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ales\"/>
    </mc:Choice>
  </mc:AlternateContent>
  <xr:revisionPtr revIDLastSave="0" documentId="13_ncr:1_{588B380F-17E6-4833-9FDE-7A8FBD1AA0BA}" xr6:coauthVersionLast="36" xr6:coauthVersionMax="36" xr10:uidLastSave="{00000000-0000-0000-0000-000000000000}"/>
  <bookViews>
    <workbookView xWindow="0" yWindow="0" windowWidth="20490" windowHeight="6945" firstSheet="1" activeTab="10" xr2:uid="{00000000-000D-0000-FFFF-FFFF00000000}"/>
  </bookViews>
  <sheets>
    <sheet name="SUMMARY" sheetId="1" r:id="rId1"/>
    <sheet name="SALES" sheetId="2" r:id="rId2"/>
    <sheet name="PHARMA" sheetId="3" r:id="rId3"/>
    <sheet name="PL" sheetId="4" r:id="rId4"/>
    <sheet name="GEN" sheetId="5" r:id="rId5"/>
    <sheet name="FMCG" sheetId="6" r:id="rId6"/>
    <sheet name="SURG" sheetId="7" r:id="rId7"/>
    <sheet name="CATEGORY WISE SALES" sheetId="8" r:id="rId8"/>
    <sheet name="DAY WISE ACH %" sheetId="9" state="hidden" r:id="rId9"/>
    <sheet name="NOD" sheetId="10" state="hidden" r:id="rId10"/>
    <sheet name="Category" sheetId="11" r:id="rId11"/>
  </sheets>
  <definedNames>
    <definedName name="_xlnm._FilterDatabase" localSheetId="10" hidden="1">Category!$A$1:$Y$1538</definedName>
    <definedName name="_xlnm._FilterDatabase" localSheetId="1" hidden="1">SALES!$A$1:$AS$310</definedName>
    <definedName name="_xlnm._FilterDatabase" localSheetId="0" hidden="1">SUMMARY!$A$2:$AT$63</definedName>
  </definedNames>
  <calcPr calcId="191029"/>
</workbook>
</file>

<file path=xl/calcChain.xml><?xml version="1.0" encoding="utf-8"?>
<calcChain xmlns="http://schemas.openxmlformats.org/spreadsheetml/2006/main">
  <c r="L1231" i="11" l="1"/>
  <c r="K1231" i="11"/>
  <c r="J1231" i="11"/>
  <c r="I1231" i="11"/>
  <c r="H1231" i="11"/>
  <c r="G1231" i="11"/>
  <c r="L617" i="11"/>
  <c r="K617" i="11"/>
  <c r="J617" i="11"/>
  <c r="I617" i="11"/>
  <c r="H617" i="11"/>
  <c r="G617" i="11"/>
  <c r="L309" i="11"/>
  <c r="K309" i="11"/>
  <c r="J309" i="11"/>
  <c r="I309" i="11"/>
  <c r="H309" i="11"/>
  <c r="G309" i="11"/>
  <c r="L1538" i="11"/>
  <c r="K1538" i="11"/>
  <c r="J1538" i="11"/>
  <c r="I1538" i="11"/>
  <c r="H1538" i="11"/>
  <c r="G1538" i="11"/>
  <c r="L1230" i="11"/>
  <c r="K1230" i="11"/>
  <c r="J1230" i="11"/>
  <c r="I1230" i="11"/>
  <c r="H1230" i="11"/>
  <c r="G1230" i="11"/>
  <c r="L924" i="11"/>
  <c r="K924" i="11"/>
  <c r="J924" i="11"/>
  <c r="I924" i="11"/>
  <c r="H924" i="11"/>
  <c r="G924" i="11"/>
  <c r="L616" i="11"/>
  <c r="K616" i="11"/>
  <c r="J616" i="11"/>
  <c r="I616" i="11"/>
  <c r="H616" i="11"/>
  <c r="G616" i="11"/>
  <c r="L308" i="11"/>
  <c r="K308" i="11"/>
  <c r="J308" i="11"/>
  <c r="I308" i="11"/>
  <c r="H308" i="11"/>
  <c r="G308" i="11"/>
  <c r="L1537" i="11"/>
  <c r="K1537" i="11"/>
  <c r="J1537" i="11"/>
  <c r="I1537" i="11"/>
  <c r="H1537" i="11"/>
  <c r="G1537" i="11"/>
  <c r="L1229" i="11"/>
  <c r="K1229" i="11"/>
  <c r="J1229" i="11"/>
  <c r="I1229" i="11"/>
  <c r="H1229" i="11"/>
  <c r="G1229" i="11"/>
  <c r="L923" i="11"/>
  <c r="K923" i="11"/>
  <c r="J923" i="11"/>
  <c r="I923" i="11"/>
  <c r="H923" i="11"/>
  <c r="G923" i="11"/>
  <c r="L615" i="11"/>
  <c r="K615" i="11"/>
  <c r="J615" i="11"/>
  <c r="I615" i="11"/>
  <c r="H615" i="11"/>
  <c r="G615" i="11"/>
  <c r="L307" i="11"/>
  <c r="K307" i="11"/>
  <c r="J307" i="11"/>
  <c r="I307" i="11"/>
  <c r="H307" i="11"/>
  <c r="G307" i="11"/>
  <c r="L1536" i="11"/>
  <c r="K1536" i="11"/>
  <c r="J1536" i="11"/>
  <c r="I1536" i="11"/>
  <c r="H1536" i="11"/>
  <c r="G1536" i="11"/>
  <c r="L1228" i="11"/>
  <c r="K1228" i="11"/>
  <c r="J1228" i="11"/>
  <c r="I1228" i="11"/>
  <c r="H1228" i="11"/>
  <c r="G1228" i="11"/>
  <c r="L922" i="11"/>
  <c r="K922" i="11"/>
  <c r="J922" i="11"/>
  <c r="I922" i="11"/>
  <c r="H922" i="11"/>
  <c r="G922" i="11"/>
  <c r="L614" i="11"/>
  <c r="K614" i="11"/>
  <c r="J614" i="11"/>
  <c r="I614" i="11"/>
  <c r="H614" i="11"/>
  <c r="G614" i="11"/>
  <c r="L306" i="11"/>
  <c r="K306" i="11"/>
  <c r="J306" i="11"/>
  <c r="I306" i="11"/>
  <c r="H306" i="11"/>
  <c r="G306" i="11"/>
  <c r="L1535" i="11"/>
  <c r="K1535" i="11"/>
  <c r="J1535" i="11"/>
  <c r="I1535" i="11"/>
  <c r="H1535" i="11"/>
  <c r="G1535" i="11"/>
  <c r="L1227" i="11"/>
  <c r="K1227" i="11"/>
  <c r="J1227" i="11"/>
  <c r="I1227" i="11"/>
  <c r="H1227" i="11"/>
  <c r="G1227" i="11"/>
  <c r="L921" i="11"/>
  <c r="K921" i="11"/>
  <c r="J921" i="11"/>
  <c r="I921" i="11"/>
  <c r="H921" i="11"/>
  <c r="G921" i="11"/>
  <c r="L613" i="11"/>
  <c r="K613" i="11"/>
  <c r="J613" i="11"/>
  <c r="I613" i="11"/>
  <c r="H613" i="11"/>
  <c r="G613" i="11"/>
  <c r="L305" i="11"/>
  <c r="K305" i="11"/>
  <c r="J305" i="11"/>
  <c r="I305" i="11"/>
  <c r="H305" i="11"/>
  <c r="G305" i="11"/>
  <c r="L1534" i="11"/>
  <c r="K1534" i="11"/>
  <c r="J1534" i="11"/>
  <c r="I1534" i="11"/>
  <c r="H1534" i="11"/>
  <c r="G1534" i="11"/>
  <c r="L1226" i="11"/>
  <c r="K1226" i="11"/>
  <c r="J1226" i="11"/>
  <c r="I1226" i="11"/>
  <c r="H1226" i="11"/>
  <c r="G1226" i="11"/>
  <c r="L920" i="11"/>
  <c r="K920" i="11"/>
  <c r="J920" i="11"/>
  <c r="I920" i="11"/>
  <c r="H920" i="11"/>
  <c r="G920" i="11"/>
  <c r="L612" i="11"/>
  <c r="K612" i="11"/>
  <c r="J612" i="11"/>
  <c r="I612" i="11"/>
  <c r="H612" i="11"/>
  <c r="G612" i="11"/>
  <c r="L304" i="11"/>
  <c r="K304" i="11"/>
  <c r="J304" i="11"/>
  <c r="I304" i="11"/>
  <c r="H304" i="11"/>
  <c r="G304" i="11"/>
  <c r="L1533" i="11"/>
  <c r="K1533" i="11"/>
  <c r="J1533" i="11"/>
  <c r="I1533" i="11"/>
  <c r="H1533" i="11"/>
  <c r="G1533" i="11"/>
  <c r="L1225" i="11"/>
  <c r="K1225" i="11"/>
  <c r="J1225" i="11"/>
  <c r="I1225" i="11"/>
  <c r="H1225" i="11"/>
  <c r="G1225" i="11"/>
  <c r="L919" i="11"/>
  <c r="K919" i="11"/>
  <c r="J919" i="11"/>
  <c r="I919" i="11"/>
  <c r="H919" i="11"/>
  <c r="G919" i="11"/>
  <c r="L611" i="11"/>
  <c r="K611" i="11"/>
  <c r="J611" i="11"/>
  <c r="I611" i="11"/>
  <c r="H611" i="11"/>
  <c r="G611" i="11"/>
  <c r="L303" i="11"/>
  <c r="K303" i="11"/>
  <c r="J303" i="11"/>
  <c r="I303" i="11"/>
  <c r="H303" i="11"/>
  <c r="G303" i="11"/>
  <c r="L1532" i="11"/>
  <c r="K1532" i="11"/>
  <c r="J1532" i="11"/>
  <c r="I1532" i="11"/>
  <c r="H1532" i="11"/>
  <c r="G1532" i="11"/>
  <c r="L1224" i="11"/>
  <c r="K1224" i="11"/>
  <c r="J1224" i="11"/>
  <c r="I1224" i="11"/>
  <c r="H1224" i="11"/>
  <c r="G1224" i="11"/>
  <c r="L918" i="11"/>
  <c r="K918" i="11"/>
  <c r="J918" i="11"/>
  <c r="I918" i="11"/>
  <c r="H918" i="11"/>
  <c r="G918" i="11"/>
  <c r="L610" i="11"/>
  <c r="K610" i="11"/>
  <c r="J610" i="11"/>
  <c r="I610" i="11"/>
  <c r="H610" i="11"/>
  <c r="G610" i="11"/>
  <c r="L302" i="11"/>
  <c r="K302" i="11"/>
  <c r="J302" i="11"/>
  <c r="I302" i="11"/>
  <c r="H302" i="11"/>
  <c r="G302" i="11"/>
  <c r="L1531" i="11"/>
  <c r="K1531" i="11"/>
  <c r="J1531" i="11"/>
  <c r="I1531" i="11"/>
  <c r="H1531" i="11"/>
  <c r="G1531" i="11"/>
  <c r="L1223" i="11"/>
  <c r="K1223" i="11"/>
  <c r="J1223" i="11"/>
  <c r="I1223" i="11"/>
  <c r="H1223" i="11"/>
  <c r="G1223" i="11"/>
  <c r="L917" i="11"/>
  <c r="K917" i="11"/>
  <c r="J917" i="11"/>
  <c r="I917" i="11"/>
  <c r="H917" i="11"/>
  <c r="G917" i="11"/>
  <c r="L609" i="11"/>
  <c r="K609" i="11"/>
  <c r="J609" i="11"/>
  <c r="I609" i="11"/>
  <c r="H609" i="11"/>
  <c r="G609" i="11"/>
  <c r="L301" i="11"/>
  <c r="K301" i="11"/>
  <c r="J301" i="11"/>
  <c r="I301" i="11"/>
  <c r="H301" i="11"/>
  <c r="G301" i="11"/>
  <c r="L1530" i="11"/>
  <c r="K1530" i="11"/>
  <c r="J1530" i="11"/>
  <c r="I1530" i="11"/>
  <c r="H1530" i="11"/>
  <c r="G1530" i="11"/>
  <c r="L1222" i="11"/>
  <c r="K1222" i="11"/>
  <c r="J1222" i="11"/>
  <c r="I1222" i="11"/>
  <c r="H1222" i="11"/>
  <c r="G1222" i="11"/>
  <c r="L916" i="11"/>
  <c r="K916" i="11"/>
  <c r="J916" i="11"/>
  <c r="I916" i="11"/>
  <c r="H916" i="11"/>
  <c r="G916" i="11"/>
  <c r="L608" i="11"/>
  <c r="K608" i="11"/>
  <c r="J608" i="11"/>
  <c r="I608" i="11"/>
  <c r="H608" i="11"/>
  <c r="G608" i="11"/>
  <c r="L300" i="11"/>
  <c r="K300" i="11"/>
  <c r="J300" i="11"/>
  <c r="I300" i="11"/>
  <c r="H300" i="11"/>
  <c r="G300" i="11"/>
  <c r="L1529" i="11"/>
  <c r="K1529" i="11"/>
  <c r="J1529" i="11"/>
  <c r="I1529" i="11"/>
  <c r="H1529" i="11"/>
  <c r="G1529" i="11"/>
  <c r="L1221" i="11"/>
  <c r="K1221" i="11"/>
  <c r="J1221" i="11"/>
  <c r="I1221" i="11"/>
  <c r="H1221" i="11"/>
  <c r="G1221" i="11"/>
  <c r="L915" i="11"/>
  <c r="K915" i="11"/>
  <c r="J915" i="11"/>
  <c r="I915" i="11"/>
  <c r="H915" i="11"/>
  <c r="G915" i="11"/>
  <c r="L607" i="11"/>
  <c r="K607" i="11"/>
  <c r="J607" i="11"/>
  <c r="I607" i="11"/>
  <c r="H607" i="11"/>
  <c r="G607" i="11"/>
  <c r="L299" i="11"/>
  <c r="K299" i="11"/>
  <c r="J299" i="11"/>
  <c r="I299" i="11"/>
  <c r="H299" i="11"/>
  <c r="G299" i="11"/>
  <c r="L1528" i="11"/>
  <c r="K1528" i="11"/>
  <c r="J1528" i="11"/>
  <c r="I1528" i="11"/>
  <c r="H1528" i="11"/>
  <c r="G1528" i="11"/>
  <c r="L1220" i="11"/>
  <c r="K1220" i="11"/>
  <c r="J1220" i="11"/>
  <c r="I1220" i="11"/>
  <c r="H1220" i="11"/>
  <c r="G1220" i="11"/>
  <c r="L914" i="11"/>
  <c r="K914" i="11"/>
  <c r="J914" i="11"/>
  <c r="I914" i="11"/>
  <c r="H914" i="11"/>
  <c r="G914" i="11"/>
  <c r="L606" i="11"/>
  <c r="K606" i="11"/>
  <c r="J606" i="11"/>
  <c r="I606" i="11"/>
  <c r="H606" i="11"/>
  <c r="G606" i="11"/>
  <c r="L298" i="11"/>
  <c r="K298" i="11"/>
  <c r="J298" i="11"/>
  <c r="I298" i="11"/>
  <c r="H298" i="11"/>
  <c r="G298" i="11"/>
  <c r="L1527" i="11"/>
  <c r="K1527" i="11"/>
  <c r="J1527" i="11"/>
  <c r="I1527" i="11"/>
  <c r="H1527" i="11"/>
  <c r="G1527" i="11"/>
  <c r="L1219" i="11"/>
  <c r="K1219" i="11"/>
  <c r="J1219" i="11"/>
  <c r="I1219" i="11"/>
  <c r="H1219" i="11"/>
  <c r="G1219" i="11"/>
  <c r="L913" i="11"/>
  <c r="K913" i="11"/>
  <c r="J913" i="11"/>
  <c r="I913" i="11"/>
  <c r="H913" i="11"/>
  <c r="G913" i="11"/>
  <c r="L605" i="11"/>
  <c r="K605" i="11"/>
  <c r="J605" i="11"/>
  <c r="I605" i="11"/>
  <c r="H605" i="11"/>
  <c r="G605" i="11"/>
  <c r="L297" i="11"/>
  <c r="K297" i="11"/>
  <c r="J297" i="11"/>
  <c r="I297" i="11"/>
  <c r="H297" i="11"/>
  <c r="G297" i="11"/>
  <c r="L1526" i="11"/>
  <c r="K1526" i="11"/>
  <c r="J1526" i="11"/>
  <c r="I1526" i="11"/>
  <c r="H1526" i="11"/>
  <c r="G1526" i="11"/>
  <c r="L1218" i="11"/>
  <c r="K1218" i="11"/>
  <c r="J1218" i="11"/>
  <c r="I1218" i="11"/>
  <c r="H1218" i="11"/>
  <c r="G1218" i="11"/>
  <c r="L912" i="11"/>
  <c r="K912" i="11"/>
  <c r="J912" i="11"/>
  <c r="I912" i="11"/>
  <c r="H912" i="11"/>
  <c r="G912" i="11"/>
  <c r="L604" i="11"/>
  <c r="K604" i="11"/>
  <c r="J604" i="11"/>
  <c r="I604" i="11"/>
  <c r="H604" i="11"/>
  <c r="G604" i="11"/>
  <c r="L296" i="11"/>
  <c r="K296" i="11"/>
  <c r="J296" i="11"/>
  <c r="I296" i="11"/>
  <c r="H296" i="11"/>
  <c r="G296" i="11"/>
  <c r="L1525" i="11"/>
  <c r="K1525" i="11"/>
  <c r="J1525" i="11"/>
  <c r="I1525" i="11"/>
  <c r="H1525" i="11"/>
  <c r="G1525" i="11"/>
  <c r="L1217" i="11"/>
  <c r="K1217" i="11"/>
  <c r="J1217" i="11"/>
  <c r="I1217" i="11"/>
  <c r="H1217" i="11"/>
  <c r="G1217" i="11"/>
  <c r="L911" i="11"/>
  <c r="K911" i="11"/>
  <c r="J911" i="11"/>
  <c r="I911" i="11"/>
  <c r="H911" i="11"/>
  <c r="G911" i="11"/>
  <c r="L603" i="11"/>
  <c r="K603" i="11"/>
  <c r="J603" i="11"/>
  <c r="I603" i="11"/>
  <c r="H603" i="11"/>
  <c r="G603" i="11"/>
  <c r="L295" i="11"/>
  <c r="K295" i="11"/>
  <c r="J295" i="11"/>
  <c r="I295" i="11"/>
  <c r="H295" i="11"/>
  <c r="G295" i="11"/>
  <c r="L1524" i="11"/>
  <c r="K1524" i="11"/>
  <c r="J1524" i="11"/>
  <c r="I1524" i="11"/>
  <c r="H1524" i="11"/>
  <c r="G1524" i="11"/>
  <c r="L1216" i="11"/>
  <c r="K1216" i="11"/>
  <c r="J1216" i="11"/>
  <c r="I1216" i="11"/>
  <c r="H1216" i="11"/>
  <c r="G1216" i="11"/>
  <c r="L910" i="11"/>
  <c r="K910" i="11"/>
  <c r="J910" i="11"/>
  <c r="I910" i="11"/>
  <c r="H910" i="11"/>
  <c r="G910" i="11"/>
  <c r="L602" i="11"/>
  <c r="K602" i="11"/>
  <c r="J602" i="11"/>
  <c r="I602" i="11"/>
  <c r="H602" i="11"/>
  <c r="G602" i="11"/>
  <c r="L294" i="11"/>
  <c r="K294" i="11"/>
  <c r="J294" i="11"/>
  <c r="I294" i="11"/>
  <c r="H294" i="11"/>
  <c r="G294" i="11"/>
  <c r="L1523" i="11"/>
  <c r="K1523" i="11"/>
  <c r="J1523" i="11"/>
  <c r="I1523" i="11"/>
  <c r="H1523" i="11"/>
  <c r="G1523" i="11"/>
  <c r="L1215" i="11"/>
  <c r="K1215" i="11"/>
  <c r="J1215" i="11"/>
  <c r="I1215" i="11"/>
  <c r="H1215" i="11"/>
  <c r="G1215" i="11"/>
  <c r="L909" i="11"/>
  <c r="K909" i="11"/>
  <c r="J909" i="11"/>
  <c r="I909" i="11"/>
  <c r="H909" i="11"/>
  <c r="G909" i="11"/>
  <c r="L601" i="11"/>
  <c r="K601" i="11"/>
  <c r="J601" i="11"/>
  <c r="I601" i="11"/>
  <c r="H601" i="11"/>
  <c r="G601" i="11"/>
  <c r="L293" i="11"/>
  <c r="K293" i="11"/>
  <c r="J293" i="11"/>
  <c r="I293" i="11"/>
  <c r="H293" i="11"/>
  <c r="G293" i="11"/>
  <c r="L1522" i="11"/>
  <c r="K1522" i="11"/>
  <c r="J1522" i="11"/>
  <c r="I1522" i="11"/>
  <c r="H1522" i="11"/>
  <c r="G1522" i="11"/>
  <c r="L1214" i="11"/>
  <c r="K1214" i="11"/>
  <c r="J1214" i="11"/>
  <c r="I1214" i="11"/>
  <c r="H1214" i="11"/>
  <c r="G1214" i="11"/>
  <c r="L908" i="11"/>
  <c r="K908" i="11"/>
  <c r="J908" i="11"/>
  <c r="I908" i="11"/>
  <c r="H908" i="11"/>
  <c r="G908" i="11"/>
  <c r="L600" i="11"/>
  <c r="K600" i="11"/>
  <c r="J600" i="11"/>
  <c r="I600" i="11"/>
  <c r="H600" i="11"/>
  <c r="G600" i="11"/>
  <c r="L292" i="11"/>
  <c r="K292" i="11"/>
  <c r="J292" i="11"/>
  <c r="I292" i="11"/>
  <c r="H292" i="11"/>
  <c r="G292" i="11"/>
  <c r="L1521" i="11"/>
  <c r="K1521" i="11"/>
  <c r="J1521" i="11"/>
  <c r="I1521" i="11"/>
  <c r="H1521" i="11"/>
  <c r="G1521" i="11"/>
  <c r="L1213" i="11"/>
  <c r="K1213" i="11"/>
  <c r="J1213" i="11"/>
  <c r="I1213" i="11"/>
  <c r="H1213" i="11"/>
  <c r="G1213" i="11"/>
  <c r="L907" i="11"/>
  <c r="K907" i="11"/>
  <c r="J907" i="11"/>
  <c r="I907" i="11"/>
  <c r="H907" i="11"/>
  <c r="G907" i="11"/>
  <c r="L599" i="11"/>
  <c r="K599" i="11"/>
  <c r="J599" i="11"/>
  <c r="I599" i="11"/>
  <c r="H599" i="11"/>
  <c r="G599" i="11"/>
  <c r="L291" i="11"/>
  <c r="K291" i="11"/>
  <c r="J291" i="11"/>
  <c r="I291" i="11"/>
  <c r="H291" i="11"/>
  <c r="G291" i="11"/>
  <c r="L1520" i="11"/>
  <c r="K1520" i="11"/>
  <c r="J1520" i="11"/>
  <c r="I1520" i="11"/>
  <c r="H1520" i="11"/>
  <c r="G1520" i="11"/>
  <c r="L1212" i="11"/>
  <c r="K1212" i="11"/>
  <c r="J1212" i="11"/>
  <c r="I1212" i="11"/>
  <c r="H1212" i="11"/>
  <c r="G1212" i="11"/>
  <c r="L906" i="11"/>
  <c r="K906" i="11"/>
  <c r="J906" i="11"/>
  <c r="I906" i="11"/>
  <c r="H906" i="11"/>
  <c r="G906" i="11"/>
  <c r="L598" i="11"/>
  <c r="K598" i="11"/>
  <c r="J598" i="11"/>
  <c r="I598" i="11"/>
  <c r="H598" i="11"/>
  <c r="G598" i="11"/>
  <c r="L290" i="11"/>
  <c r="K290" i="11"/>
  <c r="J290" i="11"/>
  <c r="I290" i="11"/>
  <c r="H290" i="11"/>
  <c r="G290" i="11"/>
  <c r="L1519" i="11"/>
  <c r="K1519" i="11"/>
  <c r="J1519" i="11"/>
  <c r="I1519" i="11"/>
  <c r="H1519" i="11"/>
  <c r="G1519" i="11"/>
  <c r="L1211" i="11"/>
  <c r="K1211" i="11"/>
  <c r="J1211" i="11"/>
  <c r="I1211" i="11"/>
  <c r="H1211" i="11"/>
  <c r="G1211" i="11"/>
  <c r="L905" i="11"/>
  <c r="K905" i="11"/>
  <c r="J905" i="11"/>
  <c r="I905" i="11"/>
  <c r="H905" i="11"/>
  <c r="G905" i="11"/>
  <c r="L597" i="11"/>
  <c r="K597" i="11"/>
  <c r="J597" i="11"/>
  <c r="I597" i="11"/>
  <c r="H597" i="11"/>
  <c r="G597" i="11"/>
  <c r="L289" i="11"/>
  <c r="K289" i="11"/>
  <c r="J289" i="11"/>
  <c r="I289" i="11"/>
  <c r="H289" i="11"/>
  <c r="G289" i="11"/>
  <c r="L1518" i="11"/>
  <c r="K1518" i="11"/>
  <c r="J1518" i="11"/>
  <c r="I1518" i="11"/>
  <c r="H1518" i="11"/>
  <c r="G1518" i="11"/>
  <c r="L1210" i="11"/>
  <c r="K1210" i="11"/>
  <c r="J1210" i="11"/>
  <c r="I1210" i="11"/>
  <c r="H1210" i="11"/>
  <c r="G1210" i="11"/>
  <c r="L904" i="11"/>
  <c r="K904" i="11"/>
  <c r="J904" i="11"/>
  <c r="I904" i="11"/>
  <c r="H904" i="11"/>
  <c r="G904" i="11"/>
  <c r="L596" i="11"/>
  <c r="K596" i="11"/>
  <c r="J596" i="11"/>
  <c r="I596" i="11"/>
  <c r="H596" i="11"/>
  <c r="G596" i="11"/>
  <c r="L288" i="11"/>
  <c r="K288" i="11"/>
  <c r="J288" i="11"/>
  <c r="I288" i="11"/>
  <c r="H288" i="11"/>
  <c r="G288" i="11"/>
  <c r="L1517" i="11"/>
  <c r="K1517" i="11"/>
  <c r="J1517" i="11"/>
  <c r="I1517" i="11"/>
  <c r="H1517" i="11"/>
  <c r="G1517" i="11"/>
  <c r="L1209" i="11"/>
  <c r="K1209" i="11"/>
  <c r="J1209" i="11"/>
  <c r="I1209" i="11"/>
  <c r="H1209" i="11"/>
  <c r="G1209" i="11"/>
  <c r="L903" i="11"/>
  <c r="K903" i="11"/>
  <c r="J903" i="11"/>
  <c r="I903" i="11"/>
  <c r="H903" i="11"/>
  <c r="G903" i="11"/>
  <c r="L595" i="11"/>
  <c r="K595" i="11"/>
  <c r="J595" i="11"/>
  <c r="I595" i="11"/>
  <c r="H595" i="11"/>
  <c r="G595" i="11"/>
  <c r="L287" i="11"/>
  <c r="K287" i="11"/>
  <c r="J287" i="11"/>
  <c r="I287" i="11"/>
  <c r="H287" i="11"/>
  <c r="G287" i="11"/>
  <c r="L1516" i="11"/>
  <c r="K1516" i="11"/>
  <c r="J1516" i="11"/>
  <c r="I1516" i="11"/>
  <c r="H1516" i="11"/>
  <c r="G1516" i="11"/>
  <c r="L1208" i="11"/>
  <c r="K1208" i="11"/>
  <c r="J1208" i="11"/>
  <c r="I1208" i="11"/>
  <c r="H1208" i="11"/>
  <c r="G1208" i="11"/>
  <c r="L902" i="11"/>
  <c r="K902" i="11"/>
  <c r="J902" i="11"/>
  <c r="I902" i="11"/>
  <c r="H902" i="11"/>
  <c r="G902" i="11"/>
  <c r="L594" i="11"/>
  <c r="K594" i="11"/>
  <c r="J594" i="11"/>
  <c r="I594" i="11"/>
  <c r="H594" i="11"/>
  <c r="G594" i="11"/>
  <c r="L286" i="11"/>
  <c r="K286" i="11"/>
  <c r="J286" i="11"/>
  <c r="I286" i="11"/>
  <c r="H286" i="11"/>
  <c r="G286" i="11"/>
  <c r="L1515" i="11"/>
  <c r="K1515" i="11"/>
  <c r="J1515" i="11"/>
  <c r="I1515" i="11"/>
  <c r="H1515" i="11"/>
  <c r="G1515" i="11"/>
  <c r="L1207" i="11"/>
  <c r="K1207" i="11"/>
  <c r="J1207" i="11"/>
  <c r="I1207" i="11"/>
  <c r="H1207" i="11"/>
  <c r="G1207" i="11"/>
  <c r="L901" i="11"/>
  <c r="K901" i="11"/>
  <c r="J901" i="11"/>
  <c r="I901" i="11"/>
  <c r="H901" i="11"/>
  <c r="G901" i="11"/>
  <c r="L593" i="11"/>
  <c r="K593" i="11"/>
  <c r="J593" i="11"/>
  <c r="I593" i="11"/>
  <c r="H593" i="11"/>
  <c r="G593" i="11"/>
  <c r="L285" i="11"/>
  <c r="K285" i="11"/>
  <c r="J285" i="11"/>
  <c r="I285" i="11"/>
  <c r="H285" i="11"/>
  <c r="G285" i="11"/>
  <c r="L1514" i="11"/>
  <c r="K1514" i="11"/>
  <c r="J1514" i="11"/>
  <c r="I1514" i="11"/>
  <c r="H1514" i="11"/>
  <c r="G1514" i="11"/>
  <c r="L1206" i="11"/>
  <c r="K1206" i="11"/>
  <c r="J1206" i="11"/>
  <c r="I1206" i="11"/>
  <c r="H1206" i="11"/>
  <c r="G1206" i="11"/>
  <c r="L900" i="11"/>
  <c r="K900" i="11"/>
  <c r="J900" i="11"/>
  <c r="I900" i="11"/>
  <c r="H900" i="11"/>
  <c r="G900" i="11"/>
  <c r="L592" i="11"/>
  <c r="K592" i="11"/>
  <c r="J592" i="11"/>
  <c r="I592" i="11"/>
  <c r="H592" i="11"/>
  <c r="G592" i="11"/>
  <c r="L284" i="11"/>
  <c r="K284" i="11"/>
  <c r="J284" i="11"/>
  <c r="I284" i="11"/>
  <c r="H284" i="11"/>
  <c r="G284" i="11"/>
  <c r="L1513" i="11"/>
  <c r="K1513" i="11"/>
  <c r="J1513" i="11"/>
  <c r="I1513" i="11"/>
  <c r="H1513" i="11"/>
  <c r="G1513" i="11"/>
  <c r="L1205" i="11"/>
  <c r="K1205" i="11"/>
  <c r="J1205" i="11"/>
  <c r="I1205" i="11"/>
  <c r="H1205" i="11"/>
  <c r="G1205" i="11"/>
  <c r="L899" i="11"/>
  <c r="K899" i="11"/>
  <c r="J899" i="11"/>
  <c r="I899" i="11"/>
  <c r="H899" i="11"/>
  <c r="G899" i="11"/>
  <c r="L591" i="11"/>
  <c r="K591" i="11"/>
  <c r="J591" i="11"/>
  <c r="I591" i="11"/>
  <c r="H591" i="11"/>
  <c r="G591" i="11"/>
  <c r="L283" i="11"/>
  <c r="K283" i="11"/>
  <c r="J283" i="11"/>
  <c r="I283" i="11"/>
  <c r="H283" i="11"/>
  <c r="G283" i="11"/>
  <c r="L1512" i="11"/>
  <c r="K1512" i="11"/>
  <c r="J1512" i="11"/>
  <c r="I1512" i="11"/>
  <c r="H1512" i="11"/>
  <c r="G1512" i="11"/>
  <c r="L1204" i="11"/>
  <c r="K1204" i="11"/>
  <c r="J1204" i="11"/>
  <c r="I1204" i="11"/>
  <c r="H1204" i="11"/>
  <c r="G1204" i="11"/>
  <c r="L898" i="11"/>
  <c r="K898" i="11"/>
  <c r="J898" i="11"/>
  <c r="I898" i="11"/>
  <c r="H898" i="11"/>
  <c r="G898" i="11"/>
  <c r="L590" i="11"/>
  <c r="K590" i="11"/>
  <c r="J590" i="11"/>
  <c r="I590" i="11"/>
  <c r="H590" i="11"/>
  <c r="G590" i="11"/>
  <c r="L282" i="11"/>
  <c r="K282" i="11"/>
  <c r="J282" i="11"/>
  <c r="I282" i="11"/>
  <c r="H282" i="11"/>
  <c r="G282" i="11"/>
  <c r="L1511" i="11"/>
  <c r="K1511" i="11"/>
  <c r="J1511" i="11"/>
  <c r="I1511" i="11"/>
  <c r="H1511" i="11"/>
  <c r="G1511" i="11"/>
  <c r="L1203" i="11"/>
  <c r="K1203" i="11"/>
  <c r="J1203" i="11"/>
  <c r="I1203" i="11"/>
  <c r="H1203" i="11"/>
  <c r="G1203" i="11"/>
  <c r="L897" i="11"/>
  <c r="K897" i="11"/>
  <c r="J897" i="11"/>
  <c r="I897" i="11"/>
  <c r="H897" i="11"/>
  <c r="G897" i="11"/>
  <c r="L589" i="11"/>
  <c r="K589" i="11"/>
  <c r="J589" i="11"/>
  <c r="I589" i="11"/>
  <c r="H589" i="11"/>
  <c r="G589" i="11"/>
  <c r="L281" i="11"/>
  <c r="K281" i="11"/>
  <c r="J281" i="11"/>
  <c r="I281" i="11"/>
  <c r="H281" i="11"/>
  <c r="G281" i="11"/>
  <c r="L1510" i="11"/>
  <c r="K1510" i="11"/>
  <c r="J1510" i="11"/>
  <c r="I1510" i="11"/>
  <c r="H1510" i="11"/>
  <c r="G1510" i="11"/>
  <c r="L1202" i="11"/>
  <c r="K1202" i="11"/>
  <c r="J1202" i="11"/>
  <c r="I1202" i="11"/>
  <c r="H1202" i="11"/>
  <c r="G1202" i="11"/>
  <c r="L896" i="11"/>
  <c r="K896" i="11"/>
  <c r="J896" i="11"/>
  <c r="I896" i="11"/>
  <c r="H896" i="11"/>
  <c r="G896" i="11"/>
  <c r="L588" i="11"/>
  <c r="K588" i="11"/>
  <c r="J588" i="11"/>
  <c r="I588" i="11"/>
  <c r="H588" i="11"/>
  <c r="G588" i="11"/>
  <c r="L280" i="11"/>
  <c r="K280" i="11"/>
  <c r="J280" i="11"/>
  <c r="I280" i="11"/>
  <c r="H280" i="11"/>
  <c r="G280" i="11"/>
  <c r="L1509" i="11"/>
  <c r="K1509" i="11"/>
  <c r="J1509" i="11"/>
  <c r="I1509" i="11"/>
  <c r="H1509" i="11"/>
  <c r="G1509" i="11"/>
  <c r="L1201" i="11"/>
  <c r="K1201" i="11"/>
  <c r="J1201" i="11"/>
  <c r="I1201" i="11"/>
  <c r="H1201" i="11"/>
  <c r="G1201" i="11"/>
  <c r="L895" i="11"/>
  <c r="K895" i="11"/>
  <c r="J895" i="11"/>
  <c r="I895" i="11"/>
  <c r="H895" i="11"/>
  <c r="G895" i="11"/>
  <c r="L587" i="11"/>
  <c r="K587" i="11"/>
  <c r="J587" i="11"/>
  <c r="I587" i="11"/>
  <c r="H587" i="11"/>
  <c r="G587" i="11"/>
  <c r="L279" i="11"/>
  <c r="K279" i="11"/>
  <c r="J279" i="11"/>
  <c r="I279" i="11"/>
  <c r="H279" i="11"/>
  <c r="G279" i="11"/>
  <c r="L1508" i="11"/>
  <c r="K1508" i="11"/>
  <c r="J1508" i="11"/>
  <c r="I1508" i="11"/>
  <c r="H1508" i="11"/>
  <c r="G1508" i="11"/>
  <c r="L1200" i="11"/>
  <c r="K1200" i="11"/>
  <c r="J1200" i="11"/>
  <c r="I1200" i="11"/>
  <c r="H1200" i="11"/>
  <c r="G1200" i="11"/>
  <c r="L894" i="11"/>
  <c r="K894" i="11"/>
  <c r="J894" i="11"/>
  <c r="I894" i="11"/>
  <c r="H894" i="11"/>
  <c r="G894" i="11"/>
  <c r="L586" i="11"/>
  <c r="K586" i="11"/>
  <c r="J586" i="11"/>
  <c r="I586" i="11"/>
  <c r="H586" i="11"/>
  <c r="G586" i="11"/>
  <c r="L278" i="11"/>
  <c r="K278" i="11"/>
  <c r="J278" i="11"/>
  <c r="I278" i="11"/>
  <c r="H278" i="11"/>
  <c r="G278" i="11"/>
  <c r="L1507" i="11"/>
  <c r="K1507" i="11"/>
  <c r="J1507" i="11"/>
  <c r="I1507" i="11"/>
  <c r="H1507" i="11"/>
  <c r="G1507" i="11"/>
  <c r="L1199" i="11"/>
  <c r="K1199" i="11"/>
  <c r="J1199" i="11"/>
  <c r="I1199" i="11"/>
  <c r="H1199" i="11"/>
  <c r="G1199" i="11"/>
  <c r="L893" i="11"/>
  <c r="K893" i="11"/>
  <c r="J893" i="11"/>
  <c r="I893" i="11"/>
  <c r="H893" i="11"/>
  <c r="G893" i="11"/>
  <c r="L585" i="11"/>
  <c r="K585" i="11"/>
  <c r="J585" i="11"/>
  <c r="I585" i="11"/>
  <c r="H585" i="11"/>
  <c r="G585" i="11"/>
  <c r="L277" i="11"/>
  <c r="K277" i="11"/>
  <c r="J277" i="11"/>
  <c r="I277" i="11"/>
  <c r="H277" i="11"/>
  <c r="G277" i="11"/>
  <c r="L1506" i="11"/>
  <c r="K1506" i="11"/>
  <c r="J1506" i="11"/>
  <c r="I1506" i="11"/>
  <c r="H1506" i="11"/>
  <c r="G1506" i="11"/>
  <c r="L1198" i="11"/>
  <c r="K1198" i="11"/>
  <c r="J1198" i="11"/>
  <c r="I1198" i="11"/>
  <c r="H1198" i="11"/>
  <c r="G1198" i="11"/>
  <c r="L892" i="11"/>
  <c r="K892" i="11"/>
  <c r="J892" i="11"/>
  <c r="I892" i="11"/>
  <c r="H892" i="11"/>
  <c r="G892" i="11"/>
  <c r="L584" i="11"/>
  <c r="K584" i="11"/>
  <c r="J584" i="11"/>
  <c r="I584" i="11"/>
  <c r="H584" i="11"/>
  <c r="G584" i="11"/>
  <c r="L276" i="11"/>
  <c r="K276" i="11"/>
  <c r="J276" i="11"/>
  <c r="I276" i="11"/>
  <c r="H276" i="11"/>
  <c r="G276" i="11"/>
  <c r="L1505" i="11"/>
  <c r="K1505" i="11"/>
  <c r="J1505" i="11"/>
  <c r="I1505" i="11"/>
  <c r="H1505" i="11"/>
  <c r="G1505" i="11"/>
  <c r="L1197" i="11"/>
  <c r="K1197" i="11"/>
  <c r="J1197" i="11"/>
  <c r="I1197" i="11"/>
  <c r="H1197" i="11"/>
  <c r="G1197" i="11"/>
  <c r="L891" i="11"/>
  <c r="K891" i="11"/>
  <c r="J891" i="11"/>
  <c r="I891" i="11"/>
  <c r="H891" i="11"/>
  <c r="G891" i="11"/>
  <c r="L583" i="11"/>
  <c r="K583" i="11"/>
  <c r="J583" i="11"/>
  <c r="I583" i="11"/>
  <c r="H583" i="11"/>
  <c r="G583" i="11"/>
  <c r="L275" i="11"/>
  <c r="K275" i="11"/>
  <c r="J275" i="11"/>
  <c r="I275" i="11"/>
  <c r="H275" i="11"/>
  <c r="G275" i="11"/>
  <c r="L1504" i="11"/>
  <c r="K1504" i="11"/>
  <c r="J1504" i="11"/>
  <c r="I1504" i="11"/>
  <c r="H1504" i="11"/>
  <c r="G1504" i="11"/>
  <c r="L1196" i="11"/>
  <c r="K1196" i="11"/>
  <c r="J1196" i="11"/>
  <c r="I1196" i="11"/>
  <c r="H1196" i="11"/>
  <c r="G1196" i="11"/>
  <c r="L890" i="11"/>
  <c r="K890" i="11"/>
  <c r="J890" i="11"/>
  <c r="I890" i="11"/>
  <c r="H890" i="11"/>
  <c r="G890" i="11"/>
  <c r="L582" i="11"/>
  <c r="K582" i="11"/>
  <c r="J582" i="11"/>
  <c r="I582" i="11"/>
  <c r="H582" i="11"/>
  <c r="G582" i="11"/>
  <c r="L274" i="11"/>
  <c r="K274" i="11"/>
  <c r="J274" i="11"/>
  <c r="I274" i="11"/>
  <c r="H274" i="11"/>
  <c r="G274" i="11"/>
  <c r="L1503" i="11"/>
  <c r="K1503" i="11"/>
  <c r="J1503" i="11"/>
  <c r="I1503" i="11"/>
  <c r="H1503" i="11"/>
  <c r="G1503" i="11"/>
  <c r="L1195" i="11"/>
  <c r="K1195" i="11"/>
  <c r="J1195" i="11"/>
  <c r="I1195" i="11"/>
  <c r="H1195" i="11"/>
  <c r="G1195" i="11"/>
  <c r="L889" i="11"/>
  <c r="K889" i="11"/>
  <c r="J889" i="11"/>
  <c r="I889" i="11"/>
  <c r="H889" i="11"/>
  <c r="G889" i="11"/>
  <c r="L581" i="11"/>
  <c r="K581" i="11"/>
  <c r="J581" i="11"/>
  <c r="I581" i="11"/>
  <c r="H581" i="11"/>
  <c r="G581" i="11"/>
  <c r="L273" i="11"/>
  <c r="K273" i="11"/>
  <c r="J273" i="11"/>
  <c r="I273" i="11"/>
  <c r="H273" i="11"/>
  <c r="G273" i="11"/>
  <c r="L1502" i="11"/>
  <c r="K1502" i="11"/>
  <c r="J1502" i="11"/>
  <c r="I1502" i="11"/>
  <c r="H1502" i="11"/>
  <c r="G1502" i="11"/>
  <c r="L1194" i="11"/>
  <c r="K1194" i="11"/>
  <c r="J1194" i="11"/>
  <c r="I1194" i="11"/>
  <c r="H1194" i="11"/>
  <c r="G1194" i="11"/>
  <c r="L888" i="11"/>
  <c r="K888" i="11"/>
  <c r="J888" i="11"/>
  <c r="I888" i="11"/>
  <c r="H888" i="11"/>
  <c r="G888" i="11"/>
  <c r="L580" i="11"/>
  <c r="K580" i="11"/>
  <c r="J580" i="11"/>
  <c r="I580" i="11"/>
  <c r="H580" i="11"/>
  <c r="G580" i="11"/>
  <c r="L272" i="11"/>
  <c r="K272" i="11"/>
  <c r="J272" i="11"/>
  <c r="I272" i="11"/>
  <c r="H272" i="11"/>
  <c r="G272" i="11"/>
  <c r="L1501" i="11"/>
  <c r="K1501" i="11"/>
  <c r="J1501" i="11"/>
  <c r="I1501" i="11"/>
  <c r="H1501" i="11"/>
  <c r="G1501" i="11"/>
  <c r="L1193" i="11"/>
  <c r="K1193" i="11"/>
  <c r="J1193" i="11"/>
  <c r="I1193" i="11"/>
  <c r="H1193" i="11"/>
  <c r="G1193" i="11"/>
  <c r="L887" i="11"/>
  <c r="K887" i="11"/>
  <c r="J887" i="11"/>
  <c r="I887" i="11"/>
  <c r="H887" i="11"/>
  <c r="G887" i="11"/>
  <c r="L579" i="11"/>
  <c r="K579" i="11"/>
  <c r="J579" i="11"/>
  <c r="I579" i="11"/>
  <c r="H579" i="11"/>
  <c r="G579" i="11"/>
  <c r="L271" i="11"/>
  <c r="K271" i="11"/>
  <c r="J271" i="11"/>
  <c r="I271" i="11"/>
  <c r="H271" i="11"/>
  <c r="G271" i="11"/>
  <c r="L1500" i="11"/>
  <c r="K1500" i="11"/>
  <c r="J1500" i="11"/>
  <c r="I1500" i="11"/>
  <c r="H1500" i="11"/>
  <c r="G1500" i="11"/>
  <c r="L1192" i="11"/>
  <c r="K1192" i="11"/>
  <c r="J1192" i="11"/>
  <c r="I1192" i="11"/>
  <c r="H1192" i="11"/>
  <c r="G1192" i="11"/>
  <c r="L886" i="11"/>
  <c r="K886" i="11"/>
  <c r="J886" i="11"/>
  <c r="I886" i="11"/>
  <c r="H886" i="11"/>
  <c r="G886" i="11"/>
  <c r="L578" i="11"/>
  <c r="K578" i="11"/>
  <c r="J578" i="11"/>
  <c r="I578" i="11"/>
  <c r="H578" i="11"/>
  <c r="G578" i="11"/>
  <c r="L270" i="11"/>
  <c r="K270" i="11"/>
  <c r="J270" i="11"/>
  <c r="I270" i="11"/>
  <c r="H270" i="11"/>
  <c r="G270" i="11"/>
  <c r="L1499" i="11"/>
  <c r="K1499" i="11"/>
  <c r="J1499" i="11"/>
  <c r="I1499" i="11"/>
  <c r="H1499" i="11"/>
  <c r="G1499" i="11"/>
  <c r="L1191" i="11"/>
  <c r="K1191" i="11"/>
  <c r="J1191" i="11"/>
  <c r="I1191" i="11"/>
  <c r="H1191" i="11"/>
  <c r="G1191" i="11"/>
  <c r="L885" i="11"/>
  <c r="K885" i="11"/>
  <c r="J885" i="11"/>
  <c r="I885" i="11"/>
  <c r="H885" i="11"/>
  <c r="G885" i="11"/>
  <c r="L577" i="11"/>
  <c r="K577" i="11"/>
  <c r="J577" i="11"/>
  <c r="I577" i="11"/>
  <c r="H577" i="11"/>
  <c r="G577" i="11"/>
  <c r="L269" i="11"/>
  <c r="K269" i="11"/>
  <c r="J269" i="11"/>
  <c r="I269" i="11"/>
  <c r="H269" i="11"/>
  <c r="G269" i="11"/>
  <c r="L1498" i="11"/>
  <c r="K1498" i="11"/>
  <c r="J1498" i="11"/>
  <c r="I1498" i="11"/>
  <c r="H1498" i="11"/>
  <c r="G1498" i="11"/>
  <c r="L1190" i="11"/>
  <c r="K1190" i="11"/>
  <c r="J1190" i="11"/>
  <c r="I1190" i="11"/>
  <c r="H1190" i="11"/>
  <c r="G1190" i="11"/>
  <c r="L884" i="11"/>
  <c r="K884" i="11"/>
  <c r="J884" i="11"/>
  <c r="I884" i="11"/>
  <c r="H884" i="11"/>
  <c r="G884" i="11"/>
  <c r="L576" i="11"/>
  <c r="K576" i="11"/>
  <c r="J576" i="11"/>
  <c r="I576" i="11"/>
  <c r="H576" i="11"/>
  <c r="G576" i="11"/>
  <c r="L268" i="11"/>
  <c r="K268" i="11"/>
  <c r="J268" i="11"/>
  <c r="I268" i="11"/>
  <c r="H268" i="11"/>
  <c r="G268" i="11"/>
  <c r="L1497" i="11"/>
  <c r="K1497" i="11"/>
  <c r="J1497" i="11"/>
  <c r="I1497" i="11"/>
  <c r="H1497" i="11"/>
  <c r="G1497" i="11"/>
  <c r="L1189" i="11"/>
  <c r="K1189" i="11"/>
  <c r="J1189" i="11"/>
  <c r="I1189" i="11"/>
  <c r="H1189" i="11"/>
  <c r="G1189" i="11"/>
  <c r="L883" i="11"/>
  <c r="K883" i="11"/>
  <c r="J883" i="11"/>
  <c r="I883" i="11"/>
  <c r="H883" i="11"/>
  <c r="G883" i="11"/>
  <c r="L575" i="11"/>
  <c r="K575" i="11"/>
  <c r="J575" i="11"/>
  <c r="I575" i="11"/>
  <c r="H575" i="11"/>
  <c r="G575" i="11"/>
  <c r="L267" i="11"/>
  <c r="K267" i="11"/>
  <c r="J267" i="11"/>
  <c r="I267" i="11"/>
  <c r="H267" i="11"/>
  <c r="G267" i="11"/>
  <c r="L1496" i="11"/>
  <c r="K1496" i="11"/>
  <c r="J1496" i="11"/>
  <c r="I1496" i="11"/>
  <c r="H1496" i="11"/>
  <c r="G1496" i="11"/>
  <c r="L1188" i="11"/>
  <c r="K1188" i="11"/>
  <c r="J1188" i="11"/>
  <c r="I1188" i="11"/>
  <c r="H1188" i="11"/>
  <c r="G1188" i="11"/>
  <c r="L882" i="11"/>
  <c r="K882" i="11"/>
  <c r="J882" i="11"/>
  <c r="I882" i="11"/>
  <c r="H882" i="11"/>
  <c r="G882" i="11"/>
  <c r="L574" i="11"/>
  <c r="K574" i="11"/>
  <c r="J574" i="11"/>
  <c r="I574" i="11"/>
  <c r="H574" i="11"/>
  <c r="G574" i="11"/>
  <c r="L266" i="11"/>
  <c r="K266" i="11"/>
  <c r="J266" i="11"/>
  <c r="I266" i="11"/>
  <c r="H266" i="11"/>
  <c r="G266" i="11"/>
  <c r="L1495" i="11"/>
  <c r="K1495" i="11"/>
  <c r="J1495" i="11"/>
  <c r="I1495" i="11"/>
  <c r="H1495" i="11"/>
  <c r="G1495" i="11"/>
  <c r="L1187" i="11"/>
  <c r="K1187" i="11"/>
  <c r="J1187" i="11"/>
  <c r="I1187" i="11"/>
  <c r="H1187" i="11"/>
  <c r="G1187" i="11"/>
  <c r="L881" i="11"/>
  <c r="K881" i="11"/>
  <c r="J881" i="11"/>
  <c r="I881" i="11"/>
  <c r="H881" i="11"/>
  <c r="G881" i="11"/>
  <c r="L573" i="11"/>
  <c r="K573" i="11"/>
  <c r="J573" i="11"/>
  <c r="I573" i="11"/>
  <c r="H573" i="11"/>
  <c r="G573" i="11"/>
  <c r="L265" i="11"/>
  <c r="K265" i="11"/>
  <c r="J265" i="11"/>
  <c r="I265" i="11"/>
  <c r="H265" i="11"/>
  <c r="G265" i="11"/>
  <c r="L1494" i="11"/>
  <c r="K1494" i="11"/>
  <c r="J1494" i="11"/>
  <c r="I1494" i="11"/>
  <c r="H1494" i="11"/>
  <c r="G1494" i="11"/>
  <c r="L1186" i="11"/>
  <c r="K1186" i="11"/>
  <c r="J1186" i="11"/>
  <c r="I1186" i="11"/>
  <c r="H1186" i="11"/>
  <c r="G1186" i="11"/>
  <c r="L880" i="11"/>
  <c r="K880" i="11"/>
  <c r="J880" i="11"/>
  <c r="I880" i="11"/>
  <c r="H880" i="11"/>
  <c r="G880" i="11"/>
  <c r="L572" i="11"/>
  <c r="K572" i="11"/>
  <c r="J572" i="11"/>
  <c r="I572" i="11"/>
  <c r="H572" i="11"/>
  <c r="G572" i="11"/>
  <c r="L264" i="11"/>
  <c r="K264" i="11"/>
  <c r="J264" i="11"/>
  <c r="I264" i="11"/>
  <c r="H264" i="11"/>
  <c r="G264" i="11"/>
  <c r="L1493" i="11"/>
  <c r="K1493" i="11"/>
  <c r="J1493" i="11"/>
  <c r="I1493" i="11"/>
  <c r="H1493" i="11"/>
  <c r="G1493" i="11"/>
  <c r="L1185" i="11"/>
  <c r="K1185" i="11"/>
  <c r="J1185" i="11"/>
  <c r="I1185" i="11"/>
  <c r="H1185" i="11"/>
  <c r="G1185" i="11"/>
  <c r="L879" i="11"/>
  <c r="K879" i="11"/>
  <c r="J879" i="11"/>
  <c r="I879" i="11"/>
  <c r="H879" i="11"/>
  <c r="G879" i="11"/>
  <c r="L571" i="11"/>
  <c r="K571" i="11"/>
  <c r="J571" i="11"/>
  <c r="I571" i="11"/>
  <c r="H571" i="11"/>
  <c r="G571" i="11"/>
  <c r="L263" i="11"/>
  <c r="K263" i="11"/>
  <c r="J263" i="11"/>
  <c r="I263" i="11"/>
  <c r="H263" i="11"/>
  <c r="G263" i="11"/>
  <c r="L1492" i="11"/>
  <c r="K1492" i="11"/>
  <c r="J1492" i="11"/>
  <c r="I1492" i="11"/>
  <c r="H1492" i="11"/>
  <c r="G1492" i="11"/>
  <c r="L1184" i="11"/>
  <c r="K1184" i="11"/>
  <c r="J1184" i="11"/>
  <c r="I1184" i="11"/>
  <c r="H1184" i="11"/>
  <c r="G1184" i="11"/>
  <c r="L878" i="11"/>
  <c r="K878" i="11"/>
  <c r="J878" i="11"/>
  <c r="I878" i="11"/>
  <c r="H878" i="11"/>
  <c r="G878" i="11"/>
  <c r="L570" i="11"/>
  <c r="K570" i="11"/>
  <c r="J570" i="11"/>
  <c r="I570" i="11"/>
  <c r="H570" i="11"/>
  <c r="G570" i="11"/>
  <c r="L262" i="11"/>
  <c r="K262" i="11"/>
  <c r="J262" i="11"/>
  <c r="I262" i="11"/>
  <c r="H262" i="11"/>
  <c r="G262" i="11"/>
  <c r="L1491" i="11"/>
  <c r="K1491" i="11"/>
  <c r="J1491" i="11"/>
  <c r="I1491" i="11"/>
  <c r="H1491" i="11"/>
  <c r="G1491" i="11"/>
  <c r="L1183" i="11"/>
  <c r="K1183" i="11"/>
  <c r="J1183" i="11"/>
  <c r="I1183" i="11"/>
  <c r="H1183" i="11"/>
  <c r="G1183" i="11"/>
  <c r="L877" i="11"/>
  <c r="K877" i="11"/>
  <c r="J877" i="11"/>
  <c r="I877" i="11"/>
  <c r="H877" i="11"/>
  <c r="G877" i="11"/>
  <c r="L569" i="11"/>
  <c r="K569" i="11"/>
  <c r="J569" i="11"/>
  <c r="I569" i="11"/>
  <c r="H569" i="11"/>
  <c r="G569" i="11"/>
  <c r="L261" i="11"/>
  <c r="K261" i="11"/>
  <c r="J261" i="11"/>
  <c r="I261" i="11"/>
  <c r="H261" i="11"/>
  <c r="G261" i="11"/>
  <c r="L1490" i="11"/>
  <c r="K1490" i="11"/>
  <c r="J1490" i="11"/>
  <c r="I1490" i="11"/>
  <c r="H1490" i="11"/>
  <c r="G1490" i="11"/>
  <c r="L1182" i="11"/>
  <c r="K1182" i="11"/>
  <c r="J1182" i="11"/>
  <c r="I1182" i="11"/>
  <c r="H1182" i="11"/>
  <c r="G1182" i="11"/>
  <c r="L876" i="11"/>
  <c r="K876" i="11"/>
  <c r="J876" i="11"/>
  <c r="I876" i="11"/>
  <c r="H876" i="11"/>
  <c r="G876" i="11"/>
  <c r="L568" i="11"/>
  <c r="K568" i="11"/>
  <c r="J568" i="11"/>
  <c r="I568" i="11"/>
  <c r="H568" i="11"/>
  <c r="G568" i="11"/>
  <c r="L260" i="11"/>
  <c r="K260" i="11"/>
  <c r="J260" i="11"/>
  <c r="I260" i="11"/>
  <c r="H260" i="11"/>
  <c r="G260" i="11"/>
  <c r="L1489" i="11"/>
  <c r="K1489" i="11"/>
  <c r="J1489" i="11"/>
  <c r="I1489" i="11"/>
  <c r="H1489" i="11"/>
  <c r="G1489" i="11"/>
  <c r="L1181" i="11"/>
  <c r="K1181" i="11"/>
  <c r="J1181" i="11"/>
  <c r="I1181" i="11"/>
  <c r="H1181" i="11"/>
  <c r="G1181" i="11"/>
  <c r="L875" i="11"/>
  <c r="K875" i="11"/>
  <c r="J875" i="11"/>
  <c r="I875" i="11"/>
  <c r="H875" i="11"/>
  <c r="G875" i="11"/>
  <c r="L567" i="11"/>
  <c r="K567" i="11"/>
  <c r="J567" i="11"/>
  <c r="I567" i="11"/>
  <c r="H567" i="11"/>
  <c r="G567" i="11"/>
  <c r="L259" i="11"/>
  <c r="K259" i="11"/>
  <c r="J259" i="11"/>
  <c r="I259" i="11"/>
  <c r="H259" i="11"/>
  <c r="G259" i="11"/>
  <c r="L1488" i="11"/>
  <c r="K1488" i="11"/>
  <c r="J1488" i="11"/>
  <c r="I1488" i="11"/>
  <c r="H1488" i="11"/>
  <c r="G1488" i="11"/>
  <c r="L1180" i="11"/>
  <c r="K1180" i="11"/>
  <c r="J1180" i="11"/>
  <c r="I1180" i="11"/>
  <c r="H1180" i="11"/>
  <c r="G1180" i="11"/>
  <c r="L874" i="11"/>
  <c r="K874" i="11"/>
  <c r="J874" i="11"/>
  <c r="I874" i="11"/>
  <c r="H874" i="11"/>
  <c r="G874" i="11"/>
  <c r="L566" i="11"/>
  <c r="K566" i="11"/>
  <c r="J566" i="11"/>
  <c r="I566" i="11"/>
  <c r="H566" i="11"/>
  <c r="G566" i="11"/>
  <c r="L258" i="11"/>
  <c r="K258" i="11"/>
  <c r="J258" i="11"/>
  <c r="I258" i="11"/>
  <c r="H258" i="11"/>
  <c r="G258" i="11"/>
  <c r="L1487" i="11"/>
  <c r="K1487" i="11"/>
  <c r="J1487" i="11"/>
  <c r="I1487" i="11"/>
  <c r="H1487" i="11"/>
  <c r="G1487" i="11"/>
  <c r="L1179" i="11"/>
  <c r="K1179" i="11"/>
  <c r="J1179" i="11"/>
  <c r="I1179" i="11"/>
  <c r="H1179" i="11"/>
  <c r="G1179" i="11"/>
  <c r="L873" i="11"/>
  <c r="K873" i="11"/>
  <c r="J873" i="11"/>
  <c r="I873" i="11"/>
  <c r="H873" i="11"/>
  <c r="G873" i="11"/>
  <c r="L565" i="11"/>
  <c r="K565" i="11"/>
  <c r="J565" i="11"/>
  <c r="I565" i="11"/>
  <c r="H565" i="11"/>
  <c r="G565" i="11"/>
  <c r="L257" i="11"/>
  <c r="K257" i="11"/>
  <c r="J257" i="11"/>
  <c r="I257" i="11"/>
  <c r="H257" i="11"/>
  <c r="G257" i="11"/>
  <c r="L1486" i="11"/>
  <c r="K1486" i="11"/>
  <c r="J1486" i="11"/>
  <c r="I1486" i="11"/>
  <c r="H1486" i="11"/>
  <c r="G1486" i="11"/>
  <c r="L1178" i="11"/>
  <c r="K1178" i="11"/>
  <c r="J1178" i="11"/>
  <c r="I1178" i="11"/>
  <c r="H1178" i="11"/>
  <c r="G1178" i="11"/>
  <c r="L872" i="11"/>
  <c r="K872" i="11"/>
  <c r="J872" i="11"/>
  <c r="I872" i="11"/>
  <c r="H872" i="11"/>
  <c r="G872" i="11"/>
  <c r="L564" i="11"/>
  <c r="K564" i="11"/>
  <c r="J564" i="11"/>
  <c r="I564" i="11"/>
  <c r="H564" i="11"/>
  <c r="G564" i="11"/>
  <c r="L256" i="11"/>
  <c r="K256" i="11"/>
  <c r="J256" i="11"/>
  <c r="I256" i="11"/>
  <c r="H256" i="11"/>
  <c r="G256" i="11"/>
  <c r="L1485" i="11"/>
  <c r="K1485" i="11"/>
  <c r="J1485" i="11"/>
  <c r="I1485" i="11"/>
  <c r="H1485" i="11"/>
  <c r="G1485" i="11"/>
  <c r="L1177" i="11"/>
  <c r="K1177" i="11"/>
  <c r="J1177" i="11"/>
  <c r="I1177" i="11"/>
  <c r="H1177" i="11"/>
  <c r="G1177" i="11"/>
  <c r="L871" i="11"/>
  <c r="K871" i="11"/>
  <c r="J871" i="11"/>
  <c r="I871" i="11"/>
  <c r="H871" i="11"/>
  <c r="G871" i="11"/>
  <c r="L563" i="11"/>
  <c r="K563" i="11"/>
  <c r="J563" i="11"/>
  <c r="I563" i="11"/>
  <c r="H563" i="11"/>
  <c r="G563" i="11"/>
  <c r="L255" i="11"/>
  <c r="K255" i="11"/>
  <c r="J255" i="11"/>
  <c r="I255" i="11"/>
  <c r="H255" i="11"/>
  <c r="G255" i="11"/>
  <c r="L1484" i="11"/>
  <c r="K1484" i="11"/>
  <c r="J1484" i="11"/>
  <c r="I1484" i="11"/>
  <c r="H1484" i="11"/>
  <c r="G1484" i="11"/>
  <c r="L1176" i="11"/>
  <c r="K1176" i="11"/>
  <c r="J1176" i="11"/>
  <c r="I1176" i="11"/>
  <c r="H1176" i="11"/>
  <c r="G1176" i="11"/>
  <c r="L870" i="11"/>
  <c r="K870" i="11"/>
  <c r="J870" i="11"/>
  <c r="I870" i="11"/>
  <c r="H870" i="11"/>
  <c r="G870" i="11"/>
  <c r="L562" i="11"/>
  <c r="K562" i="11"/>
  <c r="J562" i="11"/>
  <c r="I562" i="11"/>
  <c r="H562" i="11"/>
  <c r="G562" i="11"/>
  <c r="L254" i="11"/>
  <c r="K254" i="11"/>
  <c r="J254" i="11"/>
  <c r="I254" i="11"/>
  <c r="H254" i="11"/>
  <c r="G254" i="11"/>
  <c r="L1483" i="11"/>
  <c r="K1483" i="11"/>
  <c r="J1483" i="11"/>
  <c r="I1483" i="11"/>
  <c r="H1483" i="11"/>
  <c r="G1483" i="11"/>
  <c r="L1175" i="11"/>
  <c r="K1175" i="11"/>
  <c r="J1175" i="11"/>
  <c r="I1175" i="11"/>
  <c r="H1175" i="11"/>
  <c r="G1175" i="11"/>
  <c r="L869" i="11"/>
  <c r="K869" i="11"/>
  <c r="J869" i="11"/>
  <c r="I869" i="11"/>
  <c r="H869" i="11"/>
  <c r="G869" i="11"/>
  <c r="L561" i="11"/>
  <c r="K561" i="11"/>
  <c r="J561" i="11"/>
  <c r="I561" i="11"/>
  <c r="H561" i="11"/>
  <c r="G561" i="11"/>
  <c r="L253" i="11"/>
  <c r="K253" i="11"/>
  <c r="J253" i="11"/>
  <c r="I253" i="11"/>
  <c r="H253" i="11"/>
  <c r="G253" i="11"/>
  <c r="L1482" i="11"/>
  <c r="K1482" i="11"/>
  <c r="J1482" i="11"/>
  <c r="I1482" i="11"/>
  <c r="H1482" i="11"/>
  <c r="G1482" i="11"/>
  <c r="L1174" i="11"/>
  <c r="K1174" i="11"/>
  <c r="J1174" i="11"/>
  <c r="I1174" i="11"/>
  <c r="H1174" i="11"/>
  <c r="G1174" i="11"/>
  <c r="L868" i="11"/>
  <c r="K868" i="11"/>
  <c r="J868" i="11"/>
  <c r="I868" i="11"/>
  <c r="H868" i="11"/>
  <c r="G868" i="11"/>
  <c r="L560" i="11"/>
  <c r="K560" i="11"/>
  <c r="J560" i="11"/>
  <c r="I560" i="11"/>
  <c r="H560" i="11"/>
  <c r="G560" i="11"/>
  <c r="L252" i="11"/>
  <c r="K252" i="11"/>
  <c r="J252" i="11"/>
  <c r="I252" i="11"/>
  <c r="H252" i="11"/>
  <c r="G252" i="11"/>
  <c r="L1481" i="11"/>
  <c r="K1481" i="11"/>
  <c r="J1481" i="11"/>
  <c r="I1481" i="11"/>
  <c r="H1481" i="11"/>
  <c r="G1481" i="11"/>
  <c r="L1173" i="11"/>
  <c r="K1173" i="11"/>
  <c r="J1173" i="11"/>
  <c r="I1173" i="11"/>
  <c r="H1173" i="11"/>
  <c r="G1173" i="11"/>
  <c r="L867" i="11"/>
  <c r="K867" i="11"/>
  <c r="J867" i="11"/>
  <c r="I867" i="11"/>
  <c r="H867" i="11"/>
  <c r="G867" i="11"/>
  <c r="L559" i="11"/>
  <c r="K559" i="11"/>
  <c r="J559" i="11"/>
  <c r="I559" i="11"/>
  <c r="H559" i="11"/>
  <c r="G559" i="11"/>
  <c r="L251" i="11"/>
  <c r="K251" i="11"/>
  <c r="J251" i="11"/>
  <c r="I251" i="11"/>
  <c r="H251" i="11"/>
  <c r="G251" i="11"/>
  <c r="L1480" i="11"/>
  <c r="K1480" i="11"/>
  <c r="J1480" i="11"/>
  <c r="I1480" i="11"/>
  <c r="H1480" i="11"/>
  <c r="G1480" i="11"/>
  <c r="L1172" i="11"/>
  <c r="K1172" i="11"/>
  <c r="J1172" i="11"/>
  <c r="I1172" i="11"/>
  <c r="H1172" i="11"/>
  <c r="G1172" i="11"/>
  <c r="L866" i="11"/>
  <c r="K866" i="11"/>
  <c r="J866" i="11"/>
  <c r="I866" i="11"/>
  <c r="H866" i="11"/>
  <c r="G866" i="11"/>
  <c r="L558" i="11"/>
  <c r="K558" i="11"/>
  <c r="J558" i="11"/>
  <c r="I558" i="11"/>
  <c r="H558" i="11"/>
  <c r="G558" i="11"/>
  <c r="L250" i="11"/>
  <c r="K250" i="11"/>
  <c r="J250" i="11"/>
  <c r="I250" i="11"/>
  <c r="H250" i="11"/>
  <c r="G250" i="11"/>
  <c r="L1479" i="11"/>
  <c r="K1479" i="11"/>
  <c r="J1479" i="11"/>
  <c r="I1479" i="11"/>
  <c r="H1479" i="11"/>
  <c r="G1479" i="11"/>
  <c r="L1171" i="11"/>
  <c r="K1171" i="11"/>
  <c r="J1171" i="11"/>
  <c r="I1171" i="11"/>
  <c r="H1171" i="11"/>
  <c r="G1171" i="11"/>
  <c r="L865" i="11"/>
  <c r="K865" i="11"/>
  <c r="J865" i="11"/>
  <c r="I865" i="11"/>
  <c r="H865" i="11"/>
  <c r="G865" i="11"/>
  <c r="L557" i="11"/>
  <c r="K557" i="11"/>
  <c r="J557" i="11"/>
  <c r="I557" i="11"/>
  <c r="H557" i="11"/>
  <c r="G557" i="11"/>
  <c r="L249" i="11"/>
  <c r="K249" i="11"/>
  <c r="J249" i="11"/>
  <c r="I249" i="11"/>
  <c r="H249" i="11"/>
  <c r="G249" i="11"/>
  <c r="L1478" i="11"/>
  <c r="K1478" i="11"/>
  <c r="J1478" i="11"/>
  <c r="I1478" i="11"/>
  <c r="H1478" i="11"/>
  <c r="G1478" i="11"/>
  <c r="L1170" i="11"/>
  <c r="K1170" i="11"/>
  <c r="J1170" i="11"/>
  <c r="I1170" i="11"/>
  <c r="H1170" i="11"/>
  <c r="G1170" i="11"/>
  <c r="L864" i="11"/>
  <c r="K864" i="11"/>
  <c r="J864" i="11"/>
  <c r="I864" i="11"/>
  <c r="H864" i="11"/>
  <c r="G864" i="11"/>
  <c r="L556" i="11"/>
  <c r="K556" i="11"/>
  <c r="J556" i="11"/>
  <c r="I556" i="11"/>
  <c r="H556" i="11"/>
  <c r="G556" i="11"/>
  <c r="L248" i="11"/>
  <c r="K248" i="11"/>
  <c r="J248" i="11"/>
  <c r="I248" i="11"/>
  <c r="H248" i="11"/>
  <c r="G248" i="11"/>
  <c r="L1477" i="11"/>
  <c r="K1477" i="11"/>
  <c r="J1477" i="11"/>
  <c r="I1477" i="11"/>
  <c r="H1477" i="11"/>
  <c r="G1477" i="11"/>
  <c r="L1169" i="11"/>
  <c r="K1169" i="11"/>
  <c r="J1169" i="11"/>
  <c r="I1169" i="11"/>
  <c r="H1169" i="11"/>
  <c r="G1169" i="11"/>
  <c r="L863" i="11"/>
  <c r="K863" i="11"/>
  <c r="J863" i="11"/>
  <c r="I863" i="11"/>
  <c r="H863" i="11"/>
  <c r="G863" i="11"/>
  <c r="L555" i="11"/>
  <c r="K555" i="11"/>
  <c r="J555" i="11"/>
  <c r="I555" i="11"/>
  <c r="H555" i="11"/>
  <c r="G555" i="11"/>
  <c r="L247" i="11"/>
  <c r="K247" i="11"/>
  <c r="J247" i="11"/>
  <c r="I247" i="11"/>
  <c r="H247" i="11"/>
  <c r="G247" i="11"/>
  <c r="L1476" i="11"/>
  <c r="K1476" i="11"/>
  <c r="J1476" i="11"/>
  <c r="I1476" i="11"/>
  <c r="H1476" i="11"/>
  <c r="G1476" i="11"/>
  <c r="L1168" i="11"/>
  <c r="K1168" i="11"/>
  <c r="J1168" i="11"/>
  <c r="I1168" i="11"/>
  <c r="H1168" i="11"/>
  <c r="G1168" i="11"/>
  <c r="L862" i="11"/>
  <c r="K862" i="11"/>
  <c r="J862" i="11"/>
  <c r="I862" i="11"/>
  <c r="H862" i="11"/>
  <c r="G862" i="11"/>
  <c r="L554" i="11"/>
  <c r="K554" i="11"/>
  <c r="J554" i="11"/>
  <c r="I554" i="11"/>
  <c r="H554" i="11"/>
  <c r="G554" i="11"/>
  <c r="L246" i="11"/>
  <c r="K246" i="11"/>
  <c r="J246" i="11"/>
  <c r="I246" i="11"/>
  <c r="H246" i="11"/>
  <c r="G246" i="11"/>
  <c r="L1475" i="11"/>
  <c r="K1475" i="11"/>
  <c r="J1475" i="11"/>
  <c r="I1475" i="11"/>
  <c r="H1475" i="11"/>
  <c r="G1475" i="11"/>
  <c r="L1167" i="11"/>
  <c r="K1167" i="11"/>
  <c r="J1167" i="11"/>
  <c r="I1167" i="11"/>
  <c r="H1167" i="11"/>
  <c r="G1167" i="11"/>
  <c r="L861" i="11"/>
  <c r="K861" i="11"/>
  <c r="J861" i="11"/>
  <c r="I861" i="11"/>
  <c r="H861" i="11"/>
  <c r="G861" i="11"/>
  <c r="L553" i="11"/>
  <c r="K553" i="11"/>
  <c r="J553" i="11"/>
  <c r="I553" i="11"/>
  <c r="H553" i="11"/>
  <c r="G553" i="11"/>
  <c r="L245" i="11"/>
  <c r="K245" i="11"/>
  <c r="J245" i="11"/>
  <c r="I245" i="11"/>
  <c r="H245" i="11"/>
  <c r="G245" i="11"/>
  <c r="L1474" i="11"/>
  <c r="K1474" i="11"/>
  <c r="J1474" i="11"/>
  <c r="I1474" i="11"/>
  <c r="H1474" i="11"/>
  <c r="G1474" i="11"/>
  <c r="L1166" i="11"/>
  <c r="K1166" i="11"/>
  <c r="J1166" i="11"/>
  <c r="I1166" i="11"/>
  <c r="H1166" i="11"/>
  <c r="G1166" i="11"/>
  <c r="L860" i="11"/>
  <c r="K860" i="11"/>
  <c r="J860" i="11"/>
  <c r="I860" i="11"/>
  <c r="H860" i="11"/>
  <c r="G860" i="11"/>
  <c r="L552" i="11"/>
  <c r="K552" i="11"/>
  <c r="J552" i="11"/>
  <c r="I552" i="11"/>
  <c r="H552" i="11"/>
  <c r="G552" i="11"/>
  <c r="L244" i="11"/>
  <c r="K244" i="11"/>
  <c r="J244" i="11"/>
  <c r="I244" i="11"/>
  <c r="H244" i="11"/>
  <c r="G244" i="11"/>
  <c r="L1473" i="11"/>
  <c r="K1473" i="11"/>
  <c r="J1473" i="11"/>
  <c r="I1473" i="11"/>
  <c r="H1473" i="11"/>
  <c r="G1473" i="11"/>
  <c r="L1165" i="11"/>
  <c r="K1165" i="11"/>
  <c r="J1165" i="11"/>
  <c r="I1165" i="11"/>
  <c r="H1165" i="11"/>
  <c r="G1165" i="11"/>
  <c r="L859" i="11"/>
  <c r="K859" i="11"/>
  <c r="J859" i="11"/>
  <c r="I859" i="11"/>
  <c r="H859" i="11"/>
  <c r="G859" i="11"/>
  <c r="L551" i="11"/>
  <c r="K551" i="11"/>
  <c r="J551" i="11"/>
  <c r="I551" i="11"/>
  <c r="H551" i="11"/>
  <c r="G551" i="11"/>
  <c r="L243" i="11"/>
  <c r="K243" i="11"/>
  <c r="J243" i="11"/>
  <c r="I243" i="11"/>
  <c r="H243" i="11"/>
  <c r="G243" i="11"/>
  <c r="L1472" i="11"/>
  <c r="K1472" i="11"/>
  <c r="J1472" i="11"/>
  <c r="I1472" i="11"/>
  <c r="H1472" i="11"/>
  <c r="G1472" i="11"/>
  <c r="L1164" i="11"/>
  <c r="K1164" i="11"/>
  <c r="J1164" i="11"/>
  <c r="I1164" i="11"/>
  <c r="H1164" i="11"/>
  <c r="G1164" i="11"/>
  <c r="L858" i="11"/>
  <c r="K858" i="11"/>
  <c r="J858" i="11"/>
  <c r="I858" i="11"/>
  <c r="H858" i="11"/>
  <c r="G858" i="11"/>
  <c r="L550" i="11"/>
  <c r="K550" i="11"/>
  <c r="J550" i="11"/>
  <c r="I550" i="11"/>
  <c r="H550" i="11"/>
  <c r="G550" i="11"/>
  <c r="L242" i="11"/>
  <c r="K242" i="11"/>
  <c r="J242" i="11"/>
  <c r="I242" i="11"/>
  <c r="H242" i="11"/>
  <c r="G242" i="11"/>
  <c r="L1471" i="11"/>
  <c r="K1471" i="11"/>
  <c r="J1471" i="11"/>
  <c r="I1471" i="11"/>
  <c r="H1471" i="11"/>
  <c r="G1471" i="11"/>
  <c r="L1163" i="11"/>
  <c r="K1163" i="11"/>
  <c r="J1163" i="11"/>
  <c r="I1163" i="11"/>
  <c r="H1163" i="11"/>
  <c r="G1163" i="11"/>
  <c r="L857" i="11"/>
  <c r="K857" i="11"/>
  <c r="J857" i="11"/>
  <c r="I857" i="11"/>
  <c r="H857" i="11"/>
  <c r="G857" i="11"/>
  <c r="L549" i="11"/>
  <c r="K549" i="11"/>
  <c r="J549" i="11"/>
  <c r="I549" i="11"/>
  <c r="H549" i="11"/>
  <c r="G549" i="11"/>
  <c r="L241" i="11"/>
  <c r="K241" i="11"/>
  <c r="J241" i="11"/>
  <c r="I241" i="11"/>
  <c r="H241" i="11"/>
  <c r="G241" i="11"/>
  <c r="L1470" i="11"/>
  <c r="K1470" i="11"/>
  <c r="J1470" i="11"/>
  <c r="I1470" i="11"/>
  <c r="H1470" i="11"/>
  <c r="G1470" i="11"/>
  <c r="L1162" i="11"/>
  <c r="K1162" i="11"/>
  <c r="J1162" i="11"/>
  <c r="I1162" i="11"/>
  <c r="H1162" i="11"/>
  <c r="G1162" i="11"/>
  <c r="L856" i="11"/>
  <c r="K856" i="11"/>
  <c r="J856" i="11"/>
  <c r="I856" i="11"/>
  <c r="H856" i="11"/>
  <c r="G856" i="11"/>
  <c r="L548" i="11"/>
  <c r="K548" i="11"/>
  <c r="J548" i="11"/>
  <c r="I548" i="11"/>
  <c r="H548" i="11"/>
  <c r="G548" i="11"/>
  <c r="L240" i="11"/>
  <c r="K240" i="11"/>
  <c r="J240" i="11"/>
  <c r="I240" i="11"/>
  <c r="H240" i="11"/>
  <c r="G240" i="11"/>
  <c r="L1469" i="11"/>
  <c r="K1469" i="11"/>
  <c r="J1469" i="11"/>
  <c r="I1469" i="11"/>
  <c r="H1469" i="11"/>
  <c r="G1469" i="11"/>
  <c r="L1161" i="11"/>
  <c r="K1161" i="11"/>
  <c r="J1161" i="11"/>
  <c r="I1161" i="11"/>
  <c r="H1161" i="11"/>
  <c r="G1161" i="11"/>
  <c r="L855" i="11"/>
  <c r="K855" i="11"/>
  <c r="J855" i="11"/>
  <c r="I855" i="11"/>
  <c r="H855" i="11"/>
  <c r="G855" i="11"/>
  <c r="L547" i="11"/>
  <c r="K547" i="11"/>
  <c r="J547" i="11"/>
  <c r="I547" i="11"/>
  <c r="H547" i="11"/>
  <c r="G547" i="11"/>
  <c r="L239" i="11"/>
  <c r="K239" i="11"/>
  <c r="J239" i="11"/>
  <c r="I239" i="11"/>
  <c r="H239" i="11"/>
  <c r="G239" i="11"/>
  <c r="L1468" i="11"/>
  <c r="K1468" i="11"/>
  <c r="J1468" i="11"/>
  <c r="I1468" i="11"/>
  <c r="H1468" i="11"/>
  <c r="G1468" i="11"/>
  <c r="L1160" i="11"/>
  <c r="K1160" i="11"/>
  <c r="J1160" i="11"/>
  <c r="I1160" i="11"/>
  <c r="H1160" i="11"/>
  <c r="G1160" i="11"/>
  <c r="L854" i="11"/>
  <c r="K854" i="11"/>
  <c r="J854" i="11"/>
  <c r="I854" i="11"/>
  <c r="H854" i="11"/>
  <c r="G854" i="11"/>
  <c r="L546" i="11"/>
  <c r="K546" i="11"/>
  <c r="J546" i="11"/>
  <c r="I546" i="11"/>
  <c r="H546" i="11"/>
  <c r="G546" i="11"/>
  <c r="L238" i="11"/>
  <c r="K238" i="11"/>
  <c r="J238" i="11"/>
  <c r="I238" i="11"/>
  <c r="H238" i="11"/>
  <c r="G238" i="11"/>
  <c r="L1467" i="11"/>
  <c r="K1467" i="11"/>
  <c r="J1467" i="11"/>
  <c r="I1467" i="11"/>
  <c r="H1467" i="11"/>
  <c r="G1467" i="11"/>
  <c r="L1159" i="11"/>
  <c r="K1159" i="11"/>
  <c r="J1159" i="11"/>
  <c r="I1159" i="11"/>
  <c r="H1159" i="11"/>
  <c r="G1159" i="11"/>
  <c r="L853" i="11"/>
  <c r="K853" i="11"/>
  <c r="J853" i="11"/>
  <c r="I853" i="11"/>
  <c r="H853" i="11"/>
  <c r="G853" i="11"/>
  <c r="L545" i="11"/>
  <c r="K545" i="11"/>
  <c r="J545" i="11"/>
  <c r="I545" i="11"/>
  <c r="H545" i="11"/>
  <c r="G545" i="11"/>
  <c r="L237" i="11"/>
  <c r="K237" i="11"/>
  <c r="J237" i="11"/>
  <c r="I237" i="11"/>
  <c r="H237" i="11"/>
  <c r="G237" i="11"/>
  <c r="L1466" i="11"/>
  <c r="K1466" i="11"/>
  <c r="J1466" i="11"/>
  <c r="I1466" i="11"/>
  <c r="H1466" i="11"/>
  <c r="G1466" i="11"/>
  <c r="L1158" i="11"/>
  <c r="K1158" i="11"/>
  <c r="J1158" i="11"/>
  <c r="I1158" i="11"/>
  <c r="H1158" i="11"/>
  <c r="G1158" i="11"/>
  <c r="L852" i="11"/>
  <c r="K852" i="11"/>
  <c r="J852" i="11"/>
  <c r="I852" i="11"/>
  <c r="H852" i="11"/>
  <c r="G852" i="11"/>
  <c r="L544" i="11"/>
  <c r="K544" i="11"/>
  <c r="J544" i="11"/>
  <c r="I544" i="11"/>
  <c r="H544" i="11"/>
  <c r="G544" i="11"/>
  <c r="L236" i="11"/>
  <c r="K236" i="11"/>
  <c r="J236" i="11"/>
  <c r="I236" i="11"/>
  <c r="H236" i="11"/>
  <c r="G236" i="11"/>
  <c r="L1465" i="11"/>
  <c r="K1465" i="11"/>
  <c r="J1465" i="11"/>
  <c r="I1465" i="11"/>
  <c r="H1465" i="11"/>
  <c r="G1465" i="11"/>
  <c r="L1157" i="11"/>
  <c r="K1157" i="11"/>
  <c r="J1157" i="11"/>
  <c r="I1157" i="11"/>
  <c r="H1157" i="11"/>
  <c r="G1157" i="11"/>
  <c r="L851" i="11"/>
  <c r="K851" i="11"/>
  <c r="J851" i="11"/>
  <c r="I851" i="11"/>
  <c r="H851" i="11"/>
  <c r="G851" i="11"/>
  <c r="L543" i="11"/>
  <c r="K543" i="11"/>
  <c r="J543" i="11"/>
  <c r="I543" i="11"/>
  <c r="H543" i="11"/>
  <c r="G543" i="11"/>
  <c r="L235" i="11"/>
  <c r="K235" i="11"/>
  <c r="J235" i="11"/>
  <c r="I235" i="11"/>
  <c r="H235" i="11"/>
  <c r="G235" i="11"/>
  <c r="L1464" i="11"/>
  <c r="K1464" i="11"/>
  <c r="J1464" i="11"/>
  <c r="I1464" i="11"/>
  <c r="H1464" i="11"/>
  <c r="G1464" i="11"/>
  <c r="L1156" i="11"/>
  <c r="K1156" i="11"/>
  <c r="J1156" i="11"/>
  <c r="I1156" i="11"/>
  <c r="H1156" i="11"/>
  <c r="G1156" i="11"/>
  <c r="L850" i="11"/>
  <c r="K850" i="11"/>
  <c r="J850" i="11"/>
  <c r="I850" i="11"/>
  <c r="H850" i="11"/>
  <c r="G850" i="11"/>
  <c r="L542" i="11"/>
  <c r="K542" i="11"/>
  <c r="J542" i="11"/>
  <c r="I542" i="11"/>
  <c r="H542" i="11"/>
  <c r="G542" i="11"/>
  <c r="L234" i="11"/>
  <c r="K234" i="11"/>
  <c r="J234" i="11"/>
  <c r="I234" i="11"/>
  <c r="H234" i="11"/>
  <c r="G234" i="11"/>
  <c r="L1463" i="11"/>
  <c r="K1463" i="11"/>
  <c r="J1463" i="11"/>
  <c r="I1463" i="11"/>
  <c r="H1463" i="11"/>
  <c r="G1463" i="11"/>
  <c r="L1155" i="11"/>
  <c r="K1155" i="11"/>
  <c r="J1155" i="11"/>
  <c r="I1155" i="11"/>
  <c r="H1155" i="11"/>
  <c r="G1155" i="11"/>
  <c r="L849" i="11"/>
  <c r="K849" i="11"/>
  <c r="J849" i="11"/>
  <c r="I849" i="11"/>
  <c r="H849" i="11"/>
  <c r="G849" i="11"/>
  <c r="L541" i="11"/>
  <c r="K541" i="11"/>
  <c r="J541" i="11"/>
  <c r="I541" i="11"/>
  <c r="H541" i="11"/>
  <c r="G541" i="11"/>
  <c r="L233" i="11"/>
  <c r="K233" i="11"/>
  <c r="J233" i="11"/>
  <c r="I233" i="11"/>
  <c r="H233" i="11"/>
  <c r="G233" i="11"/>
  <c r="L1462" i="11"/>
  <c r="K1462" i="11"/>
  <c r="J1462" i="11"/>
  <c r="I1462" i="11"/>
  <c r="H1462" i="11"/>
  <c r="G1462" i="11"/>
  <c r="L1154" i="11"/>
  <c r="K1154" i="11"/>
  <c r="J1154" i="11"/>
  <c r="I1154" i="11"/>
  <c r="H1154" i="11"/>
  <c r="G1154" i="11"/>
  <c r="L848" i="11"/>
  <c r="K848" i="11"/>
  <c r="J848" i="11"/>
  <c r="I848" i="11"/>
  <c r="H848" i="11"/>
  <c r="G848" i="11"/>
  <c r="L540" i="11"/>
  <c r="K540" i="11"/>
  <c r="J540" i="11"/>
  <c r="I540" i="11"/>
  <c r="H540" i="11"/>
  <c r="G540" i="11"/>
  <c r="L232" i="11"/>
  <c r="K232" i="11"/>
  <c r="J232" i="11"/>
  <c r="I232" i="11"/>
  <c r="H232" i="11"/>
  <c r="G232" i="11"/>
  <c r="L1461" i="11"/>
  <c r="K1461" i="11"/>
  <c r="J1461" i="11"/>
  <c r="I1461" i="11"/>
  <c r="H1461" i="11"/>
  <c r="G1461" i="11"/>
  <c r="L1153" i="11"/>
  <c r="K1153" i="11"/>
  <c r="J1153" i="11"/>
  <c r="I1153" i="11"/>
  <c r="H1153" i="11"/>
  <c r="G1153" i="11"/>
  <c r="L847" i="11"/>
  <c r="K847" i="11"/>
  <c r="J847" i="11"/>
  <c r="I847" i="11"/>
  <c r="H847" i="11"/>
  <c r="G847" i="11"/>
  <c r="L539" i="11"/>
  <c r="K539" i="11"/>
  <c r="J539" i="11"/>
  <c r="I539" i="11"/>
  <c r="H539" i="11"/>
  <c r="G539" i="11"/>
  <c r="L231" i="11"/>
  <c r="K231" i="11"/>
  <c r="J231" i="11"/>
  <c r="I231" i="11"/>
  <c r="H231" i="11"/>
  <c r="G231" i="11"/>
  <c r="L1460" i="11"/>
  <c r="K1460" i="11"/>
  <c r="J1460" i="11"/>
  <c r="I1460" i="11"/>
  <c r="H1460" i="11"/>
  <c r="G1460" i="11"/>
  <c r="L1152" i="11"/>
  <c r="K1152" i="11"/>
  <c r="J1152" i="11"/>
  <c r="I1152" i="11"/>
  <c r="H1152" i="11"/>
  <c r="G1152" i="11"/>
  <c r="L846" i="11"/>
  <c r="K846" i="11"/>
  <c r="J846" i="11"/>
  <c r="I846" i="11"/>
  <c r="H846" i="11"/>
  <c r="G846" i="11"/>
  <c r="L538" i="11"/>
  <c r="K538" i="11"/>
  <c r="J538" i="11"/>
  <c r="I538" i="11"/>
  <c r="H538" i="11"/>
  <c r="G538" i="11"/>
  <c r="L230" i="11"/>
  <c r="K230" i="11"/>
  <c r="J230" i="11"/>
  <c r="I230" i="11"/>
  <c r="H230" i="11"/>
  <c r="G230" i="11"/>
  <c r="L1459" i="11"/>
  <c r="K1459" i="11"/>
  <c r="J1459" i="11"/>
  <c r="I1459" i="11"/>
  <c r="H1459" i="11"/>
  <c r="G1459" i="11"/>
  <c r="L1151" i="11"/>
  <c r="K1151" i="11"/>
  <c r="J1151" i="11"/>
  <c r="I1151" i="11"/>
  <c r="H1151" i="11"/>
  <c r="G1151" i="11"/>
  <c r="L845" i="11"/>
  <c r="K845" i="11"/>
  <c r="J845" i="11"/>
  <c r="I845" i="11"/>
  <c r="H845" i="11"/>
  <c r="G845" i="11"/>
  <c r="L537" i="11"/>
  <c r="K537" i="11"/>
  <c r="J537" i="11"/>
  <c r="I537" i="11"/>
  <c r="H537" i="11"/>
  <c r="G537" i="11"/>
  <c r="L229" i="11"/>
  <c r="K229" i="11"/>
  <c r="J229" i="11"/>
  <c r="I229" i="11"/>
  <c r="H229" i="11"/>
  <c r="G229" i="11"/>
  <c r="L1458" i="11"/>
  <c r="K1458" i="11"/>
  <c r="J1458" i="11"/>
  <c r="I1458" i="11"/>
  <c r="H1458" i="11"/>
  <c r="G1458" i="11"/>
  <c r="L1150" i="11"/>
  <c r="K1150" i="11"/>
  <c r="J1150" i="11"/>
  <c r="I1150" i="11"/>
  <c r="H1150" i="11"/>
  <c r="G1150" i="11"/>
  <c r="L844" i="11"/>
  <c r="K844" i="11"/>
  <c r="J844" i="11"/>
  <c r="I844" i="11"/>
  <c r="H844" i="11"/>
  <c r="G844" i="11"/>
  <c r="L536" i="11"/>
  <c r="K536" i="11"/>
  <c r="J536" i="11"/>
  <c r="I536" i="11"/>
  <c r="H536" i="11"/>
  <c r="G536" i="11"/>
  <c r="L228" i="11"/>
  <c r="K228" i="11"/>
  <c r="J228" i="11"/>
  <c r="I228" i="11"/>
  <c r="H228" i="11"/>
  <c r="G228" i="11"/>
  <c r="L1457" i="11"/>
  <c r="K1457" i="11"/>
  <c r="J1457" i="11"/>
  <c r="I1457" i="11"/>
  <c r="H1457" i="11"/>
  <c r="G1457" i="11"/>
  <c r="L1149" i="11"/>
  <c r="K1149" i="11"/>
  <c r="J1149" i="11"/>
  <c r="I1149" i="11"/>
  <c r="H1149" i="11"/>
  <c r="G1149" i="11"/>
  <c r="L843" i="11"/>
  <c r="K843" i="11"/>
  <c r="J843" i="11"/>
  <c r="I843" i="11"/>
  <c r="H843" i="11"/>
  <c r="G843" i="11"/>
  <c r="L535" i="11"/>
  <c r="K535" i="11"/>
  <c r="J535" i="11"/>
  <c r="I535" i="11"/>
  <c r="H535" i="11"/>
  <c r="G535" i="11"/>
  <c r="L227" i="11"/>
  <c r="K227" i="11"/>
  <c r="J227" i="11"/>
  <c r="I227" i="11"/>
  <c r="H227" i="11"/>
  <c r="G227" i="11"/>
  <c r="L1456" i="11"/>
  <c r="K1456" i="11"/>
  <c r="J1456" i="11"/>
  <c r="I1456" i="11"/>
  <c r="H1456" i="11"/>
  <c r="G1456" i="11"/>
  <c r="L1148" i="11"/>
  <c r="K1148" i="11"/>
  <c r="J1148" i="11"/>
  <c r="I1148" i="11"/>
  <c r="H1148" i="11"/>
  <c r="G1148" i="11"/>
  <c r="L842" i="11"/>
  <c r="K842" i="11"/>
  <c r="J842" i="11"/>
  <c r="I842" i="11"/>
  <c r="H842" i="11"/>
  <c r="G842" i="11"/>
  <c r="L534" i="11"/>
  <c r="K534" i="11"/>
  <c r="J534" i="11"/>
  <c r="I534" i="11"/>
  <c r="H534" i="11"/>
  <c r="G534" i="11"/>
  <c r="L226" i="11"/>
  <c r="K226" i="11"/>
  <c r="J226" i="11"/>
  <c r="I226" i="11"/>
  <c r="H226" i="11"/>
  <c r="G226" i="11"/>
  <c r="L1455" i="11"/>
  <c r="K1455" i="11"/>
  <c r="J1455" i="11"/>
  <c r="I1455" i="11"/>
  <c r="H1455" i="11"/>
  <c r="G1455" i="11"/>
  <c r="L1147" i="11"/>
  <c r="K1147" i="11"/>
  <c r="J1147" i="11"/>
  <c r="I1147" i="11"/>
  <c r="H1147" i="11"/>
  <c r="G1147" i="11"/>
  <c r="L841" i="11"/>
  <c r="K841" i="11"/>
  <c r="J841" i="11"/>
  <c r="I841" i="11"/>
  <c r="H841" i="11"/>
  <c r="G841" i="11"/>
  <c r="L533" i="11"/>
  <c r="K533" i="11"/>
  <c r="J533" i="11"/>
  <c r="I533" i="11"/>
  <c r="H533" i="11"/>
  <c r="G533" i="11"/>
  <c r="L225" i="11"/>
  <c r="K225" i="11"/>
  <c r="J225" i="11"/>
  <c r="I225" i="11"/>
  <c r="H225" i="11"/>
  <c r="G225" i="11"/>
  <c r="L1454" i="11"/>
  <c r="K1454" i="11"/>
  <c r="J1454" i="11"/>
  <c r="I1454" i="11"/>
  <c r="H1454" i="11"/>
  <c r="G1454" i="11"/>
  <c r="L1146" i="11"/>
  <c r="K1146" i="11"/>
  <c r="J1146" i="11"/>
  <c r="I1146" i="11"/>
  <c r="H1146" i="11"/>
  <c r="G1146" i="11"/>
  <c r="L840" i="11"/>
  <c r="K840" i="11"/>
  <c r="J840" i="11"/>
  <c r="I840" i="11"/>
  <c r="H840" i="11"/>
  <c r="G840" i="11"/>
  <c r="L532" i="11"/>
  <c r="K532" i="11"/>
  <c r="J532" i="11"/>
  <c r="I532" i="11"/>
  <c r="H532" i="11"/>
  <c r="G532" i="11"/>
  <c r="L224" i="11"/>
  <c r="K224" i="11"/>
  <c r="J224" i="11"/>
  <c r="I224" i="11"/>
  <c r="H224" i="11"/>
  <c r="G224" i="11"/>
  <c r="L1453" i="11"/>
  <c r="K1453" i="11"/>
  <c r="J1453" i="11"/>
  <c r="I1453" i="11"/>
  <c r="H1453" i="11"/>
  <c r="G1453" i="11"/>
  <c r="L1145" i="11"/>
  <c r="K1145" i="11"/>
  <c r="J1145" i="11"/>
  <c r="I1145" i="11"/>
  <c r="H1145" i="11"/>
  <c r="G1145" i="11"/>
  <c r="L839" i="11"/>
  <c r="K839" i="11"/>
  <c r="J839" i="11"/>
  <c r="I839" i="11"/>
  <c r="H839" i="11"/>
  <c r="G839" i="11"/>
  <c r="L531" i="11"/>
  <c r="K531" i="11"/>
  <c r="J531" i="11"/>
  <c r="I531" i="11"/>
  <c r="H531" i="11"/>
  <c r="G531" i="11"/>
  <c r="L223" i="11"/>
  <c r="K223" i="11"/>
  <c r="J223" i="11"/>
  <c r="I223" i="11"/>
  <c r="H223" i="11"/>
  <c r="G223" i="11"/>
  <c r="L1452" i="11"/>
  <c r="K1452" i="11"/>
  <c r="J1452" i="11"/>
  <c r="I1452" i="11"/>
  <c r="H1452" i="11"/>
  <c r="G1452" i="11"/>
  <c r="L1144" i="11"/>
  <c r="K1144" i="11"/>
  <c r="J1144" i="11"/>
  <c r="I1144" i="11"/>
  <c r="H1144" i="11"/>
  <c r="G1144" i="11"/>
  <c r="L838" i="11"/>
  <c r="K838" i="11"/>
  <c r="J838" i="11"/>
  <c r="I838" i="11"/>
  <c r="H838" i="11"/>
  <c r="G838" i="11"/>
  <c r="L530" i="11"/>
  <c r="K530" i="11"/>
  <c r="J530" i="11"/>
  <c r="I530" i="11"/>
  <c r="H530" i="11"/>
  <c r="G530" i="11"/>
  <c r="L222" i="11"/>
  <c r="K222" i="11"/>
  <c r="J222" i="11"/>
  <c r="I222" i="11"/>
  <c r="H222" i="11"/>
  <c r="G222" i="11"/>
  <c r="L1451" i="11"/>
  <c r="K1451" i="11"/>
  <c r="J1451" i="11"/>
  <c r="I1451" i="11"/>
  <c r="H1451" i="11"/>
  <c r="G1451" i="11"/>
  <c r="L1143" i="11"/>
  <c r="K1143" i="11"/>
  <c r="J1143" i="11"/>
  <c r="I1143" i="11"/>
  <c r="H1143" i="11"/>
  <c r="G1143" i="11"/>
  <c r="L837" i="11"/>
  <c r="K837" i="11"/>
  <c r="J837" i="11"/>
  <c r="I837" i="11"/>
  <c r="H837" i="11"/>
  <c r="G837" i="11"/>
  <c r="L529" i="11"/>
  <c r="K529" i="11"/>
  <c r="J529" i="11"/>
  <c r="I529" i="11"/>
  <c r="H529" i="11"/>
  <c r="G529" i="11"/>
  <c r="L221" i="11"/>
  <c r="K221" i="11"/>
  <c r="J221" i="11"/>
  <c r="I221" i="11"/>
  <c r="H221" i="11"/>
  <c r="G221" i="11"/>
  <c r="L1450" i="11"/>
  <c r="K1450" i="11"/>
  <c r="J1450" i="11"/>
  <c r="I1450" i="11"/>
  <c r="H1450" i="11"/>
  <c r="G1450" i="11"/>
  <c r="L1142" i="11"/>
  <c r="K1142" i="11"/>
  <c r="J1142" i="11"/>
  <c r="I1142" i="11"/>
  <c r="H1142" i="11"/>
  <c r="G1142" i="11"/>
  <c r="L836" i="11"/>
  <c r="K836" i="11"/>
  <c r="J836" i="11"/>
  <c r="I836" i="11"/>
  <c r="H836" i="11"/>
  <c r="G836" i="11"/>
  <c r="L528" i="11"/>
  <c r="K528" i="11"/>
  <c r="J528" i="11"/>
  <c r="I528" i="11"/>
  <c r="H528" i="11"/>
  <c r="G528" i="11"/>
  <c r="L220" i="11"/>
  <c r="K220" i="11"/>
  <c r="J220" i="11"/>
  <c r="I220" i="11"/>
  <c r="H220" i="11"/>
  <c r="G220" i="11"/>
  <c r="L1449" i="11"/>
  <c r="K1449" i="11"/>
  <c r="J1449" i="11"/>
  <c r="I1449" i="11"/>
  <c r="H1449" i="11"/>
  <c r="G1449" i="11"/>
  <c r="L1141" i="11"/>
  <c r="K1141" i="11"/>
  <c r="J1141" i="11"/>
  <c r="I1141" i="11"/>
  <c r="H1141" i="11"/>
  <c r="G1141" i="11"/>
  <c r="L835" i="11"/>
  <c r="K835" i="11"/>
  <c r="J835" i="11"/>
  <c r="I835" i="11"/>
  <c r="H835" i="11"/>
  <c r="G835" i="11"/>
  <c r="L527" i="11"/>
  <c r="K527" i="11"/>
  <c r="J527" i="11"/>
  <c r="I527" i="11"/>
  <c r="H527" i="11"/>
  <c r="G527" i="11"/>
  <c r="L219" i="11"/>
  <c r="K219" i="11"/>
  <c r="J219" i="11"/>
  <c r="I219" i="11"/>
  <c r="H219" i="11"/>
  <c r="G219" i="11"/>
  <c r="L1448" i="11"/>
  <c r="K1448" i="11"/>
  <c r="J1448" i="11"/>
  <c r="I1448" i="11"/>
  <c r="H1448" i="11"/>
  <c r="G1448" i="11"/>
  <c r="L1140" i="11"/>
  <c r="K1140" i="11"/>
  <c r="J1140" i="11"/>
  <c r="I1140" i="11"/>
  <c r="H1140" i="11"/>
  <c r="G1140" i="11"/>
  <c r="L834" i="11"/>
  <c r="K834" i="11"/>
  <c r="J834" i="11"/>
  <c r="I834" i="11"/>
  <c r="H834" i="11"/>
  <c r="G834" i="11"/>
  <c r="L526" i="11"/>
  <c r="K526" i="11"/>
  <c r="J526" i="11"/>
  <c r="I526" i="11"/>
  <c r="H526" i="11"/>
  <c r="G526" i="11"/>
  <c r="L218" i="11"/>
  <c r="K218" i="11"/>
  <c r="J218" i="11"/>
  <c r="I218" i="11"/>
  <c r="H218" i="11"/>
  <c r="G218" i="11"/>
  <c r="L1447" i="11"/>
  <c r="K1447" i="11"/>
  <c r="J1447" i="11"/>
  <c r="I1447" i="11"/>
  <c r="H1447" i="11"/>
  <c r="G1447" i="11"/>
  <c r="L1139" i="11"/>
  <c r="K1139" i="11"/>
  <c r="J1139" i="11"/>
  <c r="I1139" i="11"/>
  <c r="H1139" i="11"/>
  <c r="G1139" i="11"/>
  <c r="L833" i="11"/>
  <c r="K833" i="11"/>
  <c r="J833" i="11"/>
  <c r="I833" i="11"/>
  <c r="H833" i="11"/>
  <c r="G833" i="11"/>
  <c r="L525" i="11"/>
  <c r="K525" i="11"/>
  <c r="J525" i="11"/>
  <c r="I525" i="11"/>
  <c r="H525" i="11"/>
  <c r="G525" i="11"/>
  <c r="L217" i="11"/>
  <c r="K217" i="11"/>
  <c r="J217" i="11"/>
  <c r="I217" i="11"/>
  <c r="H217" i="11"/>
  <c r="G217" i="11"/>
  <c r="L1446" i="11"/>
  <c r="K1446" i="11"/>
  <c r="J1446" i="11"/>
  <c r="I1446" i="11"/>
  <c r="H1446" i="11"/>
  <c r="G1446" i="11"/>
  <c r="L1138" i="11"/>
  <c r="K1138" i="11"/>
  <c r="J1138" i="11"/>
  <c r="I1138" i="11"/>
  <c r="H1138" i="11"/>
  <c r="G1138" i="11"/>
  <c r="L832" i="11"/>
  <c r="K832" i="11"/>
  <c r="J832" i="11"/>
  <c r="I832" i="11"/>
  <c r="H832" i="11"/>
  <c r="G832" i="11"/>
  <c r="L524" i="11"/>
  <c r="K524" i="11"/>
  <c r="J524" i="11"/>
  <c r="I524" i="11"/>
  <c r="H524" i="11"/>
  <c r="G524" i="11"/>
  <c r="L216" i="11"/>
  <c r="K216" i="11"/>
  <c r="J216" i="11"/>
  <c r="I216" i="11"/>
  <c r="H216" i="11"/>
  <c r="G216" i="11"/>
  <c r="L1445" i="11"/>
  <c r="K1445" i="11"/>
  <c r="J1445" i="11"/>
  <c r="I1445" i="11"/>
  <c r="H1445" i="11"/>
  <c r="G1445" i="11"/>
  <c r="L1137" i="11"/>
  <c r="K1137" i="11"/>
  <c r="J1137" i="11"/>
  <c r="I1137" i="11"/>
  <c r="H1137" i="11"/>
  <c r="G1137" i="11"/>
  <c r="L831" i="11"/>
  <c r="K831" i="11"/>
  <c r="J831" i="11"/>
  <c r="I831" i="11"/>
  <c r="H831" i="11"/>
  <c r="G831" i="11"/>
  <c r="L523" i="11"/>
  <c r="K523" i="11"/>
  <c r="J523" i="11"/>
  <c r="I523" i="11"/>
  <c r="H523" i="11"/>
  <c r="G523" i="11"/>
  <c r="L215" i="11"/>
  <c r="K215" i="11"/>
  <c r="J215" i="11"/>
  <c r="I215" i="11"/>
  <c r="H215" i="11"/>
  <c r="G215" i="11"/>
  <c r="L1444" i="11"/>
  <c r="K1444" i="11"/>
  <c r="J1444" i="11"/>
  <c r="I1444" i="11"/>
  <c r="H1444" i="11"/>
  <c r="G1444" i="11"/>
  <c r="L1136" i="11"/>
  <c r="K1136" i="11"/>
  <c r="J1136" i="11"/>
  <c r="I1136" i="11"/>
  <c r="H1136" i="11"/>
  <c r="G1136" i="11"/>
  <c r="L830" i="11"/>
  <c r="K830" i="11"/>
  <c r="J830" i="11"/>
  <c r="I830" i="11"/>
  <c r="H830" i="11"/>
  <c r="G830" i="11"/>
  <c r="L522" i="11"/>
  <c r="K522" i="11"/>
  <c r="J522" i="11"/>
  <c r="I522" i="11"/>
  <c r="H522" i="11"/>
  <c r="G522" i="11"/>
  <c r="L214" i="11"/>
  <c r="K214" i="11"/>
  <c r="J214" i="11"/>
  <c r="I214" i="11"/>
  <c r="H214" i="11"/>
  <c r="G214" i="11"/>
  <c r="L1443" i="11"/>
  <c r="K1443" i="11"/>
  <c r="J1443" i="11"/>
  <c r="I1443" i="11"/>
  <c r="H1443" i="11"/>
  <c r="G1443" i="11"/>
  <c r="L1135" i="11"/>
  <c r="K1135" i="11"/>
  <c r="J1135" i="11"/>
  <c r="I1135" i="11"/>
  <c r="H1135" i="11"/>
  <c r="G1135" i="11"/>
  <c r="L829" i="11"/>
  <c r="K829" i="11"/>
  <c r="J829" i="11"/>
  <c r="I829" i="11"/>
  <c r="H829" i="11"/>
  <c r="G829" i="11"/>
  <c r="L521" i="11"/>
  <c r="K521" i="11"/>
  <c r="J521" i="11"/>
  <c r="I521" i="11"/>
  <c r="H521" i="11"/>
  <c r="G521" i="11"/>
  <c r="L213" i="11"/>
  <c r="K213" i="11"/>
  <c r="J213" i="11"/>
  <c r="I213" i="11"/>
  <c r="H213" i="11"/>
  <c r="G213" i="11"/>
  <c r="L1442" i="11"/>
  <c r="K1442" i="11"/>
  <c r="J1442" i="11"/>
  <c r="I1442" i="11"/>
  <c r="H1442" i="11"/>
  <c r="G1442" i="11"/>
  <c r="L1134" i="11"/>
  <c r="K1134" i="11"/>
  <c r="J1134" i="11"/>
  <c r="I1134" i="11"/>
  <c r="H1134" i="11"/>
  <c r="G1134" i="11"/>
  <c r="L828" i="11"/>
  <c r="K828" i="11"/>
  <c r="J828" i="11"/>
  <c r="I828" i="11"/>
  <c r="H828" i="11"/>
  <c r="G828" i="11"/>
  <c r="L520" i="11"/>
  <c r="K520" i="11"/>
  <c r="J520" i="11"/>
  <c r="I520" i="11"/>
  <c r="H520" i="11"/>
  <c r="G520" i="11"/>
  <c r="L212" i="11"/>
  <c r="K212" i="11"/>
  <c r="J212" i="11"/>
  <c r="I212" i="11"/>
  <c r="H212" i="11"/>
  <c r="G212" i="11"/>
  <c r="L1441" i="11"/>
  <c r="K1441" i="11"/>
  <c r="J1441" i="11"/>
  <c r="I1441" i="11"/>
  <c r="H1441" i="11"/>
  <c r="G1441" i="11"/>
  <c r="L1133" i="11"/>
  <c r="K1133" i="11"/>
  <c r="J1133" i="11"/>
  <c r="I1133" i="11"/>
  <c r="H1133" i="11"/>
  <c r="G1133" i="11"/>
  <c r="L827" i="11"/>
  <c r="K827" i="11"/>
  <c r="J827" i="11"/>
  <c r="I827" i="11"/>
  <c r="H827" i="11"/>
  <c r="G827" i="11"/>
  <c r="L519" i="11"/>
  <c r="K519" i="11"/>
  <c r="J519" i="11"/>
  <c r="I519" i="11"/>
  <c r="H519" i="11"/>
  <c r="G519" i="11"/>
  <c r="L211" i="11"/>
  <c r="K211" i="11"/>
  <c r="J211" i="11"/>
  <c r="I211" i="11"/>
  <c r="H211" i="11"/>
  <c r="G211" i="11"/>
  <c r="L1440" i="11"/>
  <c r="K1440" i="11"/>
  <c r="J1440" i="11"/>
  <c r="I1440" i="11"/>
  <c r="H1440" i="11"/>
  <c r="G1440" i="11"/>
  <c r="L1132" i="11"/>
  <c r="K1132" i="11"/>
  <c r="J1132" i="11"/>
  <c r="I1132" i="11"/>
  <c r="H1132" i="11"/>
  <c r="G1132" i="11"/>
  <c r="L826" i="11"/>
  <c r="K826" i="11"/>
  <c r="J826" i="11"/>
  <c r="I826" i="11"/>
  <c r="H826" i="11"/>
  <c r="G826" i="11"/>
  <c r="L518" i="11"/>
  <c r="K518" i="11"/>
  <c r="J518" i="11"/>
  <c r="I518" i="11"/>
  <c r="H518" i="11"/>
  <c r="G518" i="11"/>
  <c r="L210" i="11"/>
  <c r="K210" i="11"/>
  <c r="J210" i="11"/>
  <c r="I210" i="11"/>
  <c r="H210" i="11"/>
  <c r="G210" i="11"/>
  <c r="L1439" i="11"/>
  <c r="K1439" i="11"/>
  <c r="J1439" i="11"/>
  <c r="I1439" i="11"/>
  <c r="H1439" i="11"/>
  <c r="G1439" i="11"/>
  <c r="L1131" i="11"/>
  <c r="K1131" i="11"/>
  <c r="J1131" i="11"/>
  <c r="I1131" i="11"/>
  <c r="H1131" i="11"/>
  <c r="G1131" i="11"/>
  <c r="L825" i="11"/>
  <c r="K825" i="11"/>
  <c r="J825" i="11"/>
  <c r="I825" i="11"/>
  <c r="H825" i="11"/>
  <c r="G825" i="11"/>
  <c r="L517" i="11"/>
  <c r="K517" i="11"/>
  <c r="J517" i="11"/>
  <c r="I517" i="11"/>
  <c r="H517" i="11"/>
  <c r="G517" i="11"/>
  <c r="L209" i="11"/>
  <c r="K209" i="11"/>
  <c r="J209" i="11"/>
  <c r="I209" i="11"/>
  <c r="H209" i="11"/>
  <c r="G209" i="11"/>
  <c r="L1438" i="11"/>
  <c r="K1438" i="11"/>
  <c r="J1438" i="11"/>
  <c r="I1438" i="11"/>
  <c r="H1438" i="11"/>
  <c r="G1438" i="11"/>
  <c r="L1130" i="11"/>
  <c r="K1130" i="11"/>
  <c r="J1130" i="11"/>
  <c r="I1130" i="11"/>
  <c r="H1130" i="11"/>
  <c r="G1130" i="11"/>
  <c r="L824" i="11"/>
  <c r="K824" i="11"/>
  <c r="J824" i="11"/>
  <c r="I824" i="11"/>
  <c r="H824" i="11"/>
  <c r="G824" i="11"/>
  <c r="L516" i="11"/>
  <c r="K516" i="11"/>
  <c r="J516" i="11"/>
  <c r="I516" i="11"/>
  <c r="H516" i="11"/>
  <c r="G516" i="11"/>
  <c r="L208" i="11"/>
  <c r="K208" i="11"/>
  <c r="J208" i="11"/>
  <c r="I208" i="11"/>
  <c r="H208" i="11"/>
  <c r="G208" i="11"/>
  <c r="L1437" i="11"/>
  <c r="K1437" i="11"/>
  <c r="J1437" i="11"/>
  <c r="I1437" i="11"/>
  <c r="H1437" i="11"/>
  <c r="G1437" i="11"/>
  <c r="L1129" i="11"/>
  <c r="K1129" i="11"/>
  <c r="J1129" i="11"/>
  <c r="I1129" i="11"/>
  <c r="H1129" i="11"/>
  <c r="G1129" i="11"/>
  <c r="L823" i="11"/>
  <c r="K823" i="11"/>
  <c r="J823" i="11"/>
  <c r="I823" i="11"/>
  <c r="H823" i="11"/>
  <c r="G823" i="11"/>
  <c r="L515" i="11"/>
  <c r="K515" i="11"/>
  <c r="J515" i="11"/>
  <c r="I515" i="11"/>
  <c r="H515" i="11"/>
  <c r="G515" i="11"/>
  <c r="L207" i="11"/>
  <c r="K207" i="11"/>
  <c r="J207" i="11"/>
  <c r="I207" i="11"/>
  <c r="H207" i="11"/>
  <c r="G207" i="11"/>
  <c r="L1436" i="11"/>
  <c r="K1436" i="11"/>
  <c r="J1436" i="11"/>
  <c r="I1436" i="11"/>
  <c r="H1436" i="11"/>
  <c r="G1436" i="11"/>
  <c r="L1128" i="11"/>
  <c r="K1128" i="11"/>
  <c r="J1128" i="11"/>
  <c r="I1128" i="11"/>
  <c r="H1128" i="11"/>
  <c r="G1128" i="11"/>
  <c r="L822" i="11"/>
  <c r="K822" i="11"/>
  <c r="J822" i="11"/>
  <c r="I822" i="11"/>
  <c r="H822" i="11"/>
  <c r="G822" i="11"/>
  <c r="L514" i="11"/>
  <c r="K514" i="11"/>
  <c r="J514" i="11"/>
  <c r="I514" i="11"/>
  <c r="H514" i="11"/>
  <c r="G514" i="11"/>
  <c r="L206" i="11"/>
  <c r="K206" i="11"/>
  <c r="J206" i="11"/>
  <c r="I206" i="11"/>
  <c r="H206" i="11"/>
  <c r="G206" i="11"/>
  <c r="L1435" i="11"/>
  <c r="K1435" i="11"/>
  <c r="J1435" i="11"/>
  <c r="I1435" i="11"/>
  <c r="H1435" i="11"/>
  <c r="G1435" i="11"/>
  <c r="L1127" i="11"/>
  <c r="K1127" i="11"/>
  <c r="J1127" i="11"/>
  <c r="I1127" i="11"/>
  <c r="H1127" i="11"/>
  <c r="G1127" i="11"/>
  <c r="L821" i="11"/>
  <c r="K821" i="11"/>
  <c r="J821" i="11"/>
  <c r="I821" i="11"/>
  <c r="H821" i="11"/>
  <c r="G821" i="11"/>
  <c r="L513" i="11"/>
  <c r="K513" i="11"/>
  <c r="J513" i="11"/>
  <c r="I513" i="11"/>
  <c r="H513" i="11"/>
  <c r="G513" i="11"/>
  <c r="L205" i="11"/>
  <c r="K205" i="11"/>
  <c r="J205" i="11"/>
  <c r="I205" i="11"/>
  <c r="H205" i="11"/>
  <c r="G205" i="11"/>
  <c r="L1434" i="11"/>
  <c r="K1434" i="11"/>
  <c r="J1434" i="11"/>
  <c r="I1434" i="11"/>
  <c r="H1434" i="11"/>
  <c r="G1434" i="11"/>
  <c r="L1126" i="11"/>
  <c r="K1126" i="11"/>
  <c r="J1126" i="11"/>
  <c r="I1126" i="11"/>
  <c r="H1126" i="11"/>
  <c r="G1126" i="11"/>
  <c r="L820" i="11"/>
  <c r="K820" i="11"/>
  <c r="J820" i="11"/>
  <c r="I820" i="11"/>
  <c r="H820" i="11"/>
  <c r="G820" i="11"/>
  <c r="L512" i="11"/>
  <c r="K512" i="11"/>
  <c r="J512" i="11"/>
  <c r="I512" i="11"/>
  <c r="H512" i="11"/>
  <c r="G512" i="11"/>
  <c r="L204" i="11"/>
  <c r="K204" i="11"/>
  <c r="J204" i="11"/>
  <c r="I204" i="11"/>
  <c r="H204" i="11"/>
  <c r="G204" i="11"/>
  <c r="L1433" i="11"/>
  <c r="K1433" i="11"/>
  <c r="J1433" i="11"/>
  <c r="I1433" i="11"/>
  <c r="H1433" i="11"/>
  <c r="G1433" i="11"/>
  <c r="L1125" i="11"/>
  <c r="K1125" i="11"/>
  <c r="J1125" i="11"/>
  <c r="I1125" i="11"/>
  <c r="H1125" i="11"/>
  <c r="G1125" i="11"/>
  <c r="L819" i="11"/>
  <c r="K819" i="11"/>
  <c r="J819" i="11"/>
  <c r="I819" i="11"/>
  <c r="H819" i="11"/>
  <c r="G819" i="11"/>
  <c r="L511" i="11"/>
  <c r="K511" i="11"/>
  <c r="J511" i="11"/>
  <c r="I511" i="11"/>
  <c r="H511" i="11"/>
  <c r="G511" i="11"/>
  <c r="L203" i="11"/>
  <c r="K203" i="11"/>
  <c r="J203" i="11"/>
  <c r="I203" i="11"/>
  <c r="H203" i="11"/>
  <c r="G203" i="11"/>
  <c r="L1432" i="11"/>
  <c r="K1432" i="11"/>
  <c r="J1432" i="11"/>
  <c r="I1432" i="11"/>
  <c r="H1432" i="11"/>
  <c r="G1432" i="11"/>
  <c r="L1124" i="11"/>
  <c r="K1124" i="11"/>
  <c r="J1124" i="11"/>
  <c r="I1124" i="11"/>
  <c r="H1124" i="11"/>
  <c r="G1124" i="11"/>
  <c r="L818" i="11"/>
  <c r="K818" i="11"/>
  <c r="J818" i="11"/>
  <c r="I818" i="11"/>
  <c r="H818" i="11"/>
  <c r="G818" i="11"/>
  <c r="L510" i="11"/>
  <c r="K510" i="11"/>
  <c r="J510" i="11"/>
  <c r="I510" i="11"/>
  <c r="H510" i="11"/>
  <c r="G510" i="11"/>
  <c r="L202" i="11"/>
  <c r="K202" i="11"/>
  <c r="J202" i="11"/>
  <c r="I202" i="11"/>
  <c r="H202" i="11"/>
  <c r="G202" i="11"/>
  <c r="L1431" i="11"/>
  <c r="K1431" i="11"/>
  <c r="J1431" i="11"/>
  <c r="I1431" i="11"/>
  <c r="H1431" i="11"/>
  <c r="G1431" i="11"/>
  <c r="L1123" i="11"/>
  <c r="K1123" i="11"/>
  <c r="J1123" i="11"/>
  <c r="I1123" i="11"/>
  <c r="H1123" i="11"/>
  <c r="G1123" i="11"/>
  <c r="L817" i="11"/>
  <c r="K817" i="11"/>
  <c r="J817" i="11"/>
  <c r="I817" i="11"/>
  <c r="H817" i="11"/>
  <c r="G817" i="11"/>
  <c r="L509" i="11"/>
  <c r="K509" i="11"/>
  <c r="J509" i="11"/>
  <c r="I509" i="11"/>
  <c r="H509" i="11"/>
  <c r="G509" i="11"/>
  <c r="L201" i="11"/>
  <c r="K201" i="11"/>
  <c r="J201" i="11"/>
  <c r="I201" i="11"/>
  <c r="H201" i="11"/>
  <c r="G201" i="11"/>
  <c r="L1430" i="11"/>
  <c r="K1430" i="11"/>
  <c r="J1430" i="11"/>
  <c r="I1430" i="11"/>
  <c r="H1430" i="11"/>
  <c r="G1430" i="11"/>
  <c r="L1122" i="11"/>
  <c r="K1122" i="11"/>
  <c r="J1122" i="11"/>
  <c r="I1122" i="11"/>
  <c r="H1122" i="11"/>
  <c r="G1122" i="11"/>
  <c r="L816" i="11"/>
  <c r="K816" i="11"/>
  <c r="J816" i="11"/>
  <c r="I816" i="11"/>
  <c r="H816" i="11"/>
  <c r="G816" i="11"/>
  <c r="L508" i="11"/>
  <c r="K508" i="11"/>
  <c r="J508" i="11"/>
  <c r="I508" i="11"/>
  <c r="H508" i="11"/>
  <c r="G508" i="11"/>
  <c r="L200" i="11"/>
  <c r="K200" i="11"/>
  <c r="J200" i="11"/>
  <c r="I200" i="11"/>
  <c r="H200" i="11"/>
  <c r="G200" i="11"/>
  <c r="L1429" i="11"/>
  <c r="K1429" i="11"/>
  <c r="J1429" i="11"/>
  <c r="I1429" i="11"/>
  <c r="H1429" i="11"/>
  <c r="G1429" i="11"/>
  <c r="L1121" i="11"/>
  <c r="K1121" i="11"/>
  <c r="J1121" i="11"/>
  <c r="I1121" i="11"/>
  <c r="H1121" i="11"/>
  <c r="G1121" i="11"/>
  <c r="L815" i="11"/>
  <c r="K815" i="11"/>
  <c r="J815" i="11"/>
  <c r="I815" i="11"/>
  <c r="H815" i="11"/>
  <c r="G815" i="11"/>
  <c r="L507" i="11"/>
  <c r="K507" i="11"/>
  <c r="J507" i="11"/>
  <c r="I507" i="11"/>
  <c r="H507" i="11"/>
  <c r="G507" i="11"/>
  <c r="L199" i="11"/>
  <c r="K199" i="11"/>
  <c r="J199" i="11"/>
  <c r="I199" i="11"/>
  <c r="H199" i="11"/>
  <c r="G199" i="11"/>
  <c r="L1428" i="11"/>
  <c r="K1428" i="11"/>
  <c r="J1428" i="11"/>
  <c r="I1428" i="11"/>
  <c r="H1428" i="11"/>
  <c r="G1428" i="11"/>
  <c r="L1120" i="11"/>
  <c r="K1120" i="11"/>
  <c r="J1120" i="11"/>
  <c r="I1120" i="11"/>
  <c r="H1120" i="11"/>
  <c r="G1120" i="11"/>
  <c r="L814" i="11"/>
  <c r="K814" i="11"/>
  <c r="J814" i="11"/>
  <c r="I814" i="11"/>
  <c r="H814" i="11"/>
  <c r="G814" i="11"/>
  <c r="L506" i="11"/>
  <c r="K506" i="11"/>
  <c r="J506" i="11"/>
  <c r="I506" i="11"/>
  <c r="H506" i="11"/>
  <c r="G506" i="11"/>
  <c r="L198" i="11"/>
  <c r="K198" i="11"/>
  <c r="J198" i="11"/>
  <c r="I198" i="11"/>
  <c r="H198" i="11"/>
  <c r="G198" i="11"/>
  <c r="L1427" i="11"/>
  <c r="K1427" i="11"/>
  <c r="J1427" i="11"/>
  <c r="I1427" i="11"/>
  <c r="H1427" i="11"/>
  <c r="G1427" i="11"/>
  <c r="L1119" i="11"/>
  <c r="K1119" i="11"/>
  <c r="J1119" i="11"/>
  <c r="I1119" i="11"/>
  <c r="H1119" i="11"/>
  <c r="G1119" i="11"/>
  <c r="L813" i="11"/>
  <c r="K813" i="11"/>
  <c r="J813" i="11"/>
  <c r="I813" i="11"/>
  <c r="H813" i="11"/>
  <c r="G813" i="11"/>
  <c r="L505" i="11"/>
  <c r="K505" i="11"/>
  <c r="J505" i="11"/>
  <c r="I505" i="11"/>
  <c r="H505" i="11"/>
  <c r="G505" i="11"/>
  <c r="L197" i="11"/>
  <c r="K197" i="11"/>
  <c r="J197" i="11"/>
  <c r="I197" i="11"/>
  <c r="H197" i="11"/>
  <c r="G197" i="11"/>
  <c r="L1426" i="11"/>
  <c r="K1426" i="11"/>
  <c r="J1426" i="11"/>
  <c r="I1426" i="11"/>
  <c r="H1426" i="11"/>
  <c r="G1426" i="11"/>
  <c r="L1118" i="11"/>
  <c r="K1118" i="11"/>
  <c r="J1118" i="11"/>
  <c r="I1118" i="11"/>
  <c r="H1118" i="11"/>
  <c r="G1118" i="11"/>
  <c r="L812" i="11"/>
  <c r="K812" i="11"/>
  <c r="J812" i="11"/>
  <c r="I812" i="11"/>
  <c r="H812" i="11"/>
  <c r="G812" i="11"/>
  <c r="L504" i="11"/>
  <c r="K504" i="11"/>
  <c r="J504" i="11"/>
  <c r="I504" i="11"/>
  <c r="H504" i="11"/>
  <c r="G504" i="11"/>
  <c r="L196" i="11"/>
  <c r="K196" i="11"/>
  <c r="J196" i="11"/>
  <c r="I196" i="11"/>
  <c r="H196" i="11"/>
  <c r="G196" i="11"/>
  <c r="L1425" i="11"/>
  <c r="K1425" i="11"/>
  <c r="J1425" i="11"/>
  <c r="I1425" i="11"/>
  <c r="H1425" i="11"/>
  <c r="G1425" i="11"/>
  <c r="L1117" i="11"/>
  <c r="K1117" i="11"/>
  <c r="J1117" i="11"/>
  <c r="I1117" i="11"/>
  <c r="H1117" i="11"/>
  <c r="G1117" i="11"/>
  <c r="L811" i="11"/>
  <c r="K811" i="11"/>
  <c r="J811" i="11"/>
  <c r="I811" i="11"/>
  <c r="H811" i="11"/>
  <c r="G811" i="11"/>
  <c r="L503" i="11"/>
  <c r="K503" i="11"/>
  <c r="J503" i="11"/>
  <c r="I503" i="11"/>
  <c r="H503" i="11"/>
  <c r="G503" i="11"/>
  <c r="L195" i="11"/>
  <c r="K195" i="11"/>
  <c r="J195" i="11"/>
  <c r="I195" i="11"/>
  <c r="H195" i="11"/>
  <c r="G195" i="11"/>
  <c r="L1424" i="11"/>
  <c r="K1424" i="11"/>
  <c r="J1424" i="11"/>
  <c r="I1424" i="11"/>
  <c r="H1424" i="11"/>
  <c r="G1424" i="11"/>
  <c r="L1116" i="11"/>
  <c r="K1116" i="11"/>
  <c r="J1116" i="11"/>
  <c r="I1116" i="11"/>
  <c r="H1116" i="11"/>
  <c r="G1116" i="11"/>
  <c r="L810" i="11"/>
  <c r="K810" i="11"/>
  <c r="J810" i="11"/>
  <c r="I810" i="11"/>
  <c r="H810" i="11"/>
  <c r="G810" i="11"/>
  <c r="L502" i="11"/>
  <c r="K502" i="11"/>
  <c r="J502" i="11"/>
  <c r="I502" i="11"/>
  <c r="H502" i="11"/>
  <c r="G502" i="11"/>
  <c r="L194" i="11"/>
  <c r="K194" i="11"/>
  <c r="J194" i="11"/>
  <c r="I194" i="11"/>
  <c r="H194" i="11"/>
  <c r="G194" i="11"/>
  <c r="L1423" i="11"/>
  <c r="K1423" i="11"/>
  <c r="J1423" i="11"/>
  <c r="I1423" i="11"/>
  <c r="H1423" i="11"/>
  <c r="G1423" i="11"/>
  <c r="L1115" i="11"/>
  <c r="K1115" i="11"/>
  <c r="J1115" i="11"/>
  <c r="I1115" i="11"/>
  <c r="H1115" i="11"/>
  <c r="G1115" i="11"/>
  <c r="L809" i="11"/>
  <c r="K809" i="11"/>
  <c r="J809" i="11"/>
  <c r="I809" i="11"/>
  <c r="H809" i="11"/>
  <c r="G809" i="11"/>
  <c r="L501" i="11"/>
  <c r="K501" i="11"/>
  <c r="J501" i="11"/>
  <c r="I501" i="11"/>
  <c r="H501" i="11"/>
  <c r="G501" i="11"/>
  <c r="L193" i="11"/>
  <c r="K193" i="11"/>
  <c r="J193" i="11"/>
  <c r="I193" i="11"/>
  <c r="H193" i="11"/>
  <c r="G193" i="11"/>
  <c r="L1422" i="11"/>
  <c r="K1422" i="11"/>
  <c r="J1422" i="11"/>
  <c r="I1422" i="11"/>
  <c r="H1422" i="11"/>
  <c r="G1422" i="11"/>
  <c r="L1114" i="11"/>
  <c r="K1114" i="11"/>
  <c r="J1114" i="11"/>
  <c r="I1114" i="11"/>
  <c r="H1114" i="11"/>
  <c r="G1114" i="11"/>
  <c r="L808" i="11"/>
  <c r="K808" i="11"/>
  <c r="J808" i="11"/>
  <c r="I808" i="11"/>
  <c r="H808" i="11"/>
  <c r="G808" i="11"/>
  <c r="L500" i="11"/>
  <c r="K500" i="11"/>
  <c r="J500" i="11"/>
  <c r="I500" i="11"/>
  <c r="H500" i="11"/>
  <c r="G500" i="11"/>
  <c r="L192" i="11"/>
  <c r="K192" i="11"/>
  <c r="J192" i="11"/>
  <c r="I192" i="11"/>
  <c r="H192" i="11"/>
  <c r="G192" i="11"/>
  <c r="L1421" i="11"/>
  <c r="K1421" i="11"/>
  <c r="J1421" i="11"/>
  <c r="I1421" i="11"/>
  <c r="H1421" i="11"/>
  <c r="G1421" i="11"/>
  <c r="L1113" i="11"/>
  <c r="K1113" i="11"/>
  <c r="J1113" i="11"/>
  <c r="I1113" i="11"/>
  <c r="H1113" i="11"/>
  <c r="G1113" i="11"/>
  <c r="L807" i="11"/>
  <c r="K807" i="11"/>
  <c r="J807" i="11"/>
  <c r="I807" i="11"/>
  <c r="H807" i="11"/>
  <c r="G807" i="11"/>
  <c r="L499" i="11"/>
  <c r="K499" i="11"/>
  <c r="J499" i="11"/>
  <c r="I499" i="11"/>
  <c r="H499" i="11"/>
  <c r="G499" i="11"/>
  <c r="L191" i="11"/>
  <c r="K191" i="11"/>
  <c r="J191" i="11"/>
  <c r="I191" i="11"/>
  <c r="H191" i="11"/>
  <c r="G191" i="11"/>
  <c r="L1420" i="11"/>
  <c r="K1420" i="11"/>
  <c r="J1420" i="11"/>
  <c r="I1420" i="11"/>
  <c r="H1420" i="11"/>
  <c r="G1420" i="11"/>
  <c r="L1112" i="11"/>
  <c r="K1112" i="11"/>
  <c r="J1112" i="11"/>
  <c r="I1112" i="11"/>
  <c r="H1112" i="11"/>
  <c r="G1112" i="11"/>
  <c r="L806" i="11"/>
  <c r="K806" i="11"/>
  <c r="J806" i="11"/>
  <c r="I806" i="11"/>
  <c r="H806" i="11"/>
  <c r="G806" i="11"/>
  <c r="L498" i="11"/>
  <c r="K498" i="11"/>
  <c r="J498" i="11"/>
  <c r="I498" i="11"/>
  <c r="H498" i="11"/>
  <c r="G498" i="11"/>
  <c r="L190" i="11"/>
  <c r="K190" i="11"/>
  <c r="J190" i="11"/>
  <c r="I190" i="11"/>
  <c r="H190" i="11"/>
  <c r="G190" i="11"/>
  <c r="L1419" i="11"/>
  <c r="K1419" i="11"/>
  <c r="J1419" i="11"/>
  <c r="I1419" i="11"/>
  <c r="H1419" i="11"/>
  <c r="G1419" i="11"/>
  <c r="L1111" i="11"/>
  <c r="K1111" i="11"/>
  <c r="J1111" i="11"/>
  <c r="I1111" i="11"/>
  <c r="H1111" i="11"/>
  <c r="G1111" i="11"/>
  <c r="L805" i="11"/>
  <c r="K805" i="11"/>
  <c r="J805" i="11"/>
  <c r="I805" i="11"/>
  <c r="H805" i="11"/>
  <c r="G805" i="11"/>
  <c r="L497" i="11"/>
  <c r="K497" i="11"/>
  <c r="J497" i="11"/>
  <c r="I497" i="11"/>
  <c r="H497" i="11"/>
  <c r="G497" i="11"/>
  <c r="L189" i="11"/>
  <c r="K189" i="11"/>
  <c r="J189" i="11"/>
  <c r="I189" i="11"/>
  <c r="H189" i="11"/>
  <c r="G189" i="11"/>
  <c r="L1418" i="11"/>
  <c r="K1418" i="11"/>
  <c r="J1418" i="11"/>
  <c r="I1418" i="11"/>
  <c r="H1418" i="11"/>
  <c r="G1418" i="11"/>
  <c r="L1110" i="11"/>
  <c r="K1110" i="11"/>
  <c r="J1110" i="11"/>
  <c r="I1110" i="11"/>
  <c r="H1110" i="11"/>
  <c r="G1110" i="11"/>
  <c r="L804" i="11"/>
  <c r="K804" i="11"/>
  <c r="J804" i="11"/>
  <c r="I804" i="11"/>
  <c r="H804" i="11"/>
  <c r="G804" i="11"/>
  <c r="L496" i="11"/>
  <c r="K496" i="11"/>
  <c r="J496" i="11"/>
  <c r="I496" i="11"/>
  <c r="H496" i="11"/>
  <c r="G496" i="11"/>
  <c r="L188" i="11"/>
  <c r="K188" i="11"/>
  <c r="J188" i="11"/>
  <c r="I188" i="11"/>
  <c r="H188" i="11"/>
  <c r="G188" i="11"/>
  <c r="L1417" i="11"/>
  <c r="K1417" i="11"/>
  <c r="J1417" i="11"/>
  <c r="I1417" i="11"/>
  <c r="H1417" i="11"/>
  <c r="G1417" i="11"/>
  <c r="L1109" i="11"/>
  <c r="K1109" i="11"/>
  <c r="J1109" i="11"/>
  <c r="I1109" i="11"/>
  <c r="H1109" i="11"/>
  <c r="G1109" i="11"/>
  <c r="L803" i="11"/>
  <c r="K803" i="11"/>
  <c r="J803" i="11"/>
  <c r="I803" i="11"/>
  <c r="H803" i="11"/>
  <c r="G803" i="11"/>
  <c r="L495" i="11"/>
  <c r="K495" i="11"/>
  <c r="J495" i="11"/>
  <c r="I495" i="11"/>
  <c r="H495" i="11"/>
  <c r="G495" i="11"/>
  <c r="L187" i="11"/>
  <c r="K187" i="11"/>
  <c r="J187" i="11"/>
  <c r="I187" i="11"/>
  <c r="H187" i="11"/>
  <c r="G187" i="11"/>
  <c r="L1416" i="11"/>
  <c r="K1416" i="11"/>
  <c r="J1416" i="11"/>
  <c r="I1416" i="11"/>
  <c r="H1416" i="11"/>
  <c r="G1416" i="11"/>
  <c r="L1108" i="11"/>
  <c r="K1108" i="11"/>
  <c r="J1108" i="11"/>
  <c r="I1108" i="11"/>
  <c r="H1108" i="11"/>
  <c r="G1108" i="11"/>
  <c r="L802" i="11"/>
  <c r="K802" i="11"/>
  <c r="J802" i="11"/>
  <c r="I802" i="11"/>
  <c r="H802" i="11"/>
  <c r="G802" i="11"/>
  <c r="L494" i="11"/>
  <c r="K494" i="11"/>
  <c r="J494" i="11"/>
  <c r="I494" i="11"/>
  <c r="H494" i="11"/>
  <c r="G494" i="11"/>
  <c r="L186" i="11"/>
  <c r="K186" i="11"/>
  <c r="J186" i="11"/>
  <c r="I186" i="11"/>
  <c r="H186" i="11"/>
  <c r="G186" i="11"/>
  <c r="L1415" i="11"/>
  <c r="K1415" i="11"/>
  <c r="J1415" i="11"/>
  <c r="I1415" i="11"/>
  <c r="H1415" i="11"/>
  <c r="G1415" i="11"/>
  <c r="L1107" i="11"/>
  <c r="K1107" i="11"/>
  <c r="J1107" i="11"/>
  <c r="I1107" i="11"/>
  <c r="H1107" i="11"/>
  <c r="G1107" i="11"/>
  <c r="L801" i="11"/>
  <c r="K801" i="11"/>
  <c r="J801" i="11"/>
  <c r="I801" i="11"/>
  <c r="H801" i="11"/>
  <c r="G801" i="11"/>
  <c r="L493" i="11"/>
  <c r="K493" i="11"/>
  <c r="J493" i="11"/>
  <c r="I493" i="11"/>
  <c r="H493" i="11"/>
  <c r="G493" i="11"/>
  <c r="L185" i="11"/>
  <c r="K185" i="11"/>
  <c r="J185" i="11"/>
  <c r="I185" i="11"/>
  <c r="H185" i="11"/>
  <c r="G185" i="11"/>
  <c r="L1414" i="11"/>
  <c r="K1414" i="11"/>
  <c r="J1414" i="11"/>
  <c r="I1414" i="11"/>
  <c r="H1414" i="11"/>
  <c r="G1414" i="11"/>
  <c r="L1106" i="11"/>
  <c r="K1106" i="11"/>
  <c r="J1106" i="11"/>
  <c r="I1106" i="11"/>
  <c r="H1106" i="11"/>
  <c r="G1106" i="11"/>
  <c r="L800" i="11"/>
  <c r="K800" i="11"/>
  <c r="J800" i="11"/>
  <c r="I800" i="11"/>
  <c r="H800" i="11"/>
  <c r="G800" i="11"/>
  <c r="L492" i="11"/>
  <c r="K492" i="11"/>
  <c r="J492" i="11"/>
  <c r="I492" i="11"/>
  <c r="H492" i="11"/>
  <c r="G492" i="11"/>
  <c r="L184" i="11"/>
  <c r="K184" i="11"/>
  <c r="J184" i="11"/>
  <c r="I184" i="11"/>
  <c r="H184" i="11"/>
  <c r="G184" i="11"/>
  <c r="L1413" i="11"/>
  <c r="K1413" i="11"/>
  <c r="J1413" i="11"/>
  <c r="I1413" i="11"/>
  <c r="H1413" i="11"/>
  <c r="G1413" i="11"/>
  <c r="L1105" i="11"/>
  <c r="K1105" i="11"/>
  <c r="J1105" i="11"/>
  <c r="I1105" i="11"/>
  <c r="H1105" i="11"/>
  <c r="G1105" i="11"/>
  <c r="L799" i="11"/>
  <c r="K799" i="11"/>
  <c r="J799" i="11"/>
  <c r="I799" i="11"/>
  <c r="H799" i="11"/>
  <c r="G799" i="11"/>
  <c r="L491" i="11"/>
  <c r="K491" i="11"/>
  <c r="J491" i="11"/>
  <c r="I491" i="11"/>
  <c r="H491" i="11"/>
  <c r="G491" i="11"/>
  <c r="L183" i="11"/>
  <c r="K183" i="11"/>
  <c r="J183" i="11"/>
  <c r="I183" i="11"/>
  <c r="H183" i="11"/>
  <c r="G183" i="11"/>
  <c r="L1412" i="11"/>
  <c r="K1412" i="11"/>
  <c r="J1412" i="11"/>
  <c r="I1412" i="11"/>
  <c r="H1412" i="11"/>
  <c r="G1412" i="11"/>
  <c r="L1104" i="11"/>
  <c r="K1104" i="11"/>
  <c r="J1104" i="11"/>
  <c r="I1104" i="11"/>
  <c r="H1104" i="11"/>
  <c r="G1104" i="11"/>
  <c r="L798" i="11"/>
  <c r="K798" i="11"/>
  <c r="J798" i="11"/>
  <c r="I798" i="11"/>
  <c r="H798" i="11"/>
  <c r="G798" i="11"/>
  <c r="L490" i="11"/>
  <c r="K490" i="11"/>
  <c r="J490" i="11"/>
  <c r="I490" i="11"/>
  <c r="H490" i="11"/>
  <c r="G490" i="11"/>
  <c r="L182" i="11"/>
  <c r="K182" i="11"/>
  <c r="J182" i="11"/>
  <c r="I182" i="11"/>
  <c r="H182" i="11"/>
  <c r="G182" i="11"/>
  <c r="L1411" i="11"/>
  <c r="K1411" i="11"/>
  <c r="J1411" i="11"/>
  <c r="I1411" i="11"/>
  <c r="H1411" i="11"/>
  <c r="G1411" i="11"/>
  <c r="L1103" i="11"/>
  <c r="K1103" i="11"/>
  <c r="J1103" i="11"/>
  <c r="I1103" i="11"/>
  <c r="H1103" i="11"/>
  <c r="G1103" i="11"/>
  <c r="L797" i="11"/>
  <c r="K797" i="11"/>
  <c r="J797" i="11"/>
  <c r="I797" i="11"/>
  <c r="H797" i="11"/>
  <c r="G797" i="11"/>
  <c r="L489" i="11"/>
  <c r="K489" i="11"/>
  <c r="J489" i="11"/>
  <c r="I489" i="11"/>
  <c r="H489" i="11"/>
  <c r="G489" i="11"/>
  <c r="L181" i="11"/>
  <c r="K181" i="11"/>
  <c r="J181" i="11"/>
  <c r="I181" i="11"/>
  <c r="H181" i="11"/>
  <c r="G181" i="11"/>
  <c r="L1410" i="11"/>
  <c r="K1410" i="11"/>
  <c r="J1410" i="11"/>
  <c r="I1410" i="11"/>
  <c r="H1410" i="11"/>
  <c r="G1410" i="11"/>
  <c r="L1102" i="11"/>
  <c r="K1102" i="11"/>
  <c r="J1102" i="11"/>
  <c r="I1102" i="11"/>
  <c r="H1102" i="11"/>
  <c r="G1102" i="11"/>
  <c r="L796" i="11"/>
  <c r="K796" i="11"/>
  <c r="J796" i="11"/>
  <c r="I796" i="11"/>
  <c r="H796" i="11"/>
  <c r="G796" i="11"/>
  <c r="L488" i="11"/>
  <c r="K488" i="11"/>
  <c r="J488" i="11"/>
  <c r="I488" i="11"/>
  <c r="H488" i="11"/>
  <c r="G488" i="11"/>
  <c r="L180" i="11"/>
  <c r="K180" i="11"/>
  <c r="J180" i="11"/>
  <c r="I180" i="11"/>
  <c r="H180" i="11"/>
  <c r="G180" i="11"/>
  <c r="L1409" i="11"/>
  <c r="K1409" i="11"/>
  <c r="J1409" i="11"/>
  <c r="I1409" i="11"/>
  <c r="H1409" i="11"/>
  <c r="G1409" i="11"/>
  <c r="L1101" i="11"/>
  <c r="K1101" i="11"/>
  <c r="J1101" i="11"/>
  <c r="I1101" i="11"/>
  <c r="H1101" i="11"/>
  <c r="G1101" i="11"/>
  <c r="L795" i="11"/>
  <c r="K795" i="11"/>
  <c r="J795" i="11"/>
  <c r="I795" i="11"/>
  <c r="H795" i="11"/>
  <c r="G795" i="11"/>
  <c r="L487" i="11"/>
  <c r="K487" i="11"/>
  <c r="J487" i="11"/>
  <c r="I487" i="11"/>
  <c r="H487" i="11"/>
  <c r="G487" i="11"/>
  <c r="L179" i="11"/>
  <c r="K179" i="11"/>
  <c r="J179" i="11"/>
  <c r="I179" i="11"/>
  <c r="H179" i="11"/>
  <c r="G179" i="11"/>
  <c r="L1408" i="11"/>
  <c r="K1408" i="11"/>
  <c r="J1408" i="11"/>
  <c r="I1408" i="11"/>
  <c r="H1408" i="11"/>
  <c r="G1408" i="11"/>
  <c r="L1100" i="11"/>
  <c r="K1100" i="11"/>
  <c r="J1100" i="11"/>
  <c r="I1100" i="11"/>
  <c r="H1100" i="11"/>
  <c r="G1100" i="11"/>
  <c r="L794" i="11"/>
  <c r="K794" i="11"/>
  <c r="J794" i="11"/>
  <c r="I794" i="11"/>
  <c r="H794" i="11"/>
  <c r="G794" i="11"/>
  <c r="L486" i="11"/>
  <c r="K486" i="11"/>
  <c r="J486" i="11"/>
  <c r="I486" i="11"/>
  <c r="H486" i="11"/>
  <c r="G486" i="11"/>
  <c r="L178" i="11"/>
  <c r="K178" i="11"/>
  <c r="J178" i="11"/>
  <c r="I178" i="11"/>
  <c r="H178" i="11"/>
  <c r="G178" i="11"/>
  <c r="L1407" i="11"/>
  <c r="K1407" i="11"/>
  <c r="J1407" i="11"/>
  <c r="I1407" i="11"/>
  <c r="H1407" i="11"/>
  <c r="G1407" i="11"/>
  <c r="L1099" i="11"/>
  <c r="K1099" i="11"/>
  <c r="J1099" i="11"/>
  <c r="I1099" i="11"/>
  <c r="H1099" i="11"/>
  <c r="G1099" i="11"/>
  <c r="L793" i="11"/>
  <c r="K793" i="11"/>
  <c r="J793" i="11"/>
  <c r="I793" i="11"/>
  <c r="H793" i="11"/>
  <c r="G793" i="11"/>
  <c r="L485" i="11"/>
  <c r="K485" i="11"/>
  <c r="J485" i="11"/>
  <c r="I485" i="11"/>
  <c r="H485" i="11"/>
  <c r="G485" i="11"/>
  <c r="L177" i="11"/>
  <c r="K177" i="11"/>
  <c r="J177" i="11"/>
  <c r="I177" i="11"/>
  <c r="H177" i="11"/>
  <c r="G177" i="11"/>
  <c r="L1406" i="11"/>
  <c r="K1406" i="11"/>
  <c r="J1406" i="11"/>
  <c r="I1406" i="11"/>
  <c r="H1406" i="11"/>
  <c r="G1406" i="11"/>
  <c r="L1098" i="11"/>
  <c r="K1098" i="11"/>
  <c r="J1098" i="11"/>
  <c r="I1098" i="11"/>
  <c r="H1098" i="11"/>
  <c r="G1098" i="11"/>
  <c r="L792" i="11"/>
  <c r="K792" i="11"/>
  <c r="J792" i="11"/>
  <c r="I792" i="11"/>
  <c r="H792" i="11"/>
  <c r="G792" i="11"/>
  <c r="L484" i="11"/>
  <c r="K484" i="11"/>
  <c r="J484" i="11"/>
  <c r="I484" i="11"/>
  <c r="H484" i="11"/>
  <c r="G484" i="11"/>
  <c r="L176" i="11"/>
  <c r="K176" i="11"/>
  <c r="J176" i="11"/>
  <c r="I176" i="11"/>
  <c r="H176" i="11"/>
  <c r="G176" i="11"/>
  <c r="L1405" i="11"/>
  <c r="K1405" i="11"/>
  <c r="J1405" i="11"/>
  <c r="I1405" i="11"/>
  <c r="H1405" i="11"/>
  <c r="G1405" i="11"/>
  <c r="L1097" i="11"/>
  <c r="K1097" i="11"/>
  <c r="J1097" i="11"/>
  <c r="I1097" i="11"/>
  <c r="H1097" i="11"/>
  <c r="G1097" i="11"/>
  <c r="L791" i="11"/>
  <c r="K791" i="11"/>
  <c r="J791" i="11"/>
  <c r="I791" i="11"/>
  <c r="H791" i="11"/>
  <c r="G791" i="11"/>
  <c r="L483" i="11"/>
  <c r="K483" i="11"/>
  <c r="J483" i="11"/>
  <c r="I483" i="11"/>
  <c r="H483" i="11"/>
  <c r="G483" i="11"/>
  <c r="L175" i="11"/>
  <c r="K175" i="11"/>
  <c r="J175" i="11"/>
  <c r="I175" i="11"/>
  <c r="H175" i="11"/>
  <c r="G175" i="11"/>
  <c r="L1404" i="11"/>
  <c r="K1404" i="11"/>
  <c r="J1404" i="11"/>
  <c r="I1404" i="11"/>
  <c r="H1404" i="11"/>
  <c r="G1404" i="11"/>
  <c r="L1096" i="11"/>
  <c r="K1096" i="11"/>
  <c r="J1096" i="11"/>
  <c r="I1096" i="11"/>
  <c r="H1096" i="11"/>
  <c r="G1096" i="11"/>
  <c r="L790" i="11"/>
  <c r="K790" i="11"/>
  <c r="J790" i="11"/>
  <c r="I790" i="11"/>
  <c r="H790" i="11"/>
  <c r="G790" i="11"/>
  <c r="L482" i="11"/>
  <c r="K482" i="11"/>
  <c r="J482" i="11"/>
  <c r="I482" i="11"/>
  <c r="H482" i="11"/>
  <c r="G482" i="11"/>
  <c r="L174" i="11"/>
  <c r="K174" i="11"/>
  <c r="J174" i="11"/>
  <c r="I174" i="11"/>
  <c r="H174" i="11"/>
  <c r="G174" i="11"/>
  <c r="L1403" i="11"/>
  <c r="K1403" i="11"/>
  <c r="J1403" i="11"/>
  <c r="I1403" i="11"/>
  <c r="H1403" i="11"/>
  <c r="G1403" i="11"/>
  <c r="L1095" i="11"/>
  <c r="K1095" i="11"/>
  <c r="J1095" i="11"/>
  <c r="I1095" i="11"/>
  <c r="H1095" i="11"/>
  <c r="G1095" i="11"/>
  <c r="L789" i="11"/>
  <c r="K789" i="11"/>
  <c r="J789" i="11"/>
  <c r="I789" i="11"/>
  <c r="H789" i="11"/>
  <c r="G789" i="11"/>
  <c r="L481" i="11"/>
  <c r="K481" i="11"/>
  <c r="J481" i="11"/>
  <c r="I481" i="11"/>
  <c r="H481" i="11"/>
  <c r="G481" i="11"/>
  <c r="L173" i="11"/>
  <c r="K173" i="11"/>
  <c r="J173" i="11"/>
  <c r="I173" i="11"/>
  <c r="H173" i="11"/>
  <c r="G173" i="11"/>
  <c r="L1402" i="11"/>
  <c r="K1402" i="11"/>
  <c r="J1402" i="11"/>
  <c r="I1402" i="11"/>
  <c r="H1402" i="11"/>
  <c r="G1402" i="11"/>
  <c r="L1094" i="11"/>
  <c r="K1094" i="11"/>
  <c r="J1094" i="11"/>
  <c r="I1094" i="11"/>
  <c r="H1094" i="11"/>
  <c r="G1094" i="11"/>
  <c r="L788" i="11"/>
  <c r="K788" i="11"/>
  <c r="J788" i="11"/>
  <c r="I788" i="11"/>
  <c r="H788" i="11"/>
  <c r="G788" i="11"/>
  <c r="L480" i="11"/>
  <c r="K480" i="11"/>
  <c r="J480" i="11"/>
  <c r="I480" i="11"/>
  <c r="H480" i="11"/>
  <c r="G480" i="11"/>
  <c r="L172" i="11"/>
  <c r="K172" i="11"/>
  <c r="J172" i="11"/>
  <c r="I172" i="11"/>
  <c r="H172" i="11"/>
  <c r="G172" i="11"/>
  <c r="L1401" i="11"/>
  <c r="K1401" i="11"/>
  <c r="J1401" i="11"/>
  <c r="I1401" i="11"/>
  <c r="H1401" i="11"/>
  <c r="G1401" i="11"/>
  <c r="L1093" i="11"/>
  <c r="K1093" i="11"/>
  <c r="J1093" i="11"/>
  <c r="I1093" i="11"/>
  <c r="H1093" i="11"/>
  <c r="G1093" i="11"/>
  <c r="L787" i="11"/>
  <c r="K787" i="11"/>
  <c r="J787" i="11"/>
  <c r="I787" i="11"/>
  <c r="H787" i="11"/>
  <c r="G787" i="11"/>
  <c r="L479" i="11"/>
  <c r="K479" i="11"/>
  <c r="J479" i="11"/>
  <c r="I479" i="11"/>
  <c r="H479" i="11"/>
  <c r="G479" i="11"/>
  <c r="L171" i="11"/>
  <c r="K171" i="11"/>
  <c r="J171" i="11"/>
  <c r="I171" i="11"/>
  <c r="H171" i="11"/>
  <c r="G171" i="11"/>
  <c r="L1400" i="11"/>
  <c r="K1400" i="11"/>
  <c r="J1400" i="11"/>
  <c r="I1400" i="11"/>
  <c r="H1400" i="11"/>
  <c r="G1400" i="11"/>
  <c r="L1092" i="11"/>
  <c r="K1092" i="11"/>
  <c r="J1092" i="11"/>
  <c r="I1092" i="11"/>
  <c r="H1092" i="11"/>
  <c r="G1092" i="11"/>
  <c r="L786" i="11"/>
  <c r="K786" i="11"/>
  <c r="J786" i="11"/>
  <c r="I786" i="11"/>
  <c r="H786" i="11"/>
  <c r="G786" i="11"/>
  <c r="L478" i="11"/>
  <c r="K478" i="11"/>
  <c r="J478" i="11"/>
  <c r="I478" i="11"/>
  <c r="H478" i="11"/>
  <c r="G478" i="11"/>
  <c r="L170" i="11"/>
  <c r="K170" i="11"/>
  <c r="J170" i="11"/>
  <c r="I170" i="11"/>
  <c r="H170" i="11"/>
  <c r="G170" i="11"/>
  <c r="L1399" i="11"/>
  <c r="K1399" i="11"/>
  <c r="J1399" i="11"/>
  <c r="I1399" i="11"/>
  <c r="H1399" i="11"/>
  <c r="G1399" i="11"/>
  <c r="L1091" i="11"/>
  <c r="K1091" i="11"/>
  <c r="J1091" i="11"/>
  <c r="I1091" i="11"/>
  <c r="H1091" i="11"/>
  <c r="G1091" i="11"/>
  <c r="L785" i="11"/>
  <c r="K785" i="11"/>
  <c r="J785" i="11"/>
  <c r="I785" i="11"/>
  <c r="H785" i="11"/>
  <c r="G785" i="11"/>
  <c r="L477" i="11"/>
  <c r="K477" i="11"/>
  <c r="J477" i="11"/>
  <c r="I477" i="11"/>
  <c r="H477" i="11"/>
  <c r="G477" i="11"/>
  <c r="L169" i="11"/>
  <c r="K169" i="11"/>
  <c r="J169" i="11"/>
  <c r="I169" i="11"/>
  <c r="H169" i="11"/>
  <c r="G169" i="11"/>
  <c r="L1398" i="11"/>
  <c r="K1398" i="11"/>
  <c r="J1398" i="11"/>
  <c r="I1398" i="11"/>
  <c r="H1398" i="11"/>
  <c r="G1398" i="11"/>
  <c r="L1090" i="11"/>
  <c r="K1090" i="11"/>
  <c r="J1090" i="11"/>
  <c r="I1090" i="11"/>
  <c r="H1090" i="11"/>
  <c r="G1090" i="11"/>
  <c r="L784" i="11"/>
  <c r="K784" i="11"/>
  <c r="J784" i="11"/>
  <c r="I784" i="11"/>
  <c r="H784" i="11"/>
  <c r="G784" i="11"/>
  <c r="L476" i="11"/>
  <c r="K476" i="11"/>
  <c r="J476" i="11"/>
  <c r="I476" i="11"/>
  <c r="H476" i="11"/>
  <c r="G476" i="11"/>
  <c r="L168" i="11"/>
  <c r="K168" i="11"/>
  <c r="J168" i="11"/>
  <c r="I168" i="11"/>
  <c r="H168" i="11"/>
  <c r="G168" i="11"/>
  <c r="L1397" i="11"/>
  <c r="K1397" i="11"/>
  <c r="J1397" i="11"/>
  <c r="I1397" i="11"/>
  <c r="H1397" i="11"/>
  <c r="G1397" i="11"/>
  <c r="L1089" i="11"/>
  <c r="K1089" i="11"/>
  <c r="J1089" i="11"/>
  <c r="I1089" i="11"/>
  <c r="H1089" i="11"/>
  <c r="G1089" i="11"/>
  <c r="L783" i="11"/>
  <c r="K783" i="11"/>
  <c r="J783" i="11"/>
  <c r="I783" i="11"/>
  <c r="H783" i="11"/>
  <c r="G783" i="11"/>
  <c r="L475" i="11"/>
  <c r="K475" i="11"/>
  <c r="J475" i="11"/>
  <c r="I475" i="11"/>
  <c r="H475" i="11"/>
  <c r="G475" i="11"/>
  <c r="L167" i="11"/>
  <c r="K167" i="11"/>
  <c r="J167" i="11"/>
  <c r="I167" i="11"/>
  <c r="H167" i="11"/>
  <c r="G167" i="11"/>
  <c r="L1396" i="11"/>
  <c r="K1396" i="11"/>
  <c r="J1396" i="11"/>
  <c r="I1396" i="11"/>
  <c r="H1396" i="11"/>
  <c r="G1396" i="11"/>
  <c r="L1088" i="11"/>
  <c r="K1088" i="11"/>
  <c r="J1088" i="11"/>
  <c r="I1088" i="11"/>
  <c r="H1088" i="11"/>
  <c r="G1088" i="11"/>
  <c r="L782" i="11"/>
  <c r="K782" i="11"/>
  <c r="J782" i="11"/>
  <c r="I782" i="11"/>
  <c r="H782" i="11"/>
  <c r="G782" i="11"/>
  <c r="L474" i="11"/>
  <c r="K474" i="11"/>
  <c r="J474" i="11"/>
  <c r="I474" i="11"/>
  <c r="H474" i="11"/>
  <c r="G474" i="11"/>
  <c r="L166" i="11"/>
  <c r="K166" i="11"/>
  <c r="J166" i="11"/>
  <c r="I166" i="11"/>
  <c r="H166" i="11"/>
  <c r="G166" i="11"/>
  <c r="L1395" i="11"/>
  <c r="K1395" i="11"/>
  <c r="J1395" i="11"/>
  <c r="I1395" i="11"/>
  <c r="H1395" i="11"/>
  <c r="G1395" i="11"/>
  <c r="L1087" i="11"/>
  <c r="K1087" i="11"/>
  <c r="J1087" i="11"/>
  <c r="I1087" i="11"/>
  <c r="H1087" i="11"/>
  <c r="G1087" i="11"/>
  <c r="L781" i="11"/>
  <c r="K781" i="11"/>
  <c r="J781" i="11"/>
  <c r="I781" i="11"/>
  <c r="H781" i="11"/>
  <c r="G781" i="11"/>
  <c r="L473" i="11"/>
  <c r="K473" i="11"/>
  <c r="J473" i="11"/>
  <c r="I473" i="11"/>
  <c r="H473" i="11"/>
  <c r="G473" i="11"/>
  <c r="L165" i="11"/>
  <c r="K165" i="11"/>
  <c r="J165" i="11"/>
  <c r="I165" i="11"/>
  <c r="H165" i="11"/>
  <c r="G165" i="11"/>
  <c r="L1394" i="11"/>
  <c r="K1394" i="11"/>
  <c r="J1394" i="11"/>
  <c r="I1394" i="11"/>
  <c r="H1394" i="11"/>
  <c r="G1394" i="11"/>
  <c r="L1086" i="11"/>
  <c r="K1086" i="11"/>
  <c r="J1086" i="11"/>
  <c r="I1086" i="11"/>
  <c r="H1086" i="11"/>
  <c r="G1086" i="11"/>
  <c r="L780" i="11"/>
  <c r="K780" i="11"/>
  <c r="J780" i="11"/>
  <c r="I780" i="11"/>
  <c r="H780" i="11"/>
  <c r="G780" i="11"/>
  <c r="L472" i="11"/>
  <c r="K472" i="11"/>
  <c r="J472" i="11"/>
  <c r="I472" i="11"/>
  <c r="H472" i="11"/>
  <c r="G472" i="11"/>
  <c r="L164" i="11"/>
  <c r="K164" i="11"/>
  <c r="J164" i="11"/>
  <c r="I164" i="11"/>
  <c r="H164" i="11"/>
  <c r="G164" i="11"/>
  <c r="L1393" i="11"/>
  <c r="K1393" i="11"/>
  <c r="J1393" i="11"/>
  <c r="I1393" i="11"/>
  <c r="H1393" i="11"/>
  <c r="G1393" i="11"/>
  <c r="L1085" i="11"/>
  <c r="K1085" i="11"/>
  <c r="J1085" i="11"/>
  <c r="I1085" i="11"/>
  <c r="H1085" i="11"/>
  <c r="G1085" i="11"/>
  <c r="L779" i="11"/>
  <c r="K779" i="11"/>
  <c r="J779" i="11"/>
  <c r="I779" i="11"/>
  <c r="H779" i="11"/>
  <c r="G779" i="11"/>
  <c r="L471" i="11"/>
  <c r="K471" i="11"/>
  <c r="J471" i="11"/>
  <c r="I471" i="11"/>
  <c r="H471" i="11"/>
  <c r="G471" i="11"/>
  <c r="L163" i="11"/>
  <c r="K163" i="11"/>
  <c r="J163" i="11"/>
  <c r="I163" i="11"/>
  <c r="H163" i="11"/>
  <c r="G163" i="11"/>
  <c r="L1392" i="11"/>
  <c r="K1392" i="11"/>
  <c r="J1392" i="11"/>
  <c r="I1392" i="11"/>
  <c r="H1392" i="11"/>
  <c r="G1392" i="11"/>
  <c r="L1084" i="11"/>
  <c r="K1084" i="11"/>
  <c r="J1084" i="11"/>
  <c r="I1084" i="11"/>
  <c r="H1084" i="11"/>
  <c r="G1084" i="11"/>
  <c r="L778" i="11"/>
  <c r="K778" i="11"/>
  <c r="J778" i="11"/>
  <c r="I778" i="11"/>
  <c r="H778" i="11"/>
  <c r="G778" i="11"/>
  <c r="L470" i="11"/>
  <c r="K470" i="11"/>
  <c r="J470" i="11"/>
  <c r="I470" i="11"/>
  <c r="H470" i="11"/>
  <c r="G470" i="11"/>
  <c r="L162" i="11"/>
  <c r="K162" i="11"/>
  <c r="J162" i="11"/>
  <c r="I162" i="11"/>
  <c r="H162" i="11"/>
  <c r="G162" i="11"/>
  <c r="L1391" i="11"/>
  <c r="K1391" i="11"/>
  <c r="J1391" i="11"/>
  <c r="I1391" i="11"/>
  <c r="H1391" i="11"/>
  <c r="G1391" i="11"/>
  <c r="L1083" i="11"/>
  <c r="K1083" i="11"/>
  <c r="J1083" i="11"/>
  <c r="I1083" i="11"/>
  <c r="H1083" i="11"/>
  <c r="G1083" i="11"/>
  <c r="L777" i="11"/>
  <c r="K777" i="11"/>
  <c r="J777" i="11"/>
  <c r="I777" i="11"/>
  <c r="H777" i="11"/>
  <c r="G777" i="11"/>
  <c r="L469" i="11"/>
  <c r="K469" i="11"/>
  <c r="J469" i="11"/>
  <c r="I469" i="11"/>
  <c r="H469" i="11"/>
  <c r="G469" i="11"/>
  <c r="L161" i="11"/>
  <c r="K161" i="11"/>
  <c r="J161" i="11"/>
  <c r="I161" i="11"/>
  <c r="H161" i="11"/>
  <c r="G161" i="11"/>
  <c r="L1390" i="11"/>
  <c r="K1390" i="11"/>
  <c r="J1390" i="11"/>
  <c r="I1390" i="11"/>
  <c r="H1390" i="11"/>
  <c r="G1390" i="11"/>
  <c r="L1082" i="11"/>
  <c r="K1082" i="11"/>
  <c r="J1082" i="11"/>
  <c r="I1082" i="11"/>
  <c r="H1082" i="11"/>
  <c r="G1082" i="11"/>
  <c r="L776" i="11"/>
  <c r="K776" i="11"/>
  <c r="J776" i="11"/>
  <c r="I776" i="11"/>
  <c r="H776" i="11"/>
  <c r="G776" i="11"/>
  <c r="L468" i="11"/>
  <c r="K468" i="11"/>
  <c r="J468" i="11"/>
  <c r="I468" i="11"/>
  <c r="H468" i="11"/>
  <c r="G468" i="11"/>
  <c r="L160" i="11"/>
  <c r="K160" i="11"/>
  <c r="J160" i="11"/>
  <c r="I160" i="11"/>
  <c r="H160" i="11"/>
  <c r="G160" i="11"/>
  <c r="L1389" i="11"/>
  <c r="K1389" i="11"/>
  <c r="J1389" i="11"/>
  <c r="I1389" i="11"/>
  <c r="H1389" i="11"/>
  <c r="G1389" i="11"/>
  <c r="L1081" i="11"/>
  <c r="K1081" i="11"/>
  <c r="J1081" i="11"/>
  <c r="I1081" i="11"/>
  <c r="H1081" i="11"/>
  <c r="G1081" i="11"/>
  <c r="L775" i="11"/>
  <c r="K775" i="11"/>
  <c r="J775" i="11"/>
  <c r="I775" i="11"/>
  <c r="H775" i="11"/>
  <c r="G775" i="11"/>
  <c r="L467" i="11"/>
  <c r="K467" i="11"/>
  <c r="J467" i="11"/>
  <c r="I467" i="11"/>
  <c r="H467" i="11"/>
  <c r="G467" i="11"/>
  <c r="L159" i="11"/>
  <c r="K159" i="11"/>
  <c r="J159" i="11"/>
  <c r="I159" i="11"/>
  <c r="H159" i="11"/>
  <c r="G159" i="11"/>
  <c r="L1388" i="11"/>
  <c r="K1388" i="11"/>
  <c r="J1388" i="11"/>
  <c r="I1388" i="11"/>
  <c r="H1388" i="11"/>
  <c r="G1388" i="11"/>
  <c r="L1080" i="11"/>
  <c r="K1080" i="11"/>
  <c r="J1080" i="11"/>
  <c r="I1080" i="11"/>
  <c r="H1080" i="11"/>
  <c r="G1080" i="11"/>
  <c r="L774" i="11"/>
  <c r="K774" i="11"/>
  <c r="J774" i="11"/>
  <c r="I774" i="11"/>
  <c r="H774" i="11"/>
  <c r="G774" i="11"/>
  <c r="L466" i="11"/>
  <c r="K466" i="11"/>
  <c r="J466" i="11"/>
  <c r="I466" i="11"/>
  <c r="H466" i="11"/>
  <c r="G466" i="11"/>
  <c r="L158" i="11"/>
  <c r="K158" i="11"/>
  <c r="J158" i="11"/>
  <c r="I158" i="11"/>
  <c r="H158" i="11"/>
  <c r="G158" i="11"/>
  <c r="L1387" i="11"/>
  <c r="K1387" i="11"/>
  <c r="J1387" i="11"/>
  <c r="I1387" i="11"/>
  <c r="H1387" i="11"/>
  <c r="G1387" i="11"/>
  <c r="L1079" i="11"/>
  <c r="K1079" i="11"/>
  <c r="J1079" i="11"/>
  <c r="I1079" i="11"/>
  <c r="H1079" i="11"/>
  <c r="G1079" i="11"/>
  <c r="L773" i="11"/>
  <c r="K773" i="11"/>
  <c r="J773" i="11"/>
  <c r="I773" i="11"/>
  <c r="H773" i="11"/>
  <c r="G773" i="11"/>
  <c r="L465" i="11"/>
  <c r="K465" i="11"/>
  <c r="J465" i="11"/>
  <c r="I465" i="11"/>
  <c r="H465" i="11"/>
  <c r="G465" i="11"/>
  <c r="L157" i="11"/>
  <c r="K157" i="11"/>
  <c r="J157" i="11"/>
  <c r="I157" i="11"/>
  <c r="H157" i="11"/>
  <c r="G157" i="11"/>
  <c r="L1386" i="11"/>
  <c r="K1386" i="11"/>
  <c r="J1386" i="11"/>
  <c r="I1386" i="11"/>
  <c r="H1386" i="11"/>
  <c r="G1386" i="11"/>
  <c r="L1078" i="11"/>
  <c r="K1078" i="11"/>
  <c r="J1078" i="11"/>
  <c r="I1078" i="11"/>
  <c r="H1078" i="11"/>
  <c r="G1078" i="11"/>
  <c r="L772" i="11"/>
  <c r="K772" i="11"/>
  <c r="J772" i="11"/>
  <c r="I772" i="11"/>
  <c r="H772" i="11"/>
  <c r="G772" i="11"/>
  <c r="L464" i="11"/>
  <c r="K464" i="11"/>
  <c r="J464" i="11"/>
  <c r="I464" i="11"/>
  <c r="H464" i="11"/>
  <c r="G464" i="11"/>
  <c r="L156" i="11"/>
  <c r="K156" i="11"/>
  <c r="J156" i="11"/>
  <c r="I156" i="11"/>
  <c r="H156" i="11"/>
  <c r="G156" i="11"/>
  <c r="L1385" i="11"/>
  <c r="K1385" i="11"/>
  <c r="J1385" i="11"/>
  <c r="I1385" i="11"/>
  <c r="H1385" i="11"/>
  <c r="G1385" i="11"/>
  <c r="L1077" i="11"/>
  <c r="K1077" i="11"/>
  <c r="J1077" i="11"/>
  <c r="I1077" i="11"/>
  <c r="H1077" i="11"/>
  <c r="G1077" i="11"/>
  <c r="L771" i="11"/>
  <c r="K771" i="11"/>
  <c r="J771" i="11"/>
  <c r="I771" i="11"/>
  <c r="H771" i="11"/>
  <c r="G771" i="11"/>
  <c r="L463" i="11"/>
  <c r="K463" i="11"/>
  <c r="J463" i="11"/>
  <c r="I463" i="11"/>
  <c r="H463" i="11"/>
  <c r="G463" i="11"/>
  <c r="L155" i="11"/>
  <c r="K155" i="11"/>
  <c r="J155" i="11"/>
  <c r="I155" i="11"/>
  <c r="H155" i="11"/>
  <c r="G155" i="11"/>
  <c r="L1384" i="11"/>
  <c r="K1384" i="11"/>
  <c r="J1384" i="11"/>
  <c r="I1384" i="11"/>
  <c r="H1384" i="11"/>
  <c r="G1384" i="11"/>
  <c r="L1076" i="11"/>
  <c r="K1076" i="11"/>
  <c r="J1076" i="11"/>
  <c r="I1076" i="11"/>
  <c r="H1076" i="11"/>
  <c r="G1076" i="11"/>
  <c r="L770" i="11"/>
  <c r="K770" i="11"/>
  <c r="J770" i="11"/>
  <c r="I770" i="11"/>
  <c r="H770" i="11"/>
  <c r="G770" i="11"/>
  <c r="L462" i="11"/>
  <c r="K462" i="11"/>
  <c r="J462" i="11"/>
  <c r="I462" i="11"/>
  <c r="H462" i="11"/>
  <c r="G462" i="11"/>
  <c r="L154" i="11"/>
  <c r="K154" i="11"/>
  <c r="J154" i="11"/>
  <c r="I154" i="11"/>
  <c r="H154" i="11"/>
  <c r="G154" i="11"/>
  <c r="L1383" i="11"/>
  <c r="K1383" i="11"/>
  <c r="J1383" i="11"/>
  <c r="I1383" i="11"/>
  <c r="H1383" i="11"/>
  <c r="G1383" i="11"/>
  <c r="L1075" i="11"/>
  <c r="K1075" i="11"/>
  <c r="J1075" i="11"/>
  <c r="I1075" i="11"/>
  <c r="H1075" i="11"/>
  <c r="G1075" i="11"/>
  <c r="L769" i="11"/>
  <c r="K769" i="11"/>
  <c r="J769" i="11"/>
  <c r="I769" i="11"/>
  <c r="H769" i="11"/>
  <c r="G769" i="11"/>
  <c r="L461" i="11"/>
  <c r="K461" i="11"/>
  <c r="J461" i="11"/>
  <c r="I461" i="11"/>
  <c r="H461" i="11"/>
  <c r="G461" i="11"/>
  <c r="L153" i="11"/>
  <c r="K153" i="11"/>
  <c r="J153" i="11"/>
  <c r="I153" i="11"/>
  <c r="H153" i="11"/>
  <c r="G153" i="11"/>
  <c r="L1382" i="11"/>
  <c r="K1382" i="11"/>
  <c r="J1382" i="11"/>
  <c r="I1382" i="11"/>
  <c r="H1382" i="11"/>
  <c r="G1382" i="11"/>
  <c r="L1074" i="11"/>
  <c r="K1074" i="11"/>
  <c r="J1074" i="11"/>
  <c r="I1074" i="11"/>
  <c r="H1074" i="11"/>
  <c r="G1074" i="11"/>
  <c r="L768" i="11"/>
  <c r="K768" i="11"/>
  <c r="J768" i="11"/>
  <c r="I768" i="11"/>
  <c r="H768" i="11"/>
  <c r="G768" i="11"/>
  <c r="L460" i="11"/>
  <c r="K460" i="11"/>
  <c r="J460" i="11"/>
  <c r="I460" i="11"/>
  <c r="H460" i="11"/>
  <c r="G460" i="11"/>
  <c r="L152" i="11"/>
  <c r="K152" i="11"/>
  <c r="J152" i="11"/>
  <c r="I152" i="11"/>
  <c r="H152" i="11"/>
  <c r="G152" i="11"/>
  <c r="L1381" i="11"/>
  <c r="K1381" i="11"/>
  <c r="J1381" i="11"/>
  <c r="I1381" i="11"/>
  <c r="H1381" i="11"/>
  <c r="G1381" i="11"/>
  <c r="L1073" i="11"/>
  <c r="K1073" i="11"/>
  <c r="J1073" i="11"/>
  <c r="I1073" i="11"/>
  <c r="H1073" i="11"/>
  <c r="G1073" i="11"/>
  <c r="L767" i="11"/>
  <c r="K767" i="11"/>
  <c r="J767" i="11"/>
  <c r="I767" i="11"/>
  <c r="H767" i="11"/>
  <c r="G767" i="11"/>
  <c r="L459" i="11"/>
  <c r="K459" i="11"/>
  <c r="J459" i="11"/>
  <c r="I459" i="11"/>
  <c r="H459" i="11"/>
  <c r="G459" i="11"/>
  <c r="L151" i="11"/>
  <c r="K151" i="11"/>
  <c r="J151" i="11"/>
  <c r="I151" i="11"/>
  <c r="H151" i="11"/>
  <c r="G151" i="11"/>
  <c r="L1380" i="11"/>
  <c r="K1380" i="11"/>
  <c r="J1380" i="11"/>
  <c r="I1380" i="11"/>
  <c r="H1380" i="11"/>
  <c r="G1380" i="11"/>
  <c r="L1072" i="11"/>
  <c r="K1072" i="11"/>
  <c r="J1072" i="11"/>
  <c r="I1072" i="11"/>
  <c r="H1072" i="11"/>
  <c r="G1072" i="11"/>
  <c r="L766" i="11"/>
  <c r="K766" i="11"/>
  <c r="J766" i="11"/>
  <c r="I766" i="11"/>
  <c r="H766" i="11"/>
  <c r="G766" i="11"/>
  <c r="L458" i="11"/>
  <c r="K458" i="11"/>
  <c r="J458" i="11"/>
  <c r="I458" i="11"/>
  <c r="H458" i="11"/>
  <c r="G458" i="11"/>
  <c r="L150" i="11"/>
  <c r="K150" i="11"/>
  <c r="J150" i="11"/>
  <c r="I150" i="11"/>
  <c r="H150" i="11"/>
  <c r="G150" i="11"/>
  <c r="L1379" i="11"/>
  <c r="K1379" i="11"/>
  <c r="J1379" i="11"/>
  <c r="I1379" i="11"/>
  <c r="H1379" i="11"/>
  <c r="G1379" i="11"/>
  <c r="L1071" i="11"/>
  <c r="K1071" i="11"/>
  <c r="J1071" i="11"/>
  <c r="I1071" i="11"/>
  <c r="H1071" i="11"/>
  <c r="G1071" i="11"/>
  <c r="L765" i="11"/>
  <c r="K765" i="11"/>
  <c r="J765" i="11"/>
  <c r="I765" i="11"/>
  <c r="H765" i="11"/>
  <c r="G765" i="11"/>
  <c r="L457" i="11"/>
  <c r="K457" i="11"/>
  <c r="J457" i="11"/>
  <c r="I457" i="11"/>
  <c r="H457" i="11"/>
  <c r="G457" i="11"/>
  <c r="L149" i="11"/>
  <c r="K149" i="11"/>
  <c r="J149" i="11"/>
  <c r="I149" i="11"/>
  <c r="H149" i="11"/>
  <c r="G149" i="11"/>
  <c r="L1378" i="11"/>
  <c r="K1378" i="11"/>
  <c r="J1378" i="11"/>
  <c r="I1378" i="11"/>
  <c r="H1378" i="11"/>
  <c r="G1378" i="11"/>
  <c r="L1070" i="11"/>
  <c r="K1070" i="11"/>
  <c r="J1070" i="11"/>
  <c r="I1070" i="11"/>
  <c r="H1070" i="11"/>
  <c r="G1070" i="11"/>
  <c r="L764" i="11"/>
  <c r="K764" i="11"/>
  <c r="J764" i="11"/>
  <c r="I764" i="11"/>
  <c r="H764" i="11"/>
  <c r="G764" i="11"/>
  <c r="L456" i="11"/>
  <c r="K456" i="11"/>
  <c r="J456" i="11"/>
  <c r="I456" i="11"/>
  <c r="H456" i="11"/>
  <c r="G456" i="11"/>
  <c r="L148" i="11"/>
  <c r="K148" i="11"/>
  <c r="J148" i="11"/>
  <c r="I148" i="11"/>
  <c r="H148" i="11"/>
  <c r="G148" i="11"/>
  <c r="L1377" i="11"/>
  <c r="K1377" i="11"/>
  <c r="J1377" i="11"/>
  <c r="I1377" i="11"/>
  <c r="H1377" i="11"/>
  <c r="G1377" i="11"/>
  <c r="L1069" i="11"/>
  <c r="K1069" i="11"/>
  <c r="J1069" i="11"/>
  <c r="I1069" i="11"/>
  <c r="H1069" i="11"/>
  <c r="G1069" i="11"/>
  <c r="L763" i="11"/>
  <c r="K763" i="11"/>
  <c r="J763" i="11"/>
  <c r="I763" i="11"/>
  <c r="H763" i="11"/>
  <c r="G763" i="11"/>
  <c r="L455" i="11"/>
  <c r="K455" i="11"/>
  <c r="J455" i="11"/>
  <c r="I455" i="11"/>
  <c r="H455" i="11"/>
  <c r="G455" i="11"/>
  <c r="L147" i="11"/>
  <c r="K147" i="11"/>
  <c r="J147" i="11"/>
  <c r="I147" i="11"/>
  <c r="H147" i="11"/>
  <c r="G147" i="11"/>
  <c r="L1376" i="11"/>
  <c r="K1376" i="11"/>
  <c r="J1376" i="11"/>
  <c r="I1376" i="11"/>
  <c r="H1376" i="11"/>
  <c r="G1376" i="11"/>
  <c r="L1068" i="11"/>
  <c r="K1068" i="11"/>
  <c r="J1068" i="11"/>
  <c r="I1068" i="11"/>
  <c r="H1068" i="11"/>
  <c r="G1068" i="11"/>
  <c r="L762" i="11"/>
  <c r="K762" i="11"/>
  <c r="J762" i="11"/>
  <c r="I762" i="11"/>
  <c r="H762" i="11"/>
  <c r="G762" i="11"/>
  <c r="L454" i="11"/>
  <c r="K454" i="11"/>
  <c r="J454" i="11"/>
  <c r="I454" i="11"/>
  <c r="H454" i="11"/>
  <c r="G454" i="11"/>
  <c r="L146" i="11"/>
  <c r="K146" i="11"/>
  <c r="J146" i="11"/>
  <c r="I146" i="11"/>
  <c r="H146" i="11"/>
  <c r="G146" i="11"/>
  <c r="L1375" i="11"/>
  <c r="K1375" i="11"/>
  <c r="J1375" i="11"/>
  <c r="I1375" i="11"/>
  <c r="H1375" i="11"/>
  <c r="G1375" i="11"/>
  <c r="L1067" i="11"/>
  <c r="K1067" i="11"/>
  <c r="J1067" i="11"/>
  <c r="I1067" i="11"/>
  <c r="H1067" i="11"/>
  <c r="G1067" i="11"/>
  <c r="L761" i="11"/>
  <c r="K761" i="11"/>
  <c r="J761" i="11"/>
  <c r="I761" i="11"/>
  <c r="H761" i="11"/>
  <c r="G761" i="11"/>
  <c r="L453" i="11"/>
  <c r="K453" i="11"/>
  <c r="J453" i="11"/>
  <c r="I453" i="11"/>
  <c r="H453" i="11"/>
  <c r="G453" i="11"/>
  <c r="L145" i="11"/>
  <c r="K145" i="11"/>
  <c r="J145" i="11"/>
  <c r="I145" i="11"/>
  <c r="H145" i="11"/>
  <c r="G145" i="11"/>
  <c r="L1374" i="11"/>
  <c r="K1374" i="11"/>
  <c r="J1374" i="11"/>
  <c r="I1374" i="11"/>
  <c r="H1374" i="11"/>
  <c r="G1374" i="11"/>
  <c r="L1066" i="11"/>
  <c r="K1066" i="11"/>
  <c r="J1066" i="11"/>
  <c r="I1066" i="11"/>
  <c r="H1066" i="11"/>
  <c r="G1066" i="11"/>
  <c r="L760" i="11"/>
  <c r="K760" i="11"/>
  <c r="J760" i="11"/>
  <c r="I760" i="11"/>
  <c r="H760" i="11"/>
  <c r="G760" i="11"/>
  <c r="L452" i="11"/>
  <c r="K452" i="11"/>
  <c r="J452" i="11"/>
  <c r="I452" i="11"/>
  <c r="H452" i="11"/>
  <c r="G452" i="11"/>
  <c r="L144" i="11"/>
  <c r="K144" i="11"/>
  <c r="J144" i="11"/>
  <c r="I144" i="11"/>
  <c r="H144" i="11"/>
  <c r="G144" i="11"/>
  <c r="L1373" i="11"/>
  <c r="K1373" i="11"/>
  <c r="J1373" i="11"/>
  <c r="I1373" i="11"/>
  <c r="H1373" i="11"/>
  <c r="G1373" i="11"/>
  <c r="L1065" i="11"/>
  <c r="K1065" i="11"/>
  <c r="J1065" i="11"/>
  <c r="I1065" i="11"/>
  <c r="H1065" i="11"/>
  <c r="G1065" i="11"/>
  <c r="L759" i="11"/>
  <c r="K759" i="11"/>
  <c r="J759" i="11"/>
  <c r="I759" i="11"/>
  <c r="H759" i="11"/>
  <c r="G759" i="11"/>
  <c r="L451" i="11"/>
  <c r="K451" i="11"/>
  <c r="J451" i="11"/>
  <c r="I451" i="11"/>
  <c r="H451" i="11"/>
  <c r="G451" i="11"/>
  <c r="L143" i="11"/>
  <c r="K143" i="11"/>
  <c r="J143" i="11"/>
  <c r="I143" i="11"/>
  <c r="H143" i="11"/>
  <c r="G143" i="11"/>
  <c r="L1372" i="11"/>
  <c r="K1372" i="11"/>
  <c r="J1372" i="11"/>
  <c r="I1372" i="11"/>
  <c r="H1372" i="11"/>
  <c r="G1372" i="11"/>
  <c r="L1064" i="11"/>
  <c r="K1064" i="11"/>
  <c r="J1064" i="11"/>
  <c r="I1064" i="11"/>
  <c r="H1064" i="11"/>
  <c r="G1064" i="11"/>
  <c r="L758" i="11"/>
  <c r="K758" i="11"/>
  <c r="J758" i="11"/>
  <c r="I758" i="11"/>
  <c r="H758" i="11"/>
  <c r="G758" i="11"/>
  <c r="L450" i="11"/>
  <c r="K450" i="11"/>
  <c r="J450" i="11"/>
  <c r="I450" i="11"/>
  <c r="H450" i="11"/>
  <c r="G450" i="11"/>
  <c r="L142" i="11"/>
  <c r="K142" i="11"/>
  <c r="J142" i="11"/>
  <c r="I142" i="11"/>
  <c r="H142" i="11"/>
  <c r="G142" i="11"/>
  <c r="L1371" i="11"/>
  <c r="K1371" i="11"/>
  <c r="J1371" i="11"/>
  <c r="I1371" i="11"/>
  <c r="H1371" i="11"/>
  <c r="G1371" i="11"/>
  <c r="L1063" i="11"/>
  <c r="K1063" i="11"/>
  <c r="J1063" i="11"/>
  <c r="I1063" i="11"/>
  <c r="H1063" i="11"/>
  <c r="G1063" i="11"/>
  <c r="L757" i="11"/>
  <c r="K757" i="11"/>
  <c r="J757" i="11"/>
  <c r="I757" i="11"/>
  <c r="H757" i="11"/>
  <c r="G757" i="11"/>
  <c r="L449" i="11"/>
  <c r="K449" i="11"/>
  <c r="J449" i="11"/>
  <c r="I449" i="11"/>
  <c r="H449" i="11"/>
  <c r="G449" i="11"/>
  <c r="L141" i="11"/>
  <c r="K141" i="11"/>
  <c r="J141" i="11"/>
  <c r="I141" i="11"/>
  <c r="H141" i="11"/>
  <c r="G141" i="11"/>
  <c r="L1370" i="11"/>
  <c r="K1370" i="11"/>
  <c r="J1370" i="11"/>
  <c r="I1370" i="11"/>
  <c r="H1370" i="11"/>
  <c r="G1370" i="11"/>
  <c r="L1062" i="11"/>
  <c r="K1062" i="11"/>
  <c r="J1062" i="11"/>
  <c r="I1062" i="11"/>
  <c r="H1062" i="11"/>
  <c r="G1062" i="11"/>
  <c r="L756" i="11"/>
  <c r="K756" i="11"/>
  <c r="J756" i="11"/>
  <c r="I756" i="11"/>
  <c r="H756" i="11"/>
  <c r="G756" i="11"/>
  <c r="L448" i="11"/>
  <c r="K448" i="11"/>
  <c r="J448" i="11"/>
  <c r="I448" i="11"/>
  <c r="H448" i="11"/>
  <c r="G448" i="11"/>
  <c r="L140" i="11"/>
  <c r="K140" i="11"/>
  <c r="J140" i="11"/>
  <c r="I140" i="11"/>
  <c r="H140" i="11"/>
  <c r="G140" i="11"/>
  <c r="L1369" i="11"/>
  <c r="K1369" i="11"/>
  <c r="J1369" i="11"/>
  <c r="I1369" i="11"/>
  <c r="H1369" i="11"/>
  <c r="G1369" i="11"/>
  <c r="L1061" i="11"/>
  <c r="K1061" i="11"/>
  <c r="J1061" i="11"/>
  <c r="I1061" i="11"/>
  <c r="H1061" i="11"/>
  <c r="G1061" i="11"/>
  <c r="L755" i="11"/>
  <c r="K755" i="11"/>
  <c r="J755" i="11"/>
  <c r="I755" i="11"/>
  <c r="H755" i="11"/>
  <c r="G755" i="11"/>
  <c r="L447" i="11"/>
  <c r="K447" i="11"/>
  <c r="J447" i="11"/>
  <c r="I447" i="11"/>
  <c r="H447" i="11"/>
  <c r="G447" i="11"/>
  <c r="L139" i="11"/>
  <c r="K139" i="11"/>
  <c r="J139" i="11"/>
  <c r="I139" i="11"/>
  <c r="H139" i="11"/>
  <c r="G139" i="11"/>
  <c r="L1368" i="11"/>
  <c r="K1368" i="11"/>
  <c r="J1368" i="11"/>
  <c r="I1368" i="11"/>
  <c r="H1368" i="11"/>
  <c r="G1368" i="11"/>
  <c r="L1060" i="11"/>
  <c r="K1060" i="11"/>
  <c r="J1060" i="11"/>
  <c r="I1060" i="11"/>
  <c r="H1060" i="11"/>
  <c r="G1060" i="11"/>
  <c r="L754" i="11"/>
  <c r="K754" i="11"/>
  <c r="J754" i="11"/>
  <c r="I754" i="11"/>
  <c r="H754" i="11"/>
  <c r="G754" i="11"/>
  <c r="L446" i="11"/>
  <c r="K446" i="11"/>
  <c r="J446" i="11"/>
  <c r="I446" i="11"/>
  <c r="H446" i="11"/>
  <c r="G446" i="11"/>
  <c r="L138" i="11"/>
  <c r="K138" i="11"/>
  <c r="J138" i="11"/>
  <c r="I138" i="11"/>
  <c r="H138" i="11"/>
  <c r="G138" i="11"/>
  <c r="L1367" i="11"/>
  <c r="K1367" i="11"/>
  <c r="J1367" i="11"/>
  <c r="I1367" i="11"/>
  <c r="H1367" i="11"/>
  <c r="G1367" i="11"/>
  <c r="L1059" i="11"/>
  <c r="K1059" i="11"/>
  <c r="J1059" i="11"/>
  <c r="I1059" i="11"/>
  <c r="H1059" i="11"/>
  <c r="G1059" i="11"/>
  <c r="L753" i="11"/>
  <c r="K753" i="11"/>
  <c r="J753" i="11"/>
  <c r="I753" i="11"/>
  <c r="H753" i="11"/>
  <c r="G753" i="11"/>
  <c r="L445" i="11"/>
  <c r="K445" i="11"/>
  <c r="J445" i="11"/>
  <c r="I445" i="11"/>
  <c r="H445" i="11"/>
  <c r="G445" i="11"/>
  <c r="L137" i="11"/>
  <c r="K137" i="11"/>
  <c r="J137" i="11"/>
  <c r="I137" i="11"/>
  <c r="H137" i="11"/>
  <c r="G137" i="11"/>
  <c r="L1366" i="11"/>
  <c r="K1366" i="11"/>
  <c r="J1366" i="11"/>
  <c r="I1366" i="11"/>
  <c r="H1366" i="11"/>
  <c r="G1366" i="11"/>
  <c r="L1058" i="11"/>
  <c r="K1058" i="11"/>
  <c r="J1058" i="11"/>
  <c r="I1058" i="11"/>
  <c r="H1058" i="11"/>
  <c r="G1058" i="11"/>
  <c r="L752" i="11"/>
  <c r="K752" i="11"/>
  <c r="J752" i="11"/>
  <c r="I752" i="11"/>
  <c r="H752" i="11"/>
  <c r="G752" i="11"/>
  <c r="L444" i="11"/>
  <c r="K444" i="11"/>
  <c r="J444" i="11"/>
  <c r="I444" i="11"/>
  <c r="H444" i="11"/>
  <c r="G444" i="11"/>
  <c r="L136" i="11"/>
  <c r="K136" i="11"/>
  <c r="J136" i="11"/>
  <c r="I136" i="11"/>
  <c r="H136" i="11"/>
  <c r="G136" i="11"/>
  <c r="L1365" i="11"/>
  <c r="K1365" i="11"/>
  <c r="J1365" i="11"/>
  <c r="I1365" i="11"/>
  <c r="H1365" i="11"/>
  <c r="G1365" i="11"/>
  <c r="L1057" i="11"/>
  <c r="K1057" i="11"/>
  <c r="J1057" i="11"/>
  <c r="I1057" i="11"/>
  <c r="H1057" i="11"/>
  <c r="G1057" i="11"/>
  <c r="L751" i="11"/>
  <c r="K751" i="11"/>
  <c r="J751" i="11"/>
  <c r="I751" i="11"/>
  <c r="H751" i="11"/>
  <c r="G751" i="11"/>
  <c r="L443" i="11"/>
  <c r="K443" i="11"/>
  <c r="J443" i="11"/>
  <c r="I443" i="11"/>
  <c r="H443" i="11"/>
  <c r="G443" i="11"/>
  <c r="L135" i="11"/>
  <c r="K135" i="11"/>
  <c r="J135" i="11"/>
  <c r="I135" i="11"/>
  <c r="H135" i="11"/>
  <c r="G135" i="11"/>
  <c r="L1364" i="11"/>
  <c r="K1364" i="11"/>
  <c r="J1364" i="11"/>
  <c r="I1364" i="11"/>
  <c r="H1364" i="11"/>
  <c r="G1364" i="11"/>
  <c r="L1056" i="11"/>
  <c r="K1056" i="11"/>
  <c r="J1056" i="11"/>
  <c r="I1056" i="11"/>
  <c r="H1056" i="11"/>
  <c r="G1056" i="11"/>
  <c r="L750" i="11"/>
  <c r="K750" i="11"/>
  <c r="J750" i="11"/>
  <c r="I750" i="11"/>
  <c r="H750" i="11"/>
  <c r="G750" i="11"/>
  <c r="L442" i="11"/>
  <c r="K442" i="11"/>
  <c r="J442" i="11"/>
  <c r="I442" i="11"/>
  <c r="H442" i="11"/>
  <c r="G442" i="11"/>
  <c r="L134" i="11"/>
  <c r="K134" i="11"/>
  <c r="J134" i="11"/>
  <c r="I134" i="11"/>
  <c r="H134" i="11"/>
  <c r="G134" i="11"/>
  <c r="L1363" i="11"/>
  <c r="K1363" i="11"/>
  <c r="J1363" i="11"/>
  <c r="I1363" i="11"/>
  <c r="H1363" i="11"/>
  <c r="G1363" i="11"/>
  <c r="L1055" i="11"/>
  <c r="K1055" i="11"/>
  <c r="J1055" i="11"/>
  <c r="I1055" i="11"/>
  <c r="H1055" i="11"/>
  <c r="G1055" i="11"/>
  <c r="L749" i="11"/>
  <c r="K749" i="11"/>
  <c r="J749" i="11"/>
  <c r="I749" i="11"/>
  <c r="H749" i="11"/>
  <c r="G749" i="11"/>
  <c r="L441" i="11"/>
  <c r="K441" i="11"/>
  <c r="J441" i="11"/>
  <c r="I441" i="11"/>
  <c r="H441" i="11"/>
  <c r="G441" i="11"/>
  <c r="L133" i="11"/>
  <c r="K133" i="11"/>
  <c r="J133" i="11"/>
  <c r="I133" i="11"/>
  <c r="H133" i="11"/>
  <c r="G133" i="11"/>
  <c r="L1362" i="11"/>
  <c r="K1362" i="11"/>
  <c r="J1362" i="11"/>
  <c r="I1362" i="11"/>
  <c r="H1362" i="11"/>
  <c r="G1362" i="11"/>
  <c r="L1054" i="11"/>
  <c r="K1054" i="11"/>
  <c r="J1054" i="11"/>
  <c r="I1054" i="11"/>
  <c r="H1054" i="11"/>
  <c r="G1054" i="11"/>
  <c r="L748" i="11"/>
  <c r="K748" i="11"/>
  <c r="J748" i="11"/>
  <c r="I748" i="11"/>
  <c r="H748" i="11"/>
  <c r="G748" i="11"/>
  <c r="L440" i="11"/>
  <c r="K440" i="11"/>
  <c r="J440" i="11"/>
  <c r="I440" i="11"/>
  <c r="H440" i="11"/>
  <c r="G440" i="11"/>
  <c r="L132" i="11"/>
  <c r="K132" i="11"/>
  <c r="J132" i="11"/>
  <c r="I132" i="11"/>
  <c r="H132" i="11"/>
  <c r="G132" i="11"/>
  <c r="L1361" i="11"/>
  <c r="K1361" i="11"/>
  <c r="J1361" i="11"/>
  <c r="I1361" i="11"/>
  <c r="H1361" i="11"/>
  <c r="G1361" i="11"/>
  <c r="L1053" i="11"/>
  <c r="K1053" i="11"/>
  <c r="J1053" i="11"/>
  <c r="I1053" i="11"/>
  <c r="H1053" i="11"/>
  <c r="G1053" i="11"/>
  <c r="L747" i="11"/>
  <c r="K747" i="11"/>
  <c r="J747" i="11"/>
  <c r="I747" i="11"/>
  <c r="H747" i="11"/>
  <c r="G747" i="11"/>
  <c r="L439" i="11"/>
  <c r="K439" i="11"/>
  <c r="J439" i="11"/>
  <c r="I439" i="11"/>
  <c r="H439" i="11"/>
  <c r="G439" i="11"/>
  <c r="L131" i="11"/>
  <c r="K131" i="11"/>
  <c r="J131" i="11"/>
  <c r="I131" i="11"/>
  <c r="H131" i="11"/>
  <c r="G131" i="11"/>
  <c r="L1360" i="11"/>
  <c r="K1360" i="11"/>
  <c r="J1360" i="11"/>
  <c r="I1360" i="11"/>
  <c r="H1360" i="11"/>
  <c r="G1360" i="11"/>
  <c r="L746" i="11"/>
  <c r="K746" i="11"/>
  <c r="J746" i="11"/>
  <c r="I746" i="11"/>
  <c r="H746" i="11"/>
  <c r="G746" i="11"/>
  <c r="L438" i="11"/>
  <c r="K438" i="11"/>
  <c r="J438" i="11"/>
  <c r="I438" i="11"/>
  <c r="H438" i="11"/>
  <c r="G438" i="11"/>
  <c r="L130" i="11"/>
  <c r="K130" i="11"/>
  <c r="J130" i="11"/>
  <c r="I130" i="11"/>
  <c r="H130" i="11"/>
  <c r="G130" i="11"/>
  <c r="L1359" i="11"/>
  <c r="K1359" i="11"/>
  <c r="J1359" i="11"/>
  <c r="I1359" i="11"/>
  <c r="H1359" i="11"/>
  <c r="G1359" i="11"/>
  <c r="L1052" i="11"/>
  <c r="K1052" i="11"/>
  <c r="J1052" i="11"/>
  <c r="I1052" i="11"/>
  <c r="H1052" i="11"/>
  <c r="G1052" i="11"/>
  <c r="L745" i="11"/>
  <c r="K745" i="11"/>
  <c r="J745" i="11"/>
  <c r="I745" i="11"/>
  <c r="H745" i="11"/>
  <c r="G745" i="11"/>
  <c r="L437" i="11"/>
  <c r="K437" i="11"/>
  <c r="J437" i="11"/>
  <c r="I437" i="11"/>
  <c r="H437" i="11"/>
  <c r="G437" i="11"/>
  <c r="L129" i="11"/>
  <c r="K129" i="11"/>
  <c r="J129" i="11"/>
  <c r="I129" i="11"/>
  <c r="H129" i="11"/>
  <c r="G129" i="11"/>
  <c r="L1358" i="11"/>
  <c r="K1358" i="11"/>
  <c r="J1358" i="11"/>
  <c r="I1358" i="11"/>
  <c r="H1358" i="11"/>
  <c r="G1358" i="11"/>
  <c r="L1051" i="11"/>
  <c r="K1051" i="11"/>
  <c r="J1051" i="11"/>
  <c r="I1051" i="11"/>
  <c r="H1051" i="11"/>
  <c r="G1051" i="11"/>
  <c r="L744" i="11"/>
  <c r="K744" i="11"/>
  <c r="J744" i="11"/>
  <c r="I744" i="11"/>
  <c r="H744" i="11"/>
  <c r="G744" i="11"/>
  <c r="L436" i="11"/>
  <c r="K436" i="11"/>
  <c r="J436" i="11"/>
  <c r="I436" i="11"/>
  <c r="H436" i="11"/>
  <c r="G436" i="11"/>
  <c r="L128" i="11"/>
  <c r="K128" i="11"/>
  <c r="J128" i="11"/>
  <c r="I128" i="11"/>
  <c r="H128" i="11"/>
  <c r="G128" i="11"/>
  <c r="L1357" i="11"/>
  <c r="K1357" i="11"/>
  <c r="J1357" i="11"/>
  <c r="I1357" i="11"/>
  <c r="H1357" i="11"/>
  <c r="G1357" i="11"/>
  <c r="L1050" i="11"/>
  <c r="K1050" i="11"/>
  <c r="J1050" i="11"/>
  <c r="I1050" i="11"/>
  <c r="H1050" i="11"/>
  <c r="G1050" i="11"/>
  <c r="L743" i="11"/>
  <c r="K743" i="11"/>
  <c r="J743" i="11"/>
  <c r="I743" i="11"/>
  <c r="H743" i="11"/>
  <c r="G743" i="11"/>
  <c r="L435" i="11"/>
  <c r="K435" i="11"/>
  <c r="J435" i="11"/>
  <c r="I435" i="11"/>
  <c r="H435" i="11"/>
  <c r="G435" i="11"/>
  <c r="L127" i="11"/>
  <c r="K127" i="11"/>
  <c r="J127" i="11"/>
  <c r="I127" i="11"/>
  <c r="H127" i="11"/>
  <c r="G127" i="11"/>
  <c r="L1356" i="11"/>
  <c r="K1356" i="11"/>
  <c r="J1356" i="11"/>
  <c r="I1356" i="11"/>
  <c r="H1356" i="11"/>
  <c r="G1356" i="11"/>
  <c r="L1049" i="11"/>
  <c r="K1049" i="11"/>
  <c r="J1049" i="11"/>
  <c r="I1049" i="11"/>
  <c r="H1049" i="11"/>
  <c r="G1049" i="11"/>
  <c r="L742" i="11"/>
  <c r="K742" i="11"/>
  <c r="J742" i="11"/>
  <c r="I742" i="11"/>
  <c r="H742" i="11"/>
  <c r="G742" i="11"/>
  <c r="L434" i="11"/>
  <c r="K434" i="11"/>
  <c r="J434" i="11"/>
  <c r="I434" i="11"/>
  <c r="H434" i="11"/>
  <c r="G434" i="11"/>
  <c r="L126" i="11"/>
  <c r="K126" i="11"/>
  <c r="J126" i="11"/>
  <c r="I126" i="11"/>
  <c r="H126" i="11"/>
  <c r="G126" i="11"/>
  <c r="L1355" i="11"/>
  <c r="K1355" i="11"/>
  <c r="J1355" i="11"/>
  <c r="I1355" i="11"/>
  <c r="H1355" i="11"/>
  <c r="G1355" i="11"/>
  <c r="L1048" i="11"/>
  <c r="K1048" i="11"/>
  <c r="J1048" i="11"/>
  <c r="I1048" i="11"/>
  <c r="H1048" i="11"/>
  <c r="G1048" i="11"/>
  <c r="L741" i="11"/>
  <c r="K741" i="11"/>
  <c r="J741" i="11"/>
  <c r="I741" i="11"/>
  <c r="H741" i="11"/>
  <c r="G741" i="11"/>
  <c r="L433" i="11"/>
  <c r="K433" i="11"/>
  <c r="J433" i="11"/>
  <c r="I433" i="11"/>
  <c r="H433" i="11"/>
  <c r="G433" i="11"/>
  <c r="L125" i="11"/>
  <c r="K125" i="11"/>
  <c r="J125" i="11"/>
  <c r="I125" i="11"/>
  <c r="H125" i="11"/>
  <c r="G125" i="11"/>
  <c r="L1354" i="11"/>
  <c r="K1354" i="11"/>
  <c r="J1354" i="11"/>
  <c r="I1354" i="11"/>
  <c r="H1354" i="11"/>
  <c r="G1354" i="11"/>
  <c r="L1047" i="11"/>
  <c r="K1047" i="11"/>
  <c r="J1047" i="11"/>
  <c r="I1047" i="11"/>
  <c r="H1047" i="11"/>
  <c r="G1047" i="11"/>
  <c r="L740" i="11"/>
  <c r="K740" i="11"/>
  <c r="J740" i="11"/>
  <c r="I740" i="11"/>
  <c r="H740" i="11"/>
  <c r="G740" i="11"/>
  <c r="L432" i="11"/>
  <c r="K432" i="11"/>
  <c r="J432" i="11"/>
  <c r="I432" i="11"/>
  <c r="H432" i="11"/>
  <c r="G432" i="11"/>
  <c r="L124" i="11"/>
  <c r="K124" i="11"/>
  <c r="J124" i="11"/>
  <c r="I124" i="11"/>
  <c r="H124" i="11"/>
  <c r="G124" i="11"/>
  <c r="L1353" i="11"/>
  <c r="K1353" i="11"/>
  <c r="J1353" i="11"/>
  <c r="I1353" i="11"/>
  <c r="H1353" i="11"/>
  <c r="G1353" i="11"/>
  <c r="L1046" i="11"/>
  <c r="K1046" i="11"/>
  <c r="J1046" i="11"/>
  <c r="I1046" i="11"/>
  <c r="H1046" i="11"/>
  <c r="G1046" i="11"/>
  <c r="L739" i="11"/>
  <c r="K739" i="11"/>
  <c r="J739" i="11"/>
  <c r="I739" i="11"/>
  <c r="H739" i="11"/>
  <c r="G739" i="11"/>
  <c r="L431" i="11"/>
  <c r="K431" i="11"/>
  <c r="J431" i="11"/>
  <c r="I431" i="11"/>
  <c r="H431" i="11"/>
  <c r="G431" i="11"/>
  <c r="L123" i="11"/>
  <c r="K123" i="11"/>
  <c r="J123" i="11"/>
  <c r="I123" i="11"/>
  <c r="H123" i="11"/>
  <c r="G123" i="11"/>
  <c r="L1352" i="11"/>
  <c r="K1352" i="11"/>
  <c r="J1352" i="11"/>
  <c r="I1352" i="11"/>
  <c r="H1352" i="11"/>
  <c r="G1352" i="11"/>
  <c r="L1045" i="11"/>
  <c r="K1045" i="11"/>
  <c r="J1045" i="11"/>
  <c r="I1045" i="11"/>
  <c r="H1045" i="11"/>
  <c r="G1045" i="11"/>
  <c r="L738" i="11"/>
  <c r="K738" i="11"/>
  <c r="J738" i="11"/>
  <c r="I738" i="11"/>
  <c r="H738" i="11"/>
  <c r="G738" i="11"/>
  <c r="L430" i="11"/>
  <c r="K430" i="11"/>
  <c r="J430" i="11"/>
  <c r="I430" i="11"/>
  <c r="H430" i="11"/>
  <c r="G430" i="11"/>
  <c r="L122" i="11"/>
  <c r="K122" i="11"/>
  <c r="J122" i="11"/>
  <c r="I122" i="11"/>
  <c r="H122" i="11"/>
  <c r="G122" i="11"/>
  <c r="L1351" i="11"/>
  <c r="K1351" i="11"/>
  <c r="J1351" i="11"/>
  <c r="I1351" i="11"/>
  <c r="H1351" i="11"/>
  <c r="G1351" i="11"/>
  <c r="L1044" i="11"/>
  <c r="K1044" i="11"/>
  <c r="J1044" i="11"/>
  <c r="I1044" i="11"/>
  <c r="H1044" i="11"/>
  <c r="G1044" i="11"/>
  <c r="L737" i="11"/>
  <c r="K737" i="11"/>
  <c r="J737" i="11"/>
  <c r="I737" i="11"/>
  <c r="H737" i="11"/>
  <c r="G737" i="11"/>
  <c r="L429" i="11"/>
  <c r="K429" i="11"/>
  <c r="J429" i="11"/>
  <c r="I429" i="11"/>
  <c r="H429" i="11"/>
  <c r="G429" i="11"/>
  <c r="L121" i="11"/>
  <c r="K121" i="11"/>
  <c r="J121" i="11"/>
  <c r="I121" i="11"/>
  <c r="H121" i="11"/>
  <c r="G121" i="11"/>
  <c r="L1350" i="11"/>
  <c r="K1350" i="11"/>
  <c r="J1350" i="11"/>
  <c r="I1350" i="11"/>
  <c r="H1350" i="11"/>
  <c r="G1350" i="11"/>
  <c r="L1043" i="11"/>
  <c r="K1043" i="11"/>
  <c r="J1043" i="11"/>
  <c r="I1043" i="11"/>
  <c r="H1043" i="11"/>
  <c r="G1043" i="11"/>
  <c r="L736" i="11"/>
  <c r="K736" i="11"/>
  <c r="J736" i="11"/>
  <c r="I736" i="11"/>
  <c r="H736" i="11"/>
  <c r="G736" i="11"/>
  <c r="L428" i="11"/>
  <c r="K428" i="11"/>
  <c r="J428" i="11"/>
  <c r="I428" i="11"/>
  <c r="H428" i="11"/>
  <c r="G428" i="11"/>
  <c r="L120" i="11"/>
  <c r="K120" i="11"/>
  <c r="J120" i="11"/>
  <c r="I120" i="11"/>
  <c r="H120" i="11"/>
  <c r="G120" i="11"/>
  <c r="L1349" i="11"/>
  <c r="K1349" i="11"/>
  <c r="J1349" i="11"/>
  <c r="I1349" i="11"/>
  <c r="H1349" i="11"/>
  <c r="G1349" i="11"/>
  <c r="L1042" i="11"/>
  <c r="K1042" i="11"/>
  <c r="J1042" i="11"/>
  <c r="I1042" i="11"/>
  <c r="H1042" i="11"/>
  <c r="G1042" i="11"/>
  <c r="L735" i="11"/>
  <c r="K735" i="11"/>
  <c r="J735" i="11"/>
  <c r="I735" i="11"/>
  <c r="H735" i="11"/>
  <c r="G735" i="11"/>
  <c r="L427" i="11"/>
  <c r="K427" i="11"/>
  <c r="J427" i="11"/>
  <c r="I427" i="11"/>
  <c r="H427" i="11"/>
  <c r="G427" i="11"/>
  <c r="L119" i="11"/>
  <c r="K119" i="11"/>
  <c r="J119" i="11"/>
  <c r="I119" i="11"/>
  <c r="H119" i="11"/>
  <c r="G119" i="11"/>
  <c r="L1348" i="11"/>
  <c r="K1348" i="11"/>
  <c r="J1348" i="11"/>
  <c r="I1348" i="11"/>
  <c r="H1348" i="11"/>
  <c r="G1348" i="11"/>
  <c r="L1041" i="11"/>
  <c r="K1041" i="11"/>
  <c r="J1041" i="11"/>
  <c r="I1041" i="11"/>
  <c r="H1041" i="11"/>
  <c r="G1041" i="11"/>
  <c r="L734" i="11"/>
  <c r="K734" i="11"/>
  <c r="J734" i="11"/>
  <c r="I734" i="11"/>
  <c r="H734" i="11"/>
  <c r="G734" i="11"/>
  <c r="L426" i="11"/>
  <c r="K426" i="11"/>
  <c r="J426" i="11"/>
  <c r="I426" i="11"/>
  <c r="H426" i="11"/>
  <c r="G426" i="11"/>
  <c r="L118" i="11"/>
  <c r="K118" i="11"/>
  <c r="J118" i="11"/>
  <c r="I118" i="11"/>
  <c r="H118" i="11"/>
  <c r="G118" i="11"/>
  <c r="L1347" i="11"/>
  <c r="K1347" i="11"/>
  <c r="J1347" i="11"/>
  <c r="I1347" i="11"/>
  <c r="H1347" i="11"/>
  <c r="G1347" i="11"/>
  <c r="L1040" i="11"/>
  <c r="K1040" i="11"/>
  <c r="J1040" i="11"/>
  <c r="I1040" i="11"/>
  <c r="H1040" i="11"/>
  <c r="G1040" i="11"/>
  <c r="L733" i="11"/>
  <c r="K733" i="11"/>
  <c r="J733" i="11"/>
  <c r="I733" i="11"/>
  <c r="H733" i="11"/>
  <c r="G733" i="11"/>
  <c r="L425" i="11"/>
  <c r="K425" i="11"/>
  <c r="J425" i="11"/>
  <c r="I425" i="11"/>
  <c r="H425" i="11"/>
  <c r="G425" i="11"/>
  <c r="L117" i="11"/>
  <c r="K117" i="11"/>
  <c r="J117" i="11"/>
  <c r="I117" i="11"/>
  <c r="H117" i="11"/>
  <c r="G117" i="11"/>
  <c r="L1346" i="11"/>
  <c r="K1346" i="11"/>
  <c r="J1346" i="11"/>
  <c r="I1346" i="11"/>
  <c r="H1346" i="11"/>
  <c r="G1346" i="11"/>
  <c r="L1039" i="11"/>
  <c r="K1039" i="11"/>
  <c r="J1039" i="11"/>
  <c r="I1039" i="11"/>
  <c r="H1039" i="11"/>
  <c r="G1039" i="11"/>
  <c r="L732" i="11"/>
  <c r="K732" i="11"/>
  <c r="J732" i="11"/>
  <c r="I732" i="11"/>
  <c r="H732" i="11"/>
  <c r="G732" i="11"/>
  <c r="L424" i="11"/>
  <c r="K424" i="11"/>
  <c r="J424" i="11"/>
  <c r="I424" i="11"/>
  <c r="H424" i="11"/>
  <c r="G424" i="11"/>
  <c r="L116" i="11"/>
  <c r="K116" i="11"/>
  <c r="J116" i="11"/>
  <c r="I116" i="11"/>
  <c r="H116" i="11"/>
  <c r="G116" i="11"/>
  <c r="L1345" i="11"/>
  <c r="K1345" i="11"/>
  <c r="J1345" i="11"/>
  <c r="I1345" i="11"/>
  <c r="H1345" i="11"/>
  <c r="G1345" i="11"/>
  <c r="L1038" i="11"/>
  <c r="K1038" i="11"/>
  <c r="J1038" i="11"/>
  <c r="I1038" i="11"/>
  <c r="H1038" i="11"/>
  <c r="G1038" i="11"/>
  <c r="L731" i="11"/>
  <c r="K731" i="11"/>
  <c r="J731" i="11"/>
  <c r="I731" i="11"/>
  <c r="H731" i="11"/>
  <c r="G731" i="11"/>
  <c r="L423" i="11"/>
  <c r="K423" i="11"/>
  <c r="J423" i="11"/>
  <c r="I423" i="11"/>
  <c r="H423" i="11"/>
  <c r="G423" i="11"/>
  <c r="L115" i="11"/>
  <c r="K115" i="11"/>
  <c r="J115" i="11"/>
  <c r="I115" i="11"/>
  <c r="H115" i="11"/>
  <c r="G115" i="11"/>
  <c r="L1344" i="11"/>
  <c r="K1344" i="11"/>
  <c r="J1344" i="11"/>
  <c r="I1344" i="11"/>
  <c r="H1344" i="11"/>
  <c r="G1344" i="11"/>
  <c r="L1037" i="11"/>
  <c r="K1037" i="11"/>
  <c r="J1037" i="11"/>
  <c r="I1037" i="11"/>
  <c r="H1037" i="11"/>
  <c r="G1037" i="11"/>
  <c r="L730" i="11"/>
  <c r="K730" i="11"/>
  <c r="J730" i="11"/>
  <c r="I730" i="11"/>
  <c r="H730" i="11"/>
  <c r="G730" i="11"/>
  <c r="L422" i="11"/>
  <c r="K422" i="11"/>
  <c r="J422" i="11"/>
  <c r="I422" i="11"/>
  <c r="H422" i="11"/>
  <c r="G422" i="11"/>
  <c r="L114" i="11"/>
  <c r="K114" i="11"/>
  <c r="J114" i="11"/>
  <c r="I114" i="11"/>
  <c r="H114" i="11"/>
  <c r="G114" i="11"/>
  <c r="L1343" i="11"/>
  <c r="K1343" i="11"/>
  <c r="J1343" i="11"/>
  <c r="I1343" i="11"/>
  <c r="H1343" i="11"/>
  <c r="G1343" i="11"/>
  <c r="L1036" i="11"/>
  <c r="K1036" i="11"/>
  <c r="J1036" i="11"/>
  <c r="I1036" i="11"/>
  <c r="H1036" i="11"/>
  <c r="G1036" i="11"/>
  <c r="L729" i="11"/>
  <c r="K729" i="11"/>
  <c r="J729" i="11"/>
  <c r="I729" i="11"/>
  <c r="H729" i="11"/>
  <c r="G729" i="11"/>
  <c r="L421" i="11"/>
  <c r="K421" i="11"/>
  <c r="J421" i="11"/>
  <c r="I421" i="11"/>
  <c r="H421" i="11"/>
  <c r="G421" i="11"/>
  <c r="L113" i="11"/>
  <c r="K113" i="11"/>
  <c r="J113" i="11"/>
  <c r="I113" i="11"/>
  <c r="H113" i="11"/>
  <c r="G113" i="11"/>
  <c r="L1342" i="11"/>
  <c r="K1342" i="11"/>
  <c r="J1342" i="11"/>
  <c r="I1342" i="11"/>
  <c r="H1342" i="11"/>
  <c r="G1342" i="11"/>
  <c r="L1035" i="11"/>
  <c r="K1035" i="11"/>
  <c r="J1035" i="11"/>
  <c r="I1035" i="11"/>
  <c r="H1035" i="11"/>
  <c r="G1035" i="11"/>
  <c r="L728" i="11"/>
  <c r="K728" i="11"/>
  <c r="J728" i="11"/>
  <c r="I728" i="11"/>
  <c r="H728" i="11"/>
  <c r="G728" i="11"/>
  <c r="L420" i="11"/>
  <c r="K420" i="11"/>
  <c r="J420" i="11"/>
  <c r="I420" i="11"/>
  <c r="H420" i="11"/>
  <c r="G420" i="11"/>
  <c r="L112" i="11"/>
  <c r="K112" i="11"/>
  <c r="J112" i="11"/>
  <c r="I112" i="11"/>
  <c r="H112" i="11"/>
  <c r="G112" i="11"/>
  <c r="L1341" i="11"/>
  <c r="K1341" i="11"/>
  <c r="J1341" i="11"/>
  <c r="I1341" i="11"/>
  <c r="H1341" i="11"/>
  <c r="G1341" i="11"/>
  <c r="L1034" i="11"/>
  <c r="K1034" i="11"/>
  <c r="J1034" i="11"/>
  <c r="I1034" i="11"/>
  <c r="H1034" i="11"/>
  <c r="G1034" i="11"/>
  <c r="L727" i="11"/>
  <c r="K727" i="11"/>
  <c r="J727" i="11"/>
  <c r="I727" i="11"/>
  <c r="H727" i="11"/>
  <c r="G727" i="11"/>
  <c r="L419" i="11"/>
  <c r="K419" i="11"/>
  <c r="J419" i="11"/>
  <c r="I419" i="11"/>
  <c r="H419" i="11"/>
  <c r="G419" i="11"/>
  <c r="L111" i="11"/>
  <c r="K111" i="11"/>
  <c r="J111" i="11"/>
  <c r="I111" i="11"/>
  <c r="H111" i="11"/>
  <c r="G111" i="11"/>
  <c r="L1340" i="11"/>
  <c r="K1340" i="11"/>
  <c r="J1340" i="11"/>
  <c r="I1340" i="11"/>
  <c r="H1340" i="11"/>
  <c r="G1340" i="11"/>
  <c r="L1033" i="11"/>
  <c r="K1033" i="11"/>
  <c r="J1033" i="11"/>
  <c r="I1033" i="11"/>
  <c r="H1033" i="11"/>
  <c r="G1033" i="11"/>
  <c r="L726" i="11"/>
  <c r="K726" i="11"/>
  <c r="J726" i="11"/>
  <c r="I726" i="11"/>
  <c r="H726" i="11"/>
  <c r="G726" i="11"/>
  <c r="L418" i="11"/>
  <c r="K418" i="11"/>
  <c r="J418" i="11"/>
  <c r="I418" i="11"/>
  <c r="H418" i="11"/>
  <c r="G418" i="11"/>
  <c r="L110" i="11"/>
  <c r="K110" i="11"/>
  <c r="J110" i="11"/>
  <c r="I110" i="11"/>
  <c r="H110" i="11"/>
  <c r="G110" i="11"/>
  <c r="L1339" i="11"/>
  <c r="K1339" i="11"/>
  <c r="J1339" i="11"/>
  <c r="I1339" i="11"/>
  <c r="H1339" i="11"/>
  <c r="G1339" i="11"/>
  <c r="L1032" i="11"/>
  <c r="K1032" i="11"/>
  <c r="J1032" i="11"/>
  <c r="I1032" i="11"/>
  <c r="H1032" i="11"/>
  <c r="G1032" i="11"/>
  <c r="L725" i="11"/>
  <c r="K725" i="11"/>
  <c r="J725" i="11"/>
  <c r="I725" i="11"/>
  <c r="H725" i="11"/>
  <c r="G725" i="11"/>
  <c r="L417" i="11"/>
  <c r="K417" i="11"/>
  <c r="J417" i="11"/>
  <c r="I417" i="11"/>
  <c r="H417" i="11"/>
  <c r="G417" i="11"/>
  <c r="L109" i="11"/>
  <c r="K109" i="11"/>
  <c r="J109" i="11"/>
  <c r="I109" i="11"/>
  <c r="H109" i="11"/>
  <c r="G109" i="11"/>
  <c r="L1338" i="11"/>
  <c r="K1338" i="11"/>
  <c r="J1338" i="11"/>
  <c r="I1338" i="11"/>
  <c r="H1338" i="11"/>
  <c r="G1338" i="11"/>
  <c r="L1031" i="11"/>
  <c r="K1031" i="11"/>
  <c r="J1031" i="11"/>
  <c r="I1031" i="11"/>
  <c r="H1031" i="11"/>
  <c r="G1031" i="11"/>
  <c r="L724" i="11"/>
  <c r="K724" i="11"/>
  <c r="J724" i="11"/>
  <c r="I724" i="11"/>
  <c r="H724" i="11"/>
  <c r="G724" i="11"/>
  <c r="L416" i="11"/>
  <c r="K416" i="11"/>
  <c r="J416" i="11"/>
  <c r="I416" i="11"/>
  <c r="H416" i="11"/>
  <c r="G416" i="11"/>
  <c r="L108" i="11"/>
  <c r="K108" i="11"/>
  <c r="J108" i="11"/>
  <c r="I108" i="11"/>
  <c r="H108" i="11"/>
  <c r="G108" i="11"/>
  <c r="L1337" i="11"/>
  <c r="K1337" i="11"/>
  <c r="J1337" i="11"/>
  <c r="I1337" i="11"/>
  <c r="H1337" i="11"/>
  <c r="G1337" i="11"/>
  <c r="L1030" i="11"/>
  <c r="K1030" i="11"/>
  <c r="J1030" i="11"/>
  <c r="I1030" i="11"/>
  <c r="H1030" i="11"/>
  <c r="G1030" i="11"/>
  <c r="L723" i="11"/>
  <c r="K723" i="11"/>
  <c r="J723" i="11"/>
  <c r="I723" i="11"/>
  <c r="H723" i="11"/>
  <c r="G723" i="11"/>
  <c r="L415" i="11"/>
  <c r="K415" i="11"/>
  <c r="J415" i="11"/>
  <c r="I415" i="11"/>
  <c r="H415" i="11"/>
  <c r="G415" i="11"/>
  <c r="L107" i="11"/>
  <c r="K107" i="11"/>
  <c r="J107" i="11"/>
  <c r="I107" i="11"/>
  <c r="H107" i="11"/>
  <c r="G107" i="11"/>
  <c r="L1336" i="11"/>
  <c r="K1336" i="11"/>
  <c r="J1336" i="11"/>
  <c r="I1336" i="11"/>
  <c r="H1336" i="11"/>
  <c r="G1336" i="11"/>
  <c r="L1029" i="11"/>
  <c r="K1029" i="11"/>
  <c r="J1029" i="11"/>
  <c r="I1029" i="11"/>
  <c r="H1029" i="11"/>
  <c r="G1029" i="11"/>
  <c r="L722" i="11"/>
  <c r="K722" i="11"/>
  <c r="J722" i="11"/>
  <c r="I722" i="11"/>
  <c r="H722" i="11"/>
  <c r="G722" i="11"/>
  <c r="L414" i="11"/>
  <c r="K414" i="11"/>
  <c r="J414" i="11"/>
  <c r="I414" i="11"/>
  <c r="H414" i="11"/>
  <c r="G414" i="11"/>
  <c r="L106" i="11"/>
  <c r="K106" i="11"/>
  <c r="J106" i="11"/>
  <c r="I106" i="11"/>
  <c r="H106" i="11"/>
  <c r="G106" i="11"/>
  <c r="L1335" i="11"/>
  <c r="K1335" i="11"/>
  <c r="J1335" i="11"/>
  <c r="I1335" i="11"/>
  <c r="H1335" i="11"/>
  <c r="G1335" i="11"/>
  <c r="L1028" i="11"/>
  <c r="K1028" i="11"/>
  <c r="J1028" i="11"/>
  <c r="I1028" i="11"/>
  <c r="H1028" i="11"/>
  <c r="G1028" i="11"/>
  <c r="L721" i="11"/>
  <c r="K721" i="11"/>
  <c r="J721" i="11"/>
  <c r="I721" i="11"/>
  <c r="H721" i="11"/>
  <c r="G721" i="11"/>
  <c r="L413" i="11"/>
  <c r="K413" i="11"/>
  <c r="J413" i="11"/>
  <c r="I413" i="11"/>
  <c r="H413" i="11"/>
  <c r="G413" i="11"/>
  <c r="L105" i="11"/>
  <c r="K105" i="11"/>
  <c r="J105" i="11"/>
  <c r="I105" i="11"/>
  <c r="H105" i="11"/>
  <c r="G105" i="11"/>
  <c r="L1334" i="11"/>
  <c r="K1334" i="11"/>
  <c r="J1334" i="11"/>
  <c r="I1334" i="11"/>
  <c r="H1334" i="11"/>
  <c r="G1334" i="11"/>
  <c r="L1027" i="11"/>
  <c r="K1027" i="11"/>
  <c r="J1027" i="11"/>
  <c r="I1027" i="11"/>
  <c r="H1027" i="11"/>
  <c r="G1027" i="11"/>
  <c r="L720" i="11"/>
  <c r="K720" i="11"/>
  <c r="J720" i="11"/>
  <c r="I720" i="11"/>
  <c r="H720" i="11"/>
  <c r="G720" i="11"/>
  <c r="L412" i="11"/>
  <c r="K412" i="11"/>
  <c r="J412" i="11"/>
  <c r="I412" i="11"/>
  <c r="H412" i="11"/>
  <c r="G412" i="11"/>
  <c r="L104" i="11"/>
  <c r="K104" i="11"/>
  <c r="J104" i="11"/>
  <c r="I104" i="11"/>
  <c r="H104" i="11"/>
  <c r="G104" i="11"/>
  <c r="L1333" i="11"/>
  <c r="K1333" i="11"/>
  <c r="J1333" i="11"/>
  <c r="I1333" i="11"/>
  <c r="H1333" i="11"/>
  <c r="G1333" i="11"/>
  <c r="L1026" i="11"/>
  <c r="K1026" i="11"/>
  <c r="J1026" i="11"/>
  <c r="I1026" i="11"/>
  <c r="H1026" i="11"/>
  <c r="G1026" i="11"/>
  <c r="L719" i="11"/>
  <c r="K719" i="11"/>
  <c r="J719" i="11"/>
  <c r="I719" i="11"/>
  <c r="H719" i="11"/>
  <c r="G719" i="11"/>
  <c r="L411" i="11"/>
  <c r="K411" i="11"/>
  <c r="J411" i="11"/>
  <c r="I411" i="11"/>
  <c r="H411" i="11"/>
  <c r="G411" i="11"/>
  <c r="L103" i="11"/>
  <c r="K103" i="11"/>
  <c r="J103" i="11"/>
  <c r="I103" i="11"/>
  <c r="H103" i="11"/>
  <c r="G103" i="11"/>
  <c r="L1332" i="11"/>
  <c r="K1332" i="11"/>
  <c r="J1332" i="11"/>
  <c r="I1332" i="11"/>
  <c r="H1332" i="11"/>
  <c r="G1332" i="11"/>
  <c r="L1025" i="11"/>
  <c r="K1025" i="11"/>
  <c r="J1025" i="11"/>
  <c r="I1025" i="11"/>
  <c r="H1025" i="11"/>
  <c r="G1025" i="11"/>
  <c r="L718" i="11"/>
  <c r="K718" i="11"/>
  <c r="J718" i="11"/>
  <c r="I718" i="11"/>
  <c r="H718" i="11"/>
  <c r="G718" i="11"/>
  <c r="L410" i="11"/>
  <c r="K410" i="11"/>
  <c r="J410" i="11"/>
  <c r="I410" i="11"/>
  <c r="H410" i="11"/>
  <c r="G410" i="11"/>
  <c r="L102" i="11"/>
  <c r="K102" i="11"/>
  <c r="J102" i="11"/>
  <c r="I102" i="11"/>
  <c r="H102" i="11"/>
  <c r="G102" i="11"/>
  <c r="L1331" i="11"/>
  <c r="K1331" i="11"/>
  <c r="J1331" i="11"/>
  <c r="I1331" i="11"/>
  <c r="H1331" i="11"/>
  <c r="G1331" i="11"/>
  <c r="L1024" i="11"/>
  <c r="K1024" i="11"/>
  <c r="J1024" i="11"/>
  <c r="I1024" i="11"/>
  <c r="H1024" i="11"/>
  <c r="G1024" i="11"/>
  <c r="L717" i="11"/>
  <c r="K717" i="11"/>
  <c r="J717" i="11"/>
  <c r="I717" i="11"/>
  <c r="H717" i="11"/>
  <c r="G717" i="11"/>
  <c r="L409" i="11"/>
  <c r="K409" i="11"/>
  <c r="J409" i="11"/>
  <c r="I409" i="11"/>
  <c r="H409" i="11"/>
  <c r="G409" i="11"/>
  <c r="L101" i="11"/>
  <c r="K101" i="11"/>
  <c r="J101" i="11"/>
  <c r="I101" i="11"/>
  <c r="H101" i="11"/>
  <c r="G101" i="11"/>
  <c r="L1330" i="11"/>
  <c r="K1330" i="11"/>
  <c r="J1330" i="11"/>
  <c r="I1330" i="11"/>
  <c r="H1330" i="11"/>
  <c r="G1330" i="11"/>
  <c r="L1023" i="11"/>
  <c r="K1023" i="11"/>
  <c r="J1023" i="11"/>
  <c r="I1023" i="11"/>
  <c r="H1023" i="11"/>
  <c r="G1023" i="11"/>
  <c r="L716" i="11"/>
  <c r="K716" i="11"/>
  <c r="J716" i="11"/>
  <c r="I716" i="11"/>
  <c r="H716" i="11"/>
  <c r="G716" i="11"/>
  <c r="L408" i="11"/>
  <c r="K408" i="11"/>
  <c r="J408" i="11"/>
  <c r="I408" i="11"/>
  <c r="H408" i="11"/>
  <c r="G408" i="11"/>
  <c r="L100" i="11"/>
  <c r="K100" i="11"/>
  <c r="J100" i="11"/>
  <c r="I100" i="11"/>
  <c r="H100" i="11"/>
  <c r="G100" i="11"/>
  <c r="L1329" i="11"/>
  <c r="K1329" i="11"/>
  <c r="J1329" i="11"/>
  <c r="I1329" i="11"/>
  <c r="H1329" i="11"/>
  <c r="G1329" i="11"/>
  <c r="L1022" i="11"/>
  <c r="K1022" i="11"/>
  <c r="J1022" i="11"/>
  <c r="I1022" i="11"/>
  <c r="H1022" i="11"/>
  <c r="G1022" i="11"/>
  <c r="L715" i="11"/>
  <c r="K715" i="11"/>
  <c r="J715" i="11"/>
  <c r="I715" i="11"/>
  <c r="H715" i="11"/>
  <c r="G715" i="11"/>
  <c r="L407" i="11"/>
  <c r="K407" i="11"/>
  <c r="J407" i="11"/>
  <c r="I407" i="11"/>
  <c r="H407" i="11"/>
  <c r="G407" i="11"/>
  <c r="L99" i="11"/>
  <c r="K99" i="11"/>
  <c r="J99" i="11"/>
  <c r="I99" i="11"/>
  <c r="H99" i="11"/>
  <c r="G99" i="11"/>
  <c r="L1328" i="11"/>
  <c r="K1328" i="11"/>
  <c r="J1328" i="11"/>
  <c r="I1328" i="11"/>
  <c r="H1328" i="11"/>
  <c r="G1328" i="11"/>
  <c r="L1021" i="11"/>
  <c r="K1021" i="11"/>
  <c r="J1021" i="11"/>
  <c r="I1021" i="11"/>
  <c r="H1021" i="11"/>
  <c r="G1021" i="11"/>
  <c r="L714" i="11"/>
  <c r="K714" i="11"/>
  <c r="J714" i="11"/>
  <c r="I714" i="11"/>
  <c r="H714" i="11"/>
  <c r="G714" i="11"/>
  <c r="L406" i="11"/>
  <c r="K406" i="11"/>
  <c r="J406" i="11"/>
  <c r="I406" i="11"/>
  <c r="H406" i="11"/>
  <c r="G406" i="11"/>
  <c r="L98" i="11"/>
  <c r="K98" i="11"/>
  <c r="J98" i="11"/>
  <c r="I98" i="11"/>
  <c r="H98" i="11"/>
  <c r="G98" i="11"/>
  <c r="L1327" i="11"/>
  <c r="K1327" i="11"/>
  <c r="J1327" i="11"/>
  <c r="I1327" i="11"/>
  <c r="H1327" i="11"/>
  <c r="G1327" i="11"/>
  <c r="L1020" i="11"/>
  <c r="K1020" i="11"/>
  <c r="J1020" i="11"/>
  <c r="I1020" i="11"/>
  <c r="H1020" i="11"/>
  <c r="G1020" i="11"/>
  <c r="L713" i="11"/>
  <c r="K713" i="11"/>
  <c r="J713" i="11"/>
  <c r="I713" i="11"/>
  <c r="H713" i="11"/>
  <c r="G713" i="11"/>
  <c r="L405" i="11"/>
  <c r="K405" i="11"/>
  <c r="J405" i="11"/>
  <c r="I405" i="11"/>
  <c r="H405" i="11"/>
  <c r="G405" i="11"/>
  <c r="L97" i="11"/>
  <c r="K97" i="11"/>
  <c r="J97" i="11"/>
  <c r="I97" i="11"/>
  <c r="H97" i="11"/>
  <c r="G97" i="11"/>
  <c r="L1326" i="11"/>
  <c r="K1326" i="11"/>
  <c r="J1326" i="11"/>
  <c r="I1326" i="11"/>
  <c r="H1326" i="11"/>
  <c r="G1326" i="11"/>
  <c r="L1019" i="11"/>
  <c r="K1019" i="11"/>
  <c r="J1019" i="11"/>
  <c r="I1019" i="11"/>
  <c r="H1019" i="11"/>
  <c r="G1019" i="11"/>
  <c r="L712" i="11"/>
  <c r="K712" i="11"/>
  <c r="J712" i="11"/>
  <c r="I712" i="11"/>
  <c r="H712" i="11"/>
  <c r="G712" i="11"/>
  <c r="L404" i="11"/>
  <c r="K404" i="11"/>
  <c r="J404" i="11"/>
  <c r="I404" i="11"/>
  <c r="H404" i="11"/>
  <c r="G404" i="11"/>
  <c r="L96" i="11"/>
  <c r="K96" i="11"/>
  <c r="J96" i="11"/>
  <c r="I96" i="11"/>
  <c r="H96" i="11"/>
  <c r="G96" i="11"/>
  <c r="L1325" i="11"/>
  <c r="K1325" i="11"/>
  <c r="J1325" i="11"/>
  <c r="I1325" i="11"/>
  <c r="H1325" i="11"/>
  <c r="G1325" i="11"/>
  <c r="L1018" i="11"/>
  <c r="K1018" i="11"/>
  <c r="J1018" i="11"/>
  <c r="I1018" i="11"/>
  <c r="H1018" i="11"/>
  <c r="G1018" i="11"/>
  <c r="L711" i="11"/>
  <c r="K711" i="11"/>
  <c r="J711" i="11"/>
  <c r="I711" i="11"/>
  <c r="H711" i="11"/>
  <c r="G711" i="11"/>
  <c r="L403" i="11"/>
  <c r="K403" i="11"/>
  <c r="J403" i="11"/>
  <c r="I403" i="11"/>
  <c r="H403" i="11"/>
  <c r="G403" i="11"/>
  <c r="L95" i="11"/>
  <c r="K95" i="11"/>
  <c r="J95" i="11"/>
  <c r="I95" i="11"/>
  <c r="H95" i="11"/>
  <c r="G95" i="11"/>
  <c r="L1324" i="11"/>
  <c r="K1324" i="11"/>
  <c r="J1324" i="11"/>
  <c r="I1324" i="11"/>
  <c r="H1324" i="11"/>
  <c r="G1324" i="11"/>
  <c r="L1017" i="11"/>
  <c r="K1017" i="11"/>
  <c r="J1017" i="11"/>
  <c r="I1017" i="11"/>
  <c r="H1017" i="11"/>
  <c r="G1017" i="11"/>
  <c r="L710" i="11"/>
  <c r="K710" i="11"/>
  <c r="J710" i="11"/>
  <c r="I710" i="11"/>
  <c r="H710" i="11"/>
  <c r="G710" i="11"/>
  <c r="L402" i="11"/>
  <c r="K402" i="11"/>
  <c r="J402" i="11"/>
  <c r="I402" i="11"/>
  <c r="H402" i="11"/>
  <c r="G402" i="11"/>
  <c r="L94" i="11"/>
  <c r="K94" i="11"/>
  <c r="J94" i="11"/>
  <c r="I94" i="11"/>
  <c r="H94" i="11"/>
  <c r="G94" i="11"/>
  <c r="L1323" i="11"/>
  <c r="K1323" i="11"/>
  <c r="J1323" i="11"/>
  <c r="I1323" i="11"/>
  <c r="H1323" i="11"/>
  <c r="G1323" i="11"/>
  <c r="L1016" i="11"/>
  <c r="K1016" i="11"/>
  <c r="J1016" i="11"/>
  <c r="I1016" i="11"/>
  <c r="H1016" i="11"/>
  <c r="G1016" i="11"/>
  <c r="L709" i="11"/>
  <c r="K709" i="11"/>
  <c r="J709" i="11"/>
  <c r="I709" i="11"/>
  <c r="H709" i="11"/>
  <c r="G709" i="11"/>
  <c r="L401" i="11"/>
  <c r="K401" i="11"/>
  <c r="J401" i="11"/>
  <c r="I401" i="11"/>
  <c r="H401" i="11"/>
  <c r="G401" i="11"/>
  <c r="L93" i="11"/>
  <c r="K93" i="11"/>
  <c r="J93" i="11"/>
  <c r="I93" i="11"/>
  <c r="H93" i="11"/>
  <c r="G93" i="11"/>
  <c r="L1322" i="11"/>
  <c r="K1322" i="11"/>
  <c r="J1322" i="11"/>
  <c r="I1322" i="11"/>
  <c r="H1322" i="11"/>
  <c r="G1322" i="11"/>
  <c r="L1015" i="11"/>
  <c r="K1015" i="11"/>
  <c r="J1015" i="11"/>
  <c r="I1015" i="11"/>
  <c r="H1015" i="11"/>
  <c r="G1015" i="11"/>
  <c r="L708" i="11"/>
  <c r="K708" i="11"/>
  <c r="J708" i="11"/>
  <c r="I708" i="11"/>
  <c r="H708" i="11"/>
  <c r="G708" i="11"/>
  <c r="L400" i="11"/>
  <c r="K400" i="11"/>
  <c r="J400" i="11"/>
  <c r="I400" i="11"/>
  <c r="H400" i="11"/>
  <c r="G400" i="11"/>
  <c r="L92" i="11"/>
  <c r="K92" i="11"/>
  <c r="J92" i="11"/>
  <c r="I92" i="11"/>
  <c r="H92" i="11"/>
  <c r="G92" i="11"/>
  <c r="L1321" i="11"/>
  <c r="K1321" i="11"/>
  <c r="J1321" i="11"/>
  <c r="I1321" i="11"/>
  <c r="H1321" i="11"/>
  <c r="G1321" i="11"/>
  <c r="L1014" i="11"/>
  <c r="K1014" i="11"/>
  <c r="J1014" i="11"/>
  <c r="I1014" i="11"/>
  <c r="H1014" i="11"/>
  <c r="G1014" i="11"/>
  <c r="L707" i="11"/>
  <c r="K707" i="11"/>
  <c r="J707" i="11"/>
  <c r="I707" i="11"/>
  <c r="H707" i="11"/>
  <c r="G707" i="11"/>
  <c r="L399" i="11"/>
  <c r="K399" i="11"/>
  <c r="J399" i="11"/>
  <c r="I399" i="11"/>
  <c r="H399" i="11"/>
  <c r="G399" i="11"/>
  <c r="L91" i="11"/>
  <c r="K91" i="11"/>
  <c r="J91" i="11"/>
  <c r="I91" i="11"/>
  <c r="H91" i="11"/>
  <c r="G91" i="11"/>
  <c r="L1320" i="11"/>
  <c r="K1320" i="11"/>
  <c r="J1320" i="11"/>
  <c r="I1320" i="11"/>
  <c r="H1320" i="11"/>
  <c r="G1320" i="11"/>
  <c r="L1013" i="11"/>
  <c r="K1013" i="11"/>
  <c r="J1013" i="11"/>
  <c r="I1013" i="11"/>
  <c r="H1013" i="11"/>
  <c r="G1013" i="11"/>
  <c r="L706" i="11"/>
  <c r="K706" i="11"/>
  <c r="J706" i="11"/>
  <c r="I706" i="11"/>
  <c r="H706" i="11"/>
  <c r="G706" i="11"/>
  <c r="L398" i="11"/>
  <c r="K398" i="11"/>
  <c r="J398" i="11"/>
  <c r="I398" i="11"/>
  <c r="H398" i="11"/>
  <c r="G398" i="11"/>
  <c r="L90" i="11"/>
  <c r="K90" i="11"/>
  <c r="J90" i="11"/>
  <c r="I90" i="11"/>
  <c r="H90" i="11"/>
  <c r="G90" i="11"/>
  <c r="L1319" i="11"/>
  <c r="K1319" i="11"/>
  <c r="J1319" i="11"/>
  <c r="I1319" i="11"/>
  <c r="H1319" i="11"/>
  <c r="G1319" i="11"/>
  <c r="L1012" i="11"/>
  <c r="K1012" i="11"/>
  <c r="J1012" i="11"/>
  <c r="I1012" i="11"/>
  <c r="H1012" i="11"/>
  <c r="G1012" i="11"/>
  <c r="L705" i="11"/>
  <c r="K705" i="11"/>
  <c r="J705" i="11"/>
  <c r="I705" i="11"/>
  <c r="H705" i="11"/>
  <c r="G705" i="11"/>
  <c r="L397" i="11"/>
  <c r="K397" i="11"/>
  <c r="J397" i="11"/>
  <c r="I397" i="11"/>
  <c r="H397" i="11"/>
  <c r="G397" i="11"/>
  <c r="L89" i="11"/>
  <c r="K89" i="11"/>
  <c r="J89" i="11"/>
  <c r="I89" i="11"/>
  <c r="H89" i="11"/>
  <c r="G89" i="11"/>
  <c r="L1318" i="11"/>
  <c r="K1318" i="11"/>
  <c r="J1318" i="11"/>
  <c r="I1318" i="11"/>
  <c r="H1318" i="11"/>
  <c r="G1318" i="11"/>
  <c r="L1011" i="11"/>
  <c r="K1011" i="11"/>
  <c r="J1011" i="11"/>
  <c r="I1011" i="11"/>
  <c r="H1011" i="11"/>
  <c r="G1011" i="11"/>
  <c r="L704" i="11"/>
  <c r="K704" i="11"/>
  <c r="J704" i="11"/>
  <c r="I704" i="11"/>
  <c r="H704" i="11"/>
  <c r="G704" i="11"/>
  <c r="L396" i="11"/>
  <c r="K396" i="11"/>
  <c r="J396" i="11"/>
  <c r="I396" i="11"/>
  <c r="H396" i="11"/>
  <c r="G396" i="11"/>
  <c r="L88" i="11"/>
  <c r="K88" i="11"/>
  <c r="J88" i="11"/>
  <c r="I88" i="11"/>
  <c r="H88" i="11"/>
  <c r="G88" i="11"/>
  <c r="L1317" i="11"/>
  <c r="K1317" i="11"/>
  <c r="J1317" i="11"/>
  <c r="I1317" i="11"/>
  <c r="H1317" i="11"/>
  <c r="G1317" i="11"/>
  <c r="L1010" i="11"/>
  <c r="K1010" i="11"/>
  <c r="J1010" i="11"/>
  <c r="I1010" i="11"/>
  <c r="H1010" i="11"/>
  <c r="G1010" i="11"/>
  <c r="L703" i="11"/>
  <c r="K703" i="11"/>
  <c r="J703" i="11"/>
  <c r="I703" i="11"/>
  <c r="H703" i="11"/>
  <c r="G703" i="11"/>
  <c r="L395" i="11"/>
  <c r="K395" i="11"/>
  <c r="J395" i="11"/>
  <c r="I395" i="11"/>
  <c r="H395" i="11"/>
  <c r="G395" i="11"/>
  <c r="L87" i="11"/>
  <c r="K87" i="11"/>
  <c r="J87" i="11"/>
  <c r="I87" i="11"/>
  <c r="H87" i="11"/>
  <c r="G87" i="11"/>
  <c r="L1316" i="11"/>
  <c r="K1316" i="11"/>
  <c r="J1316" i="11"/>
  <c r="I1316" i="11"/>
  <c r="H1316" i="11"/>
  <c r="G1316" i="11"/>
  <c r="L1009" i="11"/>
  <c r="K1009" i="11"/>
  <c r="J1009" i="11"/>
  <c r="I1009" i="11"/>
  <c r="H1009" i="11"/>
  <c r="G1009" i="11"/>
  <c r="L702" i="11"/>
  <c r="K702" i="11"/>
  <c r="J702" i="11"/>
  <c r="I702" i="11"/>
  <c r="H702" i="11"/>
  <c r="G702" i="11"/>
  <c r="L394" i="11"/>
  <c r="K394" i="11"/>
  <c r="J394" i="11"/>
  <c r="I394" i="11"/>
  <c r="H394" i="11"/>
  <c r="G394" i="11"/>
  <c r="L86" i="11"/>
  <c r="K86" i="11"/>
  <c r="J86" i="11"/>
  <c r="I86" i="11"/>
  <c r="H86" i="11"/>
  <c r="G86" i="11"/>
  <c r="L1315" i="11"/>
  <c r="K1315" i="11"/>
  <c r="J1315" i="11"/>
  <c r="I1315" i="11"/>
  <c r="H1315" i="11"/>
  <c r="G1315" i="11"/>
  <c r="L1008" i="11"/>
  <c r="K1008" i="11"/>
  <c r="J1008" i="11"/>
  <c r="I1008" i="11"/>
  <c r="H1008" i="11"/>
  <c r="G1008" i="11"/>
  <c r="L701" i="11"/>
  <c r="K701" i="11"/>
  <c r="J701" i="11"/>
  <c r="I701" i="11"/>
  <c r="H701" i="11"/>
  <c r="G701" i="11"/>
  <c r="L393" i="11"/>
  <c r="K393" i="11"/>
  <c r="J393" i="11"/>
  <c r="I393" i="11"/>
  <c r="H393" i="11"/>
  <c r="G393" i="11"/>
  <c r="L85" i="11"/>
  <c r="K85" i="11"/>
  <c r="J85" i="11"/>
  <c r="I85" i="11"/>
  <c r="H85" i="11"/>
  <c r="G85" i="11"/>
  <c r="L1314" i="11"/>
  <c r="K1314" i="11"/>
  <c r="J1314" i="11"/>
  <c r="I1314" i="11"/>
  <c r="H1314" i="11"/>
  <c r="G1314" i="11"/>
  <c r="L1007" i="11"/>
  <c r="K1007" i="11"/>
  <c r="J1007" i="11"/>
  <c r="I1007" i="11"/>
  <c r="H1007" i="11"/>
  <c r="G1007" i="11"/>
  <c r="L700" i="11"/>
  <c r="K700" i="11"/>
  <c r="J700" i="11"/>
  <c r="I700" i="11"/>
  <c r="H700" i="11"/>
  <c r="G700" i="11"/>
  <c r="L392" i="11"/>
  <c r="K392" i="11"/>
  <c r="J392" i="11"/>
  <c r="I392" i="11"/>
  <c r="H392" i="11"/>
  <c r="G392" i="11"/>
  <c r="L84" i="11"/>
  <c r="K84" i="11"/>
  <c r="J84" i="11"/>
  <c r="I84" i="11"/>
  <c r="H84" i="11"/>
  <c r="G84" i="11"/>
  <c r="L1313" i="11"/>
  <c r="K1313" i="11"/>
  <c r="J1313" i="11"/>
  <c r="I1313" i="11"/>
  <c r="H1313" i="11"/>
  <c r="G1313" i="11"/>
  <c r="L1006" i="11"/>
  <c r="K1006" i="11"/>
  <c r="J1006" i="11"/>
  <c r="I1006" i="11"/>
  <c r="H1006" i="11"/>
  <c r="G1006" i="11"/>
  <c r="L699" i="11"/>
  <c r="K699" i="11"/>
  <c r="J699" i="11"/>
  <c r="I699" i="11"/>
  <c r="H699" i="11"/>
  <c r="G699" i="11"/>
  <c r="L391" i="11"/>
  <c r="K391" i="11"/>
  <c r="J391" i="11"/>
  <c r="I391" i="11"/>
  <c r="H391" i="11"/>
  <c r="G391" i="11"/>
  <c r="L83" i="11"/>
  <c r="K83" i="11"/>
  <c r="J83" i="11"/>
  <c r="I83" i="11"/>
  <c r="H83" i="11"/>
  <c r="G83" i="11"/>
  <c r="L1312" i="11"/>
  <c r="K1312" i="11"/>
  <c r="J1312" i="11"/>
  <c r="I1312" i="11"/>
  <c r="H1312" i="11"/>
  <c r="G1312" i="11"/>
  <c r="L1005" i="11"/>
  <c r="K1005" i="11"/>
  <c r="J1005" i="11"/>
  <c r="I1005" i="11"/>
  <c r="H1005" i="11"/>
  <c r="G1005" i="11"/>
  <c r="L698" i="11"/>
  <c r="K698" i="11"/>
  <c r="J698" i="11"/>
  <c r="I698" i="11"/>
  <c r="H698" i="11"/>
  <c r="G698" i="11"/>
  <c r="L390" i="11"/>
  <c r="K390" i="11"/>
  <c r="J390" i="11"/>
  <c r="I390" i="11"/>
  <c r="H390" i="11"/>
  <c r="G390" i="11"/>
  <c r="L82" i="11"/>
  <c r="K82" i="11"/>
  <c r="J82" i="11"/>
  <c r="I82" i="11"/>
  <c r="H82" i="11"/>
  <c r="G82" i="11"/>
  <c r="L1311" i="11"/>
  <c r="K1311" i="11"/>
  <c r="J1311" i="11"/>
  <c r="I1311" i="11"/>
  <c r="H1311" i="11"/>
  <c r="G1311" i="11"/>
  <c r="L1004" i="11"/>
  <c r="K1004" i="11"/>
  <c r="J1004" i="11"/>
  <c r="I1004" i="11"/>
  <c r="H1004" i="11"/>
  <c r="G1004" i="11"/>
  <c r="L697" i="11"/>
  <c r="K697" i="11"/>
  <c r="J697" i="11"/>
  <c r="I697" i="11"/>
  <c r="H697" i="11"/>
  <c r="G697" i="11"/>
  <c r="L389" i="11"/>
  <c r="K389" i="11"/>
  <c r="J389" i="11"/>
  <c r="I389" i="11"/>
  <c r="H389" i="11"/>
  <c r="G389" i="11"/>
  <c r="L81" i="11"/>
  <c r="K81" i="11"/>
  <c r="J81" i="11"/>
  <c r="I81" i="11"/>
  <c r="H81" i="11"/>
  <c r="G81" i="11"/>
  <c r="L1310" i="11"/>
  <c r="K1310" i="11"/>
  <c r="J1310" i="11"/>
  <c r="I1310" i="11"/>
  <c r="H1310" i="11"/>
  <c r="G1310" i="11"/>
  <c r="L1003" i="11"/>
  <c r="K1003" i="11"/>
  <c r="J1003" i="11"/>
  <c r="I1003" i="11"/>
  <c r="H1003" i="11"/>
  <c r="G1003" i="11"/>
  <c r="L696" i="11"/>
  <c r="K696" i="11"/>
  <c r="J696" i="11"/>
  <c r="I696" i="11"/>
  <c r="H696" i="11"/>
  <c r="G696" i="11"/>
  <c r="L388" i="11"/>
  <c r="K388" i="11"/>
  <c r="J388" i="11"/>
  <c r="I388" i="11"/>
  <c r="H388" i="11"/>
  <c r="G388" i="11"/>
  <c r="L80" i="11"/>
  <c r="K80" i="11"/>
  <c r="J80" i="11"/>
  <c r="I80" i="11"/>
  <c r="H80" i="11"/>
  <c r="G80" i="11"/>
  <c r="L1309" i="11"/>
  <c r="K1309" i="11"/>
  <c r="J1309" i="11"/>
  <c r="I1309" i="11"/>
  <c r="H1309" i="11"/>
  <c r="G1309" i="11"/>
  <c r="L1002" i="11"/>
  <c r="K1002" i="11"/>
  <c r="J1002" i="11"/>
  <c r="I1002" i="11"/>
  <c r="H1002" i="11"/>
  <c r="G1002" i="11"/>
  <c r="L695" i="11"/>
  <c r="K695" i="11"/>
  <c r="J695" i="11"/>
  <c r="I695" i="11"/>
  <c r="H695" i="11"/>
  <c r="G695" i="11"/>
  <c r="L387" i="11"/>
  <c r="K387" i="11"/>
  <c r="J387" i="11"/>
  <c r="I387" i="11"/>
  <c r="H387" i="11"/>
  <c r="G387" i="11"/>
  <c r="L79" i="11"/>
  <c r="K79" i="11"/>
  <c r="J79" i="11"/>
  <c r="I79" i="11"/>
  <c r="H79" i="11"/>
  <c r="G79" i="11"/>
  <c r="L1308" i="11"/>
  <c r="K1308" i="11"/>
  <c r="J1308" i="11"/>
  <c r="I1308" i="11"/>
  <c r="H1308" i="11"/>
  <c r="G1308" i="11"/>
  <c r="L1001" i="11"/>
  <c r="K1001" i="11"/>
  <c r="J1001" i="11"/>
  <c r="I1001" i="11"/>
  <c r="H1001" i="11"/>
  <c r="G1001" i="11"/>
  <c r="L694" i="11"/>
  <c r="K694" i="11"/>
  <c r="J694" i="11"/>
  <c r="I694" i="11"/>
  <c r="H694" i="11"/>
  <c r="G694" i="11"/>
  <c r="L386" i="11"/>
  <c r="K386" i="11"/>
  <c r="J386" i="11"/>
  <c r="I386" i="11"/>
  <c r="H386" i="11"/>
  <c r="G386" i="11"/>
  <c r="L78" i="11"/>
  <c r="K78" i="11"/>
  <c r="J78" i="11"/>
  <c r="I78" i="11"/>
  <c r="H78" i="11"/>
  <c r="G78" i="11"/>
  <c r="L1307" i="11"/>
  <c r="K1307" i="11"/>
  <c r="J1307" i="11"/>
  <c r="I1307" i="11"/>
  <c r="H1307" i="11"/>
  <c r="G1307" i="11"/>
  <c r="L1000" i="11"/>
  <c r="K1000" i="11"/>
  <c r="J1000" i="11"/>
  <c r="I1000" i="11"/>
  <c r="H1000" i="11"/>
  <c r="G1000" i="11"/>
  <c r="L693" i="11"/>
  <c r="K693" i="11"/>
  <c r="J693" i="11"/>
  <c r="I693" i="11"/>
  <c r="H693" i="11"/>
  <c r="G693" i="11"/>
  <c r="L385" i="11"/>
  <c r="K385" i="11"/>
  <c r="J385" i="11"/>
  <c r="I385" i="11"/>
  <c r="H385" i="11"/>
  <c r="G385" i="11"/>
  <c r="L77" i="11"/>
  <c r="K77" i="11"/>
  <c r="J77" i="11"/>
  <c r="I77" i="11"/>
  <c r="H77" i="11"/>
  <c r="G77" i="11"/>
  <c r="L1306" i="11"/>
  <c r="K1306" i="11"/>
  <c r="J1306" i="11"/>
  <c r="I1306" i="11"/>
  <c r="H1306" i="11"/>
  <c r="G1306" i="11"/>
  <c r="L999" i="11"/>
  <c r="K999" i="11"/>
  <c r="J999" i="11"/>
  <c r="I999" i="11"/>
  <c r="H999" i="11"/>
  <c r="G999" i="11"/>
  <c r="L692" i="11"/>
  <c r="K692" i="11"/>
  <c r="J692" i="11"/>
  <c r="I692" i="11"/>
  <c r="H692" i="11"/>
  <c r="G692" i="11"/>
  <c r="L384" i="11"/>
  <c r="K384" i="11"/>
  <c r="J384" i="11"/>
  <c r="I384" i="11"/>
  <c r="H384" i="11"/>
  <c r="G384" i="11"/>
  <c r="L76" i="11"/>
  <c r="K76" i="11"/>
  <c r="J76" i="11"/>
  <c r="I76" i="11"/>
  <c r="H76" i="11"/>
  <c r="G76" i="11"/>
  <c r="L1305" i="11"/>
  <c r="K1305" i="11"/>
  <c r="J1305" i="11"/>
  <c r="I1305" i="11"/>
  <c r="H1305" i="11"/>
  <c r="G1305" i="11"/>
  <c r="L998" i="11"/>
  <c r="K998" i="11"/>
  <c r="J998" i="11"/>
  <c r="I998" i="11"/>
  <c r="H998" i="11"/>
  <c r="G998" i="11"/>
  <c r="L691" i="11"/>
  <c r="K691" i="11"/>
  <c r="J691" i="11"/>
  <c r="I691" i="11"/>
  <c r="H691" i="11"/>
  <c r="G691" i="11"/>
  <c r="L383" i="11"/>
  <c r="K383" i="11"/>
  <c r="J383" i="11"/>
  <c r="I383" i="11"/>
  <c r="H383" i="11"/>
  <c r="G383" i="11"/>
  <c r="L75" i="11"/>
  <c r="K75" i="11"/>
  <c r="J75" i="11"/>
  <c r="I75" i="11"/>
  <c r="H75" i="11"/>
  <c r="G75" i="11"/>
  <c r="L1304" i="11"/>
  <c r="K1304" i="11"/>
  <c r="J1304" i="11"/>
  <c r="I1304" i="11"/>
  <c r="H1304" i="11"/>
  <c r="G1304" i="11"/>
  <c r="L997" i="11"/>
  <c r="K997" i="11"/>
  <c r="J997" i="11"/>
  <c r="I997" i="11"/>
  <c r="H997" i="11"/>
  <c r="G997" i="11"/>
  <c r="L690" i="11"/>
  <c r="K690" i="11"/>
  <c r="J690" i="11"/>
  <c r="I690" i="11"/>
  <c r="H690" i="11"/>
  <c r="G690" i="11"/>
  <c r="L382" i="11"/>
  <c r="K382" i="11"/>
  <c r="J382" i="11"/>
  <c r="I382" i="11"/>
  <c r="H382" i="11"/>
  <c r="G382" i="11"/>
  <c r="L74" i="11"/>
  <c r="K74" i="11"/>
  <c r="J74" i="11"/>
  <c r="I74" i="11"/>
  <c r="H74" i="11"/>
  <c r="G74" i="11"/>
  <c r="L1303" i="11"/>
  <c r="K1303" i="11"/>
  <c r="J1303" i="11"/>
  <c r="I1303" i="11"/>
  <c r="H1303" i="11"/>
  <c r="G1303" i="11"/>
  <c r="L996" i="11"/>
  <c r="K996" i="11"/>
  <c r="J996" i="11"/>
  <c r="I996" i="11"/>
  <c r="H996" i="11"/>
  <c r="G996" i="11"/>
  <c r="L689" i="11"/>
  <c r="K689" i="11"/>
  <c r="J689" i="11"/>
  <c r="I689" i="11"/>
  <c r="H689" i="11"/>
  <c r="G689" i="11"/>
  <c r="L381" i="11"/>
  <c r="K381" i="11"/>
  <c r="J381" i="11"/>
  <c r="I381" i="11"/>
  <c r="H381" i="11"/>
  <c r="G381" i="11"/>
  <c r="L73" i="11"/>
  <c r="K73" i="11"/>
  <c r="J73" i="11"/>
  <c r="I73" i="11"/>
  <c r="H73" i="11"/>
  <c r="G73" i="11"/>
  <c r="L1302" i="11"/>
  <c r="K1302" i="11"/>
  <c r="J1302" i="11"/>
  <c r="I1302" i="11"/>
  <c r="H1302" i="11"/>
  <c r="G1302" i="11"/>
  <c r="L995" i="11"/>
  <c r="K995" i="11"/>
  <c r="J995" i="11"/>
  <c r="I995" i="11"/>
  <c r="H995" i="11"/>
  <c r="G995" i="11"/>
  <c r="L688" i="11"/>
  <c r="K688" i="11"/>
  <c r="J688" i="11"/>
  <c r="I688" i="11"/>
  <c r="H688" i="11"/>
  <c r="G688" i="11"/>
  <c r="L380" i="11"/>
  <c r="K380" i="11"/>
  <c r="J380" i="11"/>
  <c r="I380" i="11"/>
  <c r="H380" i="11"/>
  <c r="G380" i="11"/>
  <c r="L72" i="11"/>
  <c r="K72" i="11"/>
  <c r="J72" i="11"/>
  <c r="I72" i="11"/>
  <c r="H72" i="11"/>
  <c r="G72" i="11"/>
  <c r="L1301" i="11"/>
  <c r="K1301" i="11"/>
  <c r="J1301" i="11"/>
  <c r="I1301" i="11"/>
  <c r="H1301" i="11"/>
  <c r="G1301" i="11"/>
  <c r="L994" i="11"/>
  <c r="K994" i="11"/>
  <c r="J994" i="11"/>
  <c r="I994" i="11"/>
  <c r="H994" i="11"/>
  <c r="G994" i="11"/>
  <c r="L687" i="11"/>
  <c r="K687" i="11"/>
  <c r="J687" i="11"/>
  <c r="I687" i="11"/>
  <c r="H687" i="11"/>
  <c r="G687" i="11"/>
  <c r="L379" i="11"/>
  <c r="K379" i="11"/>
  <c r="J379" i="11"/>
  <c r="I379" i="11"/>
  <c r="H379" i="11"/>
  <c r="G379" i="11"/>
  <c r="L71" i="11"/>
  <c r="K71" i="11"/>
  <c r="J71" i="11"/>
  <c r="I71" i="11"/>
  <c r="H71" i="11"/>
  <c r="G71" i="11"/>
  <c r="L1300" i="11"/>
  <c r="K1300" i="11"/>
  <c r="J1300" i="11"/>
  <c r="I1300" i="11"/>
  <c r="H1300" i="11"/>
  <c r="G1300" i="11"/>
  <c r="L993" i="11"/>
  <c r="K993" i="11"/>
  <c r="J993" i="11"/>
  <c r="I993" i="11"/>
  <c r="H993" i="11"/>
  <c r="G993" i="11"/>
  <c r="L686" i="11"/>
  <c r="K686" i="11"/>
  <c r="J686" i="11"/>
  <c r="I686" i="11"/>
  <c r="H686" i="11"/>
  <c r="G686" i="11"/>
  <c r="L378" i="11"/>
  <c r="K378" i="11"/>
  <c r="J378" i="11"/>
  <c r="I378" i="11"/>
  <c r="H378" i="11"/>
  <c r="G378" i="11"/>
  <c r="L70" i="11"/>
  <c r="K70" i="11"/>
  <c r="J70" i="11"/>
  <c r="I70" i="11"/>
  <c r="H70" i="11"/>
  <c r="G70" i="11"/>
  <c r="L1299" i="11"/>
  <c r="K1299" i="11"/>
  <c r="J1299" i="11"/>
  <c r="I1299" i="11"/>
  <c r="H1299" i="11"/>
  <c r="G1299" i="11"/>
  <c r="L992" i="11"/>
  <c r="K992" i="11"/>
  <c r="J992" i="11"/>
  <c r="I992" i="11"/>
  <c r="H992" i="11"/>
  <c r="G992" i="11"/>
  <c r="L685" i="11"/>
  <c r="K685" i="11"/>
  <c r="J685" i="11"/>
  <c r="I685" i="11"/>
  <c r="H685" i="11"/>
  <c r="G685" i="11"/>
  <c r="L377" i="11"/>
  <c r="K377" i="11"/>
  <c r="J377" i="11"/>
  <c r="I377" i="11"/>
  <c r="H377" i="11"/>
  <c r="G377" i="11"/>
  <c r="L69" i="11"/>
  <c r="K69" i="11"/>
  <c r="J69" i="11"/>
  <c r="I69" i="11"/>
  <c r="H69" i="11"/>
  <c r="G69" i="11"/>
  <c r="L1298" i="11"/>
  <c r="K1298" i="11"/>
  <c r="J1298" i="11"/>
  <c r="I1298" i="11"/>
  <c r="H1298" i="11"/>
  <c r="G1298" i="11"/>
  <c r="L991" i="11"/>
  <c r="K991" i="11"/>
  <c r="J991" i="11"/>
  <c r="I991" i="11"/>
  <c r="H991" i="11"/>
  <c r="G991" i="11"/>
  <c r="L684" i="11"/>
  <c r="K684" i="11"/>
  <c r="J684" i="11"/>
  <c r="I684" i="11"/>
  <c r="H684" i="11"/>
  <c r="G684" i="11"/>
  <c r="L376" i="11"/>
  <c r="K376" i="11"/>
  <c r="J376" i="11"/>
  <c r="I376" i="11"/>
  <c r="H376" i="11"/>
  <c r="G376" i="11"/>
  <c r="L68" i="11"/>
  <c r="K68" i="11"/>
  <c r="J68" i="11"/>
  <c r="I68" i="11"/>
  <c r="H68" i="11"/>
  <c r="G68" i="11"/>
  <c r="L1297" i="11"/>
  <c r="K1297" i="11"/>
  <c r="J1297" i="11"/>
  <c r="I1297" i="11"/>
  <c r="H1297" i="11"/>
  <c r="G1297" i="11"/>
  <c r="L990" i="11"/>
  <c r="K990" i="11"/>
  <c r="J990" i="11"/>
  <c r="I990" i="11"/>
  <c r="H990" i="11"/>
  <c r="G990" i="11"/>
  <c r="L683" i="11"/>
  <c r="K683" i="11"/>
  <c r="J683" i="11"/>
  <c r="I683" i="11"/>
  <c r="H683" i="11"/>
  <c r="G683" i="11"/>
  <c r="L375" i="11"/>
  <c r="K375" i="11"/>
  <c r="J375" i="11"/>
  <c r="I375" i="11"/>
  <c r="H375" i="11"/>
  <c r="G375" i="11"/>
  <c r="L67" i="11"/>
  <c r="K67" i="11"/>
  <c r="J67" i="11"/>
  <c r="I67" i="11"/>
  <c r="H67" i="11"/>
  <c r="G67" i="11"/>
  <c r="L1296" i="11"/>
  <c r="K1296" i="11"/>
  <c r="J1296" i="11"/>
  <c r="I1296" i="11"/>
  <c r="H1296" i="11"/>
  <c r="G1296" i="11"/>
  <c r="L989" i="11"/>
  <c r="K989" i="11"/>
  <c r="J989" i="11"/>
  <c r="I989" i="11"/>
  <c r="H989" i="11"/>
  <c r="G989" i="11"/>
  <c r="L682" i="11"/>
  <c r="K682" i="11"/>
  <c r="J682" i="11"/>
  <c r="I682" i="11"/>
  <c r="H682" i="11"/>
  <c r="G682" i="11"/>
  <c r="L374" i="11"/>
  <c r="K374" i="11"/>
  <c r="J374" i="11"/>
  <c r="I374" i="11"/>
  <c r="H374" i="11"/>
  <c r="G374" i="11"/>
  <c r="L66" i="11"/>
  <c r="K66" i="11"/>
  <c r="J66" i="11"/>
  <c r="I66" i="11"/>
  <c r="H66" i="11"/>
  <c r="G66" i="11"/>
  <c r="L1295" i="11"/>
  <c r="K1295" i="11"/>
  <c r="J1295" i="11"/>
  <c r="I1295" i="11"/>
  <c r="H1295" i="11"/>
  <c r="G1295" i="11"/>
  <c r="L988" i="11"/>
  <c r="K988" i="11"/>
  <c r="J988" i="11"/>
  <c r="I988" i="11"/>
  <c r="H988" i="11"/>
  <c r="G988" i="11"/>
  <c r="L681" i="11"/>
  <c r="K681" i="11"/>
  <c r="J681" i="11"/>
  <c r="I681" i="11"/>
  <c r="H681" i="11"/>
  <c r="G681" i="11"/>
  <c r="L373" i="11"/>
  <c r="K373" i="11"/>
  <c r="J373" i="11"/>
  <c r="I373" i="11"/>
  <c r="H373" i="11"/>
  <c r="G373" i="11"/>
  <c r="L65" i="11"/>
  <c r="K65" i="11"/>
  <c r="J65" i="11"/>
  <c r="I65" i="11"/>
  <c r="H65" i="11"/>
  <c r="G65" i="11"/>
  <c r="L1294" i="11"/>
  <c r="K1294" i="11"/>
  <c r="J1294" i="11"/>
  <c r="I1294" i="11"/>
  <c r="H1294" i="11"/>
  <c r="G1294" i="11"/>
  <c r="L987" i="11"/>
  <c r="K987" i="11"/>
  <c r="J987" i="11"/>
  <c r="I987" i="11"/>
  <c r="H987" i="11"/>
  <c r="G987" i="11"/>
  <c r="L680" i="11"/>
  <c r="K680" i="11"/>
  <c r="J680" i="11"/>
  <c r="I680" i="11"/>
  <c r="H680" i="11"/>
  <c r="G680" i="11"/>
  <c r="L372" i="11"/>
  <c r="K372" i="11"/>
  <c r="J372" i="11"/>
  <c r="I372" i="11"/>
  <c r="H372" i="11"/>
  <c r="G372" i="11"/>
  <c r="L64" i="11"/>
  <c r="K64" i="11"/>
  <c r="J64" i="11"/>
  <c r="I64" i="11"/>
  <c r="H64" i="11"/>
  <c r="G64" i="11"/>
  <c r="L1293" i="11"/>
  <c r="K1293" i="11"/>
  <c r="J1293" i="11"/>
  <c r="I1293" i="11"/>
  <c r="H1293" i="11"/>
  <c r="G1293" i="11"/>
  <c r="L986" i="11"/>
  <c r="K986" i="11"/>
  <c r="J986" i="11"/>
  <c r="I986" i="11"/>
  <c r="H986" i="11"/>
  <c r="G986" i="11"/>
  <c r="L679" i="11"/>
  <c r="K679" i="11"/>
  <c r="J679" i="11"/>
  <c r="I679" i="11"/>
  <c r="H679" i="11"/>
  <c r="G679" i="11"/>
  <c r="L371" i="11"/>
  <c r="K371" i="11"/>
  <c r="J371" i="11"/>
  <c r="I371" i="11"/>
  <c r="H371" i="11"/>
  <c r="G371" i="11"/>
  <c r="L63" i="11"/>
  <c r="K63" i="11"/>
  <c r="J63" i="11"/>
  <c r="I63" i="11"/>
  <c r="H63" i="11"/>
  <c r="G63" i="11"/>
  <c r="L1292" i="11"/>
  <c r="K1292" i="11"/>
  <c r="J1292" i="11"/>
  <c r="I1292" i="11"/>
  <c r="H1292" i="11"/>
  <c r="G1292" i="11"/>
  <c r="L985" i="11"/>
  <c r="K985" i="11"/>
  <c r="J985" i="11"/>
  <c r="I985" i="11"/>
  <c r="H985" i="11"/>
  <c r="G985" i="11"/>
  <c r="L678" i="11"/>
  <c r="K678" i="11"/>
  <c r="J678" i="11"/>
  <c r="I678" i="11"/>
  <c r="H678" i="11"/>
  <c r="G678" i="11"/>
  <c r="L370" i="11"/>
  <c r="K370" i="11"/>
  <c r="J370" i="11"/>
  <c r="I370" i="11"/>
  <c r="H370" i="11"/>
  <c r="G370" i="11"/>
  <c r="L62" i="11"/>
  <c r="K62" i="11"/>
  <c r="J62" i="11"/>
  <c r="I62" i="11"/>
  <c r="H62" i="11"/>
  <c r="G62" i="11"/>
  <c r="L1291" i="11"/>
  <c r="K1291" i="11"/>
  <c r="J1291" i="11"/>
  <c r="I1291" i="11"/>
  <c r="H1291" i="11"/>
  <c r="G1291" i="11"/>
  <c r="L984" i="11"/>
  <c r="K984" i="11"/>
  <c r="J984" i="11"/>
  <c r="I984" i="11"/>
  <c r="H984" i="11"/>
  <c r="G984" i="11"/>
  <c r="L677" i="11"/>
  <c r="K677" i="11"/>
  <c r="J677" i="11"/>
  <c r="I677" i="11"/>
  <c r="H677" i="11"/>
  <c r="G677" i="11"/>
  <c r="L369" i="11"/>
  <c r="K369" i="11"/>
  <c r="J369" i="11"/>
  <c r="I369" i="11"/>
  <c r="H369" i="11"/>
  <c r="G369" i="11"/>
  <c r="L61" i="11"/>
  <c r="K61" i="11"/>
  <c r="J61" i="11"/>
  <c r="I61" i="11"/>
  <c r="H61" i="11"/>
  <c r="G61" i="11"/>
  <c r="L1290" i="11"/>
  <c r="K1290" i="11"/>
  <c r="J1290" i="11"/>
  <c r="I1290" i="11"/>
  <c r="H1290" i="11"/>
  <c r="G1290" i="11"/>
  <c r="L983" i="11"/>
  <c r="K983" i="11"/>
  <c r="J983" i="11"/>
  <c r="I983" i="11"/>
  <c r="H983" i="11"/>
  <c r="G983" i="11"/>
  <c r="L676" i="11"/>
  <c r="K676" i="11"/>
  <c r="J676" i="11"/>
  <c r="I676" i="11"/>
  <c r="H676" i="11"/>
  <c r="G676" i="11"/>
  <c r="L368" i="11"/>
  <c r="K368" i="11"/>
  <c r="J368" i="11"/>
  <c r="I368" i="11"/>
  <c r="H368" i="11"/>
  <c r="G368" i="11"/>
  <c r="L60" i="11"/>
  <c r="K60" i="11"/>
  <c r="J60" i="11"/>
  <c r="I60" i="11"/>
  <c r="H60" i="11"/>
  <c r="G60" i="11"/>
  <c r="L1289" i="11"/>
  <c r="K1289" i="11"/>
  <c r="J1289" i="11"/>
  <c r="I1289" i="11"/>
  <c r="H1289" i="11"/>
  <c r="G1289" i="11"/>
  <c r="L982" i="11"/>
  <c r="K982" i="11"/>
  <c r="J982" i="11"/>
  <c r="I982" i="11"/>
  <c r="H982" i="11"/>
  <c r="G982" i="11"/>
  <c r="L675" i="11"/>
  <c r="K675" i="11"/>
  <c r="J675" i="11"/>
  <c r="I675" i="11"/>
  <c r="H675" i="11"/>
  <c r="G675" i="11"/>
  <c r="L367" i="11"/>
  <c r="K367" i="11"/>
  <c r="J367" i="11"/>
  <c r="I367" i="11"/>
  <c r="H367" i="11"/>
  <c r="G367" i="11"/>
  <c r="L59" i="11"/>
  <c r="K59" i="11"/>
  <c r="J59" i="11"/>
  <c r="I59" i="11"/>
  <c r="H59" i="11"/>
  <c r="G59" i="11"/>
  <c r="L1288" i="11"/>
  <c r="K1288" i="11"/>
  <c r="J1288" i="11"/>
  <c r="I1288" i="11"/>
  <c r="H1288" i="11"/>
  <c r="G1288" i="11"/>
  <c r="L981" i="11"/>
  <c r="K981" i="11"/>
  <c r="J981" i="11"/>
  <c r="I981" i="11"/>
  <c r="H981" i="11"/>
  <c r="G981" i="11"/>
  <c r="L674" i="11"/>
  <c r="K674" i="11"/>
  <c r="J674" i="11"/>
  <c r="I674" i="11"/>
  <c r="H674" i="11"/>
  <c r="G674" i="11"/>
  <c r="L366" i="11"/>
  <c r="K366" i="11"/>
  <c r="J366" i="11"/>
  <c r="I366" i="11"/>
  <c r="H366" i="11"/>
  <c r="G366" i="11"/>
  <c r="L58" i="11"/>
  <c r="K58" i="11"/>
  <c r="J58" i="11"/>
  <c r="I58" i="11"/>
  <c r="H58" i="11"/>
  <c r="G58" i="11"/>
  <c r="L1287" i="11"/>
  <c r="K1287" i="11"/>
  <c r="J1287" i="11"/>
  <c r="I1287" i="11"/>
  <c r="H1287" i="11"/>
  <c r="G1287" i="11"/>
  <c r="L980" i="11"/>
  <c r="K980" i="11"/>
  <c r="J980" i="11"/>
  <c r="I980" i="11"/>
  <c r="H980" i="11"/>
  <c r="G980" i="11"/>
  <c r="L673" i="11"/>
  <c r="K673" i="11"/>
  <c r="J673" i="11"/>
  <c r="I673" i="11"/>
  <c r="H673" i="11"/>
  <c r="G673" i="11"/>
  <c r="L365" i="11"/>
  <c r="K365" i="11"/>
  <c r="J365" i="11"/>
  <c r="I365" i="11"/>
  <c r="H365" i="11"/>
  <c r="G365" i="11"/>
  <c r="L57" i="11"/>
  <c r="K57" i="11"/>
  <c r="J57" i="11"/>
  <c r="I57" i="11"/>
  <c r="H57" i="11"/>
  <c r="G57" i="11"/>
  <c r="L1286" i="11"/>
  <c r="K1286" i="11"/>
  <c r="J1286" i="11"/>
  <c r="I1286" i="11"/>
  <c r="H1286" i="11"/>
  <c r="G1286" i="11"/>
  <c r="L979" i="11"/>
  <c r="K979" i="11"/>
  <c r="J979" i="11"/>
  <c r="I979" i="11"/>
  <c r="H979" i="11"/>
  <c r="G979" i="11"/>
  <c r="L672" i="11"/>
  <c r="K672" i="11"/>
  <c r="J672" i="11"/>
  <c r="I672" i="11"/>
  <c r="H672" i="11"/>
  <c r="G672" i="11"/>
  <c r="L364" i="11"/>
  <c r="K364" i="11"/>
  <c r="J364" i="11"/>
  <c r="I364" i="11"/>
  <c r="H364" i="11"/>
  <c r="G364" i="11"/>
  <c r="L56" i="11"/>
  <c r="K56" i="11"/>
  <c r="J56" i="11"/>
  <c r="I56" i="11"/>
  <c r="H56" i="11"/>
  <c r="G56" i="11"/>
  <c r="L1285" i="11"/>
  <c r="K1285" i="11"/>
  <c r="J1285" i="11"/>
  <c r="I1285" i="11"/>
  <c r="H1285" i="11"/>
  <c r="G1285" i="11"/>
  <c r="L978" i="11"/>
  <c r="K978" i="11"/>
  <c r="J978" i="11"/>
  <c r="I978" i="11"/>
  <c r="H978" i="11"/>
  <c r="G978" i="11"/>
  <c r="L671" i="11"/>
  <c r="K671" i="11"/>
  <c r="J671" i="11"/>
  <c r="I671" i="11"/>
  <c r="H671" i="11"/>
  <c r="G671" i="11"/>
  <c r="L363" i="11"/>
  <c r="K363" i="11"/>
  <c r="J363" i="11"/>
  <c r="I363" i="11"/>
  <c r="H363" i="11"/>
  <c r="G363" i="11"/>
  <c r="L55" i="11"/>
  <c r="K55" i="11"/>
  <c r="J55" i="11"/>
  <c r="I55" i="11"/>
  <c r="H55" i="11"/>
  <c r="G55" i="11"/>
  <c r="L1284" i="11"/>
  <c r="K1284" i="11"/>
  <c r="J1284" i="11"/>
  <c r="I1284" i="11"/>
  <c r="H1284" i="11"/>
  <c r="G1284" i="11"/>
  <c r="L977" i="11"/>
  <c r="K977" i="11"/>
  <c r="J977" i="11"/>
  <c r="I977" i="11"/>
  <c r="H977" i="11"/>
  <c r="G977" i="11"/>
  <c r="L670" i="11"/>
  <c r="K670" i="11"/>
  <c r="J670" i="11"/>
  <c r="I670" i="11"/>
  <c r="H670" i="11"/>
  <c r="G670" i="11"/>
  <c r="L362" i="11"/>
  <c r="K362" i="11"/>
  <c r="J362" i="11"/>
  <c r="I362" i="11"/>
  <c r="H362" i="11"/>
  <c r="G362" i="11"/>
  <c r="L54" i="11"/>
  <c r="K54" i="11"/>
  <c r="J54" i="11"/>
  <c r="I54" i="11"/>
  <c r="H54" i="11"/>
  <c r="G54" i="11"/>
  <c r="L1283" i="11"/>
  <c r="K1283" i="11"/>
  <c r="J1283" i="11"/>
  <c r="I1283" i="11"/>
  <c r="H1283" i="11"/>
  <c r="G1283" i="11"/>
  <c r="L976" i="11"/>
  <c r="K976" i="11"/>
  <c r="J976" i="11"/>
  <c r="I976" i="11"/>
  <c r="H976" i="11"/>
  <c r="G976" i="11"/>
  <c r="L669" i="11"/>
  <c r="K669" i="11"/>
  <c r="J669" i="11"/>
  <c r="I669" i="11"/>
  <c r="H669" i="11"/>
  <c r="G669" i="11"/>
  <c r="L361" i="11"/>
  <c r="K361" i="11"/>
  <c r="J361" i="11"/>
  <c r="I361" i="11"/>
  <c r="H361" i="11"/>
  <c r="G361" i="11"/>
  <c r="L53" i="11"/>
  <c r="K53" i="11"/>
  <c r="J53" i="11"/>
  <c r="I53" i="11"/>
  <c r="H53" i="11"/>
  <c r="G53" i="11"/>
  <c r="L1282" i="11"/>
  <c r="K1282" i="11"/>
  <c r="J1282" i="11"/>
  <c r="I1282" i="11"/>
  <c r="H1282" i="11"/>
  <c r="G1282" i="11"/>
  <c r="L975" i="11"/>
  <c r="K975" i="11"/>
  <c r="J975" i="11"/>
  <c r="I975" i="11"/>
  <c r="H975" i="11"/>
  <c r="G975" i="11"/>
  <c r="L668" i="11"/>
  <c r="K668" i="11"/>
  <c r="J668" i="11"/>
  <c r="I668" i="11"/>
  <c r="H668" i="11"/>
  <c r="G668" i="11"/>
  <c r="L360" i="11"/>
  <c r="K360" i="11"/>
  <c r="J360" i="11"/>
  <c r="I360" i="11"/>
  <c r="H360" i="11"/>
  <c r="G360" i="11"/>
  <c r="L52" i="11"/>
  <c r="K52" i="11"/>
  <c r="J52" i="11"/>
  <c r="I52" i="11"/>
  <c r="H52" i="11"/>
  <c r="G52" i="11"/>
  <c r="L1281" i="11"/>
  <c r="K1281" i="11"/>
  <c r="J1281" i="11"/>
  <c r="I1281" i="11"/>
  <c r="H1281" i="11"/>
  <c r="G1281" i="11"/>
  <c r="L974" i="11"/>
  <c r="K974" i="11"/>
  <c r="J974" i="11"/>
  <c r="I974" i="11"/>
  <c r="H974" i="11"/>
  <c r="G974" i="11"/>
  <c r="L667" i="11"/>
  <c r="K667" i="11"/>
  <c r="J667" i="11"/>
  <c r="I667" i="11"/>
  <c r="H667" i="11"/>
  <c r="G667" i="11"/>
  <c r="L359" i="11"/>
  <c r="K359" i="11"/>
  <c r="J359" i="11"/>
  <c r="I359" i="11"/>
  <c r="H359" i="11"/>
  <c r="G359" i="11"/>
  <c r="L51" i="11"/>
  <c r="K51" i="11"/>
  <c r="J51" i="11"/>
  <c r="I51" i="11"/>
  <c r="H51" i="11"/>
  <c r="G51" i="11"/>
  <c r="L1280" i="11"/>
  <c r="K1280" i="11"/>
  <c r="J1280" i="11"/>
  <c r="I1280" i="11"/>
  <c r="H1280" i="11"/>
  <c r="G1280" i="11"/>
  <c r="L973" i="11"/>
  <c r="K973" i="11"/>
  <c r="J973" i="11"/>
  <c r="I973" i="11"/>
  <c r="H973" i="11"/>
  <c r="G973" i="11"/>
  <c r="L666" i="11"/>
  <c r="K666" i="11"/>
  <c r="J666" i="11"/>
  <c r="I666" i="11"/>
  <c r="H666" i="11"/>
  <c r="G666" i="11"/>
  <c r="L358" i="11"/>
  <c r="K358" i="11"/>
  <c r="J358" i="11"/>
  <c r="I358" i="11"/>
  <c r="H358" i="11"/>
  <c r="G358" i="11"/>
  <c r="L50" i="11"/>
  <c r="K50" i="11"/>
  <c r="J50" i="11"/>
  <c r="I50" i="11"/>
  <c r="H50" i="11"/>
  <c r="G50" i="11"/>
  <c r="L1279" i="11"/>
  <c r="K1279" i="11"/>
  <c r="J1279" i="11"/>
  <c r="I1279" i="11"/>
  <c r="H1279" i="11"/>
  <c r="G1279" i="11"/>
  <c r="L972" i="11"/>
  <c r="K972" i="11"/>
  <c r="J972" i="11"/>
  <c r="I972" i="11"/>
  <c r="H972" i="11"/>
  <c r="G972" i="11"/>
  <c r="L665" i="11"/>
  <c r="K665" i="11"/>
  <c r="J665" i="11"/>
  <c r="I665" i="11"/>
  <c r="H665" i="11"/>
  <c r="G665" i="11"/>
  <c r="L357" i="11"/>
  <c r="K357" i="11"/>
  <c r="J357" i="11"/>
  <c r="I357" i="11"/>
  <c r="H357" i="11"/>
  <c r="G357" i="11"/>
  <c r="L49" i="11"/>
  <c r="K49" i="11"/>
  <c r="J49" i="11"/>
  <c r="I49" i="11"/>
  <c r="H49" i="11"/>
  <c r="G49" i="11"/>
  <c r="L1278" i="11"/>
  <c r="K1278" i="11"/>
  <c r="J1278" i="11"/>
  <c r="I1278" i="11"/>
  <c r="H1278" i="11"/>
  <c r="G1278" i="11"/>
  <c r="L971" i="11"/>
  <c r="K971" i="11"/>
  <c r="J971" i="11"/>
  <c r="I971" i="11"/>
  <c r="H971" i="11"/>
  <c r="G971" i="11"/>
  <c r="L664" i="11"/>
  <c r="K664" i="11"/>
  <c r="J664" i="11"/>
  <c r="I664" i="11"/>
  <c r="H664" i="11"/>
  <c r="G664" i="11"/>
  <c r="L356" i="11"/>
  <c r="K356" i="11"/>
  <c r="J356" i="11"/>
  <c r="I356" i="11"/>
  <c r="H356" i="11"/>
  <c r="G356" i="11"/>
  <c r="L48" i="11"/>
  <c r="K48" i="11"/>
  <c r="J48" i="11"/>
  <c r="I48" i="11"/>
  <c r="H48" i="11"/>
  <c r="G48" i="11"/>
  <c r="L1277" i="11"/>
  <c r="K1277" i="11"/>
  <c r="J1277" i="11"/>
  <c r="I1277" i="11"/>
  <c r="H1277" i="11"/>
  <c r="G1277" i="11"/>
  <c r="L970" i="11"/>
  <c r="K970" i="11"/>
  <c r="J970" i="11"/>
  <c r="I970" i="11"/>
  <c r="H970" i="11"/>
  <c r="G970" i="11"/>
  <c r="L663" i="11"/>
  <c r="K663" i="11"/>
  <c r="J663" i="11"/>
  <c r="I663" i="11"/>
  <c r="H663" i="11"/>
  <c r="G663" i="11"/>
  <c r="L355" i="11"/>
  <c r="K355" i="11"/>
  <c r="J355" i="11"/>
  <c r="I355" i="11"/>
  <c r="H355" i="11"/>
  <c r="G355" i="11"/>
  <c r="L47" i="11"/>
  <c r="K47" i="11"/>
  <c r="J47" i="11"/>
  <c r="I47" i="11"/>
  <c r="H47" i="11"/>
  <c r="G47" i="11"/>
  <c r="L1276" i="11"/>
  <c r="K1276" i="11"/>
  <c r="J1276" i="11"/>
  <c r="I1276" i="11"/>
  <c r="H1276" i="11"/>
  <c r="G1276" i="11"/>
  <c r="L969" i="11"/>
  <c r="K969" i="11"/>
  <c r="J969" i="11"/>
  <c r="I969" i="11"/>
  <c r="H969" i="11"/>
  <c r="G969" i="11"/>
  <c r="L662" i="11"/>
  <c r="K662" i="11"/>
  <c r="J662" i="11"/>
  <c r="I662" i="11"/>
  <c r="H662" i="11"/>
  <c r="G662" i="11"/>
  <c r="L354" i="11"/>
  <c r="K354" i="11"/>
  <c r="J354" i="11"/>
  <c r="I354" i="11"/>
  <c r="H354" i="11"/>
  <c r="G354" i="11"/>
  <c r="L46" i="11"/>
  <c r="K46" i="11"/>
  <c r="J46" i="11"/>
  <c r="I46" i="11"/>
  <c r="H46" i="11"/>
  <c r="G46" i="11"/>
  <c r="L1275" i="11"/>
  <c r="K1275" i="11"/>
  <c r="J1275" i="11"/>
  <c r="I1275" i="11"/>
  <c r="H1275" i="11"/>
  <c r="G1275" i="11"/>
  <c r="L968" i="11"/>
  <c r="K968" i="11"/>
  <c r="J968" i="11"/>
  <c r="I968" i="11"/>
  <c r="H968" i="11"/>
  <c r="G968" i="11"/>
  <c r="L661" i="11"/>
  <c r="K661" i="11"/>
  <c r="J661" i="11"/>
  <c r="I661" i="11"/>
  <c r="H661" i="11"/>
  <c r="G661" i="11"/>
  <c r="L353" i="11"/>
  <c r="K353" i="11"/>
  <c r="J353" i="11"/>
  <c r="I353" i="11"/>
  <c r="H353" i="11"/>
  <c r="G353" i="11"/>
  <c r="L45" i="11"/>
  <c r="K45" i="11"/>
  <c r="J45" i="11"/>
  <c r="I45" i="11"/>
  <c r="H45" i="11"/>
  <c r="G45" i="11"/>
  <c r="L1274" i="11"/>
  <c r="K1274" i="11"/>
  <c r="J1274" i="11"/>
  <c r="I1274" i="11"/>
  <c r="H1274" i="11"/>
  <c r="G1274" i="11"/>
  <c r="L967" i="11"/>
  <c r="K967" i="11"/>
  <c r="J967" i="11"/>
  <c r="I967" i="11"/>
  <c r="H967" i="11"/>
  <c r="G967" i="11"/>
  <c r="L660" i="11"/>
  <c r="K660" i="11"/>
  <c r="J660" i="11"/>
  <c r="I660" i="11"/>
  <c r="H660" i="11"/>
  <c r="G660" i="11"/>
  <c r="L352" i="11"/>
  <c r="K352" i="11"/>
  <c r="J352" i="11"/>
  <c r="I352" i="11"/>
  <c r="H352" i="11"/>
  <c r="G352" i="11"/>
  <c r="L44" i="11"/>
  <c r="K44" i="11"/>
  <c r="J44" i="11"/>
  <c r="I44" i="11"/>
  <c r="H44" i="11"/>
  <c r="G44" i="11"/>
  <c r="L1273" i="11"/>
  <c r="K1273" i="11"/>
  <c r="J1273" i="11"/>
  <c r="I1273" i="11"/>
  <c r="H1273" i="11"/>
  <c r="G1273" i="11"/>
  <c r="L966" i="11"/>
  <c r="K966" i="11"/>
  <c r="J966" i="11"/>
  <c r="I966" i="11"/>
  <c r="H966" i="11"/>
  <c r="G966" i="11"/>
  <c r="L659" i="11"/>
  <c r="K659" i="11"/>
  <c r="J659" i="11"/>
  <c r="I659" i="11"/>
  <c r="H659" i="11"/>
  <c r="G659" i="11"/>
  <c r="L351" i="11"/>
  <c r="K351" i="11"/>
  <c r="J351" i="11"/>
  <c r="I351" i="11"/>
  <c r="H351" i="11"/>
  <c r="G351" i="11"/>
  <c r="L43" i="11"/>
  <c r="K43" i="11"/>
  <c r="J43" i="11"/>
  <c r="I43" i="11"/>
  <c r="H43" i="11"/>
  <c r="G43" i="11"/>
  <c r="L1272" i="11"/>
  <c r="K1272" i="11"/>
  <c r="J1272" i="11"/>
  <c r="I1272" i="11"/>
  <c r="H1272" i="11"/>
  <c r="G1272" i="11"/>
  <c r="L965" i="11"/>
  <c r="K965" i="11"/>
  <c r="J965" i="11"/>
  <c r="I965" i="11"/>
  <c r="H965" i="11"/>
  <c r="G965" i="11"/>
  <c r="L658" i="11"/>
  <c r="K658" i="11"/>
  <c r="J658" i="11"/>
  <c r="I658" i="11"/>
  <c r="H658" i="11"/>
  <c r="G658" i="11"/>
  <c r="L350" i="11"/>
  <c r="K350" i="11"/>
  <c r="J350" i="11"/>
  <c r="I350" i="11"/>
  <c r="H350" i="11"/>
  <c r="G350" i="11"/>
  <c r="L42" i="11"/>
  <c r="K42" i="11"/>
  <c r="J42" i="11"/>
  <c r="I42" i="11"/>
  <c r="H42" i="11"/>
  <c r="G42" i="11"/>
  <c r="L1271" i="11"/>
  <c r="K1271" i="11"/>
  <c r="J1271" i="11"/>
  <c r="I1271" i="11"/>
  <c r="H1271" i="11"/>
  <c r="G1271" i="11"/>
  <c r="L964" i="11"/>
  <c r="K964" i="11"/>
  <c r="J964" i="11"/>
  <c r="I964" i="11"/>
  <c r="H964" i="11"/>
  <c r="G964" i="11"/>
  <c r="L657" i="11"/>
  <c r="K657" i="11"/>
  <c r="J657" i="11"/>
  <c r="I657" i="11"/>
  <c r="H657" i="11"/>
  <c r="G657" i="11"/>
  <c r="L349" i="11"/>
  <c r="K349" i="11"/>
  <c r="J349" i="11"/>
  <c r="I349" i="11"/>
  <c r="H349" i="11"/>
  <c r="G349" i="11"/>
  <c r="L41" i="11"/>
  <c r="K41" i="11"/>
  <c r="J41" i="11"/>
  <c r="I41" i="11"/>
  <c r="H41" i="11"/>
  <c r="G41" i="11"/>
  <c r="L1270" i="11"/>
  <c r="K1270" i="11"/>
  <c r="J1270" i="11"/>
  <c r="I1270" i="11"/>
  <c r="H1270" i="11"/>
  <c r="G1270" i="11"/>
  <c r="L963" i="11"/>
  <c r="K963" i="11"/>
  <c r="J963" i="11"/>
  <c r="I963" i="11"/>
  <c r="H963" i="11"/>
  <c r="G963" i="11"/>
  <c r="L656" i="11"/>
  <c r="K656" i="11"/>
  <c r="J656" i="11"/>
  <c r="I656" i="11"/>
  <c r="H656" i="11"/>
  <c r="G656" i="11"/>
  <c r="L348" i="11"/>
  <c r="K348" i="11"/>
  <c r="J348" i="11"/>
  <c r="I348" i="11"/>
  <c r="H348" i="11"/>
  <c r="G348" i="11"/>
  <c r="L40" i="11"/>
  <c r="K40" i="11"/>
  <c r="J40" i="11"/>
  <c r="I40" i="11"/>
  <c r="H40" i="11"/>
  <c r="G40" i="11"/>
  <c r="L1269" i="11"/>
  <c r="K1269" i="11"/>
  <c r="J1269" i="11"/>
  <c r="I1269" i="11"/>
  <c r="H1269" i="11"/>
  <c r="G1269" i="11"/>
  <c r="L962" i="11"/>
  <c r="K962" i="11"/>
  <c r="J962" i="11"/>
  <c r="I962" i="11"/>
  <c r="H962" i="11"/>
  <c r="G962" i="11"/>
  <c r="L655" i="11"/>
  <c r="K655" i="11"/>
  <c r="J655" i="11"/>
  <c r="I655" i="11"/>
  <c r="H655" i="11"/>
  <c r="G655" i="11"/>
  <c r="L347" i="11"/>
  <c r="K347" i="11"/>
  <c r="J347" i="11"/>
  <c r="I347" i="11"/>
  <c r="H347" i="11"/>
  <c r="G347" i="11"/>
  <c r="L39" i="11"/>
  <c r="K39" i="11"/>
  <c r="J39" i="11"/>
  <c r="I39" i="11"/>
  <c r="H39" i="11"/>
  <c r="G39" i="11"/>
  <c r="L1268" i="11"/>
  <c r="K1268" i="11"/>
  <c r="J1268" i="11"/>
  <c r="I1268" i="11"/>
  <c r="H1268" i="11"/>
  <c r="G1268" i="11"/>
  <c r="L961" i="11"/>
  <c r="K961" i="11"/>
  <c r="J961" i="11"/>
  <c r="I961" i="11"/>
  <c r="H961" i="11"/>
  <c r="G961" i="11"/>
  <c r="L654" i="11"/>
  <c r="K654" i="11"/>
  <c r="J654" i="11"/>
  <c r="I654" i="11"/>
  <c r="H654" i="11"/>
  <c r="G654" i="11"/>
  <c r="L346" i="11"/>
  <c r="K346" i="11"/>
  <c r="J346" i="11"/>
  <c r="I346" i="11"/>
  <c r="H346" i="11"/>
  <c r="G346" i="11"/>
  <c r="L38" i="11"/>
  <c r="K38" i="11"/>
  <c r="J38" i="11"/>
  <c r="I38" i="11"/>
  <c r="H38" i="11"/>
  <c r="G38" i="11"/>
  <c r="L1267" i="11"/>
  <c r="K1267" i="11"/>
  <c r="J1267" i="11"/>
  <c r="I1267" i="11"/>
  <c r="H1267" i="11"/>
  <c r="G1267" i="11"/>
  <c r="L960" i="11"/>
  <c r="K960" i="11"/>
  <c r="J960" i="11"/>
  <c r="I960" i="11"/>
  <c r="H960" i="11"/>
  <c r="G960" i="11"/>
  <c r="L653" i="11"/>
  <c r="K653" i="11"/>
  <c r="J653" i="11"/>
  <c r="I653" i="11"/>
  <c r="H653" i="11"/>
  <c r="G653" i="11"/>
  <c r="L345" i="11"/>
  <c r="K345" i="11"/>
  <c r="J345" i="11"/>
  <c r="I345" i="11"/>
  <c r="H345" i="11"/>
  <c r="G345" i="11"/>
  <c r="L37" i="11"/>
  <c r="K37" i="11"/>
  <c r="J37" i="11"/>
  <c r="I37" i="11"/>
  <c r="H37" i="11"/>
  <c r="G37" i="11"/>
  <c r="L1266" i="11"/>
  <c r="K1266" i="11"/>
  <c r="J1266" i="11"/>
  <c r="I1266" i="11"/>
  <c r="H1266" i="11"/>
  <c r="G1266" i="11"/>
  <c r="L959" i="11"/>
  <c r="K959" i="11"/>
  <c r="J959" i="11"/>
  <c r="I959" i="11"/>
  <c r="H959" i="11"/>
  <c r="G959" i="11"/>
  <c r="L652" i="11"/>
  <c r="K652" i="11"/>
  <c r="J652" i="11"/>
  <c r="I652" i="11"/>
  <c r="H652" i="11"/>
  <c r="G652" i="11"/>
  <c r="L344" i="11"/>
  <c r="K344" i="11"/>
  <c r="J344" i="11"/>
  <c r="I344" i="11"/>
  <c r="H344" i="11"/>
  <c r="G344" i="11"/>
  <c r="L36" i="11"/>
  <c r="K36" i="11"/>
  <c r="J36" i="11"/>
  <c r="I36" i="11"/>
  <c r="H36" i="11"/>
  <c r="G36" i="11"/>
  <c r="L1265" i="11"/>
  <c r="K1265" i="11"/>
  <c r="J1265" i="11"/>
  <c r="I1265" i="11"/>
  <c r="H1265" i="11"/>
  <c r="G1265" i="11"/>
  <c r="L958" i="11"/>
  <c r="K958" i="11"/>
  <c r="J958" i="11"/>
  <c r="I958" i="11"/>
  <c r="H958" i="11"/>
  <c r="G958" i="11"/>
  <c r="L651" i="11"/>
  <c r="K651" i="11"/>
  <c r="J651" i="11"/>
  <c r="I651" i="11"/>
  <c r="H651" i="11"/>
  <c r="G651" i="11"/>
  <c r="L343" i="11"/>
  <c r="K343" i="11"/>
  <c r="J343" i="11"/>
  <c r="I343" i="11"/>
  <c r="H343" i="11"/>
  <c r="G343" i="11"/>
  <c r="L35" i="11"/>
  <c r="K35" i="11"/>
  <c r="J35" i="11"/>
  <c r="I35" i="11"/>
  <c r="H35" i="11"/>
  <c r="G35" i="11"/>
  <c r="L1264" i="11"/>
  <c r="K1264" i="11"/>
  <c r="J1264" i="11"/>
  <c r="I1264" i="11"/>
  <c r="H1264" i="11"/>
  <c r="G1264" i="11"/>
  <c r="L957" i="11"/>
  <c r="K957" i="11"/>
  <c r="J957" i="11"/>
  <c r="I957" i="11"/>
  <c r="H957" i="11"/>
  <c r="G957" i="11"/>
  <c r="L650" i="11"/>
  <c r="K650" i="11"/>
  <c r="J650" i="11"/>
  <c r="I650" i="11"/>
  <c r="H650" i="11"/>
  <c r="G650" i="11"/>
  <c r="L342" i="11"/>
  <c r="K342" i="11"/>
  <c r="J342" i="11"/>
  <c r="I342" i="11"/>
  <c r="H342" i="11"/>
  <c r="G342" i="11"/>
  <c r="L34" i="11"/>
  <c r="K34" i="11"/>
  <c r="J34" i="11"/>
  <c r="I34" i="11"/>
  <c r="H34" i="11"/>
  <c r="G34" i="11"/>
  <c r="L1263" i="11"/>
  <c r="K1263" i="11"/>
  <c r="J1263" i="11"/>
  <c r="I1263" i="11"/>
  <c r="H1263" i="11"/>
  <c r="G1263" i="11"/>
  <c r="L956" i="11"/>
  <c r="K956" i="11"/>
  <c r="J956" i="11"/>
  <c r="I956" i="11"/>
  <c r="H956" i="11"/>
  <c r="G956" i="11"/>
  <c r="L649" i="11"/>
  <c r="K649" i="11"/>
  <c r="J649" i="11"/>
  <c r="I649" i="11"/>
  <c r="H649" i="11"/>
  <c r="G649" i="11"/>
  <c r="L341" i="11"/>
  <c r="K341" i="11"/>
  <c r="J341" i="11"/>
  <c r="I341" i="11"/>
  <c r="H341" i="11"/>
  <c r="G341" i="11"/>
  <c r="L33" i="11"/>
  <c r="K33" i="11"/>
  <c r="J33" i="11"/>
  <c r="I33" i="11"/>
  <c r="H33" i="11"/>
  <c r="G33" i="11"/>
  <c r="L1262" i="11"/>
  <c r="K1262" i="11"/>
  <c r="J1262" i="11"/>
  <c r="I1262" i="11"/>
  <c r="H1262" i="11"/>
  <c r="G1262" i="11"/>
  <c r="L955" i="11"/>
  <c r="K955" i="11"/>
  <c r="J955" i="11"/>
  <c r="I955" i="11"/>
  <c r="H955" i="11"/>
  <c r="G955" i="11"/>
  <c r="L648" i="11"/>
  <c r="K648" i="11"/>
  <c r="J648" i="11"/>
  <c r="I648" i="11"/>
  <c r="H648" i="11"/>
  <c r="G648" i="11"/>
  <c r="L340" i="11"/>
  <c r="K340" i="11"/>
  <c r="J340" i="11"/>
  <c r="I340" i="11"/>
  <c r="H340" i="11"/>
  <c r="G340" i="11"/>
  <c r="L32" i="11"/>
  <c r="K32" i="11"/>
  <c r="J32" i="11"/>
  <c r="I32" i="11"/>
  <c r="H32" i="11"/>
  <c r="G32" i="11"/>
  <c r="L1261" i="11"/>
  <c r="K1261" i="11"/>
  <c r="J1261" i="11"/>
  <c r="I1261" i="11"/>
  <c r="H1261" i="11"/>
  <c r="G1261" i="11"/>
  <c r="L954" i="11"/>
  <c r="K954" i="11"/>
  <c r="J954" i="11"/>
  <c r="I954" i="11"/>
  <c r="H954" i="11"/>
  <c r="G954" i="11"/>
  <c r="L647" i="11"/>
  <c r="K647" i="11"/>
  <c r="J647" i="11"/>
  <c r="I647" i="11"/>
  <c r="H647" i="11"/>
  <c r="G647" i="11"/>
  <c r="L339" i="11"/>
  <c r="K339" i="11"/>
  <c r="J339" i="11"/>
  <c r="I339" i="11"/>
  <c r="H339" i="11"/>
  <c r="G339" i="11"/>
  <c r="L31" i="11"/>
  <c r="K31" i="11"/>
  <c r="J31" i="11"/>
  <c r="I31" i="11"/>
  <c r="H31" i="11"/>
  <c r="G31" i="11"/>
  <c r="L1260" i="11"/>
  <c r="K1260" i="11"/>
  <c r="J1260" i="11"/>
  <c r="I1260" i="11"/>
  <c r="H1260" i="11"/>
  <c r="G1260" i="11"/>
  <c r="L953" i="11"/>
  <c r="K953" i="11"/>
  <c r="J953" i="11"/>
  <c r="I953" i="11"/>
  <c r="H953" i="11"/>
  <c r="G953" i="11"/>
  <c r="L646" i="11"/>
  <c r="K646" i="11"/>
  <c r="J646" i="11"/>
  <c r="I646" i="11"/>
  <c r="H646" i="11"/>
  <c r="G646" i="11"/>
  <c r="L338" i="11"/>
  <c r="K338" i="11"/>
  <c r="J338" i="11"/>
  <c r="I338" i="11"/>
  <c r="H338" i="11"/>
  <c r="G338" i="11"/>
  <c r="L30" i="11"/>
  <c r="K30" i="11"/>
  <c r="J30" i="11"/>
  <c r="I30" i="11"/>
  <c r="H30" i="11"/>
  <c r="G30" i="11"/>
  <c r="L1259" i="11"/>
  <c r="K1259" i="11"/>
  <c r="J1259" i="11"/>
  <c r="I1259" i="11"/>
  <c r="H1259" i="11"/>
  <c r="G1259" i="11"/>
  <c r="L952" i="11"/>
  <c r="K952" i="11"/>
  <c r="J952" i="11"/>
  <c r="I952" i="11"/>
  <c r="H952" i="11"/>
  <c r="G952" i="11"/>
  <c r="L645" i="11"/>
  <c r="K645" i="11"/>
  <c r="J645" i="11"/>
  <c r="I645" i="11"/>
  <c r="H645" i="11"/>
  <c r="G645" i="11"/>
  <c r="L337" i="11"/>
  <c r="K337" i="11"/>
  <c r="J337" i="11"/>
  <c r="I337" i="11"/>
  <c r="H337" i="11"/>
  <c r="G337" i="11"/>
  <c r="L29" i="11"/>
  <c r="K29" i="11"/>
  <c r="J29" i="11"/>
  <c r="I29" i="11"/>
  <c r="H29" i="11"/>
  <c r="G29" i="11"/>
  <c r="L1258" i="11"/>
  <c r="K1258" i="11"/>
  <c r="J1258" i="11"/>
  <c r="I1258" i="11"/>
  <c r="H1258" i="11"/>
  <c r="G1258" i="11"/>
  <c r="L951" i="11"/>
  <c r="K951" i="11"/>
  <c r="J951" i="11"/>
  <c r="I951" i="11"/>
  <c r="H951" i="11"/>
  <c r="G951" i="11"/>
  <c r="L644" i="11"/>
  <c r="K644" i="11"/>
  <c r="J644" i="11"/>
  <c r="I644" i="11"/>
  <c r="H644" i="11"/>
  <c r="G644" i="11"/>
  <c r="L336" i="11"/>
  <c r="K336" i="11"/>
  <c r="J336" i="11"/>
  <c r="I336" i="11"/>
  <c r="H336" i="11"/>
  <c r="G336" i="11"/>
  <c r="L28" i="11"/>
  <c r="K28" i="11"/>
  <c r="J28" i="11"/>
  <c r="I28" i="11"/>
  <c r="H28" i="11"/>
  <c r="G28" i="11"/>
  <c r="L1257" i="11"/>
  <c r="K1257" i="11"/>
  <c r="J1257" i="11"/>
  <c r="I1257" i="11"/>
  <c r="H1257" i="11"/>
  <c r="G1257" i="11"/>
  <c r="L950" i="11"/>
  <c r="K950" i="11"/>
  <c r="J950" i="11"/>
  <c r="I950" i="11"/>
  <c r="H950" i="11"/>
  <c r="G950" i="11"/>
  <c r="L643" i="11"/>
  <c r="K643" i="11"/>
  <c r="J643" i="11"/>
  <c r="I643" i="11"/>
  <c r="H643" i="11"/>
  <c r="G643" i="11"/>
  <c r="L335" i="11"/>
  <c r="K335" i="11"/>
  <c r="J335" i="11"/>
  <c r="I335" i="11"/>
  <c r="H335" i="11"/>
  <c r="G335" i="11"/>
  <c r="L27" i="11"/>
  <c r="K27" i="11"/>
  <c r="J27" i="11"/>
  <c r="I27" i="11"/>
  <c r="H27" i="11"/>
  <c r="G27" i="11"/>
  <c r="L1256" i="11"/>
  <c r="K1256" i="11"/>
  <c r="J1256" i="11"/>
  <c r="I1256" i="11"/>
  <c r="H1256" i="11"/>
  <c r="G1256" i="11"/>
  <c r="L949" i="11"/>
  <c r="K949" i="11"/>
  <c r="J949" i="11"/>
  <c r="I949" i="11"/>
  <c r="H949" i="11"/>
  <c r="G949" i="11"/>
  <c r="L642" i="11"/>
  <c r="K642" i="11"/>
  <c r="J642" i="11"/>
  <c r="I642" i="11"/>
  <c r="H642" i="11"/>
  <c r="G642" i="11"/>
  <c r="L334" i="11"/>
  <c r="K334" i="11"/>
  <c r="J334" i="11"/>
  <c r="I334" i="11"/>
  <c r="H334" i="11"/>
  <c r="G334" i="11"/>
  <c r="L26" i="11"/>
  <c r="K26" i="11"/>
  <c r="J26" i="11"/>
  <c r="I26" i="11"/>
  <c r="H26" i="11"/>
  <c r="G26" i="11"/>
  <c r="L1255" i="11"/>
  <c r="K1255" i="11"/>
  <c r="J1255" i="11"/>
  <c r="I1255" i="11"/>
  <c r="H1255" i="11"/>
  <c r="G1255" i="11"/>
  <c r="L948" i="11"/>
  <c r="K948" i="11"/>
  <c r="J948" i="11"/>
  <c r="I948" i="11"/>
  <c r="H948" i="11"/>
  <c r="G948" i="11"/>
  <c r="L641" i="11"/>
  <c r="K641" i="11"/>
  <c r="J641" i="11"/>
  <c r="I641" i="11"/>
  <c r="H641" i="11"/>
  <c r="G641" i="11"/>
  <c r="L333" i="11"/>
  <c r="K333" i="11"/>
  <c r="J333" i="11"/>
  <c r="I333" i="11"/>
  <c r="H333" i="11"/>
  <c r="G333" i="11"/>
  <c r="L25" i="11"/>
  <c r="K25" i="11"/>
  <c r="J25" i="11"/>
  <c r="I25" i="11"/>
  <c r="H25" i="11"/>
  <c r="G25" i="11"/>
  <c r="L1254" i="11"/>
  <c r="K1254" i="11"/>
  <c r="J1254" i="11"/>
  <c r="I1254" i="11"/>
  <c r="H1254" i="11"/>
  <c r="G1254" i="11"/>
  <c r="L947" i="11"/>
  <c r="K947" i="11"/>
  <c r="J947" i="11"/>
  <c r="I947" i="11"/>
  <c r="H947" i="11"/>
  <c r="G947" i="11"/>
  <c r="L640" i="11"/>
  <c r="K640" i="11"/>
  <c r="J640" i="11"/>
  <c r="I640" i="11"/>
  <c r="H640" i="11"/>
  <c r="G640" i="11"/>
  <c r="L332" i="11"/>
  <c r="K332" i="11"/>
  <c r="J332" i="11"/>
  <c r="I332" i="11"/>
  <c r="H332" i="11"/>
  <c r="G332" i="11"/>
  <c r="L24" i="11"/>
  <c r="K24" i="11"/>
  <c r="J24" i="11"/>
  <c r="I24" i="11"/>
  <c r="H24" i="11"/>
  <c r="G24" i="11"/>
  <c r="L1253" i="11"/>
  <c r="K1253" i="11"/>
  <c r="J1253" i="11"/>
  <c r="I1253" i="11"/>
  <c r="H1253" i="11"/>
  <c r="G1253" i="11"/>
  <c r="L946" i="11"/>
  <c r="K946" i="11"/>
  <c r="J946" i="11"/>
  <c r="I946" i="11"/>
  <c r="H946" i="11"/>
  <c r="G946" i="11"/>
  <c r="L639" i="11"/>
  <c r="K639" i="11"/>
  <c r="J639" i="11"/>
  <c r="I639" i="11"/>
  <c r="H639" i="11"/>
  <c r="G639" i="11"/>
  <c r="L331" i="11"/>
  <c r="K331" i="11"/>
  <c r="J331" i="11"/>
  <c r="I331" i="11"/>
  <c r="H331" i="11"/>
  <c r="G331" i="11"/>
  <c r="L23" i="11"/>
  <c r="K23" i="11"/>
  <c r="J23" i="11"/>
  <c r="I23" i="11"/>
  <c r="H23" i="11"/>
  <c r="G23" i="11"/>
  <c r="L1252" i="11"/>
  <c r="K1252" i="11"/>
  <c r="J1252" i="11"/>
  <c r="I1252" i="11"/>
  <c r="H1252" i="11"/>
  <c r="G1252" i="11"/>
  <c r="L945" i="11"/>
  <c r="K945" i="11"/>
  <c r="J945" i="11"/>
  <c r="I945" i="11"/>
  <c r="H945" i="11"/>
  <c r="G945" i="11"/>
  <c r="L638" i="11"/>
  <c r="K638" i="11"/>
  <c r="J638" i="11"/>
  <c r="I638" i="11"/>
  <c r="H638" i="11"/>
  <c r="G638" i="11"/>
  <c r="L330" i="11"/>
  <c r="K330" i="11"/>
  <c r="J330" i="11"/>
  <c r="I330" i="11"/>
  <c r="H330" i="11"/>
  <c r="G330" i="11"/>
  <c r="L22" i="11"/>
  <c r="K22" i="11"/>
  <c r="J22" i="11"/>
  <c r="I22" i="11"/>
  <c r="H22" i="11"/>
  <c r="G22" i="11"/>
  <c r="L1251" i="11"/>
  <c r="K1251" i="11"/>
  <c r="J1251" i="11"/>
  <c r="I1251" i="11"/>
  <c r="H1251" i="11"/>
  <c r="G1251" i="11"/>
  <c r="L944" i="11"/>
  <c r="K944" i="11"/>
  <c r="J944" i="11"/>
  <c r="I944" i="11"/>
  <c r="H944" i="11"/>
  <c r="G944" i="11"/>
  <c r="L637" i="11"/>
  <c r="K637" i="11"/>
  <c r="J637" i="11"/>
  <c r="I637" i="11"/>
  <c r="H637" i="11"/>
  <c r="G637" i="11"/>
  <c r="L329" i="11"/>
  <c r="K329" i="11"/>
  <c r="J329" i="11"/>
  <c r="I329" i="11"/>
  <c r="H329" i="11"/>
  <c r="G329" i="11"/>
  <c r="L21" i="11"/>
  <c r="K21" i="11"/>
  <c r="J21" i="11"/>
  <c r="I21" i="11"/>
  <c r="H21" i="11"/>
  <c r="G21" i="11"/>
  <c r="L1250" i="11"/>
  <c r="K1250" i="11"/>
  <c r="J1250" i="11"/>
  <c r="I1250" i="11"/>
  <c r="H1250" i="11"/>
  <c r="G1250" i="11"/>
  <c r="L943" i="11"/>
  <c r="K943" i="11"/>
  <c r="J943" i="11"/>
  <c r="I943" i="11"/>
  <c r="H943" i="11"/>
  <c r="G943" i="11"/>
  <c r="L636" i="11"/>
  <c r="K636" i="11"/>
  <c r="J636" i="11"/>
  <c r="I636" i="11"/>
  <c r="H636" i="11"/>
  <c r="G636" i="11"/>
  <c r="L328" i="11"/>
  <c r="K328" i="11"/>
  <c r="J328" i="11"/>
  <c r="I328" i="11"/>
  <c r="H328" i="11"/>
  <c r="G328" i="11"/>
  <c r="L20" i="11"/>
  <c r="K20" i="11"/>
  <c r="J20" i="11"/>
  <c r="I20" i="11"/>
  <c r="H20" i="11"/>
  <c r="G20" i="11"/>
  <c r="L1249" i="11"/>
  <c r="K1249" i="11"/>
  <c r="J1249" i="11"/>
  <c r="I1249" i="11"/>
  <c r="H1249" i="11"/>
  <c r="G1249" i="11"/>
  <c r="L942" i="11"/>
  <c r="K942" i="11"/>
  <c r="J942" i="11"/>
  <c r="I942" i="11"/>
  <c r="H942" i="11"/>
  <c r="G942" i="11"/>
  <c r="L635" i="11"/>
  <c r="K635" i="11"/>
  <c r="J635" i="11"/>
  <c r="I635" i="11"/>
  <c r="H635" i="11"/>
  <c r="G635" i="11"/>
  <c r="L327" i="11"/>
  <c r="K327" i="11"/>
  <c r="J327" i="11"/>
  <c r="I327" i="11"/>
  <c r="H327" i="11"/>
  <c r="G327" i="11"/>
  <c r="L19" i="11"/>
  <c r="K19" i="11"/>
  <c r="J19" i="11"/>
  <c r="I19" i="11"/>
  <c r="H19" i="11"/>
  <c r="G19" i="11"/>
  <c r="L1248" i="11"/>
  <c r="K1248" i="11"/>
  <c r="J1248" i="11"/>
  <c r="I1248" i="11"/>
  <c r="H1248" i="11"/>
  <c r="G1248" i="11"/>
  <c r="L941" i="11"/>
  <c r="K941" i="11"/>
  <c r="J941" i="11"/>
  <c r="I941" i="11"/>
  <c r="H941" i="11"/>
  <c r="G941" i="11"/>
  <c r="L634" i="11"/>
  <c r="K634" i="11"/>
  <c r="J634" i="11"/>
  <c r="I634" i="11"/>
  <c r="H634" i="11"/>
  <c r="G634" i="11"/>
  <c r="L326" i="11"/>
  <c r="K326" i="11"/>
  <c r="J326" i="11"/>
  <c r="I326" i="11"/>
  <c r="H326" i="11"/>
  <c r="G326" i="11"/>
  <c r="L18" i="11"/>
  <c r="K18" i="11"/>
  <c r="J18" i="11"/>
  <c r="I18" i="11"/>
  <c r="H18" i="11"/>
  <c r="G18" i="11"/>
  <c r="L1247" i="11"/>
  <c r="K1247" i="11"/>
  <c r="J1247" i="11"/>
  <c r="I1247" i="11"/>
  <c r="H1247" i="11"/>
  <c r="G1247" i="11"/>
  <c r="L940" i="11"/>
  <c r="K940" i="11"/>
  <c r="J940" i="11"/>
  <c r="I940" i="11"/>
  <c r="H940" i="11"/>
  <c r="G940" i="11"/>
  <c r="L633" i="11"/>
  <c r="K633" i="11"/>
  <c r="J633" i="11"/>
  <c r="I633" i="11"/>
  <c r="H633" i="11"/>
  <c r="G633" i="11"/>
  <c r="L325" i="11"/>
  <c r="K325" i="11"/>
  <c r="J325" i="11"/>
  <c r="I325" i="11"/>
  <c r="H325" i="11"/>
  <c r="G325" i="11"/>
  <c r="L17" i="11"/>
  <c r="K17" i="11"/>
  <c r="J17" i="11"/>
  <c r="I17" i="11"/>
  <c r="H17" i="11"/>
  <c r="G17" i="11"/>
  <c r="L1246" i="11"/>
  <c r="K1246" i="11"/>
  <c r="J1246" i="11"/>
  <c r="I1246" i="11"/>
  <c r="H1246" i="11"/>
  <c r="G1246" i="11"/>
  <c r="L939" i="11"/>
  <c r="K939" i="11"/>
  <c r="J939" i="11"/>
  <c r="I939" i="11"/>
  <c r="H939" i="11"/>
  <c r="G939" i="11"/>
  <c r="L632" i="11"/>
  <c r="K632" i="11"/>
  <c r="J632" i="11"/>
  <c r="I632" i="11"/>
  <c r="H632" i="11"/>
  <c r="G632" i="11"/>
  <c r="L324" i="11"/>
  <c r="K324" i="11"/>
  <c r="J324" i="11"/>
  <c r="I324" i="11"/>
  <c r="H324" i="11"/>
  <c r="G324" i="11"/>
  <c r="L16" i="11"/>
  <c r="K16" i="11"/>
  <c r="J16" i="11"/>
  <c r="I16" i="11"/>
  <c r="H16" i="11"/>
  <c r="G16" i="11"/>
  <c r="L1245" i="11"/>
  <c r="K1245" i="11"/>
  <c r="J1245" i="11"/>
  <c r="I1245" i="11"/>
  <c r="H1245" i="11"/>
  <c r="G1245" i="11"/>
  <c r="L938" i="11"/>
  <c r="K938" i="11"/>
  <c r="J938" i="11"/>
  <c r="I938" i="11"/>
  <c r="H938" i="11"/>
  <c r="G938" i="11"/>
  <c r="L631" i="11"/>
  <c r="K631" i="11"/>
  <c r="J631" i="11"/>
  <c r="I631" i="11"/>
  <c r="H631" i="11"/>
  <c r="G631" i="11"/>
  <c r="L323" i="11"/>
  <c r="K323" i="11"/>
  <c r="J323" i="11"/>
  <c r="I323" i="11"/>
  <c r="H323" i="11"/>
  <c r="G323" i="11"/>
  <c r="L15" i="11"/>
  <c r="K15" i="11"/>
  <c r="J15" i="11"/>
  <c r="I15" i="11"/>
  <c r="H15" i="11"/>
  <c r="G15" i="11"/>
  <c r="L1244" i="11"/>
  <c r="K1244" i="11"/>
  <c r="J1244" i="11"/>
  <c r="I1244" i="11"/>
  <c r="H1244" i="11"/>
  <c r="G1244" i="11"/>
  <c r="L937" i="11"/>
  <c r="K937" i="11"/>
  <c r="J937" i="11"/>
  <c r="I937" i="11"/>
  <c r="H937" i="11"/>
  <c r="G937" i="11"/>
  <c r="L630" i="11"/>
  <c r="K630" i="11"/>
  <c r="J630" i="11"/>
  <c r="I630" i="11"/>
  <c r="H630" i="11"/>
  <c r="G630" i="11"/>
  <c r="L322" i="11"/>
  <c r="K322" i="11"/>
  <c r="J322" i="11"/>
  <c r="I322" i="11"/>
  <c r="H322" i="11"/>
  <c r="G322" i="11"/>
  <c r="L14" i="11"/>
  <c r="K14" i="11"/>
  <c r="J14" i="11"/>
  <c r="I14" i="11"/>
  <c r="H14" i="11"/>
  <c r="G14" i="11"/>
  <c r="L1243" i="11"/>
  <c r="K1243" i="11"/>
  <c r="J1243" i="11"/>
  <c r="I1243" i="11"/>
  <c r="H1243" i="11"/>
  <c r="G1243" i="11"/>
  <c r="L936" i="11"/>
  <c r="K936" i="11"/>
  <c r="J936" i="11"/>
  <c r="I936" i="11"/>
  <c r="H936" i="11"/>
  <c r="G936" i="11"/>
  <c r="L629" i="11"/>
  <c r="K629" i="11"/>
  <c r="J629" i="11"/>
  <c r="I629" i="11"/>
  <c r="H629" i="11"/>
  <c r="G629" i="11"/>
  <c r="L321" i="11"/>
  <c r="K321" i="11"/>
  <c r="J321" i="11"/>
  <c r="I321" i="11"/>
  <c r="H321" i="11"/>
  <c r="G321" i="11"/>
  <c r="L13" i="11"/>
  <c r="K13" i="11"/>
  <c r="J13" i="11"/>
  <c r="I13" i="11"/>
  <c r="H13" i="11"/>
  <c r="G13" i="11"/>
  <c r="L1242" i="11"/>
  <c r="K1242" i="11"/>
  <c r="J1242" i="11"/>
  <c r="I1242" i="11"/>
  <c r="H1242" i="11"/>
  <c r="G1242" i="11"/>
  <c r="L935" i="11"/>
  <c r="K935" i="11"/>
  <c r="J935" i="11"/>
  <c r="I935" i="11"/>
  <c r="H935" i="11"/>
  <c r="G935" i="11"/>
  <c r="L628" i="11"/>
  <c r="K628" i="11"/>
  <c r="J628" i="11"/>
  <c r="I628" i="11"/>
  <c r="H628" i="11"/>
  <c r="G628" i="11"/>
  <c r="L320" i="11"/>
  <c r="K320" i="11"/>
  <c r="J320" i="11"/>
  <c r="I320" i="11"/>
  <c r="H320" i="11"/>
  <c r="G320" i="11"/>
  <c r="L12" i="11"/>
  <c r="K12" i="11"/>
  <c r="J12" i="11"/>
  <c r="I12" i="11"/>
  <c r="H12" i="11"/>
  <c r="G12" i="11"/>
  <c r="L1241" i="11"/>
  <c r="K1241" i="11"/>
  <c r="J1241" i="11"/>
  <c r="I1241" i="11"/>
  <c r="H1241" i="11"/>
  <c r="G1241" i="11"/>
  <c r="L934" i="11"/>
  <c r="K934" i="11"/>
  <c r="J934" i="11"/>
  <c r="I934" i="11"/>
  <c r="H934" i="11"/>
  <c r="G934" i="11"/>
  <c r="L627" i="11"/>
  <c r="K627" i="11"/>
  <c r="J627" i="11"/>
  <c r="I627" i="11"/>
  <c r="H627" i="11"/>
  <c r="G627" i="11"/>
  <c r="L319" i="11"/>
  <c r="K319" i="11"/>
  <c r="J319" i="11"/>
  <c r="I319" i="11"/>
  <c r="H319" i="11"/>
  <c r="G319" i="11"/>
  <c r="L11" i="11"/>
  <c r="K11" i="11"/>
  <c r="J11" i="11"/>
  <c r="I11" i="11"/>
  <c r="H11" i="11"/>
  <c r="G11" i="11"/>
  <c r="L1240" i="11"/>
  <c r="K1240" i="11"/>
  <c r="J1240" i="11"/>
  <c r="I1240" i="11"/>
  <c r="H1240" i="11"/>
  <c r="G1240" i="11"/>
  <c r="L933" i="11"/>
  <c r="K933" i="11"/>
  <c r="J933" i="11"/>
  <c r="I933" i="11"/>
  <c r="H933" i="11"/>
  <c r="G933" i="11"/>
  <c r="L626" i="11"/>
  <c r="K626" i="11"/>
  <c r="J626" i="11"/>
  <c r="I626" i="11"/>
  <c r="H626" i="11"/>
  <c r="G626" i="11"/>
  <c r="L318" i="11"/>
  <c r="K318" i="11"/>
  <c r="J318" i="11"/>
  <c r="I318" i="11"/>
  <c r="H318" i="11"/>
  <c r="G318" i="11"/>
  <c r="L10" i="11"/>
  <c r="K10" i="11"/>
  <c r="J10" i="11"/>
  <c r="I10" i="11"/>
  <c r="H10" i="11"/>
  <c r="G10" i="11"/>
  <c r="L1239" i="11"/>
  <c r="K1239" i="11"/>
  <c r="J1239" i="11"/>
  <c r="I1239" i="11"/>
  <c r="H1239" i="11"/>
  <c r="G1239" i="11"/>
  <c r="L932" i="11"/>
  <c r="K932" i="11"/>
  <c r="J932" i="11"/>
  <c r="I932" i="11"/>
  <c r="H932" i="11"/>
  <c r="G932" i="11"/>
  <c r="L625" i="11"/>
  <c r="K625" i="11"/>
  <c r="J625" i="11"/>
  <c r="I625" i="11"/>
  <c r="H625" i="11"/>
  <c r="G625" i="11"/>
  <c r="L317" i="11"/>
  <c r="K317" i="11"/>
  <c r="J317" i="11"/>
  <c r="I317" i="11"/>
  <c r="H317" i="11"/>
  <c r="G317" i="11"/>
  <c r="L9" i="11"/>
  <c r="K9" i="11"/>
  <c r="J9" i="11"/>
  <c r="I9" i="11"/>
  <c r="H9" i="11"/>
  <c r="G9" i="11"/>
  <c r="L1238" i="11"/>
  <c r="K1238" i="11"/>
  <c r="J1238" i="11"/>
  <c r="I1238" i="11"/>
  <c r="H1238" i="11"/>
  <c r="G1238" i="11"/>
  <c r="L931" i="11"/>
  <c r="K931" i="11"/>
  <c r="J931" i="11"/>
  <c r="I931" i="11"/>
  <c r="H931" i="11"/>
  <c r="G931" i="11"/>
  <c r="L624" i="11"/>
  <c r="K624" i="11"/>
  <c r="J624" i="11"/>
  <c r="I624" i="11"/>
  <c r="H624" i="11"/>
  <c r="G624" i="11"/>
  <c r="L316" i="11"/>
  <c r="K316" i="11"/>
  <c r="J316" i="11"/>
  <c r="I316" i="11"/>
  <c r="H316" i="11"/>
  <c r="G316" i="11"/>
  <c r="L8" i="11"/>
  <c r="K8" i="11"/>
  <c r="J8" i="11"/>
  <c r="I8" i="11"/>
  <c r="H8" i="11"/>
  <c r="G8" i="11"/>
  <c r="L1237" i="11"/>
  <c r="K1237" i="11"/>
  <c r="J1237" i="11"/>
  <c r="I1237" i="11"/>
  <c r="H1237" i="11"/>
  <c r="G1237" i="11"/>
  <c r="L930" i="11"/>
  <c r="K930" i="11"/>
  <c r="J930" i="11"/>
  <c r="I930" i="11"/>
  <c r="H930" i="11"/>
  <c r="G930" i="11"/>
  <c r="L623" i="11"/>
  <c r="K623" i="11"/>
  <c r="J623" i="11"/>
  <c r="I623" i="11"/>
  <c r="H623" i="11"/>
  <c r="G623" i="11"/>
  <c r="L315" i="11"/>
  <c r="K315" i="11"/>
  <c r="J315" i="11"/>
  <c r="I315" i="11"/>
  <c r="H315" i="11"/>
  <c r="G315" i="11"/>
  <c r="L7" i="11"/>
  <c r="K7" i="11"/>
  <c r="J7" i="11"/>
  <c r="I7" i="11"/>
  <c r="H7" i="11"/>
  <c r="G7" i="11"/>
  <c r="L1236" i="11"/>
  <c r="K1236" i="11"/>
  <c r="J1236" i="11"/>
  <c r="I1236" i="11"/>
  <c r="H1236" i="11"/>
  <c r="G1236" i="11"/>
  <c r="L929" i="11"/>
  <c r="K929" i="11"/>
  <c r="J929" i="11"/>
  <c r="I929" i="11"/>
  <c r="H929" i="11"/>
  <c r="G929" i="11"/>
  <c r="L622" i="11"/>
  <c r="K622" i="11"/>
  <c r="J622" i="11"/>
  <c r="I622" i="11"/>
  <c r="H622" i="11"/>
  <c r="G622" i="11"/>
  <c r="L314" i="11"/>
  <c r="K314" i="11"/>
  <c r="J314" i="11"/>
  <c r="I314" i="11"/>
  <c r="H314" i="11"/>
  <c r="G314" i="11"/>
  <c r="L6" i="11"/>
  <c r="K6" i="11"/>
  <c r="J6" i="11"/>
  <c r="I6" i="11"/>
  <c r="H6" i="11"/>
  <c r="G6" i="11"/>
  <c r="L1235" i="11"/>
  <c r="K1235" i="11"/>
  <c r="J1235" i="11"/>
  <c r="I1235" i="11"/>
  <c r="H1235" i="11"/>
  <c r="G1235" i="11"/>
  <c r="L928" i="11"/>
  <c r="K928" i="11"/>
  <c r="J928" i="11"/>
  <c r="I928" i="11"/>
  <c r="H928" i="11"/>
  <c r="G928" i="11"/>
  <c r="L621" i="11"/>
  <c r="K621" i="11"/>
  <c r="J621" i="11"/>
  <c r="I621" i="11"/>
  <c r="H621" i="11"/>
  <c r="G621" i="11"/>
  <c r="L313" i="11"/>
  <c r="K313" i="11"/>
  <c r="J313" i="11"/>
  <c r="I313" i="11"/>
  <c r="H313" i="11"/>
  <c r="G313" i="11"/>
  <c r="L5" i="11"/>
  <c r="K5" i="11"/>
  <c r="J5" i="11"/>
  <c r="I5" i="11"/>
  <c r="H5" i="11"/>
  <c r="G5" i="11"/>
  <c r="L1234" i="11"/>
  <c r="K1234" i="11"/>
  <c r="J1234" i="11"/>
  <c r="I1234" i="11"/>
  <c r="H1234" i="11"/>
  <c r="G1234" i="11"/>
  <c r="L927" i="11"/>
  <c r="K927" i="11"/>
  <c r="J927" i="11"/>
  <c r="I927" i="11"/>
  <c r="H927" i="11"/>
  <c r="G927" i="11"/>
  <c r="L620" i="11"/>
  <c r="K620" i="11"/>
  <c r="J620" i="11"/>
  <c r="I620" i="11"/>
  <c r="H620" i="11"/>
  <c r="G620" i="11"/>
  <c r="L312" i="11"/>
  <c r="K312" i="11"/>
  <c r="J312" i="11"/>
  <c r="I312" i="11"/>
  <c r="H312" i="11"/>
  <c r="G312" i="11"/>
  <c r="L4" i="11"/>
  <c r="K4" i="11"/>
  <c r="J4" i="11"/>
  <c r="I4" i="11"/>
  <c r="H4" i="11"/>
  <c r="G4" i="11"/>
  <c r="L1233" i="11"/>
  <c r="K1233" i="11"/>
  <c r="J1233" i="11"/>
  <c r="I1233" i="11"/>
  <c r="H1233" i="11"/>
  <c r="G1233" i="11"/>
  <c r="L926" i="11"/>
  <c r="K926" i="11"/>
  <c r="J926" i="11"/>
  <c r="I926" i="11"/>
  <c r="H926" i="11"/>
  <c r="G926" i="11"/>
  <c r="L619" i="11"/>
  <c r="K619" i="11"/>
  <c r="J619" i="11"/>
  <c r="I619" i="11"/>
  <c r="H619" i="11"/>
  <c r="G619" i="11"/>
  <c r="L311" i="11"/>
  <c r="K311" i="11"/>
  <c r="J311" i="11"/>
  <c r="I311" i="11"/>
  <c r="H311" i="11"/>
  <c r="G311" i="11"/>
  <c r="L3" i="11"/>
  <c r="K3" i="11"/>
  <c r="J3" i="11"/>
  <c r="I3" i="11"/>
  <c r="H3" i="11"/>
  <c r="G3" i="11"/>
  <c r="L1232" i="11"/>
  <c r="K1232" i="11"/>
  <c r="J1232" i="11"/>
  <c r="I1232" i="11"/>
  <c r="H1232" i="11"/>
  <c r="G1232" i="11"/>
  <c r="L925" i="11"/>
  <c r="K925" i="11"/>
  <c r="J925" i="11"/>
  <c r="I925" i="11"/>
  <c r="H925" i="11"/>
  <c r="G925" i="11"/>
  <c r="L618" i="11"/>
  <c r="K618" i="11"/>
  <c r="J618" i="11"/>
  <c r="I618" i="11"/>
  <c r="H618" i="11"/>
  <c r="G618" i="11"/>
  <c r="L310" i="11"/>
  <c r="K310" i="11"/>
  <c r="J310" i="11"/>
  <c r="I310" i="11"/>
  <c r="H310" i="11"/>
  <c r="G310" i="11"/>
  <c r="L2" i="11"/>
  <c r="K2" i="11"/>
  <c r="J2" i="11"/>
  <c r="I2" i="11"/>
  <c r="H2" i="11"/>
  <c r="G2" i="11"/>
  <c r="AM3" i="6" l="1"/>
  <c r="AM4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87" i="6"/>
  <c r="AM88" i="6"/>
  <c r="AM89" i="6"/>
  <c r="AM90" i="6"/>
  <c r="AM91" i="6"/>
  <c r="AM92" i="6"/>
  <c r="AM93" i="6"/>
  <c r="AM94" i="6"/>
  <c r="AM95" i="6"/>
  <c r="AM96" i="6"/>
  <c r="AM97" i="6"/>
  <c r="AM98" i="6"/>
  <c r="AM99" i="6"/>
  <c r="AM100" i="6"/>
  <c r="AM101" i="6"/>
  <c r="AM102" i="6"/>
  <c r="AM103" i="6"/>
  <c r="AM104" i="6"/>
  <c r="AM105" i="6"/>
  <c r="AM106" i="6"/>
  <c r="AM107" i="6"/>
  <c r="AM108" i="6"/>
  <c r="AM109" i="6"/>
  <c r="AM110" i="6"/>
  <c r="AM111" i="6"/>
  <c r="AM112" i="6"/>
  <c r="AM113" i="6"/>
  <c r="AM114" i="6"/>
  <c r="AM115" i="6"/>
  <c r="AM116" i="6"/>
  <c r="AM117" i="6"/>
  <c r="AM118" i="6"/>
  <c r="AM119" i="6"/>
  <c r="AM120" i="6"/>
  <c r="AM121" i="6"/>
  <c r="AM122" i="6"/>
  <c r="AM123" i="6"/>
  <c r="AM124" i="6"/>
  <c r="AM125" i="6"/>
  <c r="AM126" i="6"/>
  <c r="AM127" i="6"/>
  <c r="AM128" i="6"/>
  <c r="AM129" i="6"/>
  <c r="AM130" i="6"/>
  <c r="AM131" i="6"/>
  <c r="AM132" i="6"/>
  <c r="AM133" i="6"/>
  <c r="AM134" i="6"/>
  <c r="AM135" i="6"/>
  <c r="AM136" i="6"/>
  <c r="AM137" i="6"/>
  <c r="AM138" i="6"/>
  <c r="AM139" i="6"/>
  <c r="AM140" i="6"/>
  <c r="AM141" i="6"/>
  <c r="AM142" i="6"/>
  <c r="AM143" i="6"/>
  <c r="AM144" i="6"/>
  <c r="AM145" i="6"/>
  <c r="AM146" i="6"/>
  <c r="AM147" i="6"/>
  <c r="AM148" i="6"/>
  <c r="AM149" i="6"/>
  <c r="AM150" i="6"/>
  <c r="AM151" i="6"/>
  <c r="AM152" i="6"/>
  <c r="AM153" i="6"/>
  <c r="AM154" i="6"/>
  <c r="AM155" i="6"/>
  <c r="AM156" i="6"/>
  <c r="AM157" i="6"/>
  <c r="AM158" i="6"/>
  <c r="AM159" i="6"/>
  <c r="AM160" i="6"/>
  <c r="AM161" i="6"/>
  <c r="AM162" i="6"/>
  <c r="AM163" i="6"/>
  <c r="AM164" i="6"/>
  <c r="AM165" i="6"/>
  <c r="AM166" i="6"/>
  <c r="AM167" i="6"/>
  <c r="AM168" i="6"/>
  <c r="AM169" i="6"/>
  <c r="AM170" i="6"/>
  <c r="AM171" i="6"/>
  <c r="AM172" i="6"/>
  <c r="AM173" i="6"/>
  <c r="AM174" i="6"/>
  <c r="AM175" i="6"/>
  <c r="AM176" i="6"/>
  <c r="AM177" i="6"/>
  <c r="AM178" i="6"/>
  <c r="AM179" i="6"/>
  <c r="AM180" i="6"/>
  <c r="AM181" i="6"/>
  <c r="AM182" i="6"/>
  <c r="AM183" i="6"/>
  <c r="AM184" i="6"/>
  <c r="AM185" i="6"/>
  <c r="AM186" i="6"/>
  <c r="AM187" i="6"/>
  <c r="AM188" i="6"/>
  <c r="AM189" i="6"/>
  <c r="AM190" i="6"/>
  <c r="AM191" i="6"/>
  <c r="AM192" i="6"/>
  <c r="AM193" i="6"/>
  <c r="AM194" i="6"/>
  <c r="AM195" i="6"/>
  <c r="AM196" i="6"/>
  <c r="AM197" i="6"/>
  <c r="AM198" i="6"/>
  <c r="AM199" i="6"/>
  <c r="AM200" i="6"/>
  <c r="AM201" i="6"/>
  <c r="AM202" i="6"/>
  <c r="AM203" i="6"/>
  <c r="AM204" i="6"/>
  <c r="AM205" i="6"/>
  <c r="AM206" i="6"/>
  <c r="AM207" i="6"/>
  <c r="AM208" i="6"/>
  <c r="AM209" i="6"/>
  <c r="AM210" i="6"/>
  <c r="AM211" i="6"/>
  <c r="AM212" i="6"/>
  <c r="AM213" i="6"/>
  <c r="AM214" i="6"/>
  <c r="AM215" i="6"/>
  <c r="AM216" i="6"/>
  <c r="AM217" i="6"/>
  <c r="AM218" i="6"/>
  <c r="AM219" i="6"/>
  <c r="AM220" i="6"/>
  <c r="AM221" i="6"/>
  <c r="AM222" i="6"/>
  <c r="AM223" i="6"/>
  <c r="AM224" i="6"/>
  <c r="AM225" i="6"/>
  <c r="AM226" i="6"/>
  <c r="AM227" i="6"/>
  <c r="AM228" i="6"/>
  <c r="AM229" i="6"/>
  <c r="AM230" i="6"/>
  <c r="AM231" i="6"/>
  <c r="AM232" i="6"/>
  <c r="AM233" i="6"/>
  <c r="AM234" i="6"/>
  <c r="AM235" i="6"/>
  <c r="AM236" i="6"/>
  <c r="AM237" i="6"/>
  <c r="AM238" i="6"/>
  <c r="AM239" i="6"/>
  <c r="AM240" i="6"/>
  <c r="AM241" i="6"/>
  <c r="AM242" i="6"/>
  <c r="AM243" i="6"/>
  <c r="AM244" i="6"/>
  <c r="AM245" i="6"/>
  <c r="AM246" i="6"/>
  <c r="AM247" i="6"/>
  <c r="AM248" i="6"/>
  <c r="AM249" i="6"/>
  <c r="AM250" i="6"/>
  <c r="AM251" i="6"/>
  <c r="AM252" i="6"/>
  <c r="AM253" i="6"/>
  <c r="AM254" i="6"/>
  <c r="AM255" i="6"/>
  <c r="AM256" i="6"/>
  <c r="AM257" i="6"/>
  <c r="AM258" i="6"/>
  <c r="AM259" i="6"/>
  <c r="AM260" i="6"/>
  <c r="AM261" i="6"/>
  <c r="AM262" i="6"/>
  <c r="AM263" i="6"/>
  <c r="AM264" i="6"/>
  <c r="AM265" i="6"/>
  <c r="AM266" i="6"/>
  <c r="AM267" i="6"/>
  <c r="AM268" i="6"/>
  <c r="AM269" i="6"/>
  <c r="AM270" i="6"/>
  <c r="AM271" i="6"/>
  <c r="AM272" i="6"/>
  <c r="AM273" i="6"/>
  <c r="AM274" i="6"/>
  <c r="AM275" i="6"/>
  <c r="AM276" i="6"/>
  <c r="AM277" i="6"/>
  <c r="AM278" i="6"/>
  <c r="AM279" i="6"/>
  <c r="AM280" i="6"/>
  <c r="AM281" i="6"/>
  <c r="AM282" i="6"/>
  <c r="AM283" i="6"/>
  <c r="AM284" i="6"/>
  <c r="AM285" i="6"/>
  <c r="AM286" i="6"/>
  <c r="AM287" i="6"/>
  <c r="AM288" i="6"/>
  <c r="AM289" i="6"/>
  <c r="AM290" i="6"/>
  <c r="AM291" i="6"/>
  <c r="AM292" i="6"/>
  <c r="AM293" i="6"/>
  <c r="AM294" i="6"/>
  <c r="AM295" i="6"/>
  <c r="AM296" i="6"/>
  <c r="AM297" i="6"/>
  <c r="AM298" i="6"/>
  <c r="AM299" i="6"/>
  <c r="AM300" i="6"/>
  <c r="AM301" i="6"/>
  <c r="AM302" i="6"/>
  <c r="AM303" i="6"/>
  <c r="AM304" i="6"/>
  <c r="AM305" i="6"/>
  <c r="AM306" i="6"/>
  <c r="AM307" i="6"/>
  <c r="AM308" i="6"/>
  <c r="AM309" i="6"/>
  <c r="AM310" i="6"/>
  <c r="AM311" i="6"/>
  <c r="AM2" i="6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74" i="5"/>
  <c r="AM75" i="5"/>
  <c r="AM76" i="5"/>
  <c r="AM77" i="5"/>
  <c r="AM78" i="5"/>
  <c r="AM79" i="5"/>
  <c r="AM80" i="5"/>
  <c r="AM81" i="5"/>
  <c r="AM82" i="5"/>
  <c r="AM83" i="5"/>
  <c r="AM84" i="5"/>
  <c r="AM85" i="5"/>
  <c r="AM86" i="5"/>
  <c r="AM87" i="5"/>
  <c r="AM88" i="5"/>
  <c r="AM89" i="5"/>
  <c r="AM90" i="5"/>
  <c r="AM91" i="5"/>
  <c r="AM92" i="5"/>
  <c r="AM93" i="5"/>
  <c r="AM94" i="5"/>
  <c r="AM95" i="5"/>
  <c r="AM96" i="5"/>
  <c r="AM97" i="5"/>
  <c r="AM98" i="5"/>
  <c r="AM99" i="5"/>
  <c r="AM100" i="5"/>
  <c r="AM101" i="5"/>
  <c r="AM102" i="5"/>
  <c r="AM103" i="5"/>
  <c r="AM104" i="5"/>
  <c r="AM105" i="5"/>
  <c r="AM106" i="5"/>
  <c r="AM107" i="5"/>
  <c r="AM108" i="5"/>
  <c r="AM109" i="5"/>
  <c r="AM110" i="5"/>
  <c r="AM111" i="5"/>
  <c r="AM112" i="5"/>
  <c r="AM113" i="5"/>
  <c r="AM114" i="5"/>
  <c r="AM115" i="5"/>
  <c r="AM116" i="5"/>
  <c r="AM117" i="5"/>
  <c r="AM118" i="5"/>
  <c r="AM119" i="5"/>
  <c r="AM120" i="5"/>
  <c r="AM121" i="5"/>
  <c r="AM122" i="5"/>
  <c r="AM123" i="5"/>
  <c r="AM124" i="5"/>
  <c r="AM125" i="5"/>
  <c r="AM126" i="5"/>
  <c r="AM127" i="5"/>
  <c r="AM128" i="5"/>
  <c r="AM129" i="5"/>
  <c r="AM130" i="5"/>
  <c r="AM131" i="5"/>
  <c r="AM132" i="5"/>
  <c r="AM133" i="5"/>
  <c r="AM134" i="5"/>
  <c r="AM135" i="5"/>
  <c r="AM136" i="5"/>
  <c r="AM137" i="5"/>
  <c r="AM138" i="5"/>
  <c r="AM139" i="5"/>
  <c r="AM140" i="5"/>
  <c r="AM141" i="5"/>
  <c r="AM142" i="5"/>
  <c r="AM143" i="5"/>
  <c r="AM144" i="5"/>
  <c r="AM145" i="5"/>
  <c r="AM146" i="5"/>
  <c r="AM147" i="5"/>
  <c r="AM148" i="5"/>
  <c r="AM149" i="5"/>
  <c r="AM150" i="5"/>
  <c r="AM151" i="5"/>
  <c r="AM152" i="5"/>
  <c r="AM153" i="5"/>
  <c r="AM154" i="5"/>
  <c r="AM155" i="5"/>
  <c r="AM156" i="5"/>
  <c r="AM157" i="5"/>
  <c r="AM158" i="5"/>
  <c r="AM159" i="5"/>
  <c r="AM160" i="5"/>
  <c r="AM161" i="5"/>
  <c r="AM162" i="5"/>
  <c r="AM163" i="5"/>
  <c r="AM164" i="5"/>
  <c r="AM165" i="5"/>
  <c r="AM166" i="5"/>
  <c r="AM167" i="5"/>
  <c r="AM168" i="5"/>
  <c r="AM169" i="5"/>
  <c r="AM170" i="5"/>
  <c r="AM171" i="5"/>
  <c r="AM172" i="5"/>
  <c r="AM173" i="5"/>
  <c r="AM174" i="5"/>
  <c r="AM175" i="5"/>
  <c r="AM176" i="5"/>
  <c r="AM177" i="5"/>
  <c r="AM178" i="5"/>
  <c r="AM179" i="5"/>
  <c r="AM180" i="5"/>
  <c r="AM181" i="5"/>
  <c r="AM182" i="5"/>
  <c r="AM183" i="5"/>
  <c r="AM184" i="5"/>
  <c r="AM185" i="5"/>
  <c r="AM186" i="5"/>
  <c r="AM187" i="5"/>
  <c r="AM188" i="5"/>
  <c r="AM189" i="5"/>
  <c r="AM190" i="5"/>
  <c r="AM191" i="5"/>
  <c r="AM192" i="5"/>
  <c r="AM193" i="5"/>
  <c r="AM194" i="5"/>
  <c r="AM195" i="5"/>
  <c r="AM196" i="5"/>
  <c r="AM197" i="5"/>
  <c r="AM198" i="5"/>
  <c r="AM199" i="5"/>
  <c r="AM200" i="5"/>
  <c r="AM201" i="5"/>
  <c r="AM202" i="5"/>
  <c r="AM203" i="5"/>
  <c r="AM204" i="5"/>
  <c r="AM205" i="5"/>
  <c r="AM206" i="5"/>
  <c r="AM207" i="5"/>
  <c r="AM208" i="5"/>
  <c r="AM209" i="5"/>
  <c r="AM210" i="5"/>
  <c r="AM211" i="5"/>
  <c r="AM212" i="5"/>
  <c r="AM213" i="5"/>
  <c r="AM214" i="5"/>
  <c r="AM215" i="5"/>
  <c r="AM216" i="5"/>
  <c r="AM217" i="5"/>
  <c r="AM218" i="5"/>
  <c r="AM219" i="5"/>
  <c r="AM220" i="5"/>
  <c r="AM221" i="5"/>
  <c r="AM222" i="5"/>
  <c r="AM223" i="5"/>
  <c r="AM224" i="5"/>
  <c r="AM225" i="5"/>
  <c r="AM226" i="5"/>
  <c r="AM227" i="5"/>
  <c r="AM228" i="5"/>
  <c r="AM229" i="5"/>
  <c r="AM230" i="5"/>
  <c r="AM231" i="5"/>
  <c r="AM232" i="5"/>
  <c r="AM233" i="5"/>
  <c r="AM234" i="5"/>
  <c r="AM235" i="5"/>
  <c r="AM236" i="5"/>
  <c r="AM237" i="5"/>
  <c r="AM238" i="5"/>
  <c r="AM239" i="5"/>
  <c r="AM240" i="5"/>
  <c r="AM241" i="5"/>
  <c r="AM242" i="5"/>
  <c r="AM243" i="5"/>
  <c r="AM244" i="5"/>
  <c r="AM245" i="5"/>
  <c r="AM246" i="5"/>
  <c r="AM247" i="5"/>
  <c r="AM248" i="5"/>
  <c r="AM249" i="5"/>
  <c r="AM250" i="5"/>
  <c r="AM251" i="5"/>
  <c r="AM252" i="5"/>
  <c r="AM253" i="5"/>
  <c r="AM254" i="5"/>
  <c r="AM255" i="5"/>
  <c r="AM256" i="5"/>
  <c r="AM257" i="5"/>
  <c r="AM258" i="5"/>
  <c r="AM259" i="5"/>
  <c r="AM260" i="5"/>
  <c r="AM261" i="5"/>
  <c r="AM262" i="5"/>
  <c r="AM263" i="5"/>
  <c r="AM264" i="5"/>
  <c r="AM265" i="5"/>
  <c r="AM266" i="5"/>
  <c r="AM267" i="5"/>
  <c r="AM268" i="5"/>
  <c r="AM269" i="5"/>
  <c r="AM270" i="5"/>
  <c r="AM271" i="5"/>
  <c r="AM272" i="5"/>
  <c r="AM273" i="5"/>
  <c r="AM274" i="5"/>
  <c r="AM275" i="5"/>
  <c r="AM276" i="5"/>
  <c r="AM277" i="5"/>
  <c r="AM278" i="5"/>
  <c r="AM279" i="5"/>
  <c r="AM280" i="5"/>
  <c r="AM281" i="5"/>
  <c r="AM282" i="5"/>
  <c r="AM283" i="5"/>
  <c r="AM284" i="5"/>
  <c r="AM285" i="5"/>
  <c r="AM286" i="5"/>
  <c r="AM287" i="5"/>
  <c r="AM288" i="5"/>
  <c r="AM289" i="5"/>
  <c r="AM290" i="5"/>
  <c r="AM291" i="5"/>
  <c r="AM292" i="5"/>
  <c r="AM293" i="5"/>
  <c r="AM294" i="5"/>
  <c r="AM295" i="5"/>
  <c r="AM296" i="5"/>
  <c r="AM297" i="5"/>
  <c r="AM298" i="5"/>
  <c r="AM299" i="5"/>
  <c r="AM300" i="5"/>
  <c r="AM301" i="5"/>
  <c r="AM302" i="5"/>
  <c r="AM303" i="5"/>
  <c r="AM304" i="5"/>
  <c r="AM305" i="5"/>
  <c r="AM306" i="5"/>
  <c r="AM307" i="5"/>
  <c r="AM308" i="5"/>
  <c r="AM309" i="5"/>
  <c r="AM310" i="5"/>
  <c r="AM311" i="5"/>
  <c r="AM2" i="5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M167" i="4"/>
  <c r="AM168" i="4"/>
  <c r="AM169" i="4"/>
  <c r="AM170" i="4"/>
  <c r="AM171" i="4"/>
  <c r="AM172" i="4"/>
  <c r="AM173" i="4"/>
  <c r="AM174" i="4"/>
  <c r="AM175" i="4"/>
  <c r="AM176" i="4"/>
  <c r="AM177" i="4"/>
  <c r="AM178" i="4"/>
  <c r="AM179" i="4"/>
  <c r="AM180" i="4"/>
  <c r="AM181" i="4"/>
  <c r="AM182" i="4"/>
  <c r="AM183" i="4"/>
  <c r="AM184" i="4"/>
  <c r="AM185" i="4"/>
  <c r="AM186" i="4"/>
  <c r="AM187" i="4"/>
  <c r="AM188" i="4"/>
  <c r="AM189" i="4"/>
  <c r="AM190" i="4"/>
  <c r="AM191" i="4"/>
  <c r="AM192" i="4"/>
  <c r="AM193" i="4"/>
  <c r="AM194" i="4"/>
  <c r="AM195" i="4"/>
  <c r="AM196" i="4"/>
  <c r="AM197" i="4"/>
  <c r="AM198" i="4"/>
  <c r="AM199" i="4"/>
  <c r="AM200" i="4"/>
  <c r="AM201" i="4"/>
  <c r="AM202" i="4"/>
  <c r="AM203" i="4"/>
  <c r="AM204" i="4"/>
  <c r="AM205" i="4"/>
  <c r="AM206" i="4"/>
  <c r="AM207" i="4"/>
  <c r="AM208" i="4"/>
  <c r="AM209" i="4"/>
  <c r="AM210" i="4"/>
  <c r="AM211" i="4"/>
  <c r="AM212" i="4"/>
  <c r="AM213" i="4"/>
  <c r="AM214" i="4"/>
  <c r="AM215" i="4"/>
  <c r="AM216" i="4"/>
  <c r="AM217" i="4"/>
  <c r="AM218" i="4"/>
  <c r="AM219" i="4"/>
  <c r="AM220" i="4"/>
  <c r="AM221" i="4"/>
  <c r="AM222" i="4"/>
  <c r="AM223" i="4"/>
  <c r="AM224" i="4"/>
  <c r="AM225" i="4"/>
  <c r="AM226" i="4"/>
  <c r="AM227" i="4"/>
  <c r="AM228" i="4"/>
  <c r="AM229" i="4"/>
  <c r="AM230" i="4"/>
  <c r="AM231" i="4"/>
  <c r="AM232" i="4"/>
  <c r="AM233" i="4"/>
  <c r="AM234" i="4"/>
  <c r="AM235" i="4"/>
  <c r="AM236" i="4"/>
  <c r="AM237" i="4"/>
  <c r="AM238" i="4"/>
  <c r="AM239" i="4"/>
  <c r="AM240" i="4"/>
  <c r="AM241" i="4"/>
  <c r="AM242" i="4"/>
  <c r="AM243" i="4"/>
  <c r="AM244" i="4"/>
  <c r="AM245" i="4"/>
  <c r="AM246" i="4"/>
  <c r="AM247" i="4"/>
  <c r="AM248" i="4"/>
  <c r="AM249" i="4"/>
  <c r="AM250" i="4"/>
  <c r="AM251" i="4"/>
  <c r="AM252" i="4"/>
  <c r="AM253" i="4"/>
  <c r="AM254" i="4"/>
  <c r="AM255" i="4"/>
  <c r="AM256" i="4"/>
  <c r="AM257" i="4"/>
  <c r="AM258" i="4"/>
  <c r="AM259" i="4"/>
  <c r="AM260" i="4"/>
  <c r="AM261" i="4"/>
  <c r="AM262" i="4"/>
  <c r="AM263" i="4"/>
  <c r="AM264" i="4"/>
  <c r="AM265" i="4"/>
  <c r="AM266" i="4"/>
  <c r="AM267" i="4"/>
  <c r="AM268" i="4"/>
  <c r="AM269" i="4"/>
  <c r="AM270" i="4"/>
  <c r="AM271" i="4"/>
  <c r="AM272" i="4"/>
  <c r="AM273" i="4"/>
  <c r="AM274" i="4"/>
  <c r="AM275" i="4"/>
  <c r="AM276" i="4"/>
  <c r="AM277" i="4"/>
  <c r="AM278" i="4"/>
  <c r="AM279" i="4"/>
  <c r="AM280" i="4"/>
  <c r="AM281" i="4"/>
  <c r="AM282" i="4"/>
  <c r="AM283" i="4"/>
  <c r="AM284" i="4"/>
  <c r="AM285" i="4"/>
  <c r="AM286" i="4"/>
  <c r="AM287" i="4"/>
  <c r="AM288" i="4"/>
  <c r="AM289" i="4"/>
  <c r="AM290" i="4"/>
  <c r="AM291" i="4"/>
  <c r="AM292" i="4"/>
  <c r="AM293" i="4"/>
  <c r="AM294" i="4"/>
  <c r="AM295" i="4"/>
  <c r="AM296" i="4"/>
  <c r="AM297" i="4"/>
  <c r="AM298" i="4"/>
  <c r="AM299" i="4"/>
  <c r="AM300" i="4"/>
  <c r="AM301" i="4"/>
  <c r="AM302" i="4"/>
  <c r="AM303" i="4"/>
  <c r="AM304" i="4"/>
  <c r="AM305" i="4"/>
  <c r="AM306" i="4"/>
  <c r="AM307" i="4"/>
  <c r="AM308" i="4"/>
  <c r="AM309" i="4"/>
  <c r="AM310" i="4"/>
  <c r="AM311" i="4"/>
  <c r="AM2" i="4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251" i="3"/>
  <c r="AM252" i="3"/>
  <c r="AM253" i="3"/>
  <c r="AM254" i="3"/>
  <c r="AM255" i="3"/>
  <c r="AM256" i="3"/>
  <c r="AM257" i="3"/>
  <c r="AM258" i="3"/>
  <c r="AM259" i="3"/>
  <c r="AM260" i="3"/>
  <c r="AM261" i="3"/>
  <c r="AM262" i="3"/>
  <c r="AM263" i="3"/>
  <c r="AM264" i="3"/>
  <c r="AM265" i="3"/>
  <c r="AM266" i="3"/>
  <c r="AM267" i="3"/>
  <c r="AM268" i="3"/>
  <c r="AM269" i="3"/>
  <c r="AM270" i="3"/>
  <c r="AM271" i="3"/>
  <c r="AM272" i="3"/>
  <c r="AM273" i="3"/>
  <c r="AM274" i="3"/>
  <c r="AM275" i="3"/>
  <c r="AM276" i="3"/>
  <c r="AM277" i="3"/>
  <c r="AM278" i="3"/>
  <c r="AM279" i="3"/>
  <c r="AM280" i="3"/>
  <c r="AM281" i="3"/>
  <c r="AM282" i="3"/>
  <c r="AM283" i="3"/>
  <c r="AM284" i="3"/>
  <c r="AM285" i="3"/>
  <c r="AM286" i="3"/>
  <c r="AM287" i="3"/>
  <c r="AM288" i="3"/>
  <c r="AM289" i="3"/>
  <c r="AM290" i="3"/>
  <c r="AM291" i="3"/>
  <c r="AM292" i="3"/>
  <c r="AM293" i="3"/>
  <c r="AM294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2" i="3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83" i="2"/>
  <c r="AM284" i="2"/>
  <c r="AM285" i="2"/>
  <c r="AM286" i="2"/>
  <c r="AM287" i="2"/>
  <c r="AM288" i="2"/>
  <c r="AM289" i="2"/>
  <c r="AM290" i="2"/>
  <c r="AM291" i="2"/>
  <c r="AM292" i="2"/>
  <c r="AM293" i="2"/>
  <c r="AM294" i="2"/>
  <c r="AM295" i="2"/>
  <c r="AM296" i="2"/>
  <c r="AM297" i="2"/>
  <c r="AM298" i="2"/>
  <c r="AM299" i="2"/>
  <c r="AM300" i="2"/>
  <c r="AM301" i="2"/>
  <c r="AM302" i="2"/>
  <c r="AM303" i="2"/>
  <c r="AM304" i="2"/>
  <c r="AM305" i="2"/>
  <c r="AM306" i="2"/>
  <c r="AM307" i="2"/>
  <c r="AM308" i="2"/>
  <c r="AM309" i="2"/>
  <c r="AM310" i="2"/>
  <c r="AM2" i="2"/>
  <c r="AM3" i="7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M66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104" i="7"/>
  <c r="AM105" i="7"/>
  <c r="AM106" i="7"/>
  <c r="AM107" i="7"/>
  <c r="AM108" i="7"/>
  <c r="AM109" i="7"/>
  <c r="AM110" i="7"/>
  <c r="AM111" i="7"/>
  <c r="AM112" i="7"/>
  <c r="AM113" i="7"/>
  <c r="AM114" i="7"/>
  <c r="AM115" i="7"/>
  <c r="AM116" i="7"/>
  <c r="AM117" i="7"/>
  <c r="AM118" i="7"/>
  <c r="AM119" i="7"/>
  <c r="AM120" i="7"/>
  <c r="AM121" i="7"/>
  <c r="AM122" i="7"/>
  <c r="AM123" i="7"/>
  <c r="AM124" i="7"/>
  <c r="AM125" i="7"/>
  <c r="AM126" i="7"/>
  <c r="AM127" i="7"/>
  <c r="AM128" i="7"/>
  <c r="AM129" i="7"/>
  <c r="AM130" i="7"/>
  <c r="AM131" i="7"/>
  <c r="AM132" i="7"/>
  <c r="AM133" i="7"/>
  <c r="AM134" i="7"/>
  <c r="AM135" i="7"/>
  <c r="AM136" i="7"/>
  <c r="AM137" i="7"/>
  <c r="AM138" i="7"/>
  <c r="AM139" i="7"/>
  <c r="AM140" i="7"/>
  <c r="AM141" i="7"/>
  <c r="AM142" i="7"/>
  <c r="AM143" i="7"/>
  <c r="AM144" i="7"/>
  <c r="AM145" i="7"/>
  <c r="AM146" i="7"/>
  <c r="AM147" i="7"/>
  <c r="AM148" i="7"/>
  <c r="AM149" i="7"/>
  <c r="AM150" i="7"/>
  <c r="AM151" i="7"/>
  <c r="AM152" i="7"/>
  <c r="AM153" i="7"/>
  <c r="AM154" i="7"/>
  <c r="AM155" i="7"/>
  <c r="AM156" i="7"/>
  <c r="AM157" i="7"/>
  <c r="AM158" i="7"/>
  <c r="AM159" i="7"/>
  <c r="AM160" i="7"/>
  <c r="AM161" i="7"/>
  <c r="AM162" i="7"/>
  <c r="AM163" i="7"/>
  <c r="AM164" i="7"/>
  <c r="AM165" i="7"/>
  <c r="AM166" i="7"/>
  <c r="AM167" i="7"/>
  <c r="AM168" i="7"/>
  <c r="AM169" i="7"/>
  <c r="AM170" i="7"/>
  <c r="AM171" i="7"/>
  <c r="AM172" i="7"/>
  <c r="AM173" i="7"/>
  <c r="AM174" i="7"/>
  <c r="AM175" i="7"/>
  <c r="AM176" i="7"/>
  <c r="AM177" i="7"/>
  <c r="AM178" i="7"/>
  <c r="AM179" i="7"/>
  <c r="AM180" i="7"/>
  <c r="AM181" i="7"/>
  <c r="AM182" i="7"/>
  <c r="AM183" i="7"/>
  <c r="AM184" i="7"/>
  <c r="AM185" i="7"/>
  <c r="AM186" i="7"/>
  <c r="AM187" i="7"/>
  <c r="AM188" i="7"/>
  <c r="AM189" i="7"/>
  <c r="AM190" i="7"/>
  <c r="AM191" i="7"/>
  <c r="AM192" i="7"/>
  <c r="AM193" i="7"/>
  <c r="AM194" i="7"/>
  <c r="AM195" i="7"/>
  <c r="AM196" i="7"/>
  <c r="AM197" i="7"/>
  <c r="AM198" i="7"/>
  <c r="AM199" i="7"/>
  <c r="AM200" i="7"/>
  <c r="AM201" i="7"/>
  <c r="AM202" i="7"/>
  <c r="AM203" i="7"/>
  <c r="AM204" i="7"/>
  <c r="AM205" i="7"/>
  <c r="AM206" i="7"/>
  <c r="AM207" i="7"/>
  <c r="AM208" i="7"/>
  <c r="AM209" i="7"/>
  <c r="AM210" i="7"/>
  <c r="AM211" i="7"/>
  <c r="AM212" i="7"/>
  <c r="AM213" i="7"/>
  <c r="AM214" i="7"/>
  <c r="AM215" i="7"/>
  <c r="AM216" i="7"/>
  <c r="AM217" i="7"/>
  <c r="AM218" i="7"/>
  <c r="AM219" i="7"/>
  <c r="AM220" i="7"/>
  <c r="AM221" i="7"/>
  <c r="AM222" i="7"/>
  <c r="AM223" i="7"/>
  <c r="AM224" i="7"/>
  <c r="AM225" i="7"/>
  <c r="AM226" i="7"/>
  <c r="AM227" i="7"/>
  <c r="AM228" i="7"/>
  <c r="AM229" i="7"/>
  <c r="AM230" i="7"/>
  <c r="AM231" i="7"/>
  <c r="AM232" i="7"/>
  <c r="AM233" i="7"/>
  <c r="AM234" i="7"/>
  <c r="AM235" i="7"/>
  <c r="AM236" i="7"/>
  <c r="AM237" i="7"/>
  <c r="AM238" i="7"/>
  <c r="AM239" i="7"/>
  <c r="AM240" i="7"/>
  <c r="AM241" i="7"/>
  <c r="AM242" i="7"/>
  <c r="AM243" i="7"/>
  <c r="AM244" i="7"/>
  <c r="AM245" i="7"/>
  <c r="AM246" i="7"/>
  <c r="AM247" i="7"/>
  <c r="AM248" i="7"/>
  <c r="AM249" i="7"/>
  <c r="AM250" i="7"/>
  <c r="AM251" i="7"/>
  <c r="AM252" i="7"/>
  <c r="AM253" i="7"/>
  <c r="AM254" i="7"/>
  <c r="AM255" i="7"/>
  <c r="AM256" i="7"/>
  <c r="AM257" i="7"/>
  <c r="AM258" i="7"/>
  <c r="AM259" i="7"/>
  <c r="AM260" i="7"/>
  <c r="AM261" i="7"/>
  <c r="AM262" i="7"/>
  <c r="AM263" i="7"/>
  <c r="AM264" i="7"/>
  <c r="AM265" i="7"/>
  <c r="AM266" i="7"/>
  <c r="AM267" i="7"/>
  <c r="AM268" i="7"/>
  <c r="AM269" i="7"/>
  <c r="AM270" i="7"/>
  <c r="AM271" i="7"/>
  <c r="AM272" i="7"/>
  <c r="AM273" i="7"/>
  <c r="AM274" i="7"/>
  <c r="AM275" i="7"/>
  <c r="AM276" i="7"/>
  <c r="AM277" i="7"/>
  <c r="AM278" i="7"/>
  <c r="AM279" i="7"/>
  <c r="AM280" i="7"/>
  <c r="AM281" i="7"/>
  <c r="AM282" i="7"/>
  <c r="AM283" i="7"/>
  <c r="AM284" i="7"/>
  <c r="AM285" i="7"/>
  <c r="AM286" i="7"/>
  <c r="AM287" i="7"/>
  <c r="AM288" i="7"/>
  <c r="AM289" i="7"/>
  <c r="AM290" i="7"/>
  <c r="AM291" i="7"/>
  <c r="AM292" i="7"/>
  <c r="AM293" i="7"/>
  <c r="AM294" i="7"/>
  <c r="AM295" i="7"/>
  <c r="AM296" i="7"/>
  <c r="AM297" i="7"/>
  <c r="AM298" i="7"/>
  <c r="AM299" i="7"/>
  <c r="AM300" i="7"/>
  <c r="AM301" i="7"/>
  <c r="AM302" i="7"/>
  <c r="AM303" i="7"/>
  <c r="AM304" i="7"/>
  <c r="AM305" i="7"/>
  <c r="AM306" i="7"/>
  <c r="AM307" i="7"/>
  <c r="AM308" i="7"/>
  <c r="AM309" i="7"/>
  <c r="AM310" i="7"/>
  <c r="AM311" i="7"/>
  <c r="AM2" i="7"/>
  <c r="H3" i="8" l="1"/>
  <c r="H73" i="8"/>
  <c r="H75" i="8"/>
  <c r="AJ14" i="1"/>
  <c r="AI14" i="1"/>
  <c r="AD14" i="1"/>
  <c r="AC14" i="1"/>
  <c r="X14" i="1"/>
  <c r="W14" i="1"/>
  <c r="R14" i="1"/>
  <c r="Q14" i="1"/>
  <c r="K14" i="1"/>
  <c r="J14" i="1"/>
  <c r="H72" i="8"/>
  <c r="I72" i="8"/>
  <c r="N72" i="8"/>
  <c r="O72" i="8"/>
  <c r="T72" i="8"/>
  <c r="U72" i="8"/>
  <c r="Z72" i="8"/>
  <c r="AA72" i="8"/>
  <c r="AF72" i="8"/>
  <c r="AG72" i="8"/>
  <c r="I73" i="8"/>
  <c r="N73" i="8"/>
  <c r="O73" i="8"/>
  <c r="T73" i="8"/>
  <c r="U73" i="8"/>
  <c r="Z73" i="8"/>
  <c r="AA73" i="8"/>
  <c r="AF73" i="8"/>
  <c r="AG73" i="8"/>
  <c r="H74" i="8"/>
  <c r="I74" i="8"/>
  <c r="N74" i="8"/>
  <c r="O74" i="8"/>
  <c r="T74" i="8"/>
  <c r="U74" i="8"/>
  <c r="Z74" i="8"/>
  <c r="AA74" i="8"/>
  <c r="AF74" i="8"/>
  <c r="AG74" i="8"/>
  <c r="I75" i="8"/>
  <c r="N75" i="8"/>
  <c r="O75" i="8"/>
  <c r="T75" i="8"/>
  <c r="U75" i="8"/>
  <c r="Z75" i="8"/>
  <c r="AA75" i="8"/>
  <c r="AF75" i="8"/>
  <c r="AG75" i="8"/>
  <c r="H76" i="8"/>
  <c r="I76" i="8"/>
  <c r="N76" i="8"/>
  <c r="O76" i="8"/>
  <c r="T76" i="8"/>
  <c r="U76" i="8"/>
  <c r="Z76" i="8"/>
  <c r="AA76" i="8"/>
  <c r="AF76" i="8"/>
  <c r="AG76" i="8"/>
  <c r="AO74" i="7"/>
  <c r="AO73" i="7"/>
  <c r="AP73" i="7" s="1"/>
  <c r="AO75" i="7"/>
  <c r="AP75" i="7" s="1"/>
  <c r="AO72" i="7"/>
  <c r="AP72" i="7" s="1"/>
  <c r="AO71" i="7"/>
  <c r="AP71" i="7" s="1"/>
  <c r="AO74" i="6"/>
  <c r="AP74" i="6" s="1"/>
  <c r="AO73" i="6"/>
  <c r="AP73" i="6" s="1"/>
  <c r="AO75" i="6"/>
  <c r="AP75" i="6" s="1"/>
  <c r="AO72" i="6"/>
  <c r="AP72" i="6" s="1"/>
  <c r="AO71" i="6"/>
  <c r="AP71" i="6" s="1"/>
  <c r="AO74" i="5"/>
  <c r="AP74" i="5" s="1"/>
  <c r="AO75" i="5"/>
  <c r="AP75" i="5" s="1"/>
  <c r="AO73" i="5"/>
  <c r="AP73" i="5" s="1"/>
  <c r="AO72" i="5"/>
  <c r="AP72" i="5" s="1"/>
  <c r="AO71" i="5"/>
  <c r="AP71" i="5" s="1"/>
  <c r="AO75" i="4"/>
  <c r="AP75" i="4" s="1"/>
  <c r="AO74" i="4"/>
  <c r="AP74" i="4" s="1"/>
  <c r="AO73" i="4"/>
  <c r="AP73" i="4" s="1"/>
  <c r="AO72" i="4"/>
  <c r="AP72" i="4" s="1"/>
  <c r="AO71" i="4"/>
  <c r="AP71" i="4" s="1"/>
  <c r="AO75" i="3"/>
  <c r="AP75" i="3" s="1"/>
  <c r="AO74" i="3"/>
  <c r="AP74" i="3" s="1"/>
  <c r="AO73" i="3"/>
  <c r="AP73" i="3" s="1"/>
  <c r="AO72" i="3"/>
  <c r="AP72" i="3" s="1"/>
  <c r="AO71" i="3"/>
  <c r="AP71" i="3" s="1"/>
  <c r="AR10" i="1"/>
  <c r="AQ10" i="1"/>
  <c r="AP10" i="1"/>
  <c r="AO10" i="1"/>
  <c r="B10" i="1"/>
  <c r="H14" i="1"/>
  <c r="AO75" i="2"/>
  <c r="AP75" i="2" s="1"/>
  <c r="AO74" i="2"/>
  <c r="AP74" i="2" s="1"/>
  <c r="AO73" i="2"/>
  <c r="AP73" i="2" s="1"/>
  <c r="AO72" i="2"/>
  <c r="AP72" i="2" s="1"/>
  <c r="AO71" i="2"/>
  <c r="AP71" i="2" s="1"/>
  <c r="H4" i="8"/>
  <c r="I4" i="8"/>
  <c r="H5" i="8"/>
  <c r="I5" i="8"/>
  <c r="H6" i="8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2" i="8"/>
  <c r="I52" i="8"/>
  <c r="H53" i="8"/>
  <c r="I53" i="8"/>
  <c r="H54" i="8"/>
  <c r="I54" i="8"/>
  <c r="H55" i="8"/>
  <c r="I55" i="8"/>
  <c r="H56" i="8"/>
  <c r="I56" i="8"/>
  <c r="H57" i="8"/>
  <c r="I57" i="8"/>
  <c r="H58" i="8"/>
  <c r="I58" i="8"/>
  <c r="H59" i="8"/>
  <c r="I59" i="8"/>
  <c r="H60" i="8"/>
  <c r="I60" i="8"/>
  <c r="H61" i="8"/>
  <c r="I61" i="8"/>
  <c r="H62" i="8"/>
  <c r="I62" i="8"/>
  <c r="H63" i="8"/>
  <c r="I63" i="8"/>
  <c r="H64" i="8"/>
  <c r="I64" i="8"/>
  <c r="H65" i="8"/>
  <c r="I65" i="8"/>
  <c r="H66" i="8"/>
  <c r="I66" i="8"/>
  <c r="H67" i="8"/>
  <c r="I67" i="8"/>
  <c r="H68" i="8"/>
  <c r="I68" i="8"/>
  <c r="H69" i="8"/>
  <c r="I69" i="8"/>
  <c r="H70" i="8"/>
  <c r="I70" i="8"/>
  <c r="H71" i="8"/>
  <c r="I71" i="8"/>
  <c r="H77" i="8"/>
  <c r="I77" i="8"/>
  <c r="H78" i="8"/>
  <c r="I78" i="8"/>
  <c r="H79" i="8"/>
  <c r="I79" i="8"/>
  <c r="H80" i="8"/>
  <c r="I80" i="8"/>
  <c r="H81" i="8"/>
  <c r="I81" i="8"/>
  <c r="H82" i="8"/>
  <c r="I82" i="8"/>
  <c r="H83" i="8"/>
  <c r="I83" i="8"/>
  <c r="H84" i="8"/>
  <c r="I84" i="8"/>
  <c r="H85" i="8"/>
  <c r="I85" i="8"/>
  <c r="H86" i="8"/>
  <c r="I86" i="8"/>
  <c r="H87" i="8"/>
  <c r="I87" i="8"/>
  <c r="H88" i="8"/>
  <c r="I88" i="8"/>
  <c r="H89" i="8"/>
  <c r="I89" i="8"/>
  <c r="H90" i="8"/>
  <c r="I90" i="8"/>
  <c r="H91" i="8"/>
  <c r="I91" i="8"/>
  <c r="H92" i="8"/>
  <c r="I92" i="8"/>
  <c r="H93" i="8"/>
  <c r="I93" i="8"/>
  <c r="H94" i="8"/>
  <c r="I94" i="8"/>
  <c r="H95" i="8"/>
  <c r="I95" i="8"/>
  <c r="H96" i="8"/>
  <c r="I96" i="8"/>
  <c r="H97" i="8"/>
  <c r="I97" i="8"/>
  <c r="H98" i="8"/>
  <c r="I98" i="8"/>
  <c r="H99" i="8"/>
  <c r="I99" i="8"/>
  <c r="H100" i="8"/>
  <c r="I100" i="8"/>
  <c r="H101" i="8"/>
  <c r="I101" i="8"/>
  <c r="H102" i="8"/>
  <c r="I102" i="8"/>
  <c r="H103" i="8"/>
  <c r="I103" i="8"/>
  <c r="H104" i="8"/>
  <c r="I104" i="8"/>
  <c r="H105" i="8"/>
  <c r="I105" i="8"/>
  <c r="H106" i="8"/>
  <c r="I106" i="8"/>
  <c r="H107" i="8"/>
  <c r="I107" i="8"/>
  <c r="H108" i="8"/>
  <c r="I108" i="8"/>
  <c r="H109" i="8"/>
  <c r="I109" i="8"/>
  <c r="H110" i="8"/>
  <c r="I110" i="8"/>
  <c r="H111" i="8"/>
  <c r="I111" i="8"/>
  <c r="H112" i="8"/>
  <c r="I112" i="8"/>
  <c r="H113" i="8"/>
  <c r="I113" i="8"/>
  <c r="H114" i="8"/>
  <c r="I114" i="8"/>
  <c r="H115" i="8"/>
  <c r="I115" i="8"/>
  <c r="H116" i="8"/>
  <c r="I116" i="8"/>
  <c r="H117" i="8"/>
  <c r="I117" i="8"/>
  <c r="H118" i="8"/>
  <c r="I118" i="8"/>
  <c r="H119" i="8"/>
  <c r="I119" i="8"/>
  <c r="H120" i="8"/>
  <c r="I120" i="8"/>
  <c r="H121" i="8"/>
  <c r="I121" i="8"/>
  <c r="H122" i="8"/>
  <c r="I122" i="8"/>
  <c r="H123" i="8"/>
  <c r="I123" i="8"/>
  <c r="H124" i="8"/>
  <c r="I124" i="8"/>
  <c r="H125" i="8"/>
  <c r="I125" i="8"/>
  <c r="H126" i="8"/>
  <c r="I126" i="8"/>
  <c r="H127" i="8"/>
  <c r="I127" i="8"/>
  <c r="H128" i="8"/>
  <c r="I128" i="8"/>
  <c r="H129" i="8"/>
  <c r="I129" i="8"/>
  <c r="H130" i="8"/>
  <c r="I130" i="8"/>
  <c r="H131" i="8"/>
  <c r="I131" i="8"/>
  <c r="H132" i="8"/>
  <c r="I132" i="8"/>
  <c r="H133" i="8"/>
  <c r="I133" i="8"/>
  <c r="H134" i="8"/>
  <c r="I134" i="8"/>
  <c r="H135" i="8"/>
  <c r="I135" i="8"/>
  <c r="H136" i="8"/>
  <c r="I136" i="8"/>
  <c r="H137" i="8"/>
  <c r="I137" i="8"/>
  <c r="H138" i="8"/>
  <c r="I138" i="8"/>
  <c r="H139" i="8"/>
  <c r="I139" i="8"/>
  <c r="H140" i="8"/>
  <c r="I140" i="8"/>
  <c r="H141" i="8"/>
  <c r="I141" i="8"/>
  <c r="H142" i="8"/>
  <c r="I142" i="8"/>
  <c r="H143" i="8"/>
  <c r="I143" i="8"/>
  <c r="H144" i="8"/>
  <c r="I144" i="8"/>
  <c r="H145" i="8"/>
  <c r="I145" i="8"/>
  <c r="H146" i="8"/>
  <c r="I146" i="8"/>
  <c r="H147" i="8"/>
  <c r="I147" i="8"/>
  <c r="H148" i="8"/>
  <c r="I148" i="8"/>
  <c r="H149" i="8"/>
  <c r="I149" i="8"/>
  <c r="H150" i="8"/>
  <c r="I150" i="8"/>
  <c r="H151" i="8"/>
  <c r="I151" i="8"/>
  <c r="H152" i="8"/>
  <c r="I152" i="8"/>
  <c r="H153" i="8"/>
  <c r="I153" i="8"/>
  <c r="H154" i="8"/>
  <c r="I154" i="8"/>
  <c r="H155" i="8"/>
  <c r="I155" i="8"/>
  <c r="H156" i="8"/>
  <c r="I156" i="8"/>
  <c r="H157" i="8"/>
  <c r="I157" i="8"/>
  <c r="H158" i="8"/>
  <c r="I158" i="8"/>
  <c r="H159" i="8"/>
  <c r="I159" i="8"/>
  <c r="H160" i="8"/>
  <c r="I160" i="8"/>
  <c r="H161" i="8"/>
  <c r="I161" i="8"/>
  <c r="H162" i="8"/>
  <c r="I162" i="8"/>
  <c r="H163" i="8"/>
  <c r="I163" i="8"/>
  <c r="H164" i="8"/>
  <c r="I164" i="8"/>
  <c r="H165" i="8"/>
  <c r="I165" i="8"/>
  <c r="H166" i="8"/>
  <c r="I166" i="8"/>
  <c r="H167" i="8"/>
  <c r="I167" i="8"/>
  <c r="H168" i="8"/>
  <c r="I168" i="8"/>
  <c r="H169" i="8"/>
  <c r="I169" i="8"/>
  <c r="H170" i="8"/>
  <c r="I170" i="8"/>
  <c r="H171" i="8"/>
  <c r="I171" i="8"/>
  <c r="H172" i="8"/>
  <c r="I172" i="8"/>
  <c r="H173" i="8"/>
  <c r="I173" i="8"/>
  <c r="H174" i="8"/>
  <c r="I174" i="8"/>
  <c r="H175" i="8"/>
  <c r="I175" i="8"/>
  <c r="H176" i="8"/>
  <c r="I176" i="8"/>
  <c r="H177" i="8"/>
  <c r="I177" i="8"/>
  <c r="H178" i="8"/>
  <c r="I178" i="8"/>
  <c r="H179" i="8"/>
  <c r="I179" i="8"/>
  <c r="H180" i="8"/>
  <c r="I180" i="8"/>
  <c r="H181" i="8"/>
  <c r="I181" i="8"/>
  <c r="H182" i="8"/>
  <c r="I182" i="8"/>
  <c r="H183" i="8"/>
  <c r="I183" i="8"/>
  <c r="H184" i="8"/>
  <c r="I184" i="8"/>
  <c r="H185" i="8"/>
  <c r="I185" i="8"/>
  <c r="H186" i="8"/>
  <c r="I186" i="8"/>
  <c r="H187" i="8"/>
  <c r="I187" i="8"/>
  <c r="H188" i="8"/>
  <c r="I188" i="8"/>
  <c r="H189" i="8"/>
  <c r="I189" i="8"/>
  <c r="H190" i="8"/>
  <c r="I190" i="8"/>
  <c r="H191" i="8"/>
  <c r="I191" i="8"/>
  <c r="H192" i="8"/>
  <c r="I192" i="8"/>
  <c r="H193" i="8"/>
  <c r="I193" i="8"/>
  <c r="H194" i="8"/>
  <c r="I194" i="8"/>
  <c r="H195" i="8"/>
  <c r="I195" i="8"/>
  <c r="H196" i="8"/>
  <c r="I196" i="8"/>
  <c r="H197" i="8"/>
  <c r="I197" i="8"/>
  <c r="H198" i="8"/>
  <c r="I198" i="8"/>
  <c r="H199" i="8"/>
  <c r="I199" i="8"/>
  <c r="H200" i="8"/>
  <c r="I200" i="8"/>
  <c r="H201" i="8"/>
  <c r="I201" i="8"/>
  <c r="H202" i="8"/>
  <c r="I202" i="8"/>
  <c r="H203" i="8"/>
  <c r="I203" i="8"/>
  <c r="H204" i="8"/>
  <c r="I204" i="8"/>
  <c r="H205" i="8"/>
  <c r="I205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213" i="8"/>
  <c r="I213" i="8"/>
  <c r="H214" i="8"/>
  <c r="I214" i="8"/>
  <c r="H215" i="8"/>
  <c r="I215" i="8"/>
  <c r="H216" i="8"/>
  <c r="I216" i="8"/>
  <c r="H217" i="8"/>
  <c r="I217" i="8"/>
  <c r="H218" i="8"/>
  <c r="I218" i="8"/>
  <c r="H219" i="8"/>
  <c r="I219" i="8"/>
  <c r="H220" i="8"/>
  <c r="I220" i="8"/>
  <c r="H221" i="8"/>
  <c r="I221" i="8"/>
  <c r="H222" i="8"/>
  <c r="I222" i="8"/>
  <c r="H223" i="8"/>
  <c r="I223" i="8"/>
  <c r="H224" i="8"/>
  <c r="I224" i="8"/>
  <c r="H225" i="8"/>
  <c r="I225" i="8"/>
  <c r="H226" i="8"/>
  <c r="I226" i="8"/>
  <c r="H227" i="8"/>
  <c r="I227" i="8"/>
  <c r="H228" i="8"/>
  <c r="I228" i="8"/>
  <c r="H229" i="8"/>
  <c r="I229" i="8"/>
  <c r="H230" i="8"/>
  <c r="I230" i="8"/>
  <c r="H231" i="8"/>
  <c r="I231" i="8"/>
  <c r="H232" i="8"/>
  <c r="I232" i="8"/>
  <c r="H233" i="8"/>
  <c r="I233" i="8"/>
  <c r="H234" i="8"/>
  <c r="I234" i="8"/>
  <c r="H235" i="8"/>
  <c r="I235" i="8"/>
  <c r="H236" i="8"/>
  <c r="I236" i="8"/>
  <c r="H237" i="8"/>
  <c r="I237" i="8"/>
  <c r="H238" i="8"/>
  <c r="I238" i="8"/>
  <c r="H239" i="8"/>
  <c r="I239" i="8"/>
  <c r="H240" i="8"/>
  <c r="I240" i="8"/>
  <c r="H241" i="8"/>
  <c r="I241" i="8"/>
  <c r="H242" i="8"/>
  <c r="I242" i="8"/>
  <c r="H243" i="8"/>
  <c r="I243" i="8"/>
  <c r="H244" i="8"/>
  <c r="I244" i="8"/>
  <c r="H245" i="8"/>
  <c r="I245" i="8"/>
  <c r="H246" i="8"/>
  <c r="I246" i="8"/>
  <c r="H247" i="8"/>
  <c r="I247" i="8"/>
  <c r="H248" i="8"/>
  <c r="I248" i="8"/>
  <c r="H249" i="8"/>
  <c r="I249" i="8"/>
  <c r="H250" i="8"/>
  <c r="I250" i="8"/>
  <c r="H251" i="8"/>
  <c r="I251" i="8"/>
  <c r="H252" i="8"/>
  <c r="I252" i="8"/>
  <c r="H253" i="8"/>
  <c r="I253" i="8"/>
  <c r="H254" i="8"/>
  <c r="I254" i="8"/>
  <c r="H255" i="8"/>
  <c r="I255" i="8"/>
  <c r="H256" i="8"/>
  <c r="I256" i="8"/>
  <c r="H257" i="8"/>
  <c r="I257" i="8"/>
  <c r="H258" i="8"/>
  <c r="I258" i="8"/>
  <c r="H259" i="8"/>
  <c r="I259" i="8"/>
  <c r="H260" i="8"/>
  <c r="I260" i="8"/>
  <c r="H261" i="8"/>
  <c r="I261" i="8"/>
  <c r="H262" i="8"/>
  <c r="I262" i="8"/>
  <c r="H263" i="8"/>
  <c r="I263" i="8"/>
  <c r="H264" i="8"/>
  <c r="I264" i="8"/>
  <c r="H265" i="8"/>
  <c r="I265" i="8"/>
  <c r="H266" i="8"/>
  <c r="I266" i="8"/>
  <c r="H267" i="8"/>
  <c r="I267" i="8"/>
  <c r="H268" i="8"/>
  <c r="I268" i="8"/>
  <c r="H269" i="8"/>
  <c r="I269" i="8"/>
  <c r="H270" i="8"/>
  <c r="I270" i="8"/>
  <c r="H271" i="8"/>
  <c r="I271" i="8"/>
  <c r="H272" i="8"/>
  <c r="I272" i="8"/>
  <c r="H273" i="8"/>
  <c r="I273" i="8"/>
  <c r="H274" i="8"/>
  <c r="I274" i="8"/>
  <c r="H275" i="8"/>
  <c r="I275" i="8"/>
  <c r="H276" i="8"/>
  <c r="I276" i="8"/>
  <c r="H277" i="8"/>
  <c r="I277" i="8"/>
  <c r="H278" i="8"/>
  <c r="I278" i="8"/>
  <c r="H279" i="8"/>
  <c r="I279" i="8"/>
  <c r="H280" i="8"/>
  <c r="I280" i="8"/>
  <c r="H281" i="8"/>
  <c r="I281" i="8"/>
  <c r="H282" i="8"/>
  <c r="I282" i="8"/>
  <c r="H283" i="8"/>
  <c r="I283" i="8"/>
  <c r="H284" i="8"/>
  <c r="I284" i="8"/>
  <c r="H285" i="8"/>
  <c r="I285" i="8"/>
  <c r="H286" i="8"/>
  <c r="I286" i="8"/>
  <c r="H287" i="8"/>
  <c r="I287" i="8"/>
  <c r="H288" i="8"/>
  <c r="I288" i="8"/>
  <c r="H289" i="8"/>
  <c r="I289" i="8"/>
  <c r="H290" i="8"/>
  <c r="I290" i="8"/>
  <c r="H291" i="8"/>
  <c r="I291" i="8"/>
  <c r="H292" i="8"/>
  <c r="I292" i="8"/>
  <c r="H293" i="8"/>
  <c r="I293" i="8"/>
  <c r="H294" i="8"/>
  <c r="I294" i="8"/>
  <c r="H295" i="8"/>
  <c r="I295" i="8"/>
  <c r="H296" i="8"/>
  <c r="I296" i="8"/>
  <c r="H297" i="8"/>
  <c r="I297" i="8"/>
  <c r="H298" i="8"/>
  <c r="I298" i="8"/>
  <c r="H299" i="8"/>
  <c r="I299" i="8"/>
  <c r="H300" i="8"/>
  <c r="I300" i="8"/>
  <c r="H301" i="8"/>
  <c r="I301" i="8"/>
  <c r="H302" i="8"/>
  <c r="I302" i="8"/>
  <c r="H303" i="8"/>
  <c r="I303" i="8"/>
  <c r="H304" i="8"/>
  <c r="I304" i="8"/>
  <c r="H305" i="8"/>
  <c r="I305" i="8"/>
  <c r="H306" i="8"/>
  <c r="I306" i="8"/>
  <c r="H307" i="8"/>
  <c r="I307" i="8"/>
  <c r="H308" i="8"/>
  <c r="I308" i="8"/>
  <c r="H309" i="8"/>
  <c r="I309" i="8"/>
  <c r="H310" i="8"/>
  <c r="I310" i="8"/>
  <c r="H311" i="8"/>
  <c r="I311" i="8"/>
  <c r="I3" i="8"/>
  <c r="N4" i="8"/>
  <c r="O4" i="8"/>
  <c r="T4" i="8"/>
  <c r="U4" i="8"/>
  <c r="Z4" i="8"/>
  <c r="AA4" i="8"/>
  <c r="AF4" i="8"/>
  <c r="AG4" i="8"/>
  <c r="N5" i="8"/>
  <c r="O5" i="8"/>
  <c r="T5" i="8"/>
  <c r="U5" i="8"/>
  <c r="Z5" i="8"/>
  <c r="AA5" i="8"/>
  <c r="AF5" i="8"/>
  <c r="AG5" i="8"/>
  <c r="N6" i="8"/>
  <c r="O6" i="8"/>
  <c r="T6" i="8"/>
  <c r="U6" i="8"/>
  <c r="Z6" i="8"/>
  <c r="AA6" i="8"/>
  <c r="AF6" i="8"/>
  <c r="AG6" i="8"/>
  <c r="N7" i="8"/>
  <c r="O7" i="8"/>
  <c r="T7" i="8"/>
  <c r="U7" i="8"/>
  <c r="Z7" i="8"/>
  <c r="AA7" i="8"/>
  <c r="AF7" i="8"/>
  <c r="AG7" i="8"/>
  <c r="N8" i="8"/>
  <c r="O8" i="8"/>
  <c r="T8" i="8"/>
  <c r="U8" i="8"/>
  <c r="Z8" i="8"/>
  <c r="AA8" i="8"/>
  <c r="AF8" i="8"/>
  <c r="AG8" i="8"/>
  <c r="N9" i="8"/>
  <c r="O9" i="8"/>
  <c r="T9" i="8"/>
  <c r="U9" i="8"/>
  <c r="Z9" i="8"/>
  <c r="AA9" i="8"/>
  <c r="AF9" i="8"/>
  <c r="AG9" i="8"/>
  <c r="N10" i="8"/>
  <c r="O10" i="8"/>
  <c r="T10" i="8"/>
  <c r="U10" i="8"/>
  <c r="Z10" i="8"/>
  <c r="AA10" i="8"/>
  <c r="AF10" i="8"/>
  <c r="AG10" i="8"/>
  <c r="N11" i="8"/>
  <c r="O11" i="8"/>
  <c r="T11" i="8"/>
  <c r="U11" i="8"/>
  <c r="Z11" i="8"/>
  <c r="AA11" i="8"/>
  <c r="AF11" i="8"/>
  <c r="AG11" i="8"/>
  <c r="N12" i="8"/>
  <c r="O12" i="8"/>
  <c r="T12" i="8"/>
  <c r="U12" i="8"/>
  <c r="Z12" i="8"/>
  <c r="AA12" i="8"/>
  <c r="AF12" i="8"/>
  <c r="AG12" i="8"/>
  <c r="N13" i="8"/>
  <c r="O13" i="8"/>
  <c r="T13" i="8"/>
  <c r="U13" i="8"/>
  <c r="Z13" i="8"/>
  <c r="AA13" i="8"/>
  <c r="AF13" i="8"/>
  <c r="AG13" i="8"/>
  <c r="N14" i="8"/>
  <c r="O14" i="8"/>
  <c r="T14" i="8"/>
  <c r="U14" i="8"/>
  <c r="Z14" i="8"/>
  <c r="AA14" i="8"/>
  <c r="AF14" i="8"/>
  <c r="AG14" i="8"/>
  <c r="N15" i="8"/>
  <c r="O15" i="8"/>
  <c r="T15" i="8"/>
  <c r="U15" i="8"/>
  <c r="Z15" i="8"/>
  <c r="AA15" i="8"/>
  <c r="AF15" i="8"/>
  <c r="AG15" i="8"/>
  <c r="N16" i="8"/>
  <c r="O16" i="8"/>
  <c r="T16" i="8"/>
  <c r="U16" i="8"/>
  <c r="Z16" i="8"/>
  <c r="AA16" i="8"/>
  <c r="AF16" i="8"/>
  <c r="AG16" i="8"/>
  <c r="N17" i="8"/>
  <c r="O17" i="8"/>
  <c r="T17" i="8"/>
  <c r="U17" i="8"/>
  <c r="Z17" i="8"/>
  <c r="AA17" i="8"/>
  <c r="AF17" i="8"/>
  <c r="AG17" i="8"/>
  <c r="N18" i="8"/>
  <c r="O18" i="8"/>
  <c r="T18" i="8"/>
  <c r="U18" i="8"/>
  <c r="Z18" i="8"/>
  <c r="AA18" i="8"/>
  <c r="AF18" i="8"/>
  <c r="AG18" i="8"/>
  <c r="N19" i="8"/>
  <c r="O19" i="8"/>
  <c r="T19" i="8"/>
  <c r="U19" i="8"/>
  <c r="Z19" i="8"/>
  <c r="AA19" i="8"/>
  <c r="AF19" i="8"/>
  <c r="AG19" i="8"/>
  <c r="N20" i="8"/>
  <c r="O20" i="8"/>
  <c r="T20" i="8"/>
  <c r="U20" i="8"/>
  <c r="Z20" i="8"/>
  <c r="AA20" i="8"/>
  <c r="AF20" i="8"/>
  <c r="AG20" i="8"/>
  <c r="N21" i="8"/>
  <c r="O21" i="8"/>
  <c r="T21" i="8"/>
  <c r="U21" i="8"/>
  <c r="Z21" i="8"/>
  <c r="AA21" i="8"/>
  <c r="AF21" i="8"/>
  <c r="AG21" i="8"/>
  <c r="N22" i="8"/>
  <c r="O22" i="8"/>
  <c r="T22" i="8"/>
  <c r="U22" i="8"/>
  <c r="Z22" i="8"/>
  <c r="AA22" i="8"/>
  <c r="AF22" i="8"/>
  <c r="AG22" i="8"/>
  <c r="N23" i="8"/>
  <c r="O23" i="8"/>
  <c r="T23" i="8"/>
  <c r="U23" i="8"/>
  <c r="Z23" i="8"/>
  <c r="AA23" i="8"/>
  <c r="AF23" i="8"/>
  <c r="AG23" i="8"/>
  <c r="N24" i="8"/>
  <c r="O24" i="8"/>
  <c r="T24" i="8"/>
  <c r="U24" i="8"/>
  <c r="Z24" i="8"/>
  <c r="AA24" i="8"/>
  <c r="AF24" i="8"/>
  <c r="AG24" i="8"/>
  <c r="N25" i="8"/>
  <c r="O25" i="8"/>
  <c r="T25" i="8"/>
  <c r="U25" i="8"/>
  <c r="Z25" i="8"/>
  <c r="AA25" i="8"/>
  <c r="AF25" i="8"/>
  <c r="AG25" i="8"/>
  <c r="N26" i="8"/>
  <c r="O26" i="8"/>
  <c r="T26" i="8"/>
  <c r="U26" i="8"/>
  <c r="Z26" i="8"/>
  <c r="AA26" i="8"/>
  <c r="AF26" i="8"/>
  <c r="AG26" i="8"/>
  <c r="N27" i="8"/>
  <c r="O27" i="8"/>
  <c r="T27" i="8"/>
  <c r="U27" i="8"/>
  <c r="Z27" i="8"/>
  <c r="AA27" i="8"/>
  <c r="AF27" i="8"/>
  <c r="AG27" i="8"/>
  <c r="N28" i="8"/>
  <c r="O28" i="8"/>
  <c r="T28" i="8"/>
  <c r="U28" i="8"/>
  <c r="Z28" i="8"/>
  <c r="AA28" i="8"/>
  <c r="AF28" i="8"/>
  <c r="AG28" i="8"/>
  <c r="N29" i="8"/>
  <c r="O29" i="8"/>
  <c r="T29" i="8"/>
  <c r="U29" i="8"/>
  <c r="Z29" i="8"/>
  <c r="AA29" i="8"/>
  <c r="AF29" i="8"/>
  <c r="AG29" i="8"/>
  <c r="N30" i="8"/>
  <c r="O30" i="8"/>
  <c r="T30" i="8"/>
  <c r="U30" i="8"/>
  <c r="Z30" i="8"/>
  <c r="AA30" i="8"/>
  <c r="AF30" i="8"/>
  <c r="AG30" i="8"/>
  <c r="N31" i="8"/>
  <c r="O31" i="8"/>
  <c r="T31" i="8"/>
  <c r="U31" i="8"/>
  <c r="Z31" i="8"/>
  <c r="AA31" i="8"/>
  <c r="AF31" i="8"/>
  <c r="AG31" i="8"/>
  <c r="N32" i="8"/>
  <c r="O32" i="8"/>
  <c r="T32" i="8"/>
  <c r="U32" i="8"/>
  <c r="Z32" i="8"/>
  <c r="AA32" i="8"/>
  <c r="AF32" i="8"/>
  <c r="AG32" i="8"/>
  <c r="N33" i="8"/>
  <c r="O33" i="8"/>
  <c r="T33" i="8"/>
  <c r="U33" i="8"/>
  <c r="Z33" i="8"/>
  <c r="AA33" i="8"/>
  <c r="AF33" i="8"/>
  <c r="AG33" i="8"/>
  <c r="N34" i="8"/>
  <c r="O34" i="8"/>
  <c r="T34" i="8"/>
  <c r="U34" i="8"/>
  <c r="Z34" i="8"/>
  <c r="AA34" i="8"/>
  <c r="AF34" i="8"/>
  <c r="AG34" i="8"/>
  <c r="N35" i="8"/>
  <c r="O35" i="8"/>
  <c r="T35" i="8"/>
  <c r="U35" i="8"/>
  <c r="Z35" i="8"/>
  <c r="AA35" i="8"/>
  <c r="AF35" i="8"/>
  <c r="AG35" i="8"/>
  <c r="N36" i="8"/>
  <c r="O36" i="8"/>
  <c r="T36" i="8"/>
  <c r="U36" i="8"/>
  <c r="Z36" i="8"/>
  <c r="AA36" i="8"/>
  <c r="AF36" i="8"/>
  <c r="AG36" i="8"/>
  <c r="N37" i="8"/>
  <c r="O37" i="8"/>
  <c r="T37" i="8"/>
  <c r="U37" i="8"/>
  <c r="Z37" i="8"/>
  <c r="AA37" i="8"/>
  <c r="AF37" i="8"/>
  <c r="AG37" i="8"/>
  <c r="N38" i="8"/>
  <c r="O38" i="8"/>
  <c r="T38" i="8"/>
  <c r="U38" i="8"/>
  <c r="Z38" i="8"/>
  <c r="AA38" i="8"/>
  <c r="AF38" i="8"/>
  <c r="AG38" i="8"/>
  <c r="N39" i="8"/>
  <c r="O39" i="8"/>
  <c r="T39" i="8"/>
  <c r="U39" i="8"/>
  <c r="Z39" i="8"/>
  <c r="AA39" i="8"/>
  <c r="AF39" i="8"/>
  <c r="AG39" i="8"/>
  <c r="N40" i="8"/>
  <c r="O40" i="8"/>
  <c r="T40" i="8"/>
  <c r="U40" i="8"/>
  <c r="Z40" i="8"/>
  <c r="AA40" i="8"/>
  <c r="AF40" i="8"/>
  <c r="AG40" i="8"/>
  <c r="N41" i="8"/>
  <c r="O41" i="8"/>
  <c r="T41" i="8"/>
  <c r="U41" i="8"/>
  <c r="Z41" i="8"/>
  <c r="AA41" i="8"/>
  <c r="AF41" i="8"/>
  <c r="AG41" i="8"/>
  <c r="N42" i="8"/>
  <c r="O42" i="8"/>
  <c r="T42" i="8"/>
  <c r="U42" i="8"/>
  <c r="Z42" i="8"/>
  <c r="AA42" i="8"/>
  <c r="AF42" i="8"/>
  <c r="AG42" i="8"/>
  <c r="N43" i="8"/>
  <c r="O43" i="8"/>
  <c r="T43" i="8"/>
  <c r="U43" i="8"/>
  <c r="Z43" i="8"/>
  <c r="AA43" i="8"/>
  <c r="AF43" i="8"/>
  <c r="AG43" i="8"/>
  <c r="N44" i="8"/>
  <c r="O44" i="8"/>
  <c r="T44" i="8"/>
  <c r="U44" i="8"/>
  <c r="Z44" i="8"/>
  <c r="AA44" i="8"/>
  <c r="AF44" i="8"/>
  <c r="AG44" i="8"/>
  <c r="N45" i="8"/>
  <c r="O45" i="8"/>
  <c r="T45" i="8"/>
  <c r="U45" i="8"/>
  <c r="Z45" i="8"/>
  <c r="AA45" i="8"/>
  <c r="AF45" i="8"/>
  <c r="AG45" i="8"/>
  <c r="N46" i="8"/>
  <c r="O46" i="8"/>
  <c r="T46" i="8"/>
  <c r="U46" i="8"/>
  <c r="Z46" i="8"/>
  <c r="AA46" i="8"/>
  <c r="AF46" i="8"/>
  <c r="AG46" i="8"/>
  <c r="N47" i="8"/>
  <c r="O47" i="8"/>
  <c r="T47" i="8"/>
  <c r="U47" i="8"/>
  <c r="Z47" i="8"/>
  <c r="AA47" i="8"/>
  <c r="AF47" i="8"/>
  <c r="AG47" i="8"/>
  <c r="N48" i="8"/>
  <c r="O48" i="8"/>
  <c r="T48" i="8"/>
  <c r="U48" i="8"/>
  <c r="Z48" i="8"/>
  <c r="AA48" i="8"/>
  <c r="AF48" i="8"/>
  <c r="AG48" i="8"/>
  <c r="N49" i="8"/>
  <c r="O49" i="8"/>
  <c r="T49" i="8"/>
  <c r="U49" i="8"/>
  <c r="Z49" i="8"/>
  <c r="AA49" i="8"/>
  <c r="AF49" i="8"/>
  <c r="AG49" i="8"/>
  <c r="N50" i="8"/>
  <c r="O50" i="8"/>
  <c r="T50" i="8"/>
  <c r="U50" i="8"/>
  <c r="Z50" i="8"/>
  <c r="AA50" i="8"/>
  <c r="AF50" i="8"/>
  <c r="AG50" i="8"/>
  <c r="N51" i="8"/>
  <c r="O51" i="8"/>
  <c r="T51" i="8"/>
  <c r="U51" i="8"/>
  <c r="Z51" i="8"/>
  <c r="AA51" i="8"/>
  <c r="AF51" i="8"/>
  <c r="AG51" i="8"/>
  <c r="N52" i="8"/>
  <c r="O52" i="8"/>
  <c r="T52" i="8"/>
  <c r="U52" i="8"/>
  <c r="Z52" i="8"/>
  <c r="AA52" i="8"/>
  <c r="AF52" i="8"/>
  <c r="AG52" i="8"/>
  <c r="N53" i="8"/>
  <c r="O53" i="8"/>
  <c r="T53" i="8"/>
  <c r="U53" i="8"/>
  <c r="Z53" i="8"/>
  <c r="AA53" i="8"/>
  <c r="AF53" i="8"/>
  <c r="AG53" i="8"/>
  <c r="N54" i="8"/>
  <c r="O54" i="8"/>
  <c r="T54" i="8"/>
  <c r="U54" i="8"/>
  <c r="Z54" i="8"/>
  <c r="AA54" i="8"/>
  <c r="AF54" i="8"/>
  <c r="AG54" i="8"/>
  <c r="N55" i="8"/>
  <c r="O55" i="8"/>
  <c r="T55" i="8"/>
  <c r="U55" i="8"/>
  <c r="Z55" i="8"/>
  <c r="AA55" i="8"/>
  <c r="AF55" i="8"/>
  <c r="AG55" i="8"/>
  <c r="N56" i="8"/>
  <c r="O56" i="8"/>
  <c r="T56" i="8"/>
  <c r="U56" i="8"/>
  <c r="Z56" i="8"/>
  <c r="AA56" i="8"/>
  <c r="AF56" i="8"/>
  <c r="AG56" i="8"/>
  <c r="N57" i="8"/>
  <c r="O57" i="8"/>
  <c r="T57" i="8"/>
  <c r="U57" i="8"/>
  <c r="Z57" i="8"/>
  <c r="AA57" i="8"/>
  <c r="AF57" i="8"/>
  <c r="AG57" i="8"/>
  <c r="N58" i="8"/>
  <c r="O58" i="8"/>
  <c r="T58" i="8"/>
  <c r="U58" i="8"/>
  <c r="Z58" i="8"/>
  <c r="AA58" i="8"/>
  <c r="AF58" i="8"/>
  <c r="AG58" i="8"/>
  <c r="N59" i="8"/>
  <c r="O59" i="8"/>
  <c r="T59" i="8"/>
  <c r="U59" i="8"/>
  <c r="Z59" i="8"/>
  <c r="AA59" i="8"/>
  <c r="AF59" i="8"/>
  <c r="AG59" i="8"/>
  <c r="N60" i="8"/>
  <c r="O60" i="8"/>
  <c r="T60" i="8"/>
  <c r="U60" i="8"/>
  <c r="Z60" i="8"/>
  <c r="AA60" i="8"/>
  <c r="AF60" i="8"/>
  <c r="AG60" i="8"/>
  <c r="N61" i="8"/>
  <c r="O61" i="8"/>
  <c r="T61" i="8"/>
  <c r="U61" i="8"/>
  <c r="Z61" i="8"/>
  <c r="AA61" i="8"/>
  <c r="AF61" i="8"/>
  <c r="AG61" i="8"/>
  <c r="N62" i="8"/>
  <c r="O62" i="8"/>
  <c r="T62" i="8"/>
  <c r="U62" i="8"/>
  <c r="Z62" i="8"/>
  <c r="AA62" i="8"/>
  <c r="AF62" i="8"/>
  <c r="AG62" i="8"/>
  <c r="N63" i="8"/>
  <c r="O63" i="8"/>
  <c r="T63" i="8"/>
  <c r="U63" i="8"/>
  <c r="Z63" i="8"/>
  <c r="AA63" i="8"/>
  <c r="AF63" i="8"/>
  <c r="AG63" i="8"/>
  <c r="N64" i="8"/>
  <c r="O64" i="8"/>
  <c r="T64" i="8"/>
  <c r="U64" i="8"/>
  <c r="Z64" i="8"/>
  <c r="AA64" i="8"/>
  <c r="AF64" i="8"/>
  <c r="AG64" i="8"/>
  <c r="N65" i="8"/>
  <c r="O65" i="8"/>
  <c r="T65" i="8"/>
  <c r="U65" i="8"/>
  <c r="Z65" i="8"/>
  <c r="AA65" i="8"/>
  <c r="AF65" i="8"/>
  <c r="AG65" i="8"/>
  <c r="N66" i="8"/>
  <c r="O66" i="8"/>
  <c r="T66" i="8"/>
  <c r="U66" i="8"/>
  <c r="Z66" i="8"/>
  <c r="AA66" i="8"/>
  <c r="AF66" i="8"/>
  <c r="AG66" i="8"/>
  <c r="N67" i="8"/>
  <c r="O67" i="8"/>
  <c r="T67" i="8"/>
  <c r="U67" i="8"/>
  <c r="Z67" i="8"/>
  <c r="AA67" i="8"/>
  <c r="AF67" i="8"/>
  <c r="AG67" i="8"/>
  <c r="N68" i="8"/>
  <c r="O68" i="8"/>
  <c r="T68" i="8"/>
  <c r="U68" i="8"/>
  <c r="Z68" i="8"/>
  <c r="AA68" i="8"/>
  <c r="AF68" i="8"/>
  <c r="AG68" i="8"/>
  <c r="N69" i="8"/>
  <c r="O69" i="8"/>
  <c r="T69" i="8"/>
  <c r="U69" i="8"/>
  <c r="Z69" i="8"/>
  <c r="AA69" i="8"/>
  <c r="AF69" i="8"/>
  <c r="AG69" i="8"/>
  <c r="N70" i="8"/>
  <c r="O70" i="8"/>
  <c r="T70" i="8"/>
  <c r="U70" i="8"/>
  <c r="Z70" i="8"/>
  <c r="AA70" i="8"/>
  <c r="AF70" i="8"/>
  <c r="AG70" i="8"/>
  <c r="N71" i="8"/>
  <c r="O71" i="8"/>
  <c r="T71" i="8"/>
  <c r="U71" i="8"/>
  <c r="Z71" i="8"/>
  <c r="AA71" i="8"/>
  <c r="AF71" i="8"/>
  <c r="AG71" i="8"/>
  <c r="N77" i="8"/>
  <c r="O77" i="8"/>
  <c r="T77" i="8"/>
  <c r="U77" i="8"/>
  <c r="Z77" i="8"/>
  <c r="AA77" i="8"/>
  <c r="AF77" i="8"/>
  <c r="AG77" i="8"/>
  <c r="N78" i="8"/>
  <c r="O78" i="8"/>
  <c r="T78" i="8"/>
  <c r="U78" i="8"/>
  <c r="Z78" i="8"/>
  <c r="AA78" i="8"/>
  <c r="AF78" i="8"/>
  <c r="AG78" i="8"/>
  <c r="N79" i="8"/>
  <c r="O79" i="8"/>
  <c r="T79" i="8"/>
  <c r="U79" i="8"/>
  <c r="Z79" i="8"/>
  <c r="AA79" i="8"/>
  <c r="AF79" i="8"/>
  <c r="AG79" i="8"/>
  <c r="N80" i="8"/>
  <c r="O80" i="8"/>
  <c r="T80" i="8"/>
  <c r="U80" i="8"/>
  <c r="Z80" i="8"/>
  <c r="AA80" i="8"/>
  <c r="AF80" i="8"/>
  <c r="AG80" i="8"/>
  <c r="N81" i="8"/>
  <c r="O81" i="8"/>
  <c r="T81" i="8"/>
  <c r="U81" i="8"/>
  <c r="Z81" i="8"/>
  <c r="AA81" i="8"/>
  <c r="AF81" i="8"/>
  <c r="AG81" i="8"/>
  <c r="N82" i="8"/>
  <c r="O82" i="8"/>
  <c r="T82" i="8"/>
  <c r="U82" i="8"/>
  <c r="Z82" i="8"/>
  <c r="AA82" i="8"/>
  <c r="AF82" i="8"/>
  <c r="AG82" i="8"/>
  <c r="N83" i="8"/>
  <c r="O83" i="8"/>
  <c r="T83" i="8"/>
  <c r="U83" i="8"/>
  <c r="Z83" i="8"/>
  <c r="AA83" i="8"/>
  <c r="AF83" i="8"/>
  <c r="AG83" i="8"/>
  <c r="N84" i="8"/>
  <c r="O84" i="8"/>
  <c r="T84" i="8"/>
  <c r="U84" i="8"/>
  <c r="Z84" i="8"/>
  <c r="AA84" i="8"/>
  <c r="AF84" i="8"/>
  <c r="AG84" i="8"/>
  <c r="N85" i="8"/>
  <c r="O85" i="8"/>
  <c r="T85" i="8"/>
  <c r="U85" i="8"/>
  <c r="Z85" i="8"/>
  <c r="AA85" i="8"/>
  <c r="AF85" i="8"/>
  <c r="AG85" i="8"/>
  <c r="N86" i="8"/>
  <c r="O86" i="8"/>
  <c r="T86" i="8"/>
  <c r="U86" i="8"/>
  <c r="Z86" i="8"/>
  <c r="AA86" i="8"/>
  <c r="AF86" i="8"/>
  <c r="AG86" i="8"/>
  <c r="N87" i="8"/>
  <c r="O87" i="8"/>
  <c r="T87" i="8"/>
  <c r="U87" i="8"/>
  <c r="Z87" i="8"/>
  <c r="AA87" i="8"/>
  <c r="AF87" i="8"/>
  <c r="AG87" i="8"/>
  <c r="N88" i="8"/>
  <c r="O88" i="8"/>
  <c r="T88" i="8"/>
  <c r="U88" i="8"/>
  <c r="Z88" i="8"/>
  <c r="AA88" i="8"/>
  <c r="AF88" i="8"/>
  <c r="AG88" i="8"/>
  <c r="N89" i="8"/>
  <c r="O89" i="8"/>
  <c r="T89" i="8"/>
  <c r="U89" i="8"/>
  <c r="Z89" i="8"/>
  <c r="AA89" i="8"/>
  <c r="AF89" i="8"/>
  <c r="AG89" i="8"/>
  <c r="N90" i="8"/>
  <c r="O90" i="8"/>
  <c r="T90" i="8"/>
  <c r="U90" i="8"/>
  <c r="Z90" i="8"/>
  <c r="AA90" i="8"/>
  <c r="AF90" i="8"/>
  <c r="AG90" i="8"/>
  <c r="N91" i="8"/>
  <c r="O91" i="8"/>
  <c r="T91" i="8"/>
  <c r="U91" i="8"/>
  <c r="Z91" i="8"/>
  <c r="AA91" i="8"/>
  <c r="AF91" i="8"/>
  <c r="AG91" i="8"/>
  <c r="N92" i="8"/>
  <c r="O92" i="8"/>
  <c r="T92" i="8"/>
  <c r="U92" i="8"/>
  <c r="Z92" i="8"/>
  <c r="AA92" i="8"/>
  <c r="AF92" i="8"/>
  <c r="AG92" i="8"/>
  <c r="N93" i="8"/>
  <c r="O93" i="8"/>
  <c r="T93" i="8"/>
  <c r="U93" i="8"/>
  <c r="Z93" i="8"/>
  <c r="AA93" i="8"/>
  <c r="AF93" i="8"/>
  <c r="AG93" i="8"/>
  <c r="N94" i="8"/>
  <c r="O94" i="8"/>
  <c r="T94" i="8"/>
  <c r="U94" i="8"/>
  <c r="Z94" i="8"/>
  <c r="AA94" i="8"/>
  <c r="AF94" i="8"/>
  <c r="AG94" i="8"/>
  <c r="N95" i="8"/>
  <c r="O95" i="8"/>
  <c r="T95" i="8"/>
  <c r="U95" i="8"/>
  <c r="Z95" i="8"/>
  <c r="AA95" i="8"/>
  <c r="AF95" i="8"/>
  <c r="AG95" i="8"/>
  <c r="N96" i="8"/>
  <c r="O96" i="8"/>
  <c r="T96" i="8"/>
  <c r="U96" i="8"/>
  <c r="Z96" i="8"/>
  <c r="AA96" i="8"/>
  <c r="AF96" i="8"/>
  <c r="AG96" i="8"/>
  <c r="N97" i="8"/>
  <c r="O97" i="8"/>
  <c r="T97" i="8"/>
  <c r="U97" i="8"/>
  <c r="Z97" i="8"/>
  <c r="AA97" i="8"/>
  <c r="AF97" i="8"/>
  <c r="AG97" i="8"/>
  <c r="N98" i="8"/>
  <c r="O98" i="8"/>
  <c r="T98" i="8"/>
  <c r="U98" i="8"/>
  <c r="Z98" i="8"/>
  <c r="AA98" i="8"/>
  <c r="AF98" i="8"/>
  <c r="AG98" i="8"/>
  <c r="N99" i="8"/>
  <c r="O99" i="8"/>
  <c r="T99" i="8"/>
  <c r="U99" i="8"/>
  <c r="Z99" i="8"/>
  <c r="AA99" i="8"/>
  <c r="AF99" i="8"/>
  <c r="AG99" i="8"/>
  <c r="N100" i="8"/>
  <c r="O100" i="8"/>
  <c r="T100" i="8"/>
  <c r="U100" i="8"/>
  <c r="Z100" i="8"/>
  <c r="AA100" i="8"/>
  <c r="AF100" i="8"/>
  <c r="AG100" i="8"/>
  <c r="N101" i="8"/>
  <c r="O101" i="8"/>
  <c r="T101" i="8"/>
  <c r="U101" i="8"/>
  <c r="Z101" i="8"/>
  <c r="AA101" i="8"/>
  <c r="AF101" i="8"/>
  <c r="AG101" i="8"/>
  <c r="N102" i="8"/>
  <c r="O102" i="8"/>
  <c r="T102" i="8"/>
  <c r="U102" i="8"/>
  <c r="Z102" i="8"/>
  <c r="AA102" i="8"/>
  <c r="AF102" i="8"/>
  <c r="AG102" i="8"/>
  <c r="N103" i="8"/>
  <c r="O103" i="8"/>
  <c r="T103" i="8"/>
  <c r="U103" i="8"/>
  <c r="Z103" i="8"/>
  <c r="AA103" i="8"/>
  <c r="AF103" i="8"/>
  <c r="AG103" i="8"/>
  <c r="N104" i="8"/>
  <c r="O104" i="8"/>
  <c r="T104" i="8"/>
  <c r="U104" i="8"/>
  <c r="Z104" i="8"/>
  <c r="AA104" i="8"/>
  <c r="AF104" i="8"/>
  <c r="AG104" i="8"/>
  <c r="N105" i="8"/>
  <c r="O105" i="8"/>
  <c r="T105" i="8"/>
  <c r="U105" i="8"/>
  <c r="Z105" i="8"/>
  <c r="AA105" i="8"/>
  <c r="AF105" i="8"/>
  <c r="AG105" i="8"/>
  <c r="N106" i="8"/>
  <c r="O106" i="8"/>
  <c r="T106" i="8"/>
  <c r="U106" i="8"/>
  <c r="Z106" i="8"/>
  <c r="AA106" i="8"/>
  <c r="AF106" i="8"/>
  <c r="AG106" i="8"/>
  <c r="N107" i="8"/>
  <c r="O107" i="8"/>
  <c r="T107" i="8"/>
  <c r="U107" i="8"/>
  <c r="Z107" i="8"/>
  <c r="AA107" i="8"/>
  <c r="AF107" i="8"/>
  <c r="AG107" i="8"/>
  <c r="N108" i="8"/>
  <c r="O108" i="8"/>
  <c r="T108" i="8"/>
  <c r="U108" i="8"/>
  <c r="Z108" i="8"/>
  <c r="AA108" i="8"/>
  <c r="AF108" i="8"/>
  <c r="AG108" i="8"/>
  <c r="N109" i="8"/>
  <c r="O109" i="8"/>
  <c r="T109" i="8"/>
  <c r="U109" i="8"/>
  <c r="Z109" i="8"/>
  <c r="AA109" i="8"/>
  <c r="AF109" i="8"/>
  <c r="AG109" i="8"/>
  <c r="N110" i="8"/>
  <c r="O110" i="8"/>
  <c r="T110" i="8"/>
  <c r="U110" i="8"/>
  <c r="Z110" i="8"/>
  <c r="AA110" i="8"/>
  <c r="AF110" i="8"/>
  <c r="AG110" i="8"/>
  <c r="N111" i="8"/>
  <c r="O111" i="8"/>
  <c r="T111" i="8"/>
  <c r="U111" i="8"/>
  <c r="Z111" i="8"/>
  <c r="AA111" i="8"/>
  <c r="AF111" i="8"/>
  <c r="AG111" i="8"/>
  <c r="N112" i="8"/>
  <c r="O112" i="8"/>
  <c r="T112" i="8"/>
  <c r="U112" i="8"/>
  <c r="Z112" i="8"/>
  <c r="AA112" i="8"/>
  <c r="AF112" i="8"/>
  <c r="AG112" i="8"/>
  <c r="N113" i="8"/>
  <c r="O113" i="8"/>
  <c r="T113" i="8"/>
  <c r="U113" i="8"/>
  <c r="Z113" i="8"/>
  <c r="AA113" i="8"/>
  <c r="AF113" i="8"/>
  <c r="AG113" i="8"/>
  <c r="N114" i="8"/>
  <c r="O114" i="8"/>
  <c r="T114" i="8"/>
  <c r="U114" i="8"/>
  <c r="Z114" i="8"/>
  <c r="AA114" i="8"/>
  <c r="AF114" i="8"/>
  <c r="AG114" i="8"/>
  <c r="N115" i="8"/>
  <c r="O115" i="8"/>
  <c r="T115" i="8"/>
  <c r="U115" i="8"/>
  <c r="Z115" i="8"/>
  <c r="AA115" i="8"/>
  <c r="AF115" i="8"/>
  <c r="AG115" i="8"/>
  <c r="N116" i="8"/>
  <c r="O116" i="8"/>
  <c r="T116" i="8"/>
  <c r="U116" i="8"/>
  <c r="Z116" i="8"/>
  <c r="AA116" i="8"/>
  <c r="AF116" i="8"/>
  <c r="AG116" i="8"/>
  <c r="N117" i="8"/>
  <c r="O117" i="8"/>
  <c r="T117" i="8"/>
  <c r="U117" i="8"/>
  <c r="Z117" i="8"/>
  <c r="AA117" i="8"/>
  <c r="AF117" i="8"/>
  <c r="AG117" i="8"/>
  <c r="N118" i="8"/>
  <c r="O118" i="8"/>
  <c r="T118" i="8"/>
  <c r="U118" i="8"/>
  <c r="Z118" i="8"/>
  <c r="AA118" i="8"/>
  <c r="AF118" i="8"/>
  <c r="AG118" i="8"/>
  <c r="N119" i="8"/>
  <c r="O119" i="8"/>
  <c r="T119" i="8"/>
  <c r="U119" i="8"/>
  <c r="Z119" i="8"/>
  <c r="AA119" i="8"/>
  <c r="AF119" i="8"/>
  <c r="AG119" i="8"/>
  <c r="N120" i="8"/>
  <c r="O120" i="8"/>
  <c r="T120" i="8"/>
  <c r="U120" i="8"/>
  <c r="Z120" i="8"/>
  <c r="AA120" i="8"/>
  <c r="AF120" i="8"/>
  <c r="AG120" i="8"/>
  <c r="N121" i="8"/>
  <c r="O121" i="8"/>
  <c r="T121" i="8"/>
  <c r="U121" i="8"/>
  <c r="Z121" i="8"/>
  <c r="AA121" i="8"/>
  <c r="AF121" i="8"/>
  <c r="AG121" i="8"/>
  <c r="N122" i="8"/>
  <c r="O122" i="8"/>
  <c r="T122" i="8"/>
  <c r="U122" i="8"/>
  <c r="Z122" i="8"/>
  <c r="AA122" i="8"/>
  <c r="AF122" i="8"/>
  <c r="AG122" i="8"/>
  <c r="N123" i="8"/>
  <c r="O123" i="8"/>
  <c r="T123" i="8"/>
  <c r="U123" i="8"/>
  <c r="Z123" i="8"/>
  <c r="AA123" i="8"/>
  <c r="AF123" i="8"/>
  <c r="AG123" i="8"/>
  <c r="N124" i="8"/>
  <c r="O124" i="8"/>
  <c r="T124" i="8"/>
  <c r="U124" i="8"/>
  <c r="Z124" i="8"/>
  <c r="AA124" i="8"/>
  <c r="AF124" i="8"/>
  <c r="AG124" i="8"/>
  <c r="N125" i="8"/>
  <c r="O125" i="8"/>
  <c r="T125" i="8"/>
  <c r="U125" i="8"/>
  <c r="Z125" i="8"/>
  <c r="AA125" i="8"/>
  <c r="AF125" i="8"/>
  <c r="AG125" i="8"/>
  <c r="N126" i="8"/>
  <c r="O126" i="8"/>
  <c r="T126" i="8"/>
  <c r="U126" i="8"/>
  <c r="Z126" i="8"/>
  <c r="AA126" i="8"/>
  <c r="AF126" i="8"/>
  <c r="AG126" i="8"/>
  <c r="N127" i="8"/>
  <c r="O127" i="8"/>
  <c r="T127" i="8"/>
  <c r="U127" i="8"/>
  <c r="Z127" i="8"/>
  <c r="AA127" i="8"/>
  <c r="AF127" i="8"/>
  <c r="AG127" i="8"/>
  <c r="N128" i="8"/>
  <c r="O128" i="8"/>
  <c r="T128" i="8"/>
  <c r="U128" i="8"/>
  <c r="Z128" i="8"/>
  <c r="AA128" i="8"/>
  <c r="AF128" i="8"/>
  <c r="AG128" i="8"/>
  <c r="N129" i="8"/>
  <c r="O129" i="8"/>
  <c r="T129" i="8"/>
  <c r="U129" i="8"/>
  <c r="Z129" i="8"/>
  <c r="AA129" i="8"/>
  <c r="AF129" i="8"/>
  <c r="AG129" i="8"/>
  <c r="N130" i="8"/>
  <c r="O130" i="8"/>
  <c r="T130" i="8"/>
  <c r="U130" i="8"/>
  <c r="Z130" i="8"/>
  <c r="AA130" i="8"/>
  <c r="AF130" i="8"/>
  <c r="AG130" i="8"/>
  <c r="N131" i="8"/>
  <c r="O131" i="8"/>
  <c r="T131" i="8"/>
  <c r="U131" i="8"/>
  <c r="Z131" i="8"/>
  <c r="AA131" i="8"/>
  <c r="AF131" i="8"/>
  <c r="AG131" i="8"/>
  <c r="N132" i="8"/>
  <c r="O132" i="8"/>
  <c r="T132" i="8"/>
  <c r="U132" i="8"/>
  <c r="Z132" i="8"/>
  <c r="AA132" i="8"/>
  <c r="AF132" i="8"/>
  <c r="AG132" i="8"/>
  <c r="N133" i="8"/>
  <c r="O133" i="8"/>
  <c r="T133" i="8"/>
  <c r="U133" i="8"/>
  <c r="Z133" i="8"/>
  <c r="AA133" i="8"/>
  <c r="AF133" i="8"/>
  <c r="AG133" i="8"/>
  <c r="N134" i="8"/>
  <c r="O134" i="8"/>
  <c r="T134" i="8"/>
  <c r="U134" i="8"/>
  <c r="Z134" i="8"/>
  <c r="AA134" i="8"/>
  <c r="AF134" i="8"/>
  <c r="AG134" i="8"/>
  <c r="N135" i="8"/>
  <c r="O135" i="8"/>
  <c r="T135" i="8"/>
  <c r="U135" i="8"/>
  <c r="Z135" i="8"/>
  <c r="AA135" i="8"/>
  <c r="AF135" i="8"/>
  <c r="AG135" i="8"/>
  <c r="N136" i="8"/>
  <c r="O136" i="8"/>
  <c r="T136" i="8"/>
  <c r="U136" i="8"/>
  <c r="Z136" i="8"/>
  <c r="AA136" i="8"/>
  <c r="AF136" i="8"/>
  <c r="AG136" i="8"/>
  <c r="N137" i="8"/>
  <c r="O137" i="8"/>
  <c r="T137" i="8"/>
  <c r="U137" i="8"/>
  <c r="Z137" i="8"/>
  <c r="AA137" i="8"/>
  <c r="AF137" i="8"/>
  <c r="AG137" i="8"/>
  <c r="N138" i="8"/>
  <c r="O138" i="8"/>
  <c r="T138" i="8"/>
  <c r="U138" i="8"/>
  <c r="Z138" i="8"/>
  <c r="AA138" i="8"/>
  <c r="AF138" i="8"/>
  <c r="AG138" i="8"/>
  <c r="N139" i="8"/>
  <c r="O139" i="8"/>
  <c r="T139" i="8"/>
  <c r="U139" i="8"/>
  <c r="Z139" i="8"/>
  <c r="AA139" i="8"/>
  <c r="AF139" i="8"/>
  <c r="AG139" i="8"/>
  <c r="N140" i="8"/>
  <c r="O140" i="8"/>
  <c r="T140" i="8"/>
  <c r="U140" i="8"/>
  <c r="Z140" i="8"/>
  <c r="AA140" i="8"/>
  <c r="AF140" i="8"/>
  <c r="AG140" i="8"/>
  <c r="N141" i="8"/>
  <c r="O141" i="8"/>
  <c r="T141" i="8"/>
  <c r="U141" i="8"/>
  <c r="Z141" i="8"/>
  <c r="AA141" i="8"/>
  <c r="AF141" i="8"/>
  <c r="AG141" i="8"/>
  <c r="N142" i="8"/>
  <c r="O142" i="8"/>
  <c r="T142" i="8"/>
  <c r="U142" i="8"/>
  <c r="Z142" i="8"/>
  <c r="AA142" i="8"/>
  <c r="AF142" i="8"/>
  <c r="AG142" i="8"/>
  <c r="N143" i="8"/>
  <c r="O143" i="8"/>
  <c r="T143" i="8"/>
  <c r="U143" i="8"/>
  <c r="Z143" i="8"/>
  <c r="AA143" i="8"/>
  <c r="AF143" i="8"/>
  <c r="AG143" i="8"/>
  <c r="N144" i="8"/>
  <c r="O144" i="8"/>
  <c r="T144" i="8"/>
  <c r="U144" i="8"/>
  <c r="Z144" i="8"/>
  <c r="AA144" i="8"/>
  <c r="AF144" i="8"/>
  <c r="AG144" i="8"/>
  <c r="N145" i="8"/>
  <c r="O145" i="8"/>
  <c r="T145" i="8"/>
  <c r="U145" i="8"/>
  <c r="Z145" i="8"/>
  <c r="AA145" i="8"/>
  <c r="AF145" i="8"/>
  <c r="AG145" i="8"/>
  <c r="N146" i="8"/>
  <c r="O146" i="8"/>
  <c r="T146" i="8"/>
  <c r="U146" i="8"/>
  <c r="Z146" i="8"/>
  <c r="AA146" i="8"/>
  <c r="AF146" i="8"/>
  <c r="AG146" i="8"/>
  <c r="N147" i="8"/>
  <c r="O147" i="8"/>
  <c r="T147" i="8"/>
  <c r="U147" i="8"/>
  <c r="Z147" i="8"/>
  <c r="AA147" i="8"/>
  <c r="AF147" i="8"/>
  <c r="AG147" i="8"/>
  <c r="N148" i="8"/>
  <c r="O148" i="8"/>
  <c r="T148" i="8"/>
  <c r="U148" i="8"/>
  <c r="Z148" i="8"/>
  <c r="AA148" i="8"/>
  <c r="AF148" i="8"/>
  <c r="AG148" i="8"/>
  <c r="N149" i="8"/>
  <c r="O149" i="8"/>
  <c r="T149" i="8"/>
  <c r="U149" i="8"/>
  <c r="Z149" i="8"/>
  <c r="AA149" i="8"/>
  <c r="AF149" i="8"/>
  <c r="AG149" i="8"/>
  <c r="N150" i="8"/>
  <c r="O150" i="8"/>
  <c r="T150" i="8"/>
  <c r="U150" i="8"/>
  <c r="Z150" i="8"/>
  <c r="AA150" i="8"/>
  <c r="AF150" i="8"/>
  <c r="AG150" i="8"/>
  <c r="N151" i="8"/>
  <c r="O151" i="8"/>
  <c r="T151" i="8"/>
  <c r="U151" i="8"/>
  <c r="Z151" i="8"/>
  <c r="AA151" i="8"/>
  <c r="AF151" i="8"/>
  <c r="AG151" i="8"/>
  <c r="N152" i="8"/>
  <c r="O152" i="8"/>
  <c r="T152" i="8"/>
  <c r="U152" i="8"/>
  <c r="Z152" i="8"/>
  <c r="AA152" i="8"/>
  <c r="AF152" i="8"/>
  <c r="AG152" i="8"/>
  <c r="N153" i="8"/>
  <c r="O153" i="8"/>
  <c r="T153" i="8"/>
  <c r="U153" i="8"/>
  <c r="Z153" i="8"/>
  <c r="AA153" i="8"/>
  <c r="AF153" i="8"/>
  <c r="AG153" i="8"/>
  <c r="N154" i="8"/>
  <c r="O154" i="8"/>
  <c r="T154" i="8"/>
  <c r="U154" i="8"/>
  <c r="Z154" i="8"/>
  <c r="AA154" i="8"/>
  <c r="AF154" i="8"/>
  <c r="AG154" i="8"/>
  <c r="N155" i="8"/>
  <c r="O155" i="8"/>
  <c r="T155" i="8"/>
  <c r="U155" i="8"/>
  <c r="Z155" i="8"/>
  <c r="AA155" i="8"/>
  <c r="AF155" i="8"/>
  <c r="AG155" i="8"/>
  <c r="N156" i="8"/>
  <c r="O156" i="8"/>
  <c r="T156" i="8"/>
  <c r="U156" i="8"/>
  <c r="Z156" i="8"/>
  <c r="AA156" i="8"/>
  <c r="AF156" i="8"/>
  <c r="AG156" i="8"/>
  <c r="N157" i="8"/>
  <c r="O157" i="8"/>
  <c r="T157" i="8"/>
  <c r="U157" i="8"/>
  <c r="Z157" i="8"/>
  <c r="AA157" i="8"/>
  <c r="AF157" i="8"/>
  <c r="AG157" i="8"/>
  <c r="N158" i="8"/>
  <c r="O158" i="8"/>
  <c r="T158" i="8"/>
  <c r="U158" i="8"/>
  <c r="Z158" i="8"/>
  <c r="AA158" i="8"/>
  <c r="AF158" i="8"/>
  <c r="AG158" i="8"/>
  <c r="N159" i="8"/>
  <c r="O159" i="8"/>
  <c r="T159" i="8"/>
  <c r="U159" i="8"/>
  <c r="Z159" i="8"/>
  <c r="AA159" i="8"/>
  <c r="AF159" i="8"/>
  <c r="AG159" i="8"/>
  <c r="N160" i="8"/>
  <c r="O160" i="8"/>
  <c r="T160" i="8"/>
  <c r="U160" i="8"/>
  <c r="Z160" i="8"/>
  <c r="AA160" i="8"/>
  <c r="AF160" i="8"/>
  <c r="AG160" i="8"/>
  <c r="N161" i="8"/>
  <c r="O161" i="8"/>
  <c r="T161" i="8"/>
  <c r="U161" i="8"/>
  <c r="Z161" i="8"/>
  <c r="AA161" i="8"/>
  <c r="AF161" i="8"/>
  <c r="AG161" i="8"/>
  <c r="N162" i="8"/>
  <c r="O162" i="8"/>
  <c r="T162" i="8"/>
  <c r="U162" i="8"/>
  <c r="Z162" i="8"/>
  <c r="AA162" i="8"/>
  <c r="AF162" i="8"/>
  <c r="AG162" i="8"/>
  <c r="N163" i="8"/>
  <c r="O163" i="8"/>
  <c r="T163" i="8"/>
  <c r="U163" i="8"/>
  <c r="Z163" i="8"/>
  <c r="AA163" i="8"/>
  <c r="AF163" i="8"/>
  <c r="AG163" i="8"/>
  <c r="N164" i="8"/>
  <c r="O164" i="8"/>
  <c r="T164" i="8"/>
  <c r="U164" i="8"/>
  <c r="Z164" i="8"/>
  <c r="AA164" i="8"/>
  <c r="AF164" i="8"/>
  <c r="AG164" i="8"/>
  <c r="N165" i="8"/>
  <c r="O165" i="8"/>
  <c r="T165" i="8"/>
  <c r="U165" i="8"/>
  <c r="Z165" i="8"/>
  <c r="AA165" i="8"/>
  <c r="AF165" i="8"/>
  <c r="AG165" i="8"/>
  <c r="N166" i="8"/>
  <c r="O166" i="8"/>
  <c r="T166" i="8"/>
  <c r="U166" i="8"/>
  <c r="Z166" i="8"/>
  <c r="AA166" i="8"/>
  <c r="AF166" i="8"/>
  <c r="AG166" i="8"/>
  <c r="N167" i="8"/>
  <c r="O167" i="8"/>
  <c r="T167" i="8"/>
  <c r="U167" i="8"/>
  <c r="Z167" i="8"/>
  <c r="AA167" i="8"/>
  <c r="AF167" i="8"/>
  <c r="AG167" i="8"/>
  <c r="N168" i="8"/>
  <c r="O168" i="8"/>
  <c r="T168" i="8"/>
  <c r="U168" i="8"/>
  <c r="Z168" i="8"/>
  <c r="AA168" i="8"/>
  <c r="AF168" i="8"/>
  <c r="AG168" i="8"/>
  <c r="N169" i="8"/>
  <c r="O169" i="8"/>
  <c r="T169" i="8"/>
  <c r="U169" i="8"/>
  <c r="Z169" i="8"/>
  <c r="AA169" i="8"/>
  <c r="AF169" i="8"/>
  <c r="AG169" i="8"/>
  <c r="N170" i="8"/>
  <c r="O170" i="8"/>
  <c r="T170" i="8"/>
  <c r="U170" i="8"/>
  <c r="Z170" i="8"/>
  <c r="AA170" i="8"/>
  <c r="AF170" i="8"/>
  <c r="AG170" i="8"/>
  <c r="N171" i="8"/>
  <c r="O171" i="8"/>
  <c r="T171" i="8"/>
  <c r="U171" i="8"/>
  <c r="Z171" i="8"/>
  <c r="AA171" i="8"/>
  <c r="AF171" i="8"/>
  <c r="AG171" i="8"/>
  <c r="N172" i="8"/>
  <c r="O172" i="8"/>
  <c r="T172" i="8"/>
  <c r="U172" i="8"/>
  <c r="Z172" i="8"/>
  <c r="AA172" i="8"/>
  <c r="AF172" i="8"/>
  <c r="AG172" i="8"/>
  <c r="N173" i="8"/>
  <c r="O173" i="8"/>
  <c r="T173" i="8"/>
  <c r="U173" i="8"/>
  <c r="Z173" i="8"/>
  <c r="AA173" i="8"/>
  <c r="AF173" i="8"/>
  <c r="AG173" i="8"/>
  <c r="N174" i="8"/>
  <c r="O174" i="8"/>
  <c r="T174" i="8"/>
  <c r="U174" i="8"/>
  <c r="Z174" i="8"/>
  <c r="AA174" i="8"/>
  <c r="AF174" i="8"/>
  <c r="AG174" i="8"/>
  <c r="N175" i="8"/>
  <c r="O175" i="8"/>
  <c r="T175" i="8"/>
  <c r="U175" i="8"/>
  <c r="Z175" i="8"/>
  <c r="AA175" i="8"/>
  <c r="AF175" i="8"/>
  <c r="AG175" i="8"/>
  <c r="N176" i="8"/>
  <c r="O176" i="8"/>
  <c r="T176" i="8"/>
  <c r="U176" i="8"/>
  <c r="Z176" i="8"/>
  <c r="AA176" i="8"/>
  <c r="AF176" i="8"/>
  <c r="AG176" i="8"/>
  <c r="N177" i="8"/>
  <c r="O177" i="8"/>
  <c r="T177" i="8"/>
  <c r="U177" i="8"/>
  <c r="Z177" i="8"/>
  <c r="AA177" i="8"/>
  <c r="AF177" i="8"/>
  <c r="AG177" i="8"/>
  <c r="N178" i="8"/>
  <c r="O178" i="8"/>
  <c r="T178" i="8"/>
  <c r="U178" i="8"/>
  <c r="Z178" i="8"/>
  <c r="AA178" i="8"/>
  <c r="AF178" i="8"/>
  <c r="AG178" i="8"/>
  <c r="N179" i="8"/>
  <c r="O179" i="8"/>
  <c r="T179" i="8"/>
  <c r="U179" i="8"/>
  <c r="Z179" i="8"/>
  <c r="AA179" i="8"/>
  <c r="AF179" i="8"/>
  <c r="AG179" i="8"/>
  <c r="N180" i="8"/>
  <c r="O180" i="8"/>
  <c r="T180" i="8"/>
  <c r="U180" i="8"/>
  <c r="Z180" i="8"/>
  <c r="AA180" i="8"/>
  <c r="AF180" i="8"/>
  <c r="AG180" i="8"/>
  <c r="N181" i="8"/>
  <c r="O181" i="8"/>
  <c r="T181" i="8"/>
  <c r="U181" i="8"/>
  <c r="Z181" i="8"/>
  <c r="AA181" i="8"/>
  <c r="AF181" i="8"/>
  <c r="AG181" i="8"/>
  <c r="N182" i="8"/>
  <c r="O182" i="8"/>
  <c r="T182" i="8"/>
  <c r="U182" i="8"/>
  <c r="Z182" i="8"/>
  <c r="AA182" i="8"/>
  <c r="AF182" i="8"/>
  <c r="AG182" i="8"/>
  <c r="N183" i="8"/>
  <c r="O183" i="8"/>
  <c r="T183" i="8"/>
  <c r="U183" i="8"/>
  <c r="Z183" i="8"/>
  <c r="AA183" i="8"/>
  <c r="AF183" i="8"/>
  <c r="AG183" i="8"/>
  <c r="N184" i="8"/>
  <c r="O184" i="8"/>
  <c r="T184" i="8"/>
  <c r="U184" i="8"/>
  <c r="Z184" i="8"/>
  <c r="AA184" i="8"/>
  <c r="AF184" i="8"/>
  <c r="AG184" i="8"/>
  <c r="N185" i="8"/>
  <c r="O185" i="8"/>
  <c r="T185" i="8"/>
  <c r="U185" i="8"/>
  <c r="Z185" i="8"/>
  <c r="AA185" i="8"/>
  <c r="AF185" i="8"/>
  <c r="AG185" i="8"/>
  <c r="N186" i="8"/>
  <c r="O186" i="8"/>
  <c r="T186" i="8"/>
  <c r="U186" i="8"/>
  <c r="Z186" i="8"/>
  <c r="AA186" i="8"/>
  <c r="AF186" i="8"/>
  <c r="AG186" i="8"/>
  <c r="N187" i="8"/>
  <c r="O187" i="8"/>
  <c r="T187" i="8"/>
  <c r="U187" i="8"/>
  <c r="Z187" i="8"/>
  <c r="AA187" i="8"/>
  <c r="AF187" i="8"/>
  <c r="AG187" i="8"/>
  <c r="N188" i="8"/>
  <c r="O188" i="8"/>
  <c r="T188" i="8"/>
  <c r="U188" i="8"/>
  <c r="Z188" i="8"/>
  <c r="AA188" i="8"/>
  <c r="AF188" i="8"/>
  <c r="AG188" i="8"/>
  <c r="N189" i="8"/>
  <c r="O189" i="8"/>
  <c r="T189" i="8"/>
  <c r="U189" i="8"/>
  <c r="Z189" i="8"/>
  <c r="AA189" i="8"/>
  <c r="AF189" i="8"/>
  <c r="AG189" i="8"/>
  <c r="N190" i="8"/>
  <c r="O190" i="8"/>
  <c r="T190" i="8"/>
  <c r="U190" i="8"/>
  <c r="Z190" i="8"/>
  <c r="AA190" i="8"/>
  <c r="AF190" i="8"/>
  <c r="AG190" i="8"/>
  <c r="N191" i="8"/>
  <c r="O191" i="8"/>
  <c r="T191" i="8"/>
  <c r="U191" i="8"/>
  <c r="Z191" i="8"/>
  <c r="AA191" i="8"/>
  <c r="AF191" i="8"/>
  <c r="AG191" i="8"/>
  <c r="N192" i="8"/>
  <c r="O192" i="8"/>
  <c r="T192" i="8"/>
  <c r="U192" i="8"/>
  <c r="Z192" i="8"/>
  <c r="AA192" i="8"/>
  <c r="AF192" i="8"/>
  <c r="AG192" i="8"/>
  <c r="N193" i="8"/>
  <c r="O193" i="8"/>
  <c r="T193" i="8"/>
  <c r="U193" i="8"/>
  <c r="Z193" i="8"/>
  <c r="AA193" i="8"/>
  <c r="AF193" i="8"/>
  <c r="AG193" i="8"/>
  <c r="N194" i="8"/>
  <c r="O194" i="8"/>
  <c r="T194" i="8"/>
  <c r="U194" i="8"/>
  <c r="Z194" i="8"/>
  <c r="AA194" i="8"/>
  <c r="AF194" i="8"/>
  <c r="AG194" i="8"/>
  <c r="N195" i="8"/>
  <c r="O195" i="8"/>
  <c r="T195" i="8"/>
  <c r="U195" i="8"/>
  <c r="Z195" i="8"/>
  <c r="AA195" i="8"/>
  <c r="AF195" i="8"/>
  <c r="AG195" i="8"/>
  <c r="N196" i="8"/>
  <c r="O196" i="8"/>
  <c r="T196" i="8"/>
  <c r="U196" i="8"/>
  <c r="Z196" i="8"/>
  <c r="AA196" i="8"/>
  <c r="AF196" i="8"/>
  <c r="AG196" i="8"/>
  <c r="N197" i="8"/>
  <c r="O197" i="8"/>
  <c r="T197" i="8"/>
  <c r="U197" i="8"/>
  <c r="Z197" i="8"/>
  <c r="AA197" i="8"/>
  <c r="AF197" i="8"/>
  <c r="AG197" i="8"/>
  <c r="N198" i="8"/>
  <c r="O198" i="8"/>
  <c r="T198" i="8"/>
  <c r="U198" i="8"/>
  <c r="Z198" i="8"/>
  <c r="AA198" i="8"/>
  <c r="AF198" i="8"/>
  <c r="AG198" i="8"/>
  <c r="N199" i="8"/>
  <c r="O199" i="8"/>
  <c r="T199" i="8"/>
  <c r="U199" i="8"/>
  <c r="Z199" i="8"/>
  <c r="AA199" i="8"/>
  <c r="AF199" i="8"/>
  <c r="AG199" i="8"/>
  <c r="N200" i="8"/>
  <c r="O200" i="8"/>
  <c r="T200" i="8"/>
  <c r="U200" i="8"/>
  <c r="Z200" i="8"/>
  <c r="AA200" i="8"/>
  <c r="AF200" i="8"/>
  <c r="AG200" i="8"/>
  <c r="N201" i="8"/>
  <c r="O201" i="8"/>
  <c r="T201" i="8"/>
  <c r="U201" i="8"/>
  <c r="Z201" i="8"/>
  <c r="AA201" i="8"/>
  <c r="AF201" i="8"/>
  <c r="AG201" i="8"/>
  <c r="N202" i="8"/>
  <c r="O202" i="8"/>
  <c r="T202" i="8"/>
  <c r="U202" i="8"/>
  <c r="Z202" i="8"/>
  <c r="AA202" i="8"/>
  <c r="AF202" i="8"/>
  <c r="AG202" i="8"/>
  <c r="N203" i="8"/>
  <c r="O203" i="8"/>
  <c r="T203" i="8"/>
  <c r="U203" i="8"/>
  <c r="Z203" i="8"/>
  <c r="AA203" i="8"/>
  <c r="AF203" i="8"/>
  <c r="AG203" i="8"/>
  <c r="N204" i="8"/>
  <c r="O204" i="8"/>
  <c r="T204" i="8"/>
  <c r="U204" i="8"/>
  <c r="Z204" i="8"/>
  <c r="AA204" i="8"/>
  <c r="AF204" i="8"/>
  <c r="AG204" i="8"/>
  <c r="N205" i="8"/>
  <c r="O205" i="8"/>
  <c r="T205" i="8"/>
  <c r="U205" i="8"/>
  <c r="Z205" i="8"/>
  <c r="AA205" i="8"/>
  <c r="AF205" i="8"/>
  <c r="AG205" i="8"/>
  <c r="N206" i="8"/>
  <c r="O206" i="8"/>
  <c r="T206" i="8"/>
  <c r="U206" i="8"/>
  <c r="Z206" i="8"/>
  <c r="AA206" i="8"/>
  <c r="AF206" i="8"/>
  <c r="AG206" i="8"/>
  <c r="N207" i="8"/>
  <c r="O207" i="8"/>
  <c r="T207" i="8"/>
  <c r="U207" i="8"/>
  <c r="Z207" i="8"/>
  <c r="AA207" i="8"/>
  <c r="AF207" i="8"/>
  <c r="AG207" i="8"/>
  <c r="N208" i="8"/>
  <c r="O208" i="8"/>
  <c r="T208" i="8"/>
  <c r="U208" i="8"/>
  <c r="Z208" i="8"/>
  <c r="AA208" i="8"/>
  <c r="AF208" i="8"/>
  <c r="AG208" i="8"/>
  <c r="N209" i="8"/>
  <c r="O209" i="8"/>
  <c r="T209" i="8"/>
  <c r="U209" i="8"/>
  <c r="Z209" i="8"/>
  <c r="AA209" i="8"/>
  <c r="AF209" i="8"/>
  <c r="AG209" i="8"/>
  <c r="N210" i="8"/>
  <c r="O210" i="8"/>
  <c r="T210" i="8"/>
  <c r="U210" i="8"/>
  <c r="Z210" i="8"/>
  <c r="AA210" i="8"/>
  <c r="AF210" i="8"/>
  <c r="AG210" i="8"/>
  <c r="N211" i="8"/>
  <c r="O211" i="8"/>
  <c r="T211" i="8"/>
  <c r="U211" i="8"/>
  <c r="Z211" i="8"/>
  <c r="AA211" i="8"/>
  <c r="AF211" i="8"/>
  <c r="AG211" i="8"/>
  <c r="N212" i="8"/>
  <c r="O212" i="8"/>
  <c r="T212" i="8"/>
  <c r="U212" i="8"/>
  <c r="Z212" i="8"/>
  <c r="AA212" i="8"/>
  <c r="AF212" i="8"/>
  <c r="AG212" i="8"/>
  <c r="N213" i="8"/>
  <c r="O213" i="8"/>
  <c r="T213" i="8"/>
  <c r="U213" i="8"/>
  <c r="Z213" i="8"/>
  <c r="AA213" i="8"/>
  <c r="AF213" i="8"/>
  <c r="AG213" i="8"/>
  <c r="N214" i="8"/>
  <c r="O214" i="8"/>
  <c r="T214" i="8"/>
  <c r="U214" i="8"/>
  <c r="Z214" i="8"/>
  <c r="AA214" i="8"/>
  <c r="AF214" i="8"/>
  <c r="AG214" i="8"/>
  <c r="N215" i="8"/>
  <c r="O215" i="8"/>
  <c r="T215" i="8"/>
  <c r="U215" i="8"/>
  <c r="Z215" i="8"/>
  <c r="AA215" i="8"/>
  <c r="AF215" i="8"/>
  <c r="AG215" i="8"/>
  <c r="N216" i="8"/>
  <c r="O216" i="8"/>
  <c r="T216" i="8"/>
  <c r="U216" i="8"/>
  <c r="Z216" i="8"/>
  <c r="AA216" i="8"/>
  <c r="AF216" i="8"/>
  <c r="AG216" i="8"/>
  <c r="N217" i="8"/>
  <c r="O217" i="8"/>
  <c r="T217" i="8"/>
  <c r="U217" i="8"/>
  <c r="Z217" i="8"/>
  <c r="AA217" i="8"/>
  <c r="AF217" i="8"/>
  <c r="AG217" i="8"/>
  <c r="N218" i="8"/>
  <c r="O218" i="8"/>
  <c r="T218" i="8"/>
  <c r="U218" i="8"/>
  <c r="Z218" i="8"/>
  <c r="AA218" i="8"/>
  <c r="AF218" i="8"/>
  <c r="AG218" i="8"/>
  <c r="N219" i="8"/>
  <c r="O219" i="8"/>
  <c r="T219" i="8"/>
  <c r="U219" i="8"/>
  <c r="Z219" i="8"/>
  <c r="AA219" i="8"/>
  <c r="AF219" i="8"/>
  <c r="AG219" i="8"/>
  <c r="N220" i="8"/>
  <c r="O220" i="8"/>
  <c r="T220" i="8"/>
  <c r="U220" i="8"/>
  <c r="Z220" i="8"/>
  <c r="AA220" i="8"/>
  <c r="AF220" i="8"/>
  <c r="AG220" i="8"/>
  <c r="N221" i="8"/>
  <c r="O221" i="8"/>
  <c r="T221" i="8"/>
  <c r="U221" i="8"/>
  <c r="Z221" i="8"/>
  <c r="AA221" i="8"/>
  <c r="AF221" i="8"/>
  <c r="AG221" i="8"/>
  <c r="N222" i="8"/>
  <c r="O222" i="8"/>
  <c r="T222" i="8"/>
  <c r="U222" i="8"/>
  <c r="Z222" i="8"/>
  <c r="AA222" i="8"/>
  <c r="AF222" i="8"/>
  <c r="AG222" i="8"/>
  <c r="N223" i="8"/>
  <c r="O223" i="8"/>
  <c r="T223" i="8"/>
  <c r="U223" i="8"/>
  <c r="Z223" i="8"/>
  <c r="AA223" i="8"/>
  <c r="AF223" i="8"/>
  <c r="AG223" i="8"/>
  <c r="N224" i="8"/>
  <c r="O224" i="8"/>
  <c r="T224" i="8"/>
  <c r="U224" i="8"/>
  <c r="Z224" i="8"/>
  <c r="AA224" i="8"/>
  <c r="AF224" i="8"/>
  <c r="AG224" i="8"/>
  <c r="N225" i="8"/>
  <c r="O225" i="8"/>
  <c r="T225" i="8"/>
  <c r="U225" i="8"/>
  <c r="Z225" i="8"/>
  <c r="AA225" i="8"/>
  <c r="AF225" i="8"/>
  <c r="AG225" i="8"/>
  <c r="N226" i="8"/>
  <c r="O226" i="8"/>
  <c r="T226" i="8"/>
  <c r="U226" i="8"/>
  <c r="Z226" i="8"/>
  <c r="AA226" i="8"/>
  <c r="AF226" i="8"/>
  <c r="AG226" i="8"/>
  <c r="N227" i="8"/>
  <c r="O227" i="8"/>
  <c r="T227" i="8"/>
  <c r="U227" i="8"/>
  <c r="Z227" i="8"/>
  <c r="AA227" i="8"/>
  <c r="AF227" i="8"/>
  <c r="AG227" i="8"/>
  <c r="N228" i="8"/>
  <c r="O228" i="8"/>
  <c r="T228" i="8"/>
  <c r="U228" i="8"/>
  <c r="Z228" i="8"/>
  <c r="AA228" i="8"/>
  <c r="AF228" i="8"/>
  <c r="AG228" i="8"/>
  <c r="N229" i="8"/>
  <c r="O229" i="8"/>
  <c r="T229" i="8"/>
  <c r="U229" i="8"/>
  <c r="Z229" i="8"/>
  <c r="AA229" i="8"/>
  <c r="AF229" i="8"/>
  <c r="AG229" i="8"/>
  <c r="N230" i="8"/>
  <c r="O230" i="8"/>
  <c r="T230" i="8"/>
  <c r="U230" i="8"/>
  <c r="Z230" i="8"/>
  <c r="AA230" i="8"/>
  <c r="AF230" i="8"/>
  <c r="AG230" i="8"/>
  <c r="N231" i="8"/>
  <c r="O231" i="8"/>
  <c r="T231" i="8"/>
  <c r="U231" i="8"/>
  <c r="Z231" i="8"/>
  <c r="AA231" i="8"/>
  <c r="AF231" i="8"/>
  <c r="AG231" i="8"/>
  <c r="N232" i="8"/>
  <c r="O232" i="8"/>
  <c r="T232" i="8"/>
  <c r="U232" i="8"/>
  <c r="Z232" i="8"/>
  <c r="AA232" i="8"/>
  <c r="AF232" i="8"/>
  <c r="AG232" i="8"/>
  <c r="N233" i="8"/>
  <c r="O233" i="8"/>
  <c r="T233" i="8"/>
  <c r="U233" i="8"/>
  <c r="Z233" i="8"/>
  <c r="AA233" i="8"/>
  <c r="AF233" i="8"/>
  <c r="AG233" i="8"/>
  <c r="N234" i="8"/>
  <c r="O234" i="8"/>
  <c r="T234" i="8"/>
  <c r="U234" i="8"/>
  <c r="Z234" i="8"/>
  <c r="AA234" i="8"/>
  <c r="AF234" i="8"/>
  <c r="AG234" i="8"/>
  <c r="N235" i="8"/>
  <c r="O235" i="8"/>
  <c r="T235" i="8"/>
  <c r="U235" i="8"/>
  <c r="Z235" i="8"/>
  <c r="AA235" i="8"/>
  <c r="AF235" i="8"/>
  <c r="AG235" i="8"/>
  <c r="N236" i="8"/>
  <c r="O236" i="8"/>
  <c r="T236" i="8"/>
  <c r="U236" i="8"/>
  <c r="Z236" i="8"/>
  <c r="AA236" i="8"/>
  <c r="AF236" i="8"/>
  <c r="AG236" i="8"/>
  <c r="N237" i="8"/>
  <c r="O237" i="8"/>
  <c r="T237" i="8"/>
  <c r="U237" i="8"/>
  <c r="Z237" i="8"/>
  <c r="AA237" i="8"/>
  <c r="AF237" i="8"/>
  <c r="AG237" i="8"/>
  <c r="N238" i="8"/>
  <c r="O238" i="8"/>
  <c r="T238" i="8"/>
  <c r="U238" i="8"/>
  <c r="Z238" i="8"/>
  <c r="AA238" i="8"/>
  <c r="AF238" i="8"/>
  <c r="AG238" i="8"/>
  <c r="N239" i="8"/>
  <c r="O239" i="8"/>
  <c r="T239" i="8"/>
  <c r="U239" i="8"/>
  <c r="Z239" i="8"/>
  <c r="AA239" i="8"/>
  <c r="AF239" i="8"/>
  <c r="AG239" i="8"/>
  <c r="N240" i="8"/>
  <c r="O240" i="8"/>
  <c r="T240" i="8"/>
  <c r="U240" i="8"/>
  <c r="Z240" i="8"/>
  <c r="AA240" i="8"/>
  <c r="AF240" i="8"/>
  <c r="AG240" i="8"/>
  <c r="N241" i="8"/>
  <c r="O241" i="8"/>
  <c r="T241" i="8"/>
  <c r="U241" i="8"/>
  <c r="Z241" i="8"/>
  <c r="AA241" i="8"/>
  <c r="AF241" i="8"/>
  <c r="AG241" i="8"/>
  <c r="N242" i="8"/>
  <c r="O242" i="8"/>
  <c r="T242" i="8"/>
  <c r="U242" i="8"/>
  <c r="Z242" i="8"/>
  <c r="AA242" i="8"/>
  <c r="AF242" i="8"/>
  <c r="AG242" i="8"/>
  <c r="N243" i="8"/>
  <c r="O243" i="8"/>
  <c r="T243" i="8"/>
  <c r="U243" i="8"/>
  <c r="Z243" i="8"/>
  <c r="AA243" i="8"/>
  <c r="AF243" i="8"/>
  <c r="AG243" i="8"/>
  <c r="N244" i="8"/>
  <c r="O244" i="8"/>
  <c r="T244" i="8"/>
  <c r="U244" i="8"/>
  <c r="Z244" i="8"/>
  <c r="AA244" i="8"/>
  <c r="AF244" i="8"/>
  <c r="AG244" i="8"/>
  <c r="N245" i="8"/>
  <c r="O245" i="8"/>
  <c r="T245" i="8"/>
  <c r="U245" i="8"/>
  <c r="Z245" i="8"/>
  <c r="AA245" i="8"/>
  <c r="AF245" i="8"/>
  <c r="AG245" i="8"/>
  <c r="N246" i="8"/>
  <c r="O246" i="8"/>
  <c r="T246" i="8"/>
  <c r="U246" i="8"/>
  <c r="Z246" i="8"/>
  <c r="AA246" i="8"/>
  <c r="AF246" i="8"/>
  <c r="AG246" i="8"/>
  <c r="N247" i="8"/>
  <c r="O247" i="8"/>
  <c r="T247" i="8"/>
  <c r="U247" i="8"/>
  <c r="Z247" i="8"/>
  <c r="AA247" i="8"/>
  <c r="AF247" i="8"/>
  <c r="AG247" i="8"/>
  <c r="N248" i="8"/>
  <c r="O248" i="8"/>
  <c r="T248" i="8"/>
  <c r="U248" i="8"/>
  <c r="Z248" i="8"/>
  <c r="AA248" i="8"/>
  <c r="AF248" i="8"/>
  <c r="AG248" i="8"/>
  <c r="N249" i="8"/>
  <c r="O249" i="8"/>
  <c r="T249" i="8"/>
  <c r="U249" i="8"/>
  <c r="Z249" i="8"/>
  <c r="AA249" i="8"/>
  <c r="AF249" i="8"/>
  <c r="AG249" i="8"/>
  <c r="N250" i="8"/>
  <c r="O250" i="8"/>
  <c r="T250" i="8"/>
  <c r="U250" i="8"/>
  <c r="Z250" i="8"/>
  <c r="AA250" i="8"/>
  <c r="AF250" i="8"/>
  <c r="AG250" i="8"/>
  <c r="N251" i="8"/>
  <c r="O251" i="8"/>
  <c r="T251" i="8"/>
  <c r="U251" i="8"/>
  <c r="Z251" i="8"/>
  <c r="AA251" i="8"/>
  <c r="AF251" i="8"/>
  <c r="AG251" i="8"/>
  <c r="N252" i="8"/>
  <c r="O252" i="8"/>
  <c r="T252" i="8"/>
  <c r="U252" i="8"/>
  <c r="Z252" i="8"/>
  <c r="AA252" i="8"/>
  <c r="AF252" i="8"/>
  <c r="AG252" i="8"/>
  <c r="N253" i="8"/>
  <c r="O253" i="8"/>
  <c r="T253" i="8"/>
  <c r="U253" i="8"/>
  <c r="Z253" i="8"/>
  <c r="AA253" i="8"/>
  <c r="AF253" i="8"/>
  <c r="AG253" i="8"/>
  <c r="N254" i="8"/>
  <c r="O254" i="8"/>
  <c r="T254" i="8"/>
  <c r="U254" i="8"/>
  <c r="Z254" i="8"/>
  <c r="AA254" i="8"/>
  <c r="AF254" i="8"/>
  <c r="AG254" i="8"/>
  <c r="N255" i="8"/>
  <c r="O255" i="8"/>
  <c r="T255" i="8"/>
  <c r="U255" i="8"/>
  <c r="Z255" i="8"/>
  <c r="AA255" i="8"/>
  <c r="AF255" i="8"/>
  <c r="AG255" i="8"/>
  <c r="N256" i="8"/>
  <c r="O256" i="8"/>
  <c r="T256" i="8"/>
  <c r="U256" i="8"/>
  <c r="Z256" i="8"/>
  <c r="AA256" i="8"/>
  <c r="AF256" i="8"/>
  <c r="AG256" i="8"/>
  <c r="N257" i="8"/>
  <c r="O257" i="8"/>
  <c r="T257" i="8"/>
  <c r="U257" i="8"/>
  <c r="Z257" i="8"/>
  <c r="AA257" i="8"/>
  <c r="AF257" i="8"/>
  <c r="AG257" i="8"/>
  <c r="N258" i="8"/>
  <c r="O258" i="8"/>
  <c r="T258" i="8"/>
  <c r="U258" i="8"/>
  <c r="Z258" i="8"/>
  <c r="AA258" i="8"/>
  <c r="AF258" i="8"/>
  <c r="AG258" i="8"/>
  <c r="N259" i="8"/>
  <c r="O259" i="8"/>
  <c r="T259" i="8"/>
  <c r="U259" i="8"/>
  <c r="Z259" i="8"/>
  <c r="AA259" i="8"/>
  <c r="AF259" i="8"/>
  <c r="AG259" i="8"/>
  <c r="N260" i="8"/>
  <c r="O260" i="8"/>
  <c r="T260" i="8"/>
  <c r="U260" i="8"/>
  <c r="Z260" i="8"/>
  <c r="AA260" i="8"/>
  <c r="AF260" i="8"/>
  <c r="AG260" i="8"/>
  <c r="N261" i="8"/>
  <c r="O261" i="8"/>
  <c r="T261" i="8"/>
  <c r="U261" i="8"/>
  <c r="Z261" i="8"/>
  <c r="AA261" i="8"/>
  <c r="AF261" i="8"/>
  <c r="AG261" i="8"/>
  <c r="N262" i="8"/>
  <c r="O262" i="8"/>
  <c r="T262" i="8"/>
  <c r="U262" i="8"/>
  <c r="Z262" i="8"/>
  <c r="AA262" i="8"/>
  <c r="AF262" i="8"/>
  <c r="AG262" i="8"/>
  <c r="N263" i="8"/>
  <c r="O263" i="8"/>
  <c r="T263" i="8"/>
  <c r="U263" i="8"/>
  <c r="Z263" i="8"/>
  <c r="AA263" i="8"/>
  <c r="AF263" i="8"/>
  <c r="AG263" i="8"/>
  <c r="N264" i="8"/>
  <c r="O264" i="8"/>
  <c r="T264" i="8"/>
  <c r="U264" i="8"/>
  <c r="Z264" i="8"/>
  <c r="AA264" i="8"/>
  <c r="AF264" i="8"/>
  <c r="AG264" i="8"/>
  <c r="N265" i="8"/>
  <c r="O265" i="8"/>
  <c r="T265" i="8"/>
  <c r="U265" i="8"/>
  <c r="Z265" i="8"/>
  <c r="AA265" i="8"/>
  <c r="AF265" i="8"/>
  <c r="AG265" i="8"/>
  <c r="N266" i="8"/>
  <c r="O266" i="8"/>
  <c r="T266" i="8"/>
  <c r="U266" i="8"/>
  <c r="Z266" i="8"/>
  <c r="AA266" i="8"/>
  <c r="AF266" i="8"/>
  <c r="AG266" i="8"/>
  <c r="N267" i="8"/>
  <c r="O267" i="8"/>
  <c r="T267" i="8"/>
  <c r="U267" i="8"/>
  <c r="Z267" i="8"/>
  <c r="AA267" i="8"/>
  <c r="AF267" i="8"/>
  <c r="AG267" i="8"/>
  <c r="N268" i="8"/>
  <c r="O268" i="8"/>
  <c r="T268" i="8"/>
  <c r="U268" i="8"/>
  <c r="Z268" i="8"/>
  <c r="AA268" i="8"/>
  <c r="AF268" i="8"/>
  <c r="AG268" i="8"/>
  <c r="N269" i="8"/>
  <c r="O269" i="8"/>
  <c r="T269" i="8"/>
  <c r="U269" i="8"/>
  <c r="Z269" i="8"/>
  <c r="AA269" i="8"/>
  <c r="AF269" i="8"/>
  <c r="AG269" i="8"/>
  <c r="N270" i="8"/>
  <c r="O270" i="8"/>
  <c r="T270" i="8"/>
  <c r="U270" i="8"/>
  <c r="Z270" i="8"/>
  <c r="AA270" i="8"/>
  <c r="AF270" i="8"/>
  <c r="AG270" i="8"/>
  <c r="N271" i="8"/>
  <c r="O271" i="8"/>
  <c r="T271" i="8"/>
  <c r="U271" i="8"/>
  <c r="Z271" i="8"/>
  <c r="AA271" i="8"/>
  <c r="AF271" i="8"/>
  <c r="AG271" i="8"/>
  <c r="N272" i="8"/>
  <c r="O272" i="8"/>
  <c r="T272" i="8"/>
  <c r="U272" i="8"/>
  <c r="Z272" i="8"/>
  <c r="AA272" i="8"/>
  <c r="AF272" i="8"/>
  <c r="AG272" i="8"/>
  <c r="N273" i="8"/>
  <c r="O273" i="8"/>
  <c r="T273" i="8"/>
  <c r="U273" i="8"/>
  <c r="Z273" i="8"/>
  <c r="AA273" i="8"/>
  <c r="AF273" i="8"/>
  <c r="AG273" i="8"/>
  <c r="N274" i="8"/>
  <c r="O274" i="8"/>
  <c r="T274" i="8"/>
  <c r="U274" i="8"/>
  <c r="Z274" i="8"/>
  <c r="AA274" i="8"/>
  <c r="AF274" i="8"/>
  <c r="AG274" i="8"/>
  <c r="N275" i="8"/>
  <c r="O275" i="8"/>
  <c r="T275" i="8"/>
  <c r="U275" i="8"/>
  <c r="Z275" i="8"/>
  <c r="AA275" i="8"/>
  <c r="AF275" i="8"/>
  <c r="AG275" i="8"/>
  <c r="N276" i="8"/>
  <c r="O276" i="8"/>
  <c r="T276" i="8"/>
  <c r="U276" i="8"/>
  <c r="Z276" i="8"/>
  <c r="AA276" i="8"/>
  <c r="AF276" i="8"/>
  <c r="AG276" i="8"/>
  <c r="N277" i="8"/>
  <c r="O277" i="8"/>
  <c r="T277" i="8"/>
  <c r="U277" i="8"/>
  <c r="Z277" i="8"/>
  <c r="AA277" i="8"/>
  <c r="AF277" i="8"/>
  <c r="AG277" i="8"/>
  <c r="N278" i="8"/>
  <c r="O278" i="8"/>
  <c r="T278" i="8"/>
  <c r="U278" i="8"/>
  <c r="Z278" i="8"/>
  <c r="AA278" i="8"/>
  <c r="AF278" i="8"/>
  <c r="AG278" i="8"/>
  <c r="N279" i="8"/>
  <c r="O279" i="8"/>
  <c r="T279" i="8"/>
  <c r="U279" i="8"/>
  <c r="Z279" i="8"/>
  <c r="AA279" i="8"/>
  <c r="AF279" i="8"/>
  <c r="AG279" i="8"/>
  <c r="N280" i="8"/>
  <c r="O280" i="8"/>
  <c r="T280" i="8"/>
  <c r="U280" i="8"/>
  <c r="Z280" i="8"/>
  <c r="AA280" i="8"/>
  <c r="AF280" i="8"/>
  <c r="AG280" i="8"/>
  <c r="N281" i="8"/>
  <c r="O281" i="8"/>
  <c r="T281" i="8"/>
  <c r="U281" i="8"/>
  <c r="Z281" i="8"/>
  <c r="AA281" i="8"/>
  <c r="AF281" i="8"/>
  <c r="AG281" i="8"/>
  <c r="N282" i="8"/>
  <c r="O282" i="8"/>
  <c r="T282" i="8"/>
  <c r="U282" i="8"/>
  <c r="Z282" i="8"/>
  <c r="AA282" i="8"/>
  <c r="AF282" i="8"/>
  <c r="AG282" i="8"/>
  <c r="N283" i="8"/>
  <c r="O283" i="8"/>
  <c r="T283" i="8"/>
  <c r="U283" i="8"/>
  <c r="Z283" i="8"/>
  <c r="AA283" i="8"/>
  <c r="AF283" i="8"/>
  <c r="AG283" i="8"/>
  <c r="N284" i="8"/>
  <c r="O284" i="8"/>
  <c r="T284" i="8"/>
  <c r="U284" i="8"/>
  <c r="Z284" i="8"/>
  <c r="AA284" i="8"/>
  <c r="AF284" i="8"/>
  <c r="AG284" i="8"/>
  <c r="N285" i="8"/>
  <c r="O285" i="8"/>
  <c r="T285" i="8"/>
  <c r="U285" i="8"/>
  <c r="Z285" i="8"/>
  <c r="AA285" i="8"/>
  <c r="AF285" i="8"/>
  <c r="AG285" i="8"/>
  <c r="N286" i="8"/>
  <c r="O286" i="8"/>
  <c r="T286" i="8"/>
  <c r="U286" i="8"/>
  <c r="Z286" i="8"/>
  <c r="AA286" i="8"/>
  <c r="AF286" i="8"/>
  <c r="AG286" i="8"/>
  <c r="N287" i="8"/>
  <c r="O287" i="8"/>
  <c r="T287" i="8"/>
  <c r="U287" i="8"/>
  <c r="Z287" i="8"/>
  <c r="AA287" i="8"/>
  <c r="AF287" i="8"/>
  <c r="AG287" i="8"/>
  <c r="N288" i="8"/>
  <c r="O288" i="8"/>
  <c r="T288" i="8"/>
  <c r="U288" i="8"/>
  <c r="Z288" i="8"/>
  <c r="AA288" i="8"/>
  <c r="AF288" i="8"/>
  <c r="AG288" i="8"/>
  <c r="N289" i="8"/>
  <c r="O289" i="8"/>
  <c r="T289" i="8"/>
  <c r="U289" i="8"/>
  <c r="Z289" i="8"/>
  <c r="AA289" i="8"/>
  <c r="AF289" i="8"/>
  <c r="AG289" i="8"/>
  <c r="N290" i="8"/>
  <c r="O290" i="8"/>
  <c r="T290" i="8"/>
  <c r="U290" i="8"/>
  <c r="Z290" i="8"/>
  <c r="AA290" i="8"/>
  <c r="AF290" i="8"/>
  <c r="AG290" i="8"/>
  <c r="N291" i="8"/>
  <c r="O291" i="8"/>
  <c r="T291" i="8"/>
  <c r="U291" i="8"/>
  <c r="Z291" i="8"/>
  <c r="AA291" i="8"/>
  <c r="AF291" i="8"/>
  <c r="AG291" i="8"/>
  <c r="N292" i="8"/>
  <c r="O292" i="8"/>
  <c r="T292" i="8"/>
  <c r="U292" i="8"/>
  <c r="Z292" i="8"/>
  <c r="AA292" i="8"/>
  <c r="AF292" i="8"/>
  <c r="AG292" i="8"/>
  <c r="N293" i="8"/>
  <c r="O293" i="8"/>
  <c r="T293" i="8"/>
  <c r="U293" i="8"/>
  <c r="Z293" i="8"/>
  <c r="AA293" i="8"/>
  <c r="AF293" i="8"/>
  <c r="AG293" i="8"/>
  <c r="N294" i="8"/>
  <c r="O294" i="8"/>
  <c r="T294" i="8"/>
  <c r="U294" i="8"/>
  <c r="Z294" i="8"/>
  <c r="AA294" i="8"/>
  <c r="AF294" i="8"/>
  <c r="AG294" i="8"/>
  <c r="N295" i="8"/>
  <c r="O295" i="8"/>
  <c r="T295" i="8"/>
  <c r="U295" i="8"/>
  <c r="Z295" i="8"/>
  <c r="AA295" i="8"/>
  <c r="AF295" i="8"/>
  <c r="AG295" i="8"/>
  <c r="N296" i="8"/>
  <c r="O296" i="8"/>
  <c r="T296" i="8"/>
  <c r="U296" i="8"/>
  <c r="Z296" i="8"/>
  <c r="AA296" i="8"/>
  <c r="AF296" i="8"/>
  <c r="AG296" i="8"/>
  <c r="N297" i="8"/>
  <c r="O297" i="8"/>
  <c r="T297" i="8"/>
  <c r="U297" i="8"/>
  <c r="Z297" i="8"/>
  <c r="AA297" i="8"/>
  <c r="AF297" i="8"/>
  <c r="AG297" i="8"/>
  <c r="N298" i="8"/>
  <c r="O298" i="8"/>
  <c r="T298" i="8"/>
  <c r="U298" i="8"/>
  <c r="Z298" i="8"/>
  <c r="AA298" i="8"/>
  <c r="AF298" i="8"/>
  <c r="AG298" i="8"/>
  <c r="N299" i="8"/>
  <c r="O299" i="8"/>
  <c r="T299" i="8"/>
  <c r="U299" i="8"/>
  <c r="Z299" i="8"/>
  <c r="AA299" i="8"/>
  <c r="AF299" i="8"/>
  <c r="AG299" i="8"/>
  <c r="N300" i="8"/>
  <c r="O300" i="8"/>
  <c r="T300" i="8"/>
  <c r="U300" i="8"/>
  <c r="Z300" i="8"/>
  <c r="AA300" i="8"/>
  <c r="AF300" i="8"/>
  <c r="AG300" i="8"/>
  <c r="N301" i="8"/>
  <c r="O301" i="8"/>
  <c r="T301" i="8"/>
  <c r="U301" i="8"/>
  <c r="Z301" i="8"/>
  <c r="AA301" i="8"/>
  <c r="AF301" i="8"/>
  <c r="AG301" i="8"/>
  <c r="N302" i="8"/>
  <c r="O302" i="8"/>
  <c r="T302" i="8"/>
  <c r="U302" i="8"/>
  <c r="Z302" i="8"/>
  <c r="AA302" i="8"/>
  <c r="AF302" i="8"/>
  <c r="AG302" i="8"/>
  <c r="N303" i="8"/>
  <c r="O303" i="8"/>
  <c r="T303" i="8"/>
  <c r="U303" i="8"/>
  <c r="Z303" i="8"/>
  <c r="AA303" i="8"/>
  <c r="AF303" i="8"/>
  <c r="AG303" i="8"/>
  <c r="N304" i="8"/>
  <c r="O304" i="8"/>
  <c r="T304" i="8"/>
  <c r="U304" i="8"/>
  <c r="Z304" i="8"/>
  <c r="AA304" i="8"/>
  <c r="AF304" i="8"/>
  <c r="AG304" i="8"/>
  <c r="N305" i="8"/>
  <c r="O305" i="8"/>
  <c r="T305" i="8"/>
  <c r="U305" i="8"/>
  <c r="Z305" i="8"/>
  <c r="AA305" i="8"/>
  <c r="AF305" i="8"/>
  <c r="AG305" i="8"/>
  <c r="N306" i="8"/>
  <c r="O306" i="8"/>
  <c r="T306" i="8"/>
  <c r="U306" i="8"/>
  <c r="Z306" i="8"/>
  <c r="AA306" i="8"/>
  <c r="AF306" i="8"/>
  <c r="AG306" i="8"/>
  <c r="N307" i="8"/>
  <c r="O307" i="8"/>
  <c r="T307" i="8"/>
  <c r="U307" i="8"/>
  <c r="Z307" i="8"/>
  <c r="AA307" i="8"/>
  <c r="AF307" i="8"/>
  <c r="AG307" i="8"/>
  <c r="N308" i="8"/>
  <c r="O308" i="8"/>
  <c r="T308" i="8"/>
  <c r="U308" i="8"/>
  <c r="Z308" i="8"/>
  <c r="AA308" i="8"/>
  <c r="AF308" i="8"/>
  <c r="AG308" i="8"/>
  <c r="N309" i="8"/>
  <c r="O309" i="8"/>
  <c r="T309" i="8"/>
  <c r="U309" i="8"/>
  <c r="Z309" i="8"/>
  <c r="AA309" i="8"/>
  <c r="AF309" i="8"/>
  <c r="AG309" i="8"/>
  <c r="N310" i="8"/>
  <c r="O310" i="8"/>
  <c r="T310" i="8"/>
  <c r="U310" i="8"/>
  <c r="Z310" i="8"/>
  <c r="AA310" i="8"/>
  <c r="AF310" i="8"/>
  <c r="AG310" i="8"/>
  <c r="N311" i="8"/>
  <c r="O311" i="8"/>
  <c r="T311" i="8"/>
  <c r="U311" i="8"/>
  <c r="Z311" i="8"/>
  <c r="AA311" i="8"/>
  <c r="AF311" i="8"/>
  <c r="AG311" i="8"/>
  <c r="AG3" i="8"/>
  <c r="AF3" i="8"/>
  <c r="AA3" i="8"/>
  <c r="Z3" i="8"/>
  <c r="U3" i="8"/>
  <c r="T3" i="8"/>
  <c r="O3" i="8"/>
  <c r="N3" i="8"/>
  <c r="AB72" i="8" l="1"/>
  <c r="AB74" i="8"/>
  <c r="AC74" i="8"/>
  <c r="AB76" i="8"/>
  <c r="P72" i="8"/>
  <c r="P74" i="8"/>
  <c r="AQ75" i="3"/>
  <c r="R76" i="8" s="1"/>
  <c r="AR74" i="2"/>
  <c r="L75" i="8" s="1"/>
  <c r="K75" i="8"/>
  <c r="AR73" i="2"/>
  <c r="L74" i="8" s="1"/>
  <c r="K74" i="8"/>
  <c r="AR75" i="2"/>
  <c r="L76" i="8" s="1"/>
  <c r="AQ74" i="7"/>
  <c r="AP74" i="7"/>
  <c r="Y14" i="1"/>
  <c r="AB14" i="1" s="1"/>
  <c r="AC76" i="8"/>
  <c r="Q76" i="8"/>
  <c r="Q74" i="8"/>
  <c r="K76" i="8"/>
  <c r="AK14" i="1"/>
  <c r="AM14" i="1" s="1"/>
  <c r="AI76" i="8"/>
  <c r="AI74" i="8"/>
  <c r="AI75" i="8"/>
  <c r="AI73" i="8"/>
  <c r="AC73" i="8"/>
  <c r="AC75" i="8"/>
  <c r="W76" i="8"/>
  <c r="W74" i="8"/>
  <c r="W75" i="8"/>
  <c r="W73" i="8"/>
  <c r="Q75" i="8"/>
  <c r="Q73" i="8"/>
  <c r="K73" i="8"/>
  <c r="AH76" i="8"/>
  <c r="AH75" i="8"/>
  <c r="AH74" i="8"/>
  <c r="AH73" i="8"/>
  <c r="AH72" i="8"/>
  <c r="AE14" i="1"/>
  <c r="AG14" i="1" s="1"/>
  <c r="AB75" i="8"/>
  <c r="AB73" i="8"/>
  <c r="V76" i="8"/>
  <c r="V75" i="8"/>
  <c r="V74" i="8"/>
  <c r="V73" i="8"/>
  <c r="V72" i="8"/>
  <c r="AA14" i="1"/>
  <c r="S14" i="1"/>
  <c r="U14" i="1" s="1"/>
  <c r="P76" i="8"/>
  <c r="P75" i="8"/>
  <c r="P73" i="8"/>
  <c r="K72" i="8"/>
  <c r="J76" i="8"/>
  <c r="J75" i="8"/>
  <c r="J74" i="8"/>
  <c r="J73" i="8"/>
  <c r="J72" i="8"/>
  <c r="L14" i="1"/>
  <c r="AR74" i="7"/>
  <c r="AQ73" i="7"/>
  <c r="AR73" i="7"/>
  <c r="AQ72" i="7"/>
  <c r="AQ75" i="7"/>
  <c r="AR75" i="7"/>
  <c r="AR72" i="7"/>
  <c r="AQ71" i="7"/>
  <c r="AR71" i="7"/>
  <c r="AQ71" i="6"/>
  <c r="AJ72" i="8" s="1"/>
  <c r="AQ72" i="6"/>
  <c r="AJ73" i="8" s="1"/>
  <c r="AQ75" i="6"/>
  <c r="AJ76" i="8" s="1"/>
  <c r="AQ73" i="6"/>
  <c r="AJ74" i="8" s="1"/>
  <c r="AQ74" i="6"/>
  <c r="AJ75" i="8" s="1"/>
  <c r="AR74" i="6"/>
  <c r="AK75" i="8" s="1"/>
  <c r="AR73" i="6"/>
  <c r="AK74" i="8" s="1"/>
  <c r="AR75" i="6"/>
  <c r="AK76" i="8" s="1"/>
  <c r="AR72" i="6"/>
  <c r="AK73" i="8" s="1"/>
  <c r="AR71" i="6"/>
  <c r="AK72" i="8" s="1"/>
  <c r="AQ75" i="5"/>
  <c r="AD76" i="8" s="1"/>
  <c r="AQ74" i="5"/>
  <c r="AD75" i="8" s="1"/>
  <c r="AR74" i="5"/>
  <c r="AE75" i="8" s="1"/>
  <c r="AR75" i="5"/>
  <c r="AE76" i="8" s="1"/>
  <c r="AQ72" i="5"/>
  <c r="AD73" i="8" s="1"/>
  <c r="AQ73" i="5"/>
  <c r="AD74" i="8" s="1"/>
  <c r="AR73" i="5"/>
  <c r="AE74" i="8" s="1"/>
  <c r="AR72" i="5"/>
  <c r="AE73" i="8" s="1"/>
  <c r="AQ71" i="5"/>
  <c r="AD72" i="8" s="1"/>
  <c r="AR71" i="5"/>
  <c r="AE72" i="8" s="1"/>
  <c r="AQ75" i="4"/>
  <c r="X76" i="8" s="1"/>
  <c r="AR75" i="4"/>
  <c r="Y76" i="8" s="1"/>
  <c r="AQ72" i="4"/>
  <c r="X73" i="8" s="1"/>
  <c r="AQ73" i="4"/>
  <c r="X74" i="8" s="1"/>
  <c r="AQ74" i="4"/>
  <c r="X75" i="8" s="1"/>
  <c r="AR74" i="4"/>
  <c r="Y75" i="8" s="1"/>
  <c r="AR73" i="4"/>
  <c r="Y74" i="8" s="1"/>
  <c r="AR72" i="4"/>
  <c r="Y73" i="8" s="1"/>
  <c r="AQ71" i="4"/>
  <c r="X72" i="8" s="1"/>
  <c r="AR71" i="4"/>
  <c r="Y72" i="8" s="1"/>
  <c r="AR75" i="3"/>
  <c r="S76" i="8" s="1"/>
  <c r="AQ71" i="3"/>
  <c r="R72" i="8" s="1"/>
  <c r="AQ74" i="3"/>
  <c r="R75" i="8" s="1"/>
  <c r="AR74" i="3"/>
  <c r="S75" i="8" s="1"/>
  <c r="AQ73" i="3"/>
  <c r="R74" i="8" s="1"/>
  <c r="AR73" i="3"/>
  <c r="S74" i="8" s="1"/>
  <c r="AQ72" i="3"/>
  <c r="R73" i="8" s="1"/>
  <c r="AR72" i="3"/>
  <c r="S73" i="8" s="1"/>
  <c r="AR71" i="3"/>
  <c r="S72" i="8" s="1"/>
  <c r="AS75" i="2"/>
  <c r="M76" i="8" s="1"/>
  <c r="AS74" i="2"/>
  <c r="M75" i="8" s="1"/>
  <c r="AS73" i="2"/>
  <c r="M74" i="8" s="1"/>
  <c r="AR71" i="2"/>
  <c r="L72" i="8" s="1"/>
  <c r="AR72" i="2"/>
  <c r="L73" i="8" s="1"/>
  <c r="AS72" i="2"/>
  <c r="M73" i="8" s="1"/>
  <c r="AS71" i="2"/>
  <c r="M72" i="8" s="1"/>
  <c r="AN312" i="7"/>
  <c r="AM312" i="7" s="1"/>
  <c r="AN14" i="1" l="1"/>
  <c r="V14" i="1"/>
  <c r="AI72" i="8"/>
  <c r="AL14" i="1"/>
  <c r="G14" i="1" s="1"/>
  <c r="AF14" i="1"/>
  <c r="F14" i="1" s="1"/>
  <c r="AC72" i="8"/>
  <c r="AH14" i="1"/>
  <c r="W72" i="8"/>
  <c r="Z14" i="1"/>
  <c r="E14" i="1" s="1"/>
  <c r="T14" i="1"/>
  <c r="D14" i="1" s="1"/>
  <c r="Q72" i="8"/>
  <c r="P14" i="1"/>
  <c r="O14" i="1"/>
  <c r="M14" i="1"/>
  <c r="C14" i="1" s="1"/>
  <c r="AJ60" i="1"/>
  <c r="AJ5" i="1" l="1"/>
  <c r="AJ6" i="1"/>
  <c r="AJ7" i="1"/>
  <c r="AJ8" i="1"/>
  <c r="AJ9" i="1"/>
  <c r="AJ11" i="1"/>
  <c r="AJ12" i="1"/>
  <c r="AJ13" i="1"/>
  <c r="AJ16" i="1"/>
  <c r="AJ17" i="1"/>
  <c r="AJ18" i="1"/>
  <c r="AJ19" i="1"/>
  <c r="AJ20" i="1"/>
  <c r="AJ22" i="1"/>
  <c r="AJ23" i="1"/>
  <c r="AJ24" i="1"/>
  <c r="AJ27" i="1"/>
  <c r="AJ28" i="1"/>
  <c r="AJ29" i="1"/>
  <c r="AJ30" i="1"/>
  <c r="AJ31" i="1"/>
  <c r="AJ32" i="1"/>
  <c r="AJ34" i="1"/>
  <c r="AJ35" i="1"/>
  <c r="AJ36" i="1"/>
  <c r="AJ37" i="1"/>
  <c r="AJ38" i="1"/>
  <c r="AJ39" i="1"/>
  <c r="AJ41" i="1"/>
  <c r="AJ42" i="1"/>
  <c r="AJ43" i="1"/>
  <c r="AJ44" i="1"/>
  <c r="AJ46" i="1"/>
  <c r="AJ47" i="1"/>
  <c r="AJ48" i="1"/>
  <c r="AJ49" i="1"/>
  <c r="AJ50" i="1"/>
  <c r="AJ51" i="1"/>
  <c r="AJ52" i="1"/>
  <c r="AJ54" i="1"/>
  <c r="AJ55" i="1"/>
  <c r="AJ56" i="1"/>
  <c r="AJ58" i="1"/>
  <c r="AJ59" i="1"/>
  <c r="AJ61" i="1"/>
  <c r="AJ62" i="1"/>
  <c r="AD5" i="1"/>
  <c r="AD6" i="1"/>
  <c r="AD7" i="1"/>
  <c r="AD8" i="1"/>
  <c r="AD9" i="1"/>
  <c r="AD11" i="1"/>
  <c r="AD12" i="1"/>
  <c r="AD13" i="1"/>
  <c r="AD16" i="1"/>
  <c r="AD17" i="1"/>
  <c r="AD18" i="1"/>
  <c r="AD19" i="1"/>
  <c r="AD20" i="1"/>
  <c r="AD22" i="1"/>
  <c r="AD23" i="1"/>
  <c r="AD24" i="1"/>
  <c r="AD27" i="1"/>
  <c r="AD28" i="1"/>
  <c r="AD29" i="1"/>
  <c r="AD30" i="1"/>
  <c r="AD31" i="1"/>
  <c r="AD32" i="1"/>
  <c r="AD34" i="1"/>
  <c r="AD35" i="1"/>
  <c r="AD36" i="1"/>
  <c r="AD37" i="1"/>
  <c r="AD38" i="1"/>
  <c r="AD39" i="1"/>
  <c r="AD41" i="1"/>
  <c r="AD42" i="1"/>
  <c r="AD43" i="1"/>
  <c r="AD44" i="1"/>
  <c r="AD46" i="1"/>
  <c r="AD47" i="1"/>
  <c r="AD48" i="1"/>
  <c r="AD49" i="1"/>
  <c r="AD50" i="1"/>
  <c r="AD51" i="1"/>
  <c r="AD52" i="1"/>
  <c r="AD54" i="1"/>
  <c r="AD55" i="1"/>
  <c r="AD56" i="1"/>
  <c r="AD58" i="1"/>
  <c r="AD59" i="1"/>
  <c r="AD60" i="1"/>
  <c r="AD61" i="1"/>
  <c r="AD62" i="1"/>
  <c r="X5" i="1"/>
  <c r="X6" i="1"/>
  <c r="X7" i="1"/>
  <c r="X4" i="1" s="1"/>
  <c r="X8" i="1"/>
  <c r="X9" i="1"/>
  <c r="X11" i="1"/>
  <c r="X12" i="1"/>
  <c r="X13" i="1"/>
  <c r="X16" i="1"/>
  <c r="X17" i="1"/>
  <c r="X18" i="1"/>
  <c r="X19" i="1"/>
  <c r="X20" i="1"/>
  <c r="X22" i="1"/>
  <c r="X23" i="1"/>
  <c r="X24" i="1"/>
  <c r="X27" i="1"/>
  <c r="X28" i="1"/>
  <c r="X29" i="1"/>
  <c r="X30" i="1"/>
  <c r="X31" i="1"/>
  <c r="X32" i="1"/>
  <c r="X34" i="1"/>
  <c r="X35" i="1"/>
  <c r="X36" i="1"/>
  <c r="X37" i="1"/>
  <c r="X38" i="1"/>
  <c r="X39" i="1"/>
  <c r="X41" i="1"/>
  <c r="X42" i="1"/>
  <c r="X43" i="1"/>
  <c r="X44" i="1"/>
  <c r="X46" i="1"/>
  <c r="X47" i="1"/>
  <c r="X48" i="1"/>
  <c r="X49" i="1"/>
  <c r="X50" i="1"/>
  <c r="X51" i="1"/>
  <c r="X52" i="1"/>
  <c r="X54" i="1"/>
  <c r="X55" i="1"/>
  <c r="X56" i="1"/>
  <c r="X58" i="1"/>
  <c r="X59" i="1"/>
  <c r="X60" i="1"/>
  <c r="X61" i="1"/>
  <c r="X62" i="1"/>
  <c r="R5" i="1"/>
  <c r="R6" i="1"/>
  <c r="R7" i="1"/>
  <c r="R8" i="1"/>
  <c r="R9" i="1"/>
  <c r="R11" i="1"/>
  <c r="R12" i="1"/>
  <c r="R13" i="1"/>
  <c r="R16" i="1"/>
  <c r="R17" i="1"/>
  <c r="R18" i="1"/>
  <c r="R19" i="1"/>
  <c r="R20" i="1"/>
  <c r="R22" i="1"/>
  <c r="R23" i="1"/>
  <c r="R24" i="1"/>
  <c r="R27" i="1"/>
  <c r="R28" i="1"/>
  <c r="R29" i="1"/>
  <c r="R30" i="1"/>
  <c r="R31" i="1"/>
  <c r="R32" i="1"/>
  <c r="R34" i="1"/>
  <c r="R35" i="1"/>
  <c r="R36" i="1"/>
  <c r="R37" i="1"/>
  <c r="R38" i="1"/>
  <c r="R39" i="1"/>
  <c r="R41" i="1"/>
  <c r="R42" i="1"/>
  <c r="R43" i="1"/>
  <c r="R44" i="1"/>
  <c r="R46" i="1"/>
  <c r="R47" i="1"/>
  <c r="R48" i="1"/>
  <c r="R49" i="1"/>
  <c r="R50" i="1"/>
  <c r="R51" i="1"/>
  <c r="R52" i="1"/>
  <c r="R54" i="1"/>
  <c r="R55" i="1"/>
  <c r="R56" i="1"/>
  <c r="R58" i="1"/>
  <c r="R59" i="1"/>
  <c r="R60" i="1"/>
  <c r="R61" i="1"/>
  <c r="R62" i="1"/>
  <c r="K5" i="1"/>
  <c r="N5" i="1"/>
  <c r="K6" i="1"/>
  <c r="N6" i="1"/>
  <c r="K7" i="1"/>
  <c r="N7" i="1"/>
  <c r="K8" i="1"/>
  <c r="N8" i="1"/>
  <c r="K9" i="1"/>
  <c r="N9" i="1"/>
  <c r="K11" i="1"/>
  <c r="N11" i="1"/>
  <c r="K12" i="1"/>
  <c r="N12" i="1"/>
  <c r="K13" i="1"/>
  <c r="N13" i="1"/>
  <c r="K16" i="1"/>
  <c r="N16" i="1"/>
  <c r="K17" i="1"/>
  <c r="N17" i="1"/>
  <c r="K18" i="1"/>
  <c r="N18" i="1"/>
  <c r="K19" i="1"/>
  <c r="N19" i="1"/>
  <c r="K20" i="1"/>
  <c r="N20" i="1"/>
  <c r="K22" i="1"/>
  <c r="N22" i="1"/>
  <c r="K23" i="1"/>
  <c r="N23" i="1"/>
  <c r="K24" i="1"/>
  <c r="N24" i="1"/>
  <c r="K27" i="1"/>
  <c r="N27" i="1"/>
  <c r="K28" i="1"/>
  <c r="N28" i="1"/>
  <c r="K29" i="1"/>
  <c r="N29" i="1"/>
  <c r="K30" i="1"/>
  <c r="N30" i="1"/>
  <c r="K31" i="1"/>
  <c r="N31" i="1"/>
  <c r="K32" i="1"/>
  <c r="N32" i="1"/>
  <c r="K34" i="1"/>
  <c r="N34" i="1"/>
  <c r="K35" i="1"/>
  <c r="N35" i="1"/>
  <c r="K36" i="1"/>
  <c r="N36" i="1"/>
  <c r="K37" i="1"/>
  <c r="N37" i="1"/>
  <c r="K38" i="1"/>
  <c r="N38" i="1"/>
  <c r="K39" i="1"/>
  <c r="N39" i="1"/>
  <c r="K41" i="1"/>
  <c r="N41" i="1"/>
  <c r="K42" i="1"/>
  <c r="N42" i="1"/>
  <c r="K43" i="1"/>
  <c r="N43" i="1"/>
  <c r="K44" i="1"/>
  <c r="N44" i="1"/>
  <c r="K46" i="1"/>
  <c r="N46" i="1"/>
  <c r="K47" i="1"/>
  <c r="N47" i="1"/>
  <c r="K48" i="1"/>
  <c r="N48" i="1"/>
  <c r="K49" i="1"/>
  <c r="N49" i="1"/>
  <c r="K50" i="1"/>
  <c r="N50" i="1"/>
  <c r="K51" i="1"/>
  <c r="N51" i="1"/>
  <c r="K52" i="1"/>
  <c r="N52" i="1"/>
  <c r="K54" i="1"/>
  <c r="N54" i="1"/>
  <c r="K55" i="1"/>
  <c r="N55" i="1"/>
  <c r="K56" i="1"/>
  <c r="N56" i="1"/>
  <c r="K58" i="1"/>
  <c r="N58" i="1"/>
  <c r="K59" i="1"/>
  <c r="N59" i="1"/>
  <c r="K60" i="1"/>
  <c r="N60" i="1"/>
  <c r="K61" i="1"/>
  <c r="N61" i="1"/>
  <c r="K62" i="1"/>
  <c r="N62" i="1"/>
  <c r="AT62" i="1"/>
  <c r="AS62" i="1"/>
  <c r="AT61" i="1"/>
  <c r="AS61" i="1"/>
  <c r="AT60" i="1"/>
  <c r="AS60" i="1"/>
  <c r="AT59" i="1"/>
  <c r="AS59" i="1"/>
  <c r="AT58" i="1"/>
  <c r="AS58" i="1"/>
  <c r="AT56" i="1"/>
  <c r="AS56" i="1"/>
  <c r="AT55" i="1"/>
  <c r="AS55" i="1"/>
  <c r="AT54" i="1"/>
  <c r="AS54" i="1"/>
  <c r="AT52" i="1"/>
  <c r="AS52" i="1"/>
  <c r="AT51" i="1"/>
  <c r="AS51" i="1"/>
  <c r="AT50" i="1"/>
  <c r="AS50" i="1"/>
  <c r="AT49" i="1"/>
  <c r="AS49" i="1"/>
  <c r="AT48" i="1"/>
  <c r="AS48" i="1"/>
  <c r="AT47" i="1"/>
  <c r="AS47" i="1"/>
  <c r="AT46" i="1"/>
  <c r="AS46" i="1"/>
  <c r="AT44" i="1"/>
  <c r="AS44" i="1"/>
  <c r="AT43" i="1"/>
  <c r="AS43" i="1"/>
  <c r="AT42" i="1"/>
  <c r="AS42" i="1"/>
  <c r="AT41" i="1"/>
  <c r="AS41" i="1"/>
  <c r="AT39" i="1"/>
  <c r="AS39" i="1"/>
  <c r="AT38" i="1"/>
  <c r="AS38" i="1"/>
  <c r="AT37" i="1"/>
  <c r="AS37" i="1"/>
  <c r="AT36" i="1"/>
  <c r="AS36" i="1"/>
  <c r="AT35" i="1"/>
  <c r="AS35" i="1"/>
  <c r="AT34" i="1"/>
  <c r="AS34" i="1"/>
  <c r="AT32" i="1"/>
  <c r="AS32" i="1"/>
  <c r="AT31" i="1"/>
  <c r="AS31" i="1"/>
  <c r="AT30" i="1"/>
  <c r="AS30" i="1"/>
  <c r="AT29" i="1"/>
  <c r="AS29" i="1"/>
  <c r="AT28" i="1"/>
  <c r="AS28" i="1"/>
  <c r="AT27" i="1"/>
  <c r="AS27" i="1"/>
  <c r="AT24" i="1"/>
  <c r="AS24" i="1"/>
  <c r="AT23" i="1"/>
  <c r="AS23" i="1"/>
  <c r="AT22" i="1"/>
  <c r="AS22" i="1"/>
  <c r="AT20" i="1"/>
  <c r="AS20" i="1"/>
  <c r="AT19" i="1"/>
  <c r="AS19" i="1"/>
  <c r="AT18" i="1"/>
  <c r="AS18" i="1"/>
  <c r="AT17" i="1"/>
  <c r="AS17" i="1"/>
  <c r="AT16" i="1"/>
  <c r="AS16" i="1"/>
  <c r="AT13" i="1"/>
  <c r="AS13" i="1"/>
  <c r="AT12" i="1"/>
  <c r="AS12" i="1"/>
  <c r="AT11" i="1"/>
  <c r="AS11" i="1"/>
  <c r="AT9" i="1"/>
  <c r="AS9" i="1"/>
  <c r="AT8" i="1"/>
  <c r="AS8" i="1"/>
  <c r="AT7" i="1"/>
  <c r="AS7" i="1"/>
  <c r="AT6" i="1"/>
  <c r="AS6" i="1"/>
  <c r="AT5" i="1"/>
  <c r="AS5" i="1"/>
  <c r="AP4" i="1"/>
  <c r="AP15" i="1"/>
  <c r="AP21" i="1"/>
  <c r="AP26" i="1"/>
  <c r="AP33" i="1"/>
  <c r="AP40" i="1"/>
  <c r="AP45" i="1"/>
  <c r="AP53" i="1"/>
  <c r="AP57" i="1"/>
  <c r="H62" i="1"/>
  <c r="H61" i="1"/>
  <c r="H60" i="1"/>
  <c r="H59" i="1"/>
  <c r="H58" i="1"/>
  <c r="H56" i="1"/>
  <c r="H55" i="1"/>
  <c r="H54" i="1"/>
  <c r="H52" i="1"/>
  <c r="H51" i="1"/>
  <c r="H50" i="1"/>
  <c r="H49" i="1"/>
  <c r="H48" i="1"/>
  <c r="H47" i="1"/>
  <c r="H46" i="1"/>
  <c r="H44" i="1"/>
  <c r="H43" i="1"/>
  <c r="H42" i="1"/>
  <c r="H41" i="1"/>
  <c r="H39" i="1"/>
  <c r="H38" i="1"/>
  <c r="H37" i="1"/>
  <c r="H36" i="1"/>
  <c r="H35" i="1"/>
  <c r="H34" i="1"/>
  <c r="H32" i="1"/>
  <c r="H31" i="1"/>
  <c r="H30" i="1"/>
  <c r="H29" i="1"/>
  <c r="H28" i="1"/>
  <c r="H27" i="1"/>
  <c r="H24" i="1"/>
  <c r="H23" i="1"/>
  <c r="H22" i="1"/>
  <c r="H20" i="1"/>
  <c r="H19" i="1"/>
  <c r="H18" i="1"/>
  <c r="H17" i="1"/>
  <c r="H16" i="1"/>
  <c r="H13" i="1"/>
  <c r="H12" i="1"/>
  <c r="H11" i="1"/>
  <c r="H9" i="1"/>
  <c r="H8" i="1"/>
  <c r="H7" i="1"/>
  <c r="H6" i="1"/>
  <c r="H5" i="1"/>
  <c r="K4" i="1"/>
  <c r="AO4" i="1"/>
  <c r="AQ4" i="1"/>
  <c r="AR4" i="1"/>
  <c r="AS10" i="1"/>
  <c r="AO15" i="1"/>
  <c r="AQ15" i="1"/>
  <c r="AR15" i="1"/>
  <c r="AO21" i="1"/>
  <c r="AQ21" i="1"/>
  <c r="AR21" i="1"/>
  <c r="AO26" i="1"/>
  <c r="AQ26" i="1"/>
  <c r="AR26" i="1"/>
  <c r="AO33" i="1"/>
  <c r="AQ33" i="1"/>
  <c r="AS33" i="1" s="1"/>
  <c r="AR33" i="1"/>
  <c r="AO40" i="1"/>
  <c r="AQ40" i="1"/>
  <c r="AR40" i="1"/>
  <c r="AO45" i="1"/>
  <c r="AQ45" i="1"/>
  <c r="AR45" i="1"/>
  <c r="AO53" i="1"/>
  <c r="AQ53" i="1"/>
  <c r="AR53" i="1"/>
  <c r="AO57" i="1"/>
  <c r="AQ57" i="1"/>
  <c r="AS57" i="1" s="1"/>
  <c r="AR57" i="1"/>
  <c r="AS45" i="1" l="1"/>
  <c r="AS21" i="1"/>
  <c r="AS53" i="1"/>
  <c r="AS40" i="1"/>
  <c r="AS26" i="1"/>
  <c r="AS15" i="1"/>
  <c r="AS4" i="1"/>
  <c r="K10" i="1"/>
  <c r="AJ10" i="1"/>
  <c r="AD10" i="1"/>
  <c r="X10" i="1"/>
  <c r="R10" i="1"/>
  <c r="AP3" i="1"/>
  <c r="AT4" i="1"/>
  <c r="AT10" i="1"/>
  <c r="AT15" i="1"/>
  <c r="AT21" i="1"/>
  <c r="AT26" i="1"/>
  <c r="AT33" i="1"/>
  <c r="AT40" i="1"/>
  <c r="AT45" i="1"/>
  <c r="AT53" i="1"/>
  <c r="AT57" i="1"/>
  <c r="AP25" i="1"/>
  <c r="AP63" i="1" s="1"/>
  <c r="N4" i="1"/>
  <c r="X53" i="1"/>
  <c r="X40" i="1"/>
  <c r="X26" i="1"/>
  <c r="X21" i="1"/>
  <c r="AD57" i="1"/>
  <c r="AD45" i="1"/>
  <c r="AD33" i="1"/>
  <c r="AD15" i="1"/>
  <c r="AD4" i="1"/>
  <c r="AJ57" i="1"/>
  <c r="AJ45" i="1"/>
  <c r="AJ33" i="1"/>
  <c r="AJ15" i="1"/>
  <c r="AJ4" i="1"/>
  <c r="X57" i="1"/>
  <c r="X45" i="1"/>
  <c r="X33" i="1"/>
  <c r="X15" i="1"/>
  <c r="AD53" i="1"/>
  <c r="AD40" i="1"/>
  <c r="AD26" i="1"/>
  <c r="AD21" i="1"/>
  <c r="AJ53" i="1"/>
  <c r="AJ40" i="1"/>
  <c r="AJ26" i="1"/>
  <c r="AJ21" i="1"/>
  <c r="R53" i="1"/>
  <c r="R40" i="1"/>
  <c r="R26" i="1"/>
  <c r="R21" i="1"/>
  <c r="R57" i="1"/>
  <c r="R45" i="1"/>
  <c r="R33" i="1"/>
  <c r="R15" i="1"/>
  <c r="R4" i="1"/>
  <c r="N57" i="1"/>
  <c r="N53" i="1"/>
  <c r="N45" i="1"/>
  <c r="N40" i="1"/>
  <c r="N33" i="1"/>
  <c r="N26" i="1"/>
  <c r="N21" i="1"/>
  <c r="N15" i="1"/>
  <c r="N10" i="1"/>
  <c r="K57" i="1"/>
  <c r="K53" i="1"/>
  <c r="K45" i="1"/>
  <c r="K40" i="1"/>
  <c r="K33" i="1"/>
  <c r="K26" i="1"/>
  <c r="K21" i="1"/>
  <c r="K15" i="1"/>
  <c r="AR25" i="1"/>
  <c r="AR3" i="1"/>
  <c r="AR63" i="1" s="1"/>
  <c r="AQ25" i="1"/>
  <c r="AO25" i="1"/>
  <c r="AQ3" i="1"/>
  <c r="AQ63" i="1" s="1"/>
  <c r="AO3" i="1"/>
  <c r="AO63" i="1" s="1"/>
  <c r="AS63" i="1" l="1"/>
  <c r="AT63" i="1"/>
  <c r="AS3" i="1"/>
  <c r="AT3" i="1"/>
  <c r="AS25" i="1"/>
  <c r="AT25" i="1"/>
  <c r="K3" i="1"/>
  <c r="N3" i="1"/>
  <c r="AJ3" i="1"/>
  <c r="AD25" i="1"/>
  <c r="X25" i="1"/>
  <c r="X3" i="1"/>
  <c r="AD3" i="1"/>
  <c r="R3" i="1"/>
  <c r="AJ25" i="1"/>
  <c r="AJ63" i="1" s="1"/>
  <c r="R25" i="1"/>
  <c r="N25" i="1"/>
  <c r="K25" i="1"/>
  <c r="R63" i="1" l="1"/>
  <c r="AD63" i="1"/>
  <c r="X63" i="1"/>
  <c r="K63" i="1"/>
  <c r="N63" i="1"/>
  <c r="AL312" i="7" l="1"/>
  <c r="AL313" i="7" s="1"/>
  <c r="AK312" i="7"/>
  <c r="AK313" i="7" s="1"/>
  <c r="AJ312" i="7"/>
  <c r="AJ313" i="7" s="1"/>
  <c r="AI312" i="7"/>
  <c r="AH312" i="7"/>
  <c r="AH313" i="7" s="1"/>
  <c r="AG312" i="7"/>
  <c r="AG313" i="7" s="1"/>
  <c r="AF312" i="7"/>
  <c r="AF313" i="7" s="1"/>
  <c r="AE312" i="7"/>
  <c r="AE313" i="7" s="1"/>
  <c r="AD312" i="7"/>
  <c r="AD313" i="7" s="1"/>
  <c r="AC312" i="7"/>
  <c r="AC313" i="7" s="1"/>
  <c r="AB312" i="7"/>
  <c r="AB313" i="7" s="1"/>
  <c r="AA312" i="7"/>
  <c r="AA313" i="7" s="1"/>
  <c r="Z312" i="7"/>
  <c r="Z313" i="7" s="1"/>
  <c r="Y312" i="7"/>
  <c r="Y313" i="7" s="1"/>
  <c r="X312" i="7"/>
  <c r="X313" i="7" s="1"/>
  <c r="W312" i="7"/>
  <c r="W313" i="7" s="1"/>
  <c r="V312" i="7"/>
  <c r="V313" i="7" s="1"/>
  <c r="U312" i="7"/>
  <c r="U313" i="7" s="1"/>
  <c r="T312" i="7"/>
  <c r="T313" i="7" s="1"/>
  <c r="S312" i="7"/>
  <c r="S313" i="7" s="1"/>
  <c r="R312" i="7"/>
  <c r="R313" i="7" s="1"/>
  <c r="Q312" i="7"/>
  <c r="Q313" i="7" s="1"/>
  <c r="P312" i="7"/>
  <c r="P313" i="7" s="1"/>
  <c r="O312" i="7"/>
  <c r="O313" i="7" s="1"/>
  <c r="N312" i="7"/>
  <c r="N313" i="7" s="1"/>
  <c r="M312" i="7"/>
  <c r="M313" i="7" s="1"/>
  <c r="L312" i="7"/>
  <c r="L313" i="7" s="1"/>
  <c r="K312" i="7"/>
  <c r="K313" i="7" s="1"/>
  <c r="J312" i="7"/>
  <c r="J313" i="7" s="1"/>
  <c r="I312" i="7"/>
  <c r="I313" i="7" s="1"/>
  <c r="H312" i="7"/>
  <c r="H313" i="7" s="1"/>
  <c r="AO311" i="7"/>
  <c r="AP311" i="7" s="1"/>
  <c r="AO310" i="7"/>
  <c r="AP310" i="7" s="1"/>
  <c r="AO309" i="7"/>
  <c r="AP309" i="7" s="1"/>
  <c r="AO308" i="7"/>
  <c r="AP308" i="7" s="1"/>
  <c r="AO307" i="7"/>
  <c r="AP307" i="7" s="1"/>
  <c r="AO306" i="7"/>
  <c r="AP306" i="7" s="1"/>
  <c r="AO305" i="7"/>
  <c r="AP305" i="7" s="1"/>
  <c r="AO304" i="7"/>
  <c r="AP304" i="7" s="1"/>
  <c r="AR304" i="7"/>
  <c r="AO303" i="7"/>
  <c r="AP303" i="7" s="1"/>
  <c r="AO302" i="7"/>
  <c r="AP302" i="7" s="1"/>
  <c r="AO301" i="7"/>
  <c r="AP301" i="7" s="1"/>
  <c r="AO300" i="7"/>
  <c r="AP300" i="7" s="1"/>
  <c r="AO299" i="7"/>
  <c r="AP299" i="7" s="1"/>
  <c r="AO298" i="7"/>
  <c r="AP298" i="7" s="1"/>
  <c r="AO297" i="7"/>
  <c r="AP297" i="7" s="1"/>
  <c r="AO296" i="7"/>
  <c r="AP296" i="7" s="1"/>
  <c r="AO295" i="7"/>
  <c r="AP295" i="7" s="1"/>
  <c r="AO294" i="7"/>
  <c r="AP294" i="7" s="1"/>
  <c r="AO293" i="7"/>
  <c r="AP293" i="7" s="1"/>
  <c r="AO292" i="7"/>
  <c r="AP292" i="7" s="1"/>
  <c r="AO291" i="7"/>
  <c r="AP291" i="7" s="1"/>
  <c r="AO290" i="7"/>
  <c r="AP290" i="7" s="1"/>
  <c r="AO289" i="7"/>
  <c r="AP289" i="7" s="1"/>
  <c r="AO288" i="7"/>
  <c r="AP288" i="7" s="1"/>
  <c r="AO287" i="7"/>
  <c r="AP287" i="7" s="1"/>
  <c r="AO286" i="7"/>
  <c r="AP286" i="7" s="1"/>
  <c r="AO285" i="7"/>
  <c r="AP285" i="7" s="1"/>
  <c r="AO284" i="7"/>
  <c r="AP284" i="7" s="1"/>
  <c r="AO283" i="7"/>
  <c r="AP283" i="7" s="1"/>
  <c r="AO282" i="7"/>
  <c r="AO281" i="7"/>
  <c r="AO280" i="7"/>
  <c r="AP280" i="7" s="1"/>
  <c r="AO279" i="7"/>
  <c r="AP279" i="7" s="1"/>
  <c r="AO278" i="7"/>
  <c r="AP278" i="7" s="1"/>
  <c r="AO277" i="7"/>
  <c r="AP277" i="7" s="1"/>
  <c r="AO276" i="7"/>
  <c r="AP276" i="7" s="1"/>
  <c r="AO275" i="7"/>
  <c r="AP275" i="7" s="1"/>
  <c r="AO274" i="7"/>
  <c r="AP274" i="7" s="1"/>
  <c r="AO273" i="7"/>
  <c r="AP273" i="7" s="1"/>
  <c r="AO272" i="7"/>
  <c r="AP272" i="7" s="1"/>
  <c r="AO271" i="7"/>
  <c r="AP271" i="7" s="1"/>
  <c r="AO270" i="7"/>
  <c r="AP270" i="7" s="1"/>
  <c r="AO269" i="7"/>
  <c r="AP269" i="7" s="1"/>
  <c r="AO268" i="7"/>
  <c r="AP268" i="7" s="1"/>
  <c r="AO267" i="7"/>
  <c r="AP267" i="7" s="1"/>
  <c r="AO266" i="7"/>
  <c r="AP266" i="7" s="1"/>
  <c r="AO265" i="7"/>
  <c r="AP265" i="7" s="1"/>
  <c r="AO264" i="7"/>
  <c r="AP264" i="7" s="1"/>
  <c r="AO263" i="7"/>
  <c r="AP263" i="7" s="1"/>
  <c r="AO262" i="7"/>
  <c r="AP262" i="7" s="1"/>
  <c r="AO261" i="7"/>
  <c r="AP261" i="7" s="1"/>
  <c r="AO260" i="7"/>
  <c r="AP260" i="7" s="1"/>
  <c r="AO259" i="7"/>
  <c r="AP259" i="7" s="1"/>
  <c r="AO258" i="7"/>
  <c r="AP258" i="7" s="1"/>
  <c r="AO257" i="7"/>
  <c r="AP257" i="7" s="1"/>
  <c r="AO256" i="7"/>
  <c r="AP256" i="7" s="1"/>
  <c r="AO255" i="7"/>
  <c r="AP255" i="7" s="1"/>
  <c r="AO254" i="7"/>
  <c r="AP254" i="7" s="1"/>
  <c r="AO253" i="7"/>
  <c r="AP253" i="7" s="1"/>
  <c r="AO252" i="7"/>
  <c r="AP252" i="7" s="1"/>
  <c r="AO251" i="7"/>
  <c r="AP251" i="7" s="1"/>
  <c r="AO250" i="7"/>
  <c r="AO249" i="7"/>
  <c r="AO248" i="7"/>
  <c r="AP248" i="7" s="1"/>
  <c r="AO247" i="7"/>
  <c r="AP247" i="7" s="1"/>
  <c r="AO246" i="7"/>
  <c r="AP246" i="7" s="1"/>
  <c r="AO245" i="7"/>
  <c r="AP245" i="7" s="1"/>
  <c r="AO244" i="7"/>
  <c r="AP244" i="7" s="1"/>
  <c r="AO243" i="7"/>
  <c r="AP243" i="7" s="1"/>
  <c r="AO242" i="7"/>
  <c r="AP242" i="7" s="1"/>
  <c r="AO241" i="7"/>
  <c r="AP241" i="7" s="1"/>
  <c r="AO240" i="7"/>
  <c r="AP240" i="7" s="1"/>
  <c r="AO239" i="7"/>
  <c r="AP239" i="7" s="1"/>
  <c r="AO238" i="7"/>
  <c r="AP238" i="7" s="1"/>
  <c r="AO237" i="7"/>
  <c r="AP237" i="7" s="1"/>
  <c r="AO236" i="7"/>
  <c r="AP236" i="7" s="1"/>
  <c r="AO235" i="7"/>
  <c r="AP235" i="7" s="1"/>
  <c r="AO234" i="7"/>
  <c r="AP234" i="7" s="1"/>
  <c r="AO233" i="7"/>
  <c r="AP233" i="7" s="1"/>
  <c r="AO232" i="7"/>
  <c r="AP232" i="7" s="1"/>
  <c r="AO231" i="7"/>
  <c r="AP231" i="7" s="1"/>
  <c r="AO230" i="7"/>
  <c r="AP230" i="7" s="1"/>
  <c r="AO229" i="7"/>
  <c r="AP229" i="7" s="1"/>
  <c r="AO228" i="7"/>
  <c r="AP228" i="7" s="1"/>
  <c r="AO227" i="7"/>
  <c r="AP227" i="7" s="1"/>
  <c r="AO226" i="7"/>
  <c r="AP226" i="7" s="1"/>
  <c r="AO225" i="7"/>
  <c r="AP225" i="7" s="1"/>
  <c r="AO224" i="7"/>
  <c r="AP224" i="7" s="1"/>
  <c r="AO223" i="7"/>
  <c r="AP223" i="7" s="1"/>
  <c r="AO222" i="7"/>
  <c r="AP222" i="7" s="1"/>
  <c r="AO221" i="7"/>
  <c r="AP221" i="7" s="1"/>
  <c r="AO220" i="7"/>
  <c r="AP220" i="7" s="1"/>
  <c r="AO219" i="7"/>
  <c r="AP219" i="7" s="1"/>
  <c r="AO218" i="7"/>
  <c r="AO217" i="7"/>
  <c r="AO216" i="7"/>
  <c r="AP216" i="7" s="1"/>
  <c r="AO215" i="7"/>
  <c r="AP215" i="7" s="1"/>
  <c r="AO214" i="7"/>
  <c r="AP214" i="7" s="1"/>
  <c r="AO213" i="7"/>
  <c r="AP213" i="7" s="1"/>
  <c r="AO212" i="7"/>
  <c r="AP212" i="7" s="1"/>
  <c r="AO211" i="7"/>
  <c r="AP211" i="7" s="1"/>
  <c r="AO210" i="7"/>
  <c r="AP210" i="7" s="1"/>
  <c r="AO209" i="7"/>
  <c r="AP209" i="7" s="1"/>
  <c r="AO208" i="7"/>
  <c r="AP208" i="7" s="1"/>
  <c r="AO207" i="7"/>
  <c r="AP207" i="7" s="1"/>
  <c r="AO206" i="7"/>
  <c r="AP206" i="7" s="1"/>
  <c r="AO205" i="7"/>
  <c r="AP205" i="7" s="1"/>
  <c r="AO204" i="7"/>
  <c r="AP204" i="7" s="1"/>
  <c r="AO203" i="7"/>
  <c r="AP203" i="7" s="1"/>
  <c r="AO202" i="7"/>
  <c r="AP202" i="7" s="1"/>
  <c r="AO201" i="7"/>
  <c r="AO200" i="7"/>
  <c r="AP200" i="7" s="1"/>
  <c r="AO199" i="7"/>
  <c r="AP199" i="7" s="1"/>
  <c r="AO198" i="7"/>
  <c r="AP198" i="7" s="1"/>
  <c r="AO197" i="7"/>
  <c r="AP197" i="7" s="1"/>
  <c r="AO196" i="7"/>
  <c r="AP196" i="7" s="1"/>
  <c r="AO195" i="7"/>
  <c r="AP195" i="7" s="1"/>
  <c r="AO194" i="7"/>
  <c r="AP194" i="7" s="1"/>
  <c r="AO193" i="7"/>
  <c r="AP193" i="7" s="1"/>
  <c r="AO192" i="7"/>
  <c r="AP192" i="7" s="1"/>
  <c r="AO191" i="7"/>
  <c r="AP191" i="7" s="1"/>
  <c r="AO190" i="7"/>
  <c r="AP190" i="7" s="1"/>
  <c r="AO189" i="7"/>
  <c r="AP189" i="7" s="1"/>
  <c r="AO188" i="7"/>
  <c r="AP188" i="7" s="1"/>
  <c r="AO187" i="7"/>
  <c r="AP187" i="7" s="1"/>
  <c r="AO186" i="7"/>
  <c r="AO185" i="7"/>
  <c r="AO184" i="7"/>
  <c r="AP184" i="7" s="1"/>
  <c r="AR184" i="7"/>
  <c r="AO183" i="7"/>
  <c r="AP183" i="7" s="1"/>
  <c r="AO182" i="7"/>
  <c r="AP182" i="7" s="1"/>
  <c r="AO181" i="7"/>
  <c r="AP181" i="7" s="1"/>
  <c r="AO180" i="7"/>
  <c r="AP180" i="7" s="1"/>
  <c r="AO179" i="7"/>
  <c r="AP179" i="7" s="1"/>
  <c r="AO178" i="7"/>
  <c r="AP178" i="7" s="1"/>
  <c r="AO177" i="7"/>
  <c r="AP177" i="7" s="1"/>
  <c r="AO176" i="7"/>
  <c r="AP176" i="7" s="1"/>
  <c r="AO175" i="7"/>
  <c r="AP175" i="7" s="1"/>
  <c r="AO174" i="7"/>
  <c r="AP174" i="7" s="1"/>
  <c r="AO173" i="7"/>
  <c r="AP173" i="7" s="1"/>
  <c r="AO172" i="7"/>
  <c r="AP172" i="7" s="1"/>
  <c r="AO171" i="7"/>
  <c r="AP171" i="7" s="1"/>
  <c r="AO170" i="7"/>
  <c r="AP170" i="7" s="1"/>
  <c r="AO169" i="7"/>
  <c r="AP169" i="7" s="1"/>
  <c r="AO168" i="7"/>
  <c r="AP168" i="7" s="1"/>
  <c r="AO167" i="7"/>
  <c r="AP167" i="7" s="1"/>
  <c r="AO166" i="7"/>
  <c r="AP166" i="7" s="1"/>
  <c r="AO165" i="7"/>
  <c r="AP165" i="7" s="1"/>
  <c r="AO164" i="7"/>
  <c r="AP164" i="7" s="1"/>
  <c r="AO163" i="7"/>
  <c r="AP163" i="7" s="1"/>
  <c r="AO162" i="7"/>
  <c r="AP162" i="7" s="1"/>
  <c r="AO161" i="7"/>
  <c r="AP161" i="7" s="1"/>
  <c r="AO160" i="7"/>
  <c r="AP160" i="7" s="1"/>
  <c r="AO159" i="7"/>
  <c r="AP159" i="7" s="1"/>
  <c r="AO158" i="7"/>
  <c r="AP158" i="7" s="1"/>
  <c r="AO157" i="7"/>
  <c r="AP157" i="7" s="1"/>
  <c r="AO156" i="7"/>
  <c r="AP156" i="7" s="1"/>
  <c r="AO155" i="7"/>
  <c r="AP155" i="7" s="1"/>
  <c r="AO154" i="7"/>
  <c r="AP154" i="7" s="1"/>
  <c r="AO153" i="7"/>
  <c r="AP153" i="7" s="1"/>
  <c r="AO152" i="7"/>
  <c r="AP152" i="7" s="1"/>
  <c r="AO151" i="7"/>
  <c r="AP151" i="7" s="1"/>
  <c r="AO150" i="7"/>
  <c r="AP150" i="7" s="1"/>
  <c r="AO149" i="7"/>
  <c r="AP149" i="7" s="1"/>
  <c r="AO148" i="7"/>
  <c r="AP148" i="7" s="1"/>
  <c r="AO147" i="7"/>
  <c r="AP147" i="7" s="1"/>
  <c r="AO146" i="7"/>
  <c r="AP146" i="7" s="1"/>
  <c r="AO145" i="7"/>
  <c r="AP145" i="7" s="1"/>
  <c r="AO144" i="7"/>
  <c r="AP144" i="7" s="1"/>
  <c r="AO143" i="7"/>
  <c r="AP143" i="7" s="1"/>
  <c r="AO142" i="7"/>
  <c r="AP142" i="7" s="1"/>
  <c r="AO141" i="7"/>
  <c r="AP141" i="7" s="1"/>
  <c r="AO140" i="7"/>
  <c r="AP140" i="7" s="1"/>
  <c r="AO139" i="7"/>
  <c r="AP139" i="7" s="1"/>
  <c r="AO138" i="7"/>
  <c r="AP138" i="7" s="1"/>
  <c r="AO137" i="7"/>
  <c r="AP137" i="7" s="1"/>
  <c r="AO136" i="7"/>
  <c r="AP136" i="7" s="1"/>
  <c r="AO135" i="7"/>
  <c r="AP135" i="7" s="1"/>
  <c r="AO134" i="7"/>
  <c r="AP134" i="7" s="1"/>
  <c r="AO133" i="7"/>
  <c r="AP133" i="7" s="1"/>
  <c r="AO132" i="7"/>
  <c r="AP132" i="7" s="1"/>
  <c r="AO131" i="7"/>
  <c r="AP131" i="7" s="1"/>
  <c r="AO130" i="7"/>
  <c r="AP130" i="7" s="1"/>
  <c r="AO129" i="7"/>
  <c r="AP129" i="7" s="1"/>
  <c r="AO128" i="7"/>
  <c r="AP128" i="7" s="1"/>
  <c r="AO127" i="7"/>
  <c r="AP127" i="7" s="1"/>
  <c r="AO126" i="7"/>
  <c r="AP126" i="7" s="1"/>
  <c r="AO125" i="7"/>
  <c r="AP125" i="7" s="1"/>
  <c r="AO124" i="7"/>
  <c r="AP124" i="7" s="1"/>
  <c r="AO123" i="7"/>
  <c r="AP123" i="7" s="1"/>
  <c r="AO122" i="7"/>
  <c r="AP122" i="7" s="1"/>
  <c r="AO121" i="7"/>
  <c r="AP121" i="7" s="1"/>
  <c r="AO120" i="7"/>
  <c r="AP120" i="7" s="1"/>
  <c r="AO119" i="7"/>
  <c r="AP119" i="7" s="1"/>
  <c r="AO118" i="7"/>
  <c r="AP118" i="7" s="1"/>
  <c r="AO117" i="7"/>
  <c r="AP117" i="7" s="1"/>
  <c r="AO116" i="7"/>
  <c r="AP116" i="7" s="1"/>
  <c r="AO115" i="7"/>
  <c r="AP115" i="7" s="1"/>
  <c r="AO114" i="7"/>
  <c r="AP114" i="7" s="1"/>
  <c r="AO113" i="7"/>
  <c r="AP113" i="7" s="1"/>
  <c r="AO112" i="7"/>
  <c r="AP112" i="7" s="1"/>
  <c r="AO111" i="7"/>
  <c r="AP111" i="7" s="1"/>
  <c r="AO110" i="7"/>
  <c r="AP110" i="7" s="1"/>
  <c r="AO109" i="7"/>
  <c r="AP109" i="7" s="1"/>
  <c r="AO108" i="7"/>
  <c r="AP108" i="7" s="1"/>
  <c r="AO107" i="7"/>
  <c r="AP107" i="7" s="1"/>
  <c r="AO106" i="7"/>
  <c r="AP106" i="7" s="1"/>
  <c r="AO105" i="7"/>
  <c r="AP105" i="7" s="1"/>
  <c r="AO104" i="7"/>
  <c r="AP104" i="7" s="1"/>
  <c r="AO103" i="7"/>
  <c r="AP103" i="7" s="1"/>
  <c r="AO102" i="7"/>
  <c r="AP102" i="7" s="1"/>
  <c r="AO101" i="7"/>
  <c r="AP101" i="7" s="1"/>
  <c r="AO100" i="7"/>
  <c r="AP100" i="7" s="1"/>
  <c r="AO99" i="7"/>
  <c r="AP99" i="7" s="1"/>
  <c r="AO98" i="7"/>
  <c r="AP98" i="7" s="1"/>
  <c r="AO97" i="7"/>
  <c r="AP97" i="7" s="1"/>
  <c r="AO96" i="7"/>
  <c r="AP96" i="7" s="1"/>
  <c r="AO95" i="7"/>
  <c r="AP95" i="7" s="1"/>
  <c r="AO94" i="7"/>
  <c r="AP94" i="7" s="1"/>
  <c r="AO93" i="7"/>
  <c r="AP93" i="7" s="1"/>
  <c r="AO92" i="7"/>
  <c r="AP92" i="7" s="1"/>
  <c r="AO91" i="7"/>
  <c r="AP91" i="7" s="1"/>
  <c r="AO90" i="7"/>
  <c r="AP90" i="7" s="1"/>
  <c r="AO89" i="7"/>
  <c r="AP89" i="7" s="1"/>
  <c r="AO88" i="7"/>
  <c r="AP88" i="7" s="1"/>
  <c r="AO87" i="7"/>
  <c r="AP87" i="7" s="1"/>
  <c r="AO86" i="7"/>
  <c r="AP86" i="7" s="1"/>
  <c r="AO85" i="7"/>
  <c r="AP85" i="7" s="1"/>
  <c r="AO84" i="7"/>
  <c r="AP84" i="7" s="1"/>
  <c r="AO83" i="7"/>
  <c r="AP83" i="7" s="1"/>
  <c r="AO82" i="7"/>
  <c r="AP82" i="7" s="1"/>
  <c r="AO81" i="7"/>
  <c r="AP81" i="7" s="1"/>
  <c r="AO80" i="7"/>
  <c r="AP80" i="7" s="1"/>
  <c r="AO79" i="7"/>
  <c r="AP79" i="7" s="1"/>
  <c r="AO78" i="7"/>
  <c r="AP78" i="7" s="1"/>
  <c r="AO77" i="7"/>
  <c r="AP77" i="7" s="1"/>
  <c r="AO76" i="7"/>
  <c r="AP76" i="7" s="1"/>
  <c r="AO70" i="7"/>
  <c r="AP70" i="7" s="1"/>
  <c r="AO69" i="7"/>
  <c r="AP69" i="7" s="1"/>
  <c r="AO68" i="7"/>
  <c r="AP68" i="7" s="1"/>
  <c r="AO67" i="7"/>
  <c r="AP67" i="7" s="1"/>
  <c r="AO66" i="7"/>
  <c r="AP66" i="7" s="1"/>
  <c r="AO65" i="7"/>
  <c r="AP65" i="7" s="1"/>
  <c r="AO64" i="7"/>
  <c r="AP64" i="7" s="1"/>
  <c r="AO63" i="7"/>
  <c r="AP63" i="7" s="1"/>
  <c r="AO62" i="7"/>
  <c r="AP62" i="7" s="1"/>
  <c r="AO61" i="7"/>
  <c r="AP61" i="7" s="1"/>
  <c r="AO60" i="7"/>
  <c r="AP60" i="7" s="1"/>
  <c r="AO59" i="7"/>
  <c r="AP59" i="7" s="1"/>
  <c r="AO58" i="7"/>
  <c r="AP58" i="7" s="1"/>
  <c r="AO57" i="7"/>
  <c r="AP57" i="7" s="1"/>
  <c r="AO56" i="7"/>
  <c r="AP56" i="7" s="1"/>
  <c r="AO55" i="7"/>
  <c r="AP55" i="7" s="1"/>
  <c r="AO54" i="7"/>
  <c r="AP54" i="7" s="1"/>
  <c r="AO53" i="7"/>
  <c r="AP53" i="7" s="1"/>
  <c r="AO52" i="7"/>
  <c r="AP52" i="7" s="1"/>
  <c r="AO51" i="7"/>
  <c r="AP51" i="7" s="1"/>
  <c r="AO50" i="7"/>
  <c r="AP50" i="7" s="1"/>
  <c r="AO49" i="7"/>
  <c r="AP49" i="7" s="1"/>
  <c r="AO48" i="7"/>
  <c r="AP48" i="7" s="1"/>
  <c r="AO47" i="7"/>
  <c r="AP47" i="7" s="1"/>
  <c r="AR47" i="7"/>
  <c r="AO46" i="7"/>
  <c r="AP46" i="7" s="1"/>
  <c r="AO45" i="7"/>
  <c r="AP45" i="7" s="1"/>
  <c r="AO44" i="7"/>
  <c r="AP44" i="7" s="1"/>
  <c r="AO43" i="7"/>
  <c r="AP43" i="7" s="1"/>
  <c r="AO42" i="7"/>
  <c r="AP42" i="7" s="1"/>
  <c r="AO41" i="7"/>
  <c r="AP41" i="7" s="1"/>
  <c r="AO40" i="7"/>
  <c r="AP40" i="7" s="1"/>
  <c r="AO39" i="7"/>
  <c r="AP39" i="7" s="1"/>
  <c r="AO38" i="7"/>
  <c r="AP38" i="7" s="1"/>
  <c r="AO37" i="7"/>
  <c r="AP37" i="7" s="1"/>
  <c r="AO36" i="7"/>
  <c r="AP36" i="7" s="1"/>
  <c r="AO35" i="7"/>
  <c r="AP35" i="7" s="1"/>
  <c r="AO34" i="7"/>
  <c r="AP34" i="7" s="1"/>
  <c r="AO33" i="7"/>
  <c r="AP33" i="7" s="1"/>
  <c r="AO32" i="7"/>
  <c r="AP32" i="7" s="1"/>
  <c r="AO31" i="7"/>
  <c r="AP31" i="7" s="1"/>
  <c r="AR31" i="7"/>
  <c r="AO30" i="7"/>
  <c r="AP30" i="7" s="1"/>
  <c r="AO29" i="7"/>
  <c r="AP29" i="7" s="1"/>
  <c r="AO28" i="7"/>
  <c r="AP28" i="7" s="1"/>
  <c r="AO27" i="7"/>
  <c r="AP27" i="7" s="1"/>
  <c r="AO26" i="7"/>
  <c r="AP26" i="7" s="1"/>
  <c r="AO25" i="7"/>
  <c r="AP25" i="7" s="1"/>
  <c r="AO24" i="7"/>
  <c r="AP24" i="7" s="1"/>
  <c r="AO23" i="7"/>
  <c r="AP23" i="7" s="1"/>
  <c r="AO22" i="7"/>
  <c r="AP22" i="7" s="1"/>
  <c r="AO21" i="7"/>
  <c r="AP21" i="7" s="1"/>
  <c r="AO20" i="7"/>
  <c r="AP20" i="7" s="1"/>
  <c r="AO19" i="7"/>
  <c r="AP19" i="7" s="1"/>
  <c r="AO18" i="7"/>
  <c r="AP18" i="7" s="1"/>
  <c r="AO17" i="7"/>
  <c r="AP17" i="7" s="1"/>
  <c r="AO16" i="7"/>
  <c r="AP16" i="7" s="1"/>
  <c r="AO15" i="7"/>
  <c r="AP15" i="7" s="1"/>
  <c r="AO14" i="7"/>
  <c r="AP14" i="7" s="1"/>
  <c r="AO13" i="7"/>
  <c r="AP13" i="7" s="1"/>
  <c r="AO12" i="7"/>
  <c r="AP12" i="7" s="1"/>
  <c r="AO11" i="7"/>
  <c r="AP11" i="7" s="1"/>
  <c r="AO10" i="7"/>
  <c r="AP10" i="7" s="1"/>
  <c r="AO9" i="7"/>
  <c r="AP9" i="7" s="1"/>
  <c r="AO8" i="7"/>
  <c r="AP8" i="7" s="1"/>
  <c r="AO7" i="7"/>
  <c r="AP7" i="7" s="1"/>
  <c r="AO6" i="7"/>
  <c r="AP6" i="7" s="1"/>
  <c r="AO5" i="7"/>
  <c r="AP5" i="7" s="1"/>
  <c r="AO4" i="7"/>
  <c r="AP4" i="7" s="1"/>
  <c r="AO3" i="7"/>
  <c r="AP3" i="7" s="1"/>
  <c r="AO2" i="7"/>
  <c r="AP2" i="7" s="1"/>
  <c r="AO311" i="6"/>
  <c r="AP311" i="6" s="1"/>
  <c r="AI62" i="1"/>
  <c r="AO310" i="6"/>
  <c r="AP310" i="6" s="1"/>
  <c r="AI61" i="1"/>
  <c r="AO309" i="6"/>
  <c r="AP309" i="6" s="1"/>
  <c r="AO308" i="6"/>
  <c r="AP308" i="6" s="1"/>
  <c r="AO307" i="6"/>
  <c r="AP307" i="6" s="1"/>
  <c r="AI60" i="1"/>
  <c r="AO306" i="6"/>
  <c r="AP306" i="6" s="1"/>
  <c r="AO305" i="6"/>
  <c r="AP305" i="6" s="1"/>
  <c r="AO304" i="6"/>
  <c r="AP304" i="6" s="1"/>
  <c r="AO303" i="6"/>
  <c r="AP303" i="6" s="1"/>
  <c r="AO302" i="6"/>
  <c r="AP302" i="6" s="1"/>
  <c r="AO301" i="6"/>
  <c r="AP301" i="6" s="1"/>
  <c r="AO300" i="6"/>
  <c r="AP300" i="6" s="1"/>
  <c r="AO299" i="6"/>
  <c r="AP299" i="6" s="1"/>
  <c r="AO298" i="6"/>
  <c r="AP298" i="6" s="1"/>
  <c r="AO297" i="6"/>
  <c r="AP297" i="6" s="1"/>
  <c r="AI58" i="1"/>
  <c r="AO296" i="6"/>
  <c r="AP296" i="6" s="1"/>
  <c r="AO295" i="6"/>
  <c r="AP295" i="6" s="1"/>
  <c r="AO294" i="6"/>
  <c r="AP294" i="6" s="1"/>
  <c r="AO293" i="6"/>
  <c r="AP293" i="6" s="1"/>
  <c r="AO292" i="6"/>
  <c r="AP292" i="6" s="1"/>
  <c r="AO291" i="6"/>
  <c r="AP291" i="6" s="1"/>
  <c r="AO290" i="6"/>
  <c r="AP290" i="6" s="1"/>
  <c r="AI56" i="1"/>
  <c r="AO289" i="6"/>
  <c r="AP289" i="6" s="1"/>
  <c r="AO288" i="6"/>
  <c r="AP288" i="6" s="1"/>
  <c r="AO287" i="6"/>
  <c r="AP287" i="6" s="1"/>
  <c r="AO286" i="6"/>
  <c r="AP286" i="6" s="1"/>
  <c r="AO285" i="6"/>
  <c r="AP285" i="6" s="1"/>
  <c r="AO284" i="6"/>
  <c r="AP284" i="6" s="1"/>
  <c r="AO283" i="6"/>
  <c r="AP283" i="6" s="1"/>
  <c r="AO282" i="6"/>
  <c r="AP282" i="6" s="1"/>
  <c r="AO281" i="6"/>
  <c r="AP281" i="6" s="1"/>
  <c r="AO280" i="6"/>
  <c r="AP280" i="6" s="1"/>
  <c r="AO279" i="6"/>
  <c r="AP279" i="6" s="1"/>
  <c r="AO278" i="6"/>
  <c r="AP278" i="6" s="1"/>
  <c r="AO277" i="6"/>
  <c r="AP277" i="6" s="1"/>
  <c r="AO276" i="6"/>
  <c r="AP276" i="6" s="1"/>
  <c r="AO275" i="6"/>
  <c r="AP275" i="6" s="1"/>
  <c r="AO274" i="6"/>
  <c r="AP274" i="6" s="1"/>
  <c r="AO273" i="6"/>
  <c r="AP273" i="6" s="1"/>
  <c r="AO272" i="6"/>
  <c r="AP272" i="6" s="1"/>
  <c r="AO271" i="6"/>
  <c r="AP271" i="6" s="1"/>
  <c r="AO270" i="6"/>
  <c r="AP270" i="6" s="1"/>
  <c r="AO269" i="6"/>
  <c r="AP269" i="6" s="1"/>
  <c r="AO268" i="6"/>
  <c r="AP268" i="6" s="1"/>
  <c r="AO267" i="6"/>
  <c r="AP267" i="6" s="1"/>
  <c r="AO266" i="6"/>
  <c r="AP266" i="6" s="1"/>
  <c r="AI51" i="1"/>
  <c r="AO265" i="6"/>
  <c r="AP265" i="6" s="1"/>
  <c r="AO264" i="6"/>
  <c r="AP264" i="6" s="1"/>
  <c r="AO263" i="6"/>
  <c r="AP263" i="6" s="1"/>
  <c r="AO262" i="6"/>
  <c r="AP262" i="6" s="1"/>
  <c r="AO261" i="6"/>
  <c r="AP261" i="6" s="1"/>
  <c r="AO260" i="6"/>
  <c r="AP260" i="6" s="1"/>
  <c r="AO259" i="6"/>
  <c r="AP259" i="6" s="1"/>
  <c r="AO258" i="6"/>
  <c r="AP258" i="6" s="1"/>
  <c r="AO257" i="6"/>
  <c r="AP257" i="6" s="1"/>
  <c r="AO256" i="6"/>
  <c r="AP256" i="6" s="1"/>
  <c r="AO255" i="6"/>
  <c r="AP255" i="6" s="1"/>
  <c r="AO254" i="6"/>
  <c r="AP254" i="6" s="1"/>
  <c r="AO253" i="6"/>
  <c r="AP253" i="6" s="1"/>
  <c r="AO252" i="6"/>
  <c r="AP252" i="6" s="1"/>
  <c r="AO251" i="6"/>
  <c r="AP251" i="6" s="1"/>
  <c r="AI49" i="1"/>
  <c r="AO250" i="6"/>
  <c r="AP250" i="6" s="1"/>
  <c r="AO249" i="6"/>
  <c r="AP249" i="6" s="1"/>
  <c r="AO248" i="6"/>
  <c r="AP248" i="6" s="1"/>
  <c r="AO247" i="6"/>
  <c r="AP247" i="6" s="1"/>
  <c r="AO246" i="6"/>
  <c r="AP246" i="6" s="1"/>
  <c r="AO245" i="6"/>
  <c r="AP245" i="6" s="1"/>
  <c r="AO244" i="6"/>
  <c r="AP244" i="6" s="1"/>
  <c r="AO243" i="6"/>
  <c r="AP243" i="6" s="1"/>
  <c r="AI48" i="1"/>
  <c r="AO242" i="6"/>
  <c r="AP242" i="6" s="1"/>
  <c r="AO241" i="6"/>
  <c r="AP241" i="6" s="1"/>
  <c r="AO240" i="6"/>
  <c r="AP240" i="6" s="1"/>
  <c r="AO239" i="6"/>
  <c r="AP239" i="6" s="1"/>
  <c r="AO238" i="6"/>
  <c r="AP238" i="6" s="1"/>
  <c r="AO237" i="6"/>
  <c r="AP237" i="6" s="1"/>
  <c r="AO236" i="6"/>
  <c r="AP236" i="6" s="1"/>
  <c r="AO235" i="6"/>
  <c r="AP235" i="6" s="1"/>
  <c r="AO234" i="6"/>
  <c r="AP234" i="6" s="1"/>
  <c r="AI47" i="1"/>
  <c r="AO233" i="6"/>
  <c r="AP233" i="6" s="1"/>
  <c r="AO232" i="6"/>
  <c r="AP232" i="6" s="1"/>
  <c r="AO231" i="6"/>
  <c r="AP231" i="6" s="1"/>
  <c r="AO230" i="6"/>
  <c r="AP230" i="6" s="1"/>
  <c r="AO229" i="6"/>
  <c r="AP229" i="6" s="1"/>
  <c r="AO228" i="6"/>
  <c r="AP228" i="6" s="1"/>
  <c r="AO227" i="6"/>
  <c r="AP227" i="6" s="1"/>
  <c r="AO226" i="6"/>
  <c r="AP226" i="6" s="1"/>
  <c r="AO225" i="6"/>
  <c r="AP225" i="6" s="1"/>
  <c r="AO224" i="6"/>
  <c r="AP224" i="6" s="1"/>
  <c r="AO223" i="6"/>
  <c r="AP223" i="6" s="1"/>
  <c r="AO222" i="6"/>
  <c r="AP222" i="6" s="1"/>
  <c r="AO221" i="6"/>
  <c r="AP221" i="6" s="1"/>
  <c r="AO220" i="6"/>
  <c r="AP220" i="6" s="1"/>
  <c r="AO219" i="6"/>
  <c r="AP219" i="6" s="1"/>
  <c r="AO218" i="6"/>
  <c r="AP218" i="6" s="1"/>
  <c r="AO217" i="6"/>
  <c r="AP217" i="6" s="1"/>
  <c r="AO216" i="6"/>
  <c r="AP216" i="6" s="1"/>
  <c r="AO215" i="6"/>
  <c r="AP215" i="6" s="1"/>
  <c r="AI43" i="1"/>
  <c r="AO214" i="6"/>
  <c r="AP214" i="6" s="1"/>
  <c r="AO213" i="6"/>
  <c r="AP213" i="6" s="1"/>
  <c r="AO212" i="6"/>
  <c r="AP212" i="6" s="1"/>
  <c r="AO211" i="6"/>
  <c r="AP211" i="6" s="1"/>
  <c r="AO210" i="6"/>
  <c r="AP210" i="6" s="1"/>
  <c r="AO209" i="6"/>
  <c r="AP209" i="6" s="1"/>
  <c r="AO208" i="6"/>
  <c r="AP208" i="6" s="1"/>
  <c r="AO207" i="6"/>
  <c r="AP207" i="6" s="1"/>
  <c r="AO206" i="6"/>
  <c r="AP206" i="6" s="1"/>
  <c r="AO205" i="6"/>
  <c r="AP205" i="6" s="1"/>
  <c r="AO204" i="6"/>
  <c r="AP204" i="6" s="1"/>
  <c r="AO203" i="6"/>
  <c r="AP203" i="6" s="1"/>
  <c r="AO202" i="6"/>
  <c r="AP202" i="6" s="1"/>
  <c r="AO201" i="6"/>
  <c r="AP201" i="6" s="1"/>
  <c r="AI41" i="1"/>
  <c r="AO200" i="6"/>
  <c r="AP200" i="6" s="1"/>
  <c r="AO199" i="6"/>
  <c r="AP199" i="6" s="1"/>
  <c r="AO198" i="6"/>
  <c r="AP198" i="6" s="1"/>
  <c r="AO197" i="6"/>
  <c r="AP197" i="6" s="1"/>
  <c r="AO196" i="6"/>
  <c r="AP196" i="6" s="1"/>
  <c r="AO195" i="6"/>
  <c r="AP195" i="6" s="1"/>
  <c r="AO194" i="6"/>
  <c r="AP194" i="6" s="1"/>
  <c r="AO193" i="6"/>
  <c r="AP193" i="6" s="1"/>
  <c r="AO192" i="6"/>
  <c r="AP192" i="6" s="1"/>
  <c r="AO191" i="6"/>
  <c r="AP191" i="6" s="1"/>
  <c r="AO190" i="6"/>
  <c r="AP190" i="6" s="1"/>
  <c r="AO189" i="6"/>
  <c r="AP189" i="6" s="1"/>
  <c r="AO188" i="6"/>
  <c r="AP188" i="6" s="1"/>
  <c r="AO187" i="6"/>
  <c r="AP187" i="6" s="1"/>
  <c r="AO186" i="6"/>
  <c r="AP186" i="6" s="1"/>
  <c r="AO185" i="6"/>
  <c r="AP185" i="6" s="1"/>
  <c r="AO184" i="6"/>
  <c r="AP184" i="6" s="1"/>
  <c r="AO183" i="6"/>
  <c r="AP183" i="6" s="1"/>
  <c r="AO182" i="6"/>
  <c r="AP182" i="6" s="1"/>
  <c r="AO181" i="6"/>
  <c r="AP181" i="6" s="1"/>
  <c r="AO180" i="6"/>
  <c r="AP180" i="6" s="1"/>
  <c r="AO179" i="6"/>
  <c r="AP179" i="6" s="1"/>
  <c r="AO178" i="6"/>
  <c r="AP178" i="6" s="1"/>
  <c r="AO177" i="6"/>
  <c r="AP177" i="6" s="1"/>
  <c r="AO176" i="6"/>
  <c r="AP176" i="6" s="1"/>
  <c r="AO175" i="6"/>
  <c r="AP175" i="6" s="1"/>
  <c r="AO174" i="6"/>
  <c r="AP174" i="6" s="1"/>
  <c r="AO173" i="6"/>
  <c r="AP173" i="6" s="1"/>
  <c r="AO172" i="6"/>
  <c r="AP172" i="6" s="1"/>
  <c r="AI36" i="1"/>
  <c r="AO171" i="6"/>
  <c r="AP171" i="6" s="1"/>
  <c r="AO170" i="6"/>
  <c r="AP170" i="6" s="1"/>
  <c r="AO169" i="6"/>
  <c r="AP169" i="6" s="1"/>
  <c r="AO168" i="6"/>
  <c r="AP168" i="6" s="1"/>
  <c r="AO167" i="6"/>
  <c r="AP167" i="6" s="1"/>
  <c r="AO166" i="6"/>
  <c r="AP166" i="6" s="1"/>
  <c r="AO165" i="6"/>
  <c r="AP165" i="6" s="1"/>
  <c r="AI35" i="1"/>
  <c r="AO164" i="6"/>
  <c r="AP164" i="6" s="1"/>
  <c r="AO163" i="6"/>
  <c r="AP163" i="6" s="1"/>
  <c r="AO162" i="6"/>
  <c r="AP162" i="6" s="1"/>
  <c r="AO161" i="6"/>
  <c r="AP161" i="6" s="1"/>
  <c r="AO160" i="6"/>
  <c r="AP160" i="6" s="1"/>
  <c r="AO159" i="6"/>
  <c r="AP159" i="6" s="1"/>
  <c r="AO158" i="6"/>
  <c r="AP158" i="6" s="1"/>
  <c r="AI34" i="1"/>
  <c r="AO157" i="6"/>
  <c r="AP157" i="6" s="1"/>
  <c r="AO156" i="6"/>
  <c r="AP156" i="6" s="1"/>
  <c r="AO155" i="6"/>
  <c r="AP155" i="6" s="1"/>
  <c r="AO154" i="6"/>
  <c r="AP154" i="6" s="1"/>
  <c r="AO153" i="6"/>
  <c r="AP153" i="6" s="1"/>
  <c r="AO152" i="6"/>
  <c r="AP152" i="6" s="1"/>
  <c r="AO151" i="6"/>
  <c r="AP151" i="6" s="1"/>
  <c r="AI32" i="1"/>
  <c r="AO150" i="6"/>
  <c r="AP150" i="6" s="1"/>
  <c r="AI31" i="1"/>
  <c r="AO149" i="6"/>
  <c r="AP149" i="6" s="1"/>
  <c r="AO148" i="6"/>
  <c r="AP148" i="6" s="1"/>
  <c r="AO147" i="6"/>
  <c r="AP147" i="6" s="1"/>
  <c r="AO146" i="6"/>
  <c r="AP146" i="6" s="1"/>
  <c r="AO145" i="6"/>
  <c r="AP145" i="6" s="1"/>
  <c r="AO144" i="6"/>
  <c r="AP144" i="6" s="1"/>
  <c r="AO143" i="6"/>
  <c r="AP143" i="6" s="1"/>
  <c r="AO142" i="6"/>
  <c r="AP142" i="6" s="1"/>
  <c r="AO141" i="6"/>
  <c r="AP141" i="6" s="1"/>
  <c r="AO140" i="6"/>
  <c r="AP140" i="6" s="1"/>
  <c r="AO139" i="6"/>
  <c r="AP139" i="6" s="1"/>
  <c r="AO138" i="6"/>
  <c r="AP138" i="6" s="1"/>
  <c r="AO137" i="6"/>
  <c r="AP137" i="6" s="1"/>
  <c r="AO136" i="6"/>
  <c r="AP136" i="6" s="1"/>
  <c r="AO135" i="6"/>
  <c r="AP135" i="6" s="1"/>
  <c r="AO134" i="6"/>
  <c r="AP134" i="6" s="1"/>
  <c r="AO133" i="6"/>
  <c r="AP133" i="6" s="1"/>
  <c r="AO132" i="6"/>
  <c r="AP132" i="6" s="1"/>
  <c r="AO131" i="6"/>
  <c r="AP131" i="6" s="1"/>
  <c r="AI27" i="1"/>
  <c r="AO130" i="6"/>
  <c r="AP130" i="6" s="1"/>
  <c r="AO129" i="6"/>
  <c r="AP129" i="6" s="1"/>
  <c r="AO128" i="6"/>
  <c r="AP128" i="6" s="1"/>
  <c r="AO127" i="6"/>
  <c r="AP127" i="6" s="1"/>
  <c r="AO126" i="6"/>
  <c r="AP126" i="6" s="1"/>
  <c r="AI24" i="1"/>
  <c r="AO125" i="6"/>
  <c r="AP125" i="6" s="1"/>
  <c r="AO124" i="6"/>
  <c r="AP124" i="6" s="1"/>
  <c r="AO123" i="6"/>
  <c r="AP123" i="6" s="1"/>
  <c r="AO122" i="6"/>
  <c r="AP122" i="6" s="1"/>
  <c r="AO121" i="6"/>
  <c r="AP121" i="6" s="1"/>
  <c r="AO120" i="6"/>
  <c r="AP120" i="6" s="1"/>
  <c r="AO119" i="6"/>
  <c r="AP119" i="6" s="1"/>
  <c r="AO118" i="6"/>
  <c r="AP118" i="6" s="1"/>
  <c r="AO117" i="6"/>
  <c r="AP117" i="6" s="1"/>
  <c r="AO116" i="6"/>
  <c r="AP116" i="6" s="1"/>
  <c r="AO115" i="6"/>
  <c r="AP115" i="6" s="1"/>
  <c r="AO114" i="6"/>
  <c r="AP114" i="6" s="1"/>
  <c r="AO113" i="6"/>
  <c r="AP113" i="6" s="1"/>
  <c r="AO112" i="6"/>
  <c r="AP112" i="6" s="1"/>
  <c r="AO111" i="6"/>
  <c r="AP111" i="6" s="1"/>
  <c r="AO110" i="6"/>
  <c r="AP110" i="6" s="1"/>
  <c r="AO109" i="6"/>
  <c r="AP109" i="6" s="1"/>
  <c r="AO108" i="6"/>
  <c r="AP108" i="6" s="1"/>
  <c r="AO107" i="6"/>
  <c r="AP107" i="6" s="1"/>
  <c r="AO106" i="6"/>
  <c r="AP106" i="6" s="1"/>
  <c r="AO105" i="6"/>
  <c r="AP105" i="6" s="1"/>
  <c r="AO104" i="6"/>
  <c r="AP104" i="6" s="1"/>
  <c r="AO103" i="6"/>
  <c r="AP103" i="6" s="1"/>
  <c r="AO102" i="6"/>
  <c r="AP102" i="6" s="1"/>
  <c r="AO101" i="6"/>
  <c r="AP101" i="6" s="1"/>
  <c r="AO100" i="6"/>
  <c r="AP100" i="6" s="1"/>
  <c r="AO99" i="6"/>
  <c r="AP99" i="6" s="1"/>
  <c r="AO98" i="6"/>
  <c r="AP98" i="6" s="1"/>
  <c r="AO97" i="6"/>
  <c r="AP97" i="6" s="1"/>
  <c r="AO96" i="6"/>
  <c r="AP96" i="6" s="1"/>
  <c r="AO95" i="6"/>
  <c r="AP95" i="6" s="1"/>
  <c r="AO94" i="6"/>
  <c r="AP94" i="6" s="1"/>
  <c r="AO93" i="6"/>
  <c r="AP93" i="6" s="1"/>
  <c r="AO92" i="6"/>
  <c r="AP92" i="6" s="1"/>
  <c r="AO91" i="6"/>
  <c r="AP91" i="6" s="1"/>
  <c r="AO90" i="6"/>
  <c r="AP90" i="6" s="1"/>
  <c r="AO89" i="6"/>
  <c r="AP89" i="6" s="1"/>
  <c r="AO88" i="6"/>
  <c r="AP88" i="6" s="1"/>
  <c r="AO87" i="6"/>
  <c r="AP87" i="6" s="1"/>
  <c r="AO86" i="6"/>
  <c r="AP86" i="6" s="1"/>
  <c r="AO85" i="6"/>
  <c r="AP85" i="6" s="1"/>
  <c r="AO84" i="6"/>
  <c r="AP84" i="6" s="1"/>
  <c r="AO83" i="6"/>
  <c r="AP83" i="6" s="1"/>
  <c r="AO82" i="6"/>
  <c r="AP82" i="6" s="1"/>
  <c r="AO81" i="6"/>
  <c r="AP81" i="6" s="1"/>
  <c r="AO80" i="6"/>
  <c r="AP80" i="6" s="1"/>
  <c r="AO79" i="6"/>
  <c r="AP79" i="6" s="1"/>
  <c r="AO78" i="6"/>
  <c r="AP78" i="6" s="1"/>
  <c r="AO77" i="6"/>
  <c r="AP77" i="6" s="1"/>
  <c r="AO76" i="6"/>
  <c r="AP76" i="6" s="1"/>
  <c r="AO70" i="6"/>
  <c r="AP70" i="6" s="1"/>
  <c r="AO69" i="6"/>
  <c r="AP69" i="6" s="1"/>
  <c r="AO68" i="6"/>
  <c r="AP68" i="6" s="1"/>
  <c r="AO67" i="6"/>
  <c r="AP67" i="6" s="1"/>
  <c r="AO66" i="6"/>
  <c r="AP66" i="6" s="1"/>
  <c r="AO65" i="6"/>
  <c r="AP65" i="6" s="1"/>
  <c r="AO64" i="6"/>
  <c r="AP64" i="6" s="1"/>
  <c r="AO63" i="6"/>
  <c r="AP63" i="6" s="1"/>
  <c r="AO62" i="6"/>
  <c r="AP62" i="6" s="1"/>
  <c r="AO61" i="6"/>
  <c r="AP61" i="6" s="1"/>
  <c r="AI13" i="1"/>
  <c r="AO60" i="6"/>
  <c r="AP60" i="6" s="1"/>
  <c r="AO59" i="6"/>
  <c r="AP59" i="6" s="1"/>
  <c r="AO58" i="6"/>
  <c r="AP58" i="6" s="1"/>
  <c r="AO57" i="6"/>
  <c r="AP57" i="6" s="1"/>
  <c r="AO56" i="6"/>
  <c r="AP56" i="6" s="1"/>
  <c r="AO55" i="6"/>
  <c r="AP55" i="6" s="1"/>
  <c r="AO54" i="6"/>
  <c r="AP54" i="6" s="1"/>
  <c r="AO53" i="6"/>
  <c r="AP53" i="6" s="1"/>
  <c r="AO52" i="6"/>
  <c r="AP52" i="6" s="1"/>
  <c r="AI12" i="1"/>
  <c r="AO51" i="6"/>
  <c r="AP51" i="6" s="1"/>
  <c r="AO50" i="6"/>
  <c r="AP50" i="6" s="1"/>
  <c r="AO49" i="6"/>
  <c r="AP49" i="6" s="1"/>
  <c r="AO48" i="6"/>
  <c r="AP48" i="6" s="1"/>
  <c r="AO47" i="6"/>
  <c r="AP47" i="6" s="1"/>
  <c r="AO46" i="6"/>
  <c r="AP46" i="6" s="1"/>
  <c r="AO45" i="6"/>
  <c r="AP45" i="6" s="1"/>
  <c r="AO44" i="6"/>
  <c r="AP44" i="6" s="1"/>
  <c r="AO43" i="6"/>
  <c r="AP43" i="6" s="1"/>
  <c r="AO42" i="6"/>
  <c r="AP42" i="6" s="1"/>
  <c r="AO41" i="6"/>
  <c r="AP41" i="6" s="1"/>
  <c r="AO40" i="6"/>
  <c r="AP40" i="6" s="1"/>
  <c r="AO39" i="6"/>
  <c r="AP39" i="6" s="1"/>
  <c r="AO38" i="6"/>
  <c r="AP38" i="6" s="1"/>
  <c r="AO37" i="6"/>
  <c r="AP37" i="6" s="1"/>
  <c r="AO36" i="6"/>
  <c r="AP36" i="6" s="1"/>
  <c r="AO35" i="6"/>
  <c r="AP35" i="6" s="1"/>
  <c r="AO34" i="6"/>
  <c r="AP34" i="6" s="1"/>
  <c r="AO33" i="6"/>
  <c r="AP33" i="6" s="1"/>
  <c r="AO32" i="6"/>
  <c r="AP32" i="6" s="1"/>
  <c r="AO31" i="6"/>
  <c r="AP31" i="6" s="1"/>
  <c r="AO30" i="6"/>
  <c r="AP30" i="6" s="1"/>
  <c r="AO29" i="6"/>
  <c r="AP29" i="6" s="1"/>
  <c r="AO28" i="6"/>
  <c r="AP28" i="6" s="1"/>
  <c r="AO27" i="6"/>
  <c r="AP27" i="6" s="1"/>
  <c r="AO26" i="6"/>
  <c r="AP26" i="6" s="1"/>
  <c r="AO25" i="6"/>
  <c r="AP25" i="6" s="1"/>
  <c r="AI8" i="1"/>
  <c r="AO24" i="6"/>
  <c r="AP24" i="6" s="1"/>
  <c r="AO23" i="6"/>
  <c r="AP23" i="6" s="1"/>
  <c r="AO22" i="6"/>
  <c r="AP22" i="6" s="1"/>
  <c r="AO21" i="6"/>
  <c r="AP21" i="6" s="1"/>
  <c r="AO20" i="6"/>
  <c r="AP20" i="6" s="1"/>
  <c r="AO19" i="6"/>
  <c r="AP19" i="6" s="1"/>
  <c r="AO18" i="6"/>
  <c r="AP18" i="6" s="1"/>
  <c r="AO17" i="6"/>
  <c r="AP17" i="6" s="1"/>
  <c r="AO16" i="6"/>
  <c r="AP16" i="6" s="1"/>
  <c r="AI7" i="1"/>
  <c r="AO15" i="6"/>
  <c r="AP15" i="6" s="1"/>
  <c r="AO14" i="6"/>
  <c r="AP14" i="6" s="1"/>
  <c r="AO13" i="6"/>
  <c r="AP13" i="6" s="1"/>
  <c r="AO12" i="6"/>
  <c r="AP12" i="6" s="1"/>
  <c r="AO11" i="6"/>
  <c r="AP11" i="6" s="1"/>
  <c r="AO10" i="6"/>
  <c r="AP10" i="6" s="1"/>
  <c r="AO9" i="6"/>
  <c r="AP9" i="6" s="1"/>
  <c r="AO8" i="6"/>
  <c r="AP8" i="6" s="1"/>
  <c r="AO7" i="6"/>
  <c r="AP7" i="6" s="1"/>
  <c r="AO6" i="6"/>
  <c r="AP6" i="6" s="1"/>
  <c r="AO5" i="6"/>
  <c r="AP5" i="6" s="1"/>
  <c r="AO4" i="6"/>
  <c r="AP4" i="6" s="1"/>
  <c r="AO3" i="6"/>
  <c r="AP3" i="6" s="1"/>
  <c r="AO2" i="6"/>
  <c r="AP2" i="6" s="1"/>
  <c r="AO311" i="5"/>
  <c r="AP311" i="5" s="1"/>
  <c r="AC62" i="1"/>
  <c r="AO310" i="5"/>
  <c r="AP310" i="5" s="1"/>
  <c r="AC61" i="1"/>
  <c r="AO309" i="5"/>
  <c r="AP309" i="5" s="1"/>
  <c r="AO308" i="5"/>
  <c r="AP308" i="5" s="1"/>
  <c r="AO307" i="5"/>
  <c r="AP307" i="5" s="1"/>
  <c r="AO306" i="5"/>
  <c r="AP306" i="5" s="1"/>
  <c r="AO305" i="5"/>
  <c r="AP305" i="5" s="1"/>
  <c r="AO304" i="5"/>
  <c r="AP304" i="5" s="1"/>
  <c r="AO303" i="5"/>
  <c r="AP303" i="5" s="1"/>
  <c r="AO302" i="5"/>
  <c r="AP302" i="5" s="1"/>
  <c r="AO301" i="5"/>
  <c r="AP301" i="5" s="1"/>
  <c r="AC59" i="1"/>
  <c r="AO300" i="5"/>
  <c r="AP300" i="5" s="1"/>
  <c r="AO299" i="5"/>
  <c r="AP299" i="5" s="1"/>
  <c r="AO298" i="5"/>
  <c r="AP298" i="5" s="1"/>
  <c r="AO297" i="5"/>
  <c r="AP297" i="5" s="1"/>
  <c r="AC58" i="1"/>
  <c r="AO296" i="5"/>
  <c r="AP296" i="5" s="1"/>
  <c r="AO295" i="5"/>
  <c r="AP295" i="5" s="1"/>
  <c r="AO294" i="5"/>
  <c r="AP294" i="5" s="1"/>
  <c r="AO293" i="5"/>
  <c r="AP293" i="5" s="1"/>
  <c r="AO292" i="5"/>
  <c r="AP292" i="5" s="1"/>
  <c r="AO291" i="5"/>
  <c r="AP291" i="5" s="1"/>
  <c r="AO290" i="5"/>
  <c r="AP290" i="5" s="1"/>
  <c r="AO289" i="5"/>
  <c r="AP289" i="5" s="1"/>
  <c r="AO288" i="5"/>
  <c r="AP288" i="5" s="1"/>
  <c r="AO287" i="5"/>
  <c r="AP287" i="5" s="1"/>
  <c r="AC55" i="1"/>
  <c r="AO286" i="5"/>
  <c r="AP286" i="5" s="1"/>
  <c r="AO285" i="5"/>
  <c r="AP285" i="5" s="1"/>
  <c r="AO284" i="5"/>
  <c r="AP284" i="5" s="1"/>
  <c r="AO283" i="5"/>
  <c r="AP283" i="5" s="1"/>
  <c r="AO282" i="5"/>
  <c r="AP282" i="5" s="1"/>
  <c r="AO281" i="5"/>
  <c r="AP281" i="5" s="1"/>
  <c r="AO280" i="5"/>
  <c r="AP280" i="5" s="1"/>
  <c r="AO279" i="5"/>
  <c r="AP279" i="5" s="1"/>
  <c r="AC54" i="1"/>
  <c r="AO278" i="5"/>
  <c r="AP278" i="5" s="1"/>
  <c r="AO277" i="5"/>
  <c r="AP277" i="5" s="1"/>
  <c r="AO276" i="5"/>
  <c r="AP276" i="5" s="1"/>
  <c r="AO275" i="5"/>
  <c r="AP275" i="5" s="1"/>
  <c r="AO274" i="5"/>
  <c r="AP274" i="5" s="1"/>
  <c r="AO273" i="5"/>
  <c r="AP273" i="5" s="1"/>
  <c r="AO272" i="5"/>
  <c r="AP272" i="5" s="1"/>
  <c r="AO271" i="5"/>
  <c r="AP271" i="5" s="1"/>
  <c r="AC52" i="1"/>
  <c r="AO270" i="5"/>
  <c r="AP270" i="5" s="1"/>
  <c r="AO269" i="5"/>
  <c r="AP269" i="5" s="1"/>
  <c r="AO268" i="5"/>
  <c r="AP268" i="5" s="1"/>
  <c r="AO267" i="5"/>
  <c r="AP267" i="5" s="1"/>
  <c r="AO266" i="5"/>
  <c r="AP266" i="5" s="1"/>
  <c r="AO265" i="5"/>
  <c r="AP265" i="5" s="1"/>
  <c r="AO264" i="5"/>
  <c r="AP264" i="5" s="1"/>
  <c r="AO263" i="5"/>
  <c r="AP263" i="5" s="1"/>
  <c r="AO262" i="5"/>
  <c r="AP262" i="5" s="1"/>
  <c r="AO261" i="5"/>
  <c r="AP261" i="5" s="1"/>
  <c r="AO260" i="5"/>
  <c r="AP260" i="5" s="1"/>
  <c r="AO259" i="5"/>
  <c r="AP259" i="5" s="1"/>
  <c r="AO258" i="5"/>
  <c r="AP258" i="5" s="1"/>
  <c r="AO257" i="5"/>
  <c r="AP257" i="5" s="1"/>
  <c r="AO256" i="5"/>
  <c r="AP256" i="5" s="1"/>
  <c r="AO255" i="5"/>
  <c r="AP255" i="5" s="1"/>
  <c r="AC50" i="1"/>
  <c r="AO254" i="5"/>
  <c r="AP254" i="5" s="1"/>
  <c r="AO253" i="5"/>
  <c r="AP253" i="5" s="1"/>
  <c r="AO252" i="5"/>
  <c r="AP252" i="5" s="1"/>
  <c r="AO251" i="5"/>
  <c r="AP251" i="5" s="1"/>
  <c r="AO250" i="5"/>
  <c r="AP250" i="5" s="1"/>
  <c r="AO249" i="5"/>
  <c r="AP249" i="5" s="1"/>
  <c r="AO248" i="5"/>
  <c r="AP248" i="5" s="1"/>
  <c r="AO247" i="5"/>
  <c r="AP247" i="5" s="1"/>
  <c r="AO246" i="5"/>
  <c r="AP246" i="5" s="1"/>
  <c r="AO245" i="5"/>
  <c r="AP245" i="5" s="1"/>
  <c r="AO244" i="5"/>
  <c r="AP244" i="5" s="1"/>
  <c r="AO243" i="5"/>
  <c r="AP243" i="5" s="1"/>
  <c r="AO242" i="5"/>
  <c r="AP242" i="5" s="1"/>
  <c r="AO241" i="5"/>
  <c r="AP241" i="5" s="1"/>
  <c r="AO240" i="5"/>
  <c r="AP240" i="5" s="1"/>
  <c r="AO239" i="5"/>
  <c r="AP239" i="5" s="1"/>
  <c r="AO238" i="5"/>
  <c r="AP238" i="5" s="1"/>
  <c r="AO237" i="5"/>
  <c r="AP237" i="5" s="1"/>
  <c r="AO236" i="5"/>
  <c r="AP236" i="5" s="1"/>
  <c r="AO235" i="5"/>
  <c r="AP235" i="5" s="1"/>
  <c r="AO234" i="5"/>
  <c r="AP234" i="5" s="1"/>
  <c r="AO233" i="5"/>
  <c r="AP233" i="5" s="1"/>
  <c r="AO232" i="5"/>
  <c r="AP232" i="5" s="1"/>
  <c r="AO231" i="5"/>
  <c r="AP231" i="5" s="1"/>
  <c r="AO230" i="5"/>
  <c r="AP230" i="5" s="1"/>
  <c r="AO229" i="5"/>
  <c r="AP229" i="5" s="1"/>
  <c r="AO228" i="5"/>
  <c r="AP228" i="5" s="1"/>
  <c r="AO227" i="5"/>
  <c r="AP227" i="5" s="1"/>
  <c r="AO226" i="5"/>
  <c r="AP226" i="5" s="1"/>
  <c r="AO225" i="5"/>
  <c r="AP225" i="5" s="1"/>
  <c r="AO224" i="5"/>
  <c r="AP224" i="5" s="1"/>
  <c r="AO223" i="5"/>
  <c r="AP223" i="5" s="1"/>
  <c r="AO222" i="5"/>
  <c r="AP222" i="5" s="1"/>
  <c r="AO221" i="5"/>
  <c r="AP221" i="5" s="1"/>
  <c r="AO220" i="5"/>
  <c r="AP220" i="5" s="1"/>
  <c r="AO219" i="5"/>
  <c r="AP219" i="5" s="1"/>
  <c r="AO218" i="5"/>
  <c r="AP218" i="5" s="1"/>
  <c r="AO217" i="5"/>
  <c r="AP217" i="5" s="1"/>
  <c r="AO216" i="5"/>
  <c r="AP216" i="5" s="1"/>
  <c r="AO215" i="5"/>
  <c r="AP215" i="5" s="1"/>
  <c r="AC43" i="1"/>
  <c r="AO214" i="5"/>
  <c r="AP214" i="5" s="1"/>
  <c r="AO213" i="5"/>
  <c r="AP213" i="5" s="1"/>
  <c r="AO212" i="5"/>
  <c r="AP212" i="5" s="1"/>
  <c r="AO211" i="5"/>
  <c r="AP211" i="5" s="1"/>
  <c r="AO210" i="5"/>
  <c r="AP210" i="5" s="1"/>
  <c r="AO209" i="5"/>
  <c r="AP209" i="5" s="1"/>
  <c r="AO208" i="5"/>
  <c r="AP208" i="5" s="1"/>
  <c r="AO207" i="5"/>
  <c r="AP207" i="5" s="1"/>
  <c r="AC42" i="1"/>
  <c r="AO206" i="5"/>
  <c r="AP206" i="5" s="1"/>
  <c r="AO205" i="5"/>
  <c r="AP205" i="5" s="1"/>
  <c r="AO204" i="5"/>
  <c r="AP204" i="5" s="1"/>
  <c r="AO203" i="5"/>
  <c r="AP203" i="5" s="1"/>
  <c r="AO202" i="5"/>
  <c r="AP202" i="5" s="1"/>
  <c r="AO201" i="5"/>
  <c r="AP201" i="5" s="1"/>
  <c r="AO200" i="5"/>
  <c r="AP200" i="5" s="1"/>
  <c r="AO199" i="5"/>
  <c r="AP199" i="5" s="1"/>
  <c r="AO198" i="5"/>
  <c r="AP198" i="5" s="1"/>
  <c r="AO197" i="5"/>
  <c r="AP197" i="5" s="1"/>
  <c r="AO196" i="5"/>
  <c r="AP196" i="5" s="1"/>
  <c r="AO195" i="5"/>
  <c r="AP195" i="5" s="1"/>
  <c r="AO194" i="5"/>
  <c r="AP194" i="5" s="1"/>
  <c r="AO193" i="5"/>
  <c r="AP193" i="5" s="1"/>
  <c r="AO192" i="5"/>
  <c r="AP192" i="5" s="1"/>
  <c r="AO191" i="5"/>
  <c r="AP191" i="5" s="1"/>
  <c r="AO190" i="5"/>
  <c r="AP190" i="5" s="1"/>
  <c r="AO189" i="5"/>
  <c r="AP189" i="5" s="1"/>
  <c r="AO188" i="5"/>
  <c r="AP188" i="5" s="1"/>
  <c r="AO187" i="5"/>
  <c r="AP187" i="5" s="1"/>
  <c r="AO186" i="5"/>
  <c r="AP186" i="5" s="1"/>
  <c r="AO185" i="5"/>
  <c r="AP185" i="5" s="1"/>
  <c r="AO184" i="5"/>
  <c r="AP184" i="5" s="1"/>
  <c r="AO183" i="5"/>
  <c r="AP183" i="5" s="1"/>
  <c r="AO182" i="5"/>
  <c r="AP182" i="5" s="1"/>
  <c r="AC38" i="1"/>
  <c r="AO181" i="5"/>
  <c r="AP181" i="5" s="1"/>
  <c r="AO180" i="5"/>
  <c r="AP180" i="5" s="1"/>
  <c r="AO179" i="5"/>
  <c r="AP179" i="5" s="1"/>
  <c r="AO178" i="5"/>
  <c r="AP178" i="5" s="1"/>
  <c r="AO177" i="5"/>
  <c r="AP177" i="5" s="1"/>
  <c r="AO176" i="5"/>
  <c r="AP176" i="5" s="1"/>
  <c r="AO175" i="5"/>
  <c r="AP175" i="5" s="1"/>
  <c r="AO174" i="5"/>
  <c r="AP174" i="5" s="1"/>
  <c r="AO173" i="5"/>
  <c r="AP173" i="5" s="1"/>
  <c r="AO172" i="5"/>
  <c r="AP172" i="5" s="1"/>
  <c r="AO171" i="5"/>
  <c r="AP171" i="5" s="1"/>
  <c r="AO170" i="5"/>
  <c r="AP170" i="5" s="1"/>
  <c r="AO169" i="5"/>
  <c r="AP169" i="5" s="1"/>
  <c r="AO168" i="5"/>
  <c r="AP168" i="5" s="1"/>
  <c r="AO167" i="5"/>
  <c r="AP167" i="5" s="1"/>
  <c r="AO166" i="5"/>
  <c r="AP166" i="5" s="1"/>
  <c r="AO165" i="5"/>
  <c r="AP165" i="5" s="1"/>
  <c r="AC35" i="1"/>
  <c r="AO164" i="5"/>
  <c r="AP164" i="5" s="1"/>
  <c r="AO163" i="5"/>
  <c r="AP163" i="5" s="1"/>
  <c r="AO162" i="5"/>
  <c r="AP162" i="5" s="1"/>
  <c r="AO161" i="5"/>
  <c r="AP161" i="5" s="1"/>
  <c r="AO160" i="5"/>
  <c r="AP160" i="5" s="1"/>
  <c r="AO159" i="5"/>
  <c r="AP159" i="5" s="1"/>
  <c r="AO158" i="5"/>
  <c r="AP158" i="5" s="1"/>
  <c r="AC34" i="1"/>
  <c r="AO157" i="5"/>
  <c r="AP157" i="5" s="1"/>
  <c r="AO156" i="5"/>
  <c r="AP156" i="5" s="1"/>
  <c r="AO155" i="5"/>
  <c r="AP155" i="5" s="1"/>
  <c r="AO154" i="5"/>
  <c r="AP154" i="5" s="1"/>
  <c r="AO153" i="5"/>
  <c r="AP153" i="5" s="1"/>
  <c r="AO152" i="5"/>
  <c r="AP152" i="5" s="1"/>
  <c r="AO151" i="5"/>
  <c r="AP151" i="5" s="1"/>
  <c r="AC32" i="1"/>
  <c r="AO150" i="5"/>
  <c r="AP150" i="5" s="1"/>
  <c r="AC31" i="1"/>
  <c r="AO149" i="5"/>
  <c r="AP149" i="5" s="1"/>
  <c r="AO148" i="5"/>
  <c r="AP148" i="5" s="1"/>
  <c r="AO147" i="5"/>
  <c r="AP147" i="5" s="1"/>
  <c r="AO146" i="5"/>
  <c r="AP146" i="5" s="1"/>
  <c r="AC30" i="1"/>
  <c r="AO145" i="5"/>
  <c r="AP145" i="5" s="1"/>
  <c r="AO144" i="5"/>
  <c r="AP144" i="5" s="1"/>
  <c r="AO143" i="5"/>
  <c r="AP143" i="5" s="1"/>
  <c r="AO142" i="5"/>
  <c r="AP142" i="5" s="1"/>
  <c r="AO141" i="5"/>
  <c r="AP141" i="5" s="1"/>
  <c r="AO140" i="5"/>
  <c r="AP140" i="5" s="1"/>
  <c r="AO139" i="5"/>
  <c r="AP139" i="5" s="1"/>
  <c r="AO138" i="5"/>
  <c r="AP138" i="5" s="1"/>
  <c r="AO137" i="5"/>
  <c r="AP137" i="5" s="1"/>
  <c r="AO136" i="5"/>
  <c r="AP136" i="5" s="1"/>
  <c r="AO135" i="5"/>
  <c r="AP135" i="5" s="1"/>
  <c r="AO134" i="5"/>
  <c r="AP134" i="5" s="1"/>
  <c r="AO133" i="5"/>
  <c r="AP133" i="5" s="1"/>
  <c r="AO132" i="5"/>
  <c r="AP132" i="5" s="1"/>
  <c r="AO131" i="5"/>
  <c r="AP131" i="5" s="1"/>
  <c r="AC27" i="1"/>
  <c r="AO130" i="5"/>
  <c r="AP130" i="5" s="1"/>
  <c r="AO129" i="5"/>
  <c r="AP129" i="5" s="1"/>
  <c r="AO128" i="5"/>
  <c r="AP128" i="5" s="1"/>
  <c r="AO127" i="5"/>
  <c r="AP127" i="5" s="1"/>
  <c r="AO126" i="5"/>
  <c r="AP126" i="5" s="1"/>
  <c r="AC24" i="1"/>
  <c r="AO125" i="5"/>
  <c r="AP125" i="5" s="1"/>
  <c r="AO124" i="5"/>
  <c r="AP124" i="5" s="1"/>
  <c r="AO123" i="5"/>
  <c r="AP123" i="5" s="1"/>
  <c r="AO122" i="5"/>
  <c r="AP122" i="5" s="1"/>
  <c r="AO121" i="5"/>
  <c r="AP121" i="5" s="1"/>
  <c r="AO120" i="5"/>
  <c r="AP120" i="5" s="1"/>
  <c r="AC23" i="1"/>
  <c r="AO119" i="5"/>
  <c r="AP119" i="5" s="1"/>
  <c r="AO118" i="5"/>
  <c r="AP118" i="5" s="1"/>
  <c r="AO117" i="5"/>
  <c r="AP117" i="5" s="1"/>
  <c r="AO116" i="5"/>
  <c r="AP116" i="5" s="1"/>
  <c r="AO115" i="5"/>
  <c r="AP115" i="5" s="1"/>
  <c r="AO114" i="5"/>
  <c r="AP114" i="5" s="1"/>
  <c r="AO113" i="5"/>
  <c r="AP113" i="5" s="1"/>
  <c r="AO112" i="5"/>
  <c r="AP112" i="5" s="1"/>
  <c r="AO111" i="5"/>
  <c r="AP111" i="5" s="1"/>
  <c r="AO110" i="5"/>
  <c r="AP110" i="5" s="1"/>
  <c r="AO109" i="5"/>
  <c r="AP109" i="5" s="1"/>
  <c r="AO108" i="5"/>
  <c r="AP108" i="5" s="1"/>
  <c r="AO107" i="5"/>
  <c r="AP107" i="5" s="1"/>
  <c r="AO106" i="5"/>
  <c r="AP106" i="5" s="1"/>
  <c r="AO105" i="5"/>
  <c r="AP105" i="5" s="1"/>
  <c r="AO104" i="5"/>
  <c r="AP104" i="5" s="1"/>
  <c r="AO103" i="5"/>
  <c r="AP103" i="5" s="1"/>
  <c r="AO102" i="5"/>
  <c r="AP102" i="5" s="1"/>
  <c r="AO101" i="5"/>
  <c r="AP101" i="5" s="1"/>
  <c r="AO100" i="5"/>
  <c r="AP100" i="5" s="1"/>
  <c r="AO99" i="5"/>
  <c r="AP99" i="5" s="1"/>
  <c r="AO98" i="5"/>
  <c r="AP98" i="5" s="1"/>
  <c r="AO97" i="5"/>
  <c r="AP97" i="5" s="1"/>
  <c r="AO96" i="5"/>
  <c r="AP96" i="5" s="1"/>
  <c r="AO95" i="5"/>
  <c r="AP95" i="5" s="1"/>
  <c r="AO94" i="5"/>
  <c r="AP94" i="5" s="1"/>
  <c r="AO93" i="5"/>
  <c r="AP93" i="5" s="1"/>
  <c r="AO92" i="5"/>
  <c r="AP92" i="5" s="1"/>
  <c r="AO91" i="5"/>
  <c r="AP91" i="5" s="1"/>
  <c r="AO90" i="5"/>
  <c r="AP90" i="5" s="1"/>
  <c r="AO89" i="5"/>
  <c r="AP89" i="5" s="1"/>
  <c r="AO88" i="5"/>
  <c r="AP88" i="5" s="1"/>
  <c r="AO87" i="5"/>
  <c r="AP87" i="5" s="1"/>
  <c r="AO86" i="5"/>
  <c r="AP86" i="5" s="1"/>
  <c r="AO85" i="5"/>
  <c r="AP85" i="5" s="1"/>
  <c r="AO84" i="5"/>
  <c r="AP84" i="5" s="1"/>
  <c r="AO83" i="5"/>
  <c r="AP83" i="5" s="1"/>
  <c r="AO82" i="5"/>
  <c r="AP82" i="5" s="1"/>
  <c r="AO81" i="5"/>
  <c r="AP81" i="5" s="1"/>
  <c r="AO80" i="5"/>
  <c r="AP80" i="5" s="1"/>
  <c r="AO79" i="5"/>
  <c r="AP79" i="5" s="1"/>
  <c r="AO78" i="5"/>
  <c r="AP78" i="5" s="1"/>
  <c r="AO77" i="5"/>
  <c r="AP77" i="5" s="1"/>
  <c r="AO76" i="5"/>
  <c r="AP76" i="5" s="1"/>
  <c r="AO70" i="5"/>
  <c r="AP70" i="5" s="1"/>
  <c r="AO69" i="5"/>
  <c r="AP69" i="5" s="1"/>
  <c r="AO68" i="5"/>
  <c r="AP68" i="5" s="1"/>
  <c r="AO67" i="5"/>
  <c r="AP67" i="5" s="1"/>
  <c r="AO66" i="5"/>
  <c r="AP66" i="5" s="1"/>
  <c r="AO65" i="5"/>
  <c r="AP65" i="5" s="1"/>
  <c r="AO64" i="5"/>
  <c r="AP64" i="5" s="1"/>
  <c r="AO63" i="5"/>
  <c r="AP63" i="5" s="1"/>
  <c r="AO62" i="5"/>
  <c r="AP62" i="5" s="1"/>
  <c r="AO61" i="5"/>
  <c r="AP61" i="5" s="1"/>
  <c r="AC13" i="1"/>
  <c r="AO60" i="5"/>
  <c r="AP60" i="5" s="1"/>
  <c r="AO59" i="5"/>
  <c r="AP59" i="5" s="1"/>
  <c r="AO58" i="5"/>
  <c r="AP58" i="5" s="1"/>
  <c r="AO57" i="5"/>
  <c r="AP57" i="5" s="1"/>
  <c r="AO56" i="5"/>
  <c r="AP56" i="5" s="1"/>
  <c r="AO55" i="5"/>
  <c r="AP55" i="5" s="1"/>
  <c r="AO54" i="5"/>
  <c r="AP54" i="5" s="1"/>
  <c r="AO53" i="5"/>
  <c r="AP53" i="5" s="1"/>
  <c r="AO52" i="5"/>
  <c r="AP52" i="5" s="1"/>
  <c r="AC12" i="1"/>
  <c r="AO51" i="5"/>
  <c r="AP51" i="5" s="1"/>
  <c r="AO50" i="5"/>
  <c r="AP50" i="5" s="1"/>
  <c r="AO49" i="5"/>
  <c r="AP49" i="5" s="1"/>
  <c r="AO48" i="5"/>
  <c r="AP48" i="5" s="1"/>
  <c r="AO47" i="5"/>
  <c r="AP47" i="5" s="1"/>
  <c r="AO46" i="5"/>
  <c r="AP46" i="5" s="1"/>
  <c r="AO45" i="5"/>
  <c r="AP45" i="5" s="1"/>
  <c r="AO44" i="5"/>
  <c r="AP44" i="5" s="1"/>
  <c r="AO43" i="5"/>
  <c r="AP43" i="5" s="1"/>
  <c r="AO42" i="5"/>
  <c r="AP42" i="5" s="1"/>
  <c r="AO41" i="5"/>
  <c r="AP41" i="5" s="1"/>
  <c r="AO40" i="5"/>
  <c r="AP40" i="5" s="1"/>
  <c r="AO39" i="5"/>
  <c r="AP39" i="5" s="1"/>
  <c r="AO38" i="5"/>
  <c r="AP38" i="5" s="1"/>
  <c r="AO37" i="5"/>
  <c r="AP37" i="5" s="1"/>
  <c r="AO36" i="5"/>
  <c r="AP36" i="5" s="1"/>
  <c r="AO35" i="5"/>
  <c r="AP35" i="5" s="1"/>
  <c r="AO34" i="5"/>
  <c r="AP34" i="5" s="1"/>
  <c r="AO33" i="5"/>
  <c r="AP33" i="5" s="1"/>
  <c r="AO32" i="5"/>
  <c r="AP32" i="5" s="1"/>
  <c r="AO31" i="5"/>
  <c r="AP31" i="5" s="1"/>
  <c r="AO30" i="5"/>
  <c r="AP30" i="5" s="1"/>
  <c r="AO29" i="5"/>
  <c r="AP29" i="5" s="1"/>
  <c r="AO28" i="5"/>
  <c r="AP28" i="5" s="1"/>
  <c r="AO27" i="5"/>
  <c r="AP27" i="5" s="1"/>
  <c r="AO26" i="5"/>
  <c r="AP26" i="5" s="1"/>
  <c r="AO25" i="5"/>
  <c r="AP25" i="5" s="1"/>
  <c r="AO24" i="5"/>
  <c r="AP24" i="5" s="1"/>
  <c r="AO23" i="5"/>
  <c r="AP23" i="5" s="1"/>
  <c r="AO22" i="5"/>
  <c r="AP22" i="5" s="1"/>
  <c r="AO21" i="5"/>
  <c r="AP21" i="5" s="1"/>
  <c r="AO20" i="5"/>
  <c r="AP20" i="5" s="1"/>
  <c r="AO19" i="5"/>
  <c r="AP19" i="5" s="1"/>
  <c r="AO18" i="5"/>
  <c r="AP18" i="5" s="1"/>
  <c r="AO17" i="5"/>
  <c r="AP17" i="5" s="1"/>
  <c r="AO16" i="5"/>
  <c r="AP16" i="5" s="1"/>
  <c r="AO15" i="5"/>
  <c r="AP15" i="5" s="1"/>
  <c r="AO14" i="5"/>
  <c r="AP14" i="5" s="1"/>
  <c r="AO13" i="5"/>
  <c r="AP13" i="5" s="1"/>
  <c r="AO12" i="5"/>
  <c r="AP12" i="5" s="1"/>
  <c r="AO11" i="5"/>
  <c r="AP11" i="5" s="1"/>
  <c r="AO10" i="5"/>
  <c r="AP10" i="5" s="1"/>
  <c r="AO9" i="5"/>
  <c r="AP9" i="5" s="1"/>
  <c r="AO8" i="5"/>
  <c r="AP8" i="5" s="1"/>
  <c r="AO7" i="5"/>
  <c r="AP7" i="5" s="1"/>
  <c r="AO6" i="5"/>
  <c r="AP6" i="5" s="1"/>
  <c r="AO5" i="5"/>
  <c r="AP5" i="5" s="1"/>
  <c r="AO4" i="5"/>
  <c r="AP4" i="5" s="1"/>
  <c r="AO3" i="5"/>
  <c r="AP3" i="5" s="1"/>
  <c r="AO2" i="5"/>
  <c r="AP2" i="5" s="1"/>
  <c r="AO311" i="4"/>
  <c r="AP311" i="4" s="1"/>
  <c r="W62" i="1"/>
  <c r="AO310" i="4"/>
  <c r="AP310" i="4" s="1"/>
  <c r="AO309" i="4"/>
  <c r="AP309" i="4" s="1"/>
  <c r="AO308" i="4"/>
  <c r="AP308" i="4" s="1"/>
  <c r="AO307" i="4"/>
  <c r="AP307" i="4" s="1"/>
  <c r="W60" i="1"/>
  <c r="AO306" i="4"/>
  <c r="AP306" i="4" s="1"/>
  <c r="AO305" i="4"/>
  <c r="AP305" i="4" s="1"/>
  <c r="AO304" i="4"/>
  <c r="AP304" i="4" s="1"/>
  <c r="AO303" i="4"/>
  <c r="AP303" i="4" s="1"/>
  <c r="AO302" i="4"/>
  <c r="AP302" i="4" s="1"/>
  <c r="AO301" i="4"/>
  <c r="AP301" i="4" s="1"/>
  <c r="AO300" i="4"/>
  <c r="AP300" i="4" s="1"/>
  <c r="AO299" i="4"/>
  <c r="AP299" i="4" s="1"/>
  <c r="AO298" i="4"/>
  <c r="AP298" i="4" s="1"/>
  <c r="AO297" i="4"/>
  <c r="AP297" i="4" s="1"/>
  <c r="AO296" i="4"/>
  <c r="AP296" i="4" s="1"/>
  <c r="AO295" i="4"/>
  <c r="AP295" i="4" s="1"/>
  <c r="AO294" i="4"/>
  <c r="AP294" i="4" s="1"/>
  <c r="AO293" i="4"/>
  <c r="AP293" i="4" s="1"/>
  <c r="AO292" i="4"/>
  <c r="AP292" i="4" s="1"/>
  <c r="AO291" i="4"/>
  <c r="AP291" i="4" s="1"/>
  <c r="AO290" i="4"/>
  <c r="AP290" i="4" s="1"/>
  <c r="AO289" i="4"/>
  <c r="AP289" i="4" s="1"/>
  <c r="AO288" i="4"/>
  <c r="AP288" i="4" s="1"/>
  <c r="AO287" i="4"/>
  <c r="AP287" i="4" s="1"/>
  <c r="AO286" i="4"/>
  <c r="AP286" i="4" s="1"/>
  <c r="AO285" i="4"/>
  <c r="AP285" i="4" s="1"/>
  <c r="AO284" i="4"/>
  <c r="AP284" i="4" s="1"/>
  <c r="AO283" i="4"/>
  <c r="AP283" i="4" s="1"/>
  <c r="AO282" i="4"/>
  <c r="AP282" i="4" s="1"/>
  <c r="AO281" i="4"/>
  <c r="AP281" i="4" s="1"/>
  <c r="AO280" i="4"/>
  <c r="AP280" i="4" s="1"/>
  <c r="AO279" i="4"/>
  <c r="AP279" i="4" s="1"/>
  <c r="AO278" i="4"/>
  <c r="AP278" i="4" s="1"/>
  <c r="AO277" i="4"/>
  <c r="AP277" i="4" s="1"/>
  <c r="AO276" i="4"/>
  <c r="AP276" i="4" s="1"/>
  <c r="AO275" i="4"/>
  <c r="AP275" i="4" s="1"/>
  <c r="AO274" i="4"/>
  <c r="AP274" i="4" s="1"/>
  <c r="AO273" i="4"/>
  <c r="AP273" i="4" s="1"/>
  <c r="AO272" i="4"/>
  <c r="AP272" i="4" s="1"/>
  <c r="AO271" i="4"/>
  <c r="AP271" i="4" s="1"/>
  <c r="AO270" i="4"/>
  <c r="AP270" i="4" s="1"/>
  <c r="AO269" i="4"/>
  <c r="AP269" i="4" s="1"/>
  <c r="AO268" i="4"/>
  <c r="AP268" i="4" s="1"/>
  <c r="AO267" i="4"/>
  <c r="AP267" i="4" s="1"/>
  <c r="AO266" i="4"/>
  <c r="AP266" i="4" s="1"/>
  <c r="AO265" i="4"/>
  <c r="AP265" i="4" s="1"/>
  <c r="AO264" i="4"/>
  <c r="AP264" i="4" s="1"/>
  <c r="AO263" i="4"/>
  <c r="AP263" i="4" s="1"/>
  <c r="AO262" i="4"/>
  <c r="AP262" i="4" s="1"/>
  <c r="AO261" i="4"/>
  <c r="AP261" i="4" s="1"/>
  <c r="AO260" i="4"/>
  <c r="AP260" i="4" s="1"/>
  <c r="AO259" i="4"/>
  <c r="AP259" i="4" s="1"/>
  <c r="AO258" i="4"/>
  <c r="AP258" i="4" s="1"/>
  <c r="AO257" i="4"/>
  <c r="AP257" i="4" s="1"/>
  <c r="AO256" i="4"/>
  <c r="AP256" i="4" s="1"/>
  <c r="AO255" i="4"/>
  <c r="AP255" i="4" s="1"/>
  <c r="AO254" i="4"/>
  <c r="AP254" i="4" s="1"/>
  <c r="AO253" i="4"/>
  <c r="AP253" i="4" s="1"/>
  <c r="AO252" i="4"/>
  <c r="AP252" i="4" s="1"/>
  <c r="AO251" i="4"/>
  <c r="AP251" i="4" s="1"/>
  <c r="W49" i="1"/>
  <c r="AO250" i="4"/>
  <c r="AP250" i="4" s="1"/>
  <c r="AO249" i="4"/>
  <c r="AP249" i="4" s="1"/>
  <c r="AO248" i="4"/>
  <c r="AP248" i="4" s="1"/>
  <c r="AO247" i="4"/>
  <c r="AP247" i="4" s="1"/>
  <c r="AO246" i="4"/>
  <c r="AP246" i="4" s="1"/>
  <c r="AO245" i="4"/>
  <c r="AP245" i="4" s="1"/>
  <c r="AO244" i="4"/>
  <c r="AP244" i="4" s="1"/>
  <c r="AO243" i="4"/>
  <c r="AP243" i="4" s="1"/>
  <c r="W48" i="1"/>
  <c r="AO242" i="4"/>
  <c r="AP242" i="4" s="1"/>
  <c r="AO241" i="4"/>
  <c r="AP241" i="4" s="1"/>
  <c r="AO240" i="4"/>
  <c r="AP240" i="4" s="1"/>
  <c r="AO239" i="4"/>
  <c r="AP239" i="4" s="1"/>
  <c r="AO238" i="4"/>
  <c r="AP238" i="4" s="1"/>
  <c r="AO237" i="4"/>
  <c r="AP237" i="4" s="1"/>
  <c r="AO236" i="4"/>
  <c r="AP236" i="4" s="1"/>
  <c r="AO235" i="4"/>
  <c r="AP235" i="4" s="1"/>
  <c r="AO234" i="4"/>
  <c r="AP234" i="4" s="1"/>
  <c r="AO233" i="4"/>
  <c r="AP233" i="4" s="1"/>
  <c r="AO232" i="4"/>
  <c r="AP232" i="4" s="1"/>
  <c r="AO231" i="4"/>
  <c r="AP231" i="4" s="1"/>
  <c r="AO230" i="4"/>
  <c r="AP230" i="4" s="1"/>
  <c r="AO229" i="4"/>
  <c r="AP229" i="4" s="1"/>
  <c r="AO228" i="4"/>
  <c r="AP228" i="4" s="1"/>
  <c r="AO227" i="4"/>
  <c r="AP227" i="4" s="1"/>
  <c r="AO226" i="4"/>
  <c r="AP226" i="4" s="1"/>
  <c r="AO225" i="4"/>
  <c r="AP225" i="4" s="1"/>
  <c r="AO224" i="4"/>
  <c r="AP224" i="4" s="1"/>
  <c r="AO223" i="4"/>
  <c r="AP223" i="4" s="1"/>
  <c r="AO222" i="4"/>
  <c r="AP222" i="4" s="1"/>
  <c r="AO221" i="4"/>
  <c r="AP221" i="4" s="1"/>
  <c r="AO220" i="4"/>
  <c r="AP220" i="4" s="1"/>
  <c r="AO219" i="4"/>
  <c r="AP219" i="4" s="1"/>
  <c r="AO218" i="4"/>
  <c r="AP218" i="4" s="1"/>
  <c r="AO217" i="4"/>
  <c r="AP217" i="4" s="1"/>
  <c r="AO216" i="4"/>
  <c r="AP216" i="4" s="1"/>
  <c r="AO215" i="4"/>
  <c r="AP215" i="4" s="1"/>
  <c r="W43" i="1"/>
  <c r="AO214" i="4"/>
  <c r="AP214" i="4" s="1"/>
  <c r="AO213" i="4"/>
  <c r="AP213" i="4" s="1"/>
  <c r="AO212" i="4"/>
  <c r="AP212" i="4" s="1"/>
  <c r="AO211" i="4"/>
  <c r="AP211" i="4" s="1"/>
  <c r="AO210" i="4"/>
  <c r="AP210" i="4" s="1"/>
  <c r="AO209" i="4"/>
  <c r="AP209" i="4" s="1"/>
  <c r="AO208" i="4"/>
  <c r="AP208" i="4" s="1"/>
  <c r="AO207" i="4"/>
  <c r="AP207" i="4" s="1"/>
  <c r="AO206" i="4"/>
  <c r="AP206" i="4" s="1"/>
  <c r="AO205" i="4"/>
  <c r="AP205" i="4" s="1"/>
  <c r="AO204" i="4"/>
  <c r="AP204" i="4" s="1"/>
  <c r="AO203" i="4"/>
  <c r="AP203" i="4" s="1"/>
  <c r="AO202" i="4"/>
  <c r="AP202" i="4" s="1"/>
  <c r="AO201" i="4"/>
  <c r="AP201" i="4" s="1"/>
  <c r="AO200" i="4"/>
  <c r="AP200" i="4" s="1"/>
  <c r="AO199" i="4"/>
  <c r="AP199" i="4" s="1"/>
  <c r="AO198" i="4"/>
  <c r="AP198" i="4" s="1"/>
  <c r="AO197" i="4"/>
  <c r="AP197" i="4" s="1"/>
  <c r="AO196" i="4"/>
  <c r="AP196" i="4" s="1"/>
  <c r="AO195" i="4"/>
  <c r="AP195" i="4" s="1"/>
  <c r="AO194" i="4"/>
  <c r="AP194" i="4" s="1"/>
  <c r="AO193" i="4"/>
  <c r="AP193" i="4" s="1"/>
  <c r="AO192" i="4"/>
  <c r="AP192" i="4" s="1"/>
  <c r="AO191" i="4"/>
  <c r="AP191" i="4" s="1"/>
  <c r="AO190" i="4"/>
  <c r="AP190" i="4" s="1"/>
  <c r="AO189" i="4"/>
  <c r="AP189" i="4" s="1"/>
  <c r="AO188" i="4"/>
  <c r="AP188" i="4" s="1"/>
  <c r="AO187" i="4"/>
  <c r="AP187" i="4" s="1"/>
  <c r="AO186" i="4"/>
  <c r="AP186" i="4" s="1"/>
  <c r="AO185" i="4"/>
  <c r="AP185" i="4" s="1"/>
  <c r="AO184" i="4"/>
  <c r="AP184" i="4" s="1"/>
  <c r="AO183" i="4"/>
  <c r="AP183" i="4" s="1"/>
  <c r="AO182" i="4"/>
  <c r="AP182" i="4" s="1"/>
  <c r="AO181" i="4"/>
  <c r="AP181" i="4" s="1"/>
  <c r="AO180" i="4"/>
  <c r="AP180" i="4" s="1"/>
  <c r="AO179" i="4"/>
  <c r="AP179" i="4" s="1"/>
  <c r="AO178" i="4"/>
  <c r="AP178" i="4" s="1"/>
  <c r="AO177" i="4"/>
  <c r="AP177" i="4" s="1"/>
  <c r="AO176" i="4"/>
  <c r="AP176" i="4" s="1"/>
  <c r="AO175" i="4"/>
  <c r="AP175" i="4" s="1"/>
  <c r="AO174" i="4"/>
  <c r="AP174" i="4" s="1"/>
  <c r="AO173" i="4"/>
  <c r="AP173" i="4" s="1"/>
  <c r="AO172" i="4"/>
  <c r="AP172" i="4" s="1"/>
  <c r="AO171" i="4"/>
  <c r="AP171" i="4" s="1"/>
  <c r="AO170" i="4"/>
  <c r="AP170" i="4" s="1"/>
  <c r="AO169" i="4"/>
  <c r="AP169" i="4" s="1"/>
  <c r="AO168" i="4"/>
  <c r="AP168" i="4" s="1"/>
  <c r="AO167" i="4"/>
  <c r="AP167" i="4" s="1"/>
  <c r="AO166" i="4"/>
  <c r="AP166" i="4" s="1"/>
  <c r="AO165" i="4"/>
  <c r="AP165" i="4" s="1"/>
  <c r="AO164" i="4"/>
  <c r="AP164" i="4" s="1"/>
  <c r="AO163" i="4"/>
  <c r="AP163" i="4" s="1"/>
  <c r="AO162" i="4"/>
  <c r="AP162" i="4" s="1"/>
  <c r="AO161" i="4"/>
  <c r="AP161" i="4" s="1"/>
  <c r="AO160" i="4"/>
  <c r="AP160" i="4" s="1"/>
  <c r="AO159" i="4"/>
  <c r="AP159" i="4" s="1"/>
  <c r="AO158" i="4"/>
  <c r="AP158" i="4" s="1"/>
  <c r="AO157" i="4"/>
  <c r="AP157" i="4" s="1"/>
  <c r="AO156" i="4"/>
  <c r="AP156" i="4" s="1"/>
  <c r="AO155" i="4"/>
  <c r="AP155" i="4" s="1"/>
  <c r="AO154" i="4"/>
  <c r="AP154" i="4" s="1"/>
  <c r="AO153" i="4"/>
  <c r="AP153" i="4" s="1"/>
  <c r="AO152" i="4"/>
  <c r="AP152" i="4" s="1"/>
  <c r="AO151" i="4"/>
  <c r="AP151" i="4" s="1"/>
  <c r="AO150" i="4"/>
  <c r="AP150" i="4" s="1"/>
  <c r="AO149" i="4"/>
  <c r="AP149" i="4" s="1"/>
  <c r="AO148" i="4"/>
  <c r="AP148" i="4" s="1"/>
  <c r="AO147" i="4"/>
  <c r="AP147" i="4" s="1"/>
  <c r="AO146" i="4"/>
  <c r="AP146" i="4" s="1"/>
  <c r="AO145" i="4"/>
  <c r="AP145" i="4" s="1"/>
  <c r="AO144" i="4"/>
  <c r="AP144" i="4" s="1"/>
  <c r="AO143" i="4"/>
  <c r="AP143" i="4" s="1"/>
  <c r="AO142" i="4"/>
  <c r="AP142" i="4" s="1"/>
  <c r="AO141" i="4"/>
  <c r="AP141" i="4" s="1"/>
  <c r="AO140" i="4"/>
  <c r="AP140" i="4" s="1"/>
  <c r="AO139" i="4"/>
  <c r="AP139" i="4" s="1"/>
  <c r="AO138" i="4"/>
  <c r="AP138" i="4" s="1"/>
  <c r="AO137" i="4"/>
  <c r="AP137" i="4" s="1"/>
  <c r="AO136" i="4"/>
  <c r="AP136" i="4" s="1"/>
  <c r="AO135" i="4"/>
  <c r="AP135" i="4" s="1"/>
  <c r="AO134" i="4"/>
  <c r="AP134" i="4" s="1"/>
  <c r="AO133" i="4"/>
  <c r="AP133" i="4" s="1"/>
  <c r="AO132" i="4"/>
  <c r="AP132" i="4" s="1"/>
  <c r="AO131" i="4"/>
  <c r="AP131" i="4" s="1"/>
  <c r="W27" i="1"/>
  <c r="AO130" i="4"/>
  <c r="AP130" i="4" s="1"/>
  <c r="AO129" i="4"/>
  <c r="AP129" i="4" s="1"/>
  <c r="AO128" i="4"/>
  <c r="AP128" i="4" s="1"/>
  <c r="AO127" i="4"/>
  <c r="AP127" i="4" s="1"/>
  <c r="AO126" i="4"/>
  <c r="AP126" i="4" s="1"/>
  <c r="AO125" i="4"/>
  <c r="AP125" i="4" s="1"/>
  <c r="AO124" i="4"/>
  <c r="AP124" i="4" s="1"/>
  <c r="AO123" i="4"/>
  <c r="AP123" i="4" s="1"/>
  <c r="AO122" i="4"/>
  <c r="AP122" i="4" s="1"/>
  <c r="AO121" i="4"/>
  <c r="AP121" i="4" s="1"/>
  <c r="AO120" i="4"/>
  <c r="AP120" i="4" s="1"/>
  <c r="AO119" i="4"/>
  <c r="AP119" i="4" s="1"/>
  <c r="AO118" i="4"/>
  <c r="AP118" i="4" s="1"/>
  <c r="AO117" i="4"/>
  <c r="AP117" i="4" s="1"/>
  <c r="AO116" i="4"/>
  <c r="AP116" i="4" s="1"/>
  <c r="AO115" i="4"/>
  <c r="AP115" i="4" s="1"/>
  <c r="W22" i="1"/>
  <c r="AO114" i="4"/>
  <c r="AP114" i="4" s="1"/>
  <c r="AO113" i="4"/>
  <c r="AP113" i="4" s="1"/>
  <c r="AO112" i="4"/>
  <c r="AP112" i="4" s="1"/>
  <c r="AO111" i="4"/>
  <c r="AP111" i="4" s="1"/>
  <c r="AO110" i="4"/>
  <c r="AP110" i="4" s="1"/>
  <c r="AO109" i="4"/>
  <c r="AP109" i="4" s="1"/>
  <c r="AO108" i="4"/>
  <c r="AP108" i="4" s="1"/>
  <c r="AO107" i="4"/>
  <c r="AP107" i="4" s="1"/>
  <c r="W20" i="1"/>
  <c r="AO106" i="4"/>
  <c r="AP106" i="4" s="1"/>
  <c r="AO105" i="4"/>
  <c r="AP105" i="4" s="1"/>
  <c r="AO104" i="4"/>
  <c r="AP104" i="4" s="1"/>
  <c r="AO103" i="4"/>
  <c r="AP103" i="4" s="1"/>
  <c r="AO102" i="4"/>
  <c r="AP102" i="4" s="1"/>
  <c r="AO101" i="4"/>
  <c r="AP101" i="4" s="1"/>
  <c r="AO100" i="4"/>
  <c r="AP100" i="4" s="1"/>
  <c r="AO99" i="4"/>
  <c r="AP99" i="4" s="1"/>
  <c r="W19" i="1"/>
  <c r="AO98" i="4"/>
  <c r="AP98" i="4" s="1"/>
  <c r="AO97" i="4"/>
  <c r="AP97" i="4" s="1"/>
  <c r="AO96" i="4"/>
  <c r="AP96" i="4" s="1"/>
  <c r="AO95" i="4"/>
  <c r="AP95" i="4" s="1"/>
  <c r="AO94" i="4"/>
  <c r="AP94" i="4" s="1"/>
  <c r="AO93" i="4"/>
  <c r="AP93" i="4" s="1"/>
  <c r="AO92" i="4"/>
  <c r="AP92" i="4" s="1"/>
  <c r="AO91" i="4"/>
  <c r="AP91" i="4" s="1"/>
  <c r="W18" i="1"/>
  <c r="AO90" i="4"/>
  <c r="AP90" i="4" s="1"/>
  <c r="AO89" i="4"/>
  <c r="AP89" i="4" s="1"/>
  <c r="AO88" i="4"/>
  <c r="AP88" i="4" s="1"/>
  <c r="AO87" i="4"/>
  <c r="AP87" i="4" s="1"/>
  <c r="AO86" i="4"/>
  <c r="AP86" i="4" s="1"/>
  <c r="AO85" i="4"/>
  <c r="AP85" i="4" s="1"/>
  <c r="AO84" i="4"/>
  <c r="AP84" i="4" s="1"/>
  <c r="AO83" i="4"/>
  <c r="AP83" i="4" s="1"/>
  <c r="W17" i="1"/>
  <c r="AO82" i="4"/>
  <c r="AP82" i="4" s="1"/>
  <c r="AO81" i="4"/>
  <c r="AP81" i="4" s="1"/>
  <c r="AO80" i="4"/>
  <c r="AP80" i="4" s="1"/>
  <c r="AO79" i="4"/>
  <c r="AP79" i="4" s="1"/>
  <c r="AO78" i="4"/>
  <c r="AP78" i="4" s="1"/>
  <c r="AO77" i="4"/>
  <c r="AP77" i="4" s="1"/>
  <c r="AO76" i="4"/>
  <c r="AP76" i="4" s="1"/>
  <c r="AO70" i="4"/>
  <c r="AP70" i="4" s="1"/>
  <c r="AO69" i="4"/>
  <c r="AP69" i="4" s="1"/>
  <c r="AO68" i="4"/>
  <c r="AP68" i="4" s="1"/>
  <c r="AO67" i="4"/>
  <c r="AP67" i="4" s="1"/>
  <c r="AO66" i="4"/>
  <c r="AP66" i="4" s="1"/>
  <c r="AO65" i="4"/>
  <c r="AP65" i="4" s="1"/>
  <c r="AO64" i="4"/>
  <c r="AP64" i="4" s="1"/>
  <c r="AO63" i="4"/>
  <c r="AP63" i="4" s="1"/>
  <c r="AO62" i="4"/>
  <c r="AP62" i="4" s="1"/>
  <c r="AO61" i="4"/>
  <c r="AP61" i="4" s="1"/>
  <c r="AO60" i="4"/>
  <c r="AP60" i="4" s="1"/>
  <c r="AO59" i="4"/>
  <c r="AP59" i="4" s="1"/>
  <c r="AO58" i="4"/>
  <c r="AP58" i="4" s="1"/>
  <c r="AO57" i="4"/>
  <c r="AP57" i="4" s="1"/>
  <c r="AO56" i="4"/>
  <c r="AP56" i="4" s="1"/>
  <c r="AO55" i="4"/>
  <c r="AP55" i="4" s="1"/>
  <c r="AO54" i="4"/>
  <c r="AP54" i="4" s="1"/>
  <c r="AO53" i="4"/>
  <c r="AP53" i="4" s="1"/>
  <c r="AO52" i="4"/>
  <c r="AP52" i="4" s="1"/>
  <c r="AO51" i="4"/>
  <c r="AP51" i="4" s="1"/>
  <c r="AO50" i="4"/>
  <c r="AP50" i="4" s="1"/>
  <c r="AO49" i="4"/>
  <c r="AP49" i="4" s="1"/>
  <c r="AO48" i="4"/>
  <c r="AP48" i="4" s="1"/>
  <c r="AO47" i="4"/>
  <c r="AP47" i="4" s="1"/>
  <c r="AO46" i="4"/>
  <c r="AP46" i="4" s="1"/>
  <c r="AO45" i="4"/>
  <c r="AP45" i="4" s="1"/>
  <c r="AO44" i="4"/>
  <c r="AP44" i="4" s="1"/>
  <c r="AO43" i="4"/>
  <c r="AP43" i="4" s="1"/>
  <c r="AO42" i="4"/>
  <c r="AP42" i="4" s="1"/>
  <c r="AO41" i="4"/>
  <c r="AP41" i="4" s="1"/>
  <c r="AO40" i="4"/>
  <c r="AP40" i="4" s="1"/>
  <c r="AO39" i="4"/>
  <c r="AP39" i="4" s="1"/>
  <c r="AO38" i="4"/>
  <c r="AP38" i="4" s="1"/>
  <c r="AO37" i="4"/>
  <c r="AP37" i="4" s="1"/>
  <c r="AO36" i="4"/>
  <c r="AP36" i="4" s="1"/>
  <c r="AO35" i="4"/>
  <c r="AP35" i="4" s="1"/>
  <c r="AO34" i="4"/>
  <c r="AP34" i="4" s="1"/>
  <c r="AO33" i="4"/>
  <c r="AP33" i="4" s="1"/>
  <c r="AO32" i="4"/>
  <c r="AP32" i="4" s="1"/>
  <c r="AO31" i="4"/>
  <c r="AP31" i="4" s="1"/>
  <c r="AO30" i="4"/>
  <c r="AP30" i="4" s="1"/>
  <c r="AO29" i="4"/>
  <c r="AP29" i="4" s="1"/>
  <c r="AO28" i="4"/>
  <c r="AP28" i="4" s="1"/>
  <c r="AO27" i="4"/>
  <c r="AP27" i="4" s="1"/>
  <c r="AO26" i="4"/>
  <c r="AP26" i="4" s="1"/>
  <c r="AO25" i="4"/>
  <c r="AP25" i="4" s="1"/>
  <c r="W8" i="1"/>
  <c r="AO24" i="4"/>
  <c r="AP24" i="4" s="1"/>
  <c r="AO23" i="4"/>
  <c r="AP23" i="4" s="1"/>
  <c r="AO22" i="4"/>
  <c r="AP22" i="4" s="1"/>
  <c r="AO21" i="4"/>
  <c r="AP21" i="4" s="1"/>
  <c r="AO20" i="4"/>
  <c r="AP20" i="4" s="1"/>
  <c r="AO19" i="4"/>
  <c r="AP19" i="4" s="1"/>
  <c r="AO18" i="4"/>
  <c r="AP18" i="4" s="1"/>
  <c r="AO17" i="4"/>
  <c r="AP17" i="4" s="1"/>
  <c r="AO16" i="4"/>
  <c r="AP16" i="4" s="1"/>
  <c r="AO15" i="4"/>
  <c r="AP15" i="4" s="1"/>
  <c r="AO14" i="4"/>
  <c r="AP14" i="4" s="1"/>
  <c r="AO13" i="4"/>
  <c r="AP13" i="4" s="1"/>
  <c r="AO12" i="4"/>
  <c r="AP12" i="4" s="1"/>
  <c r="AO11" i="4"/>
  <c r="AP11" i="4" s="1"/>
  <c r="AO10" i="4"/>
  <c r="AP10" i="4" s="1"/>
  <c r="AO9" i="4"/>
  <c r="AP9" i="4" s="1"/>
  <c r="AO8" i="4"/>
  <c r="AP8" i="4" s="1"/>
  <c r="AO7" i="4"/>
  <c r="AP7" i="4" s="1"/>
  <c r="AO6" i="4"/>
  <c r="AP6" i="4" s="1"/>
  <c r="AO5" i="4"/>
  <c r="AP5" i="4" s="1"/>
  <c r="AO4" i="4"/>
  <c r="AP4" i="4" s="1"/>
  <c r="AO3" i="4"/>
  <c r="AP3" i="4" s="1"/>
  <c r="AO2" i="4"/>
  <c r="AP2" i="4" s="1"/>
  <c r="AO311" i="3"/>
  <c r="AP311" i="3" s="1"/>
  <c r="Q62" i="1"/>
  <c r="AO310" i="3"/>
  <c r="AP310" i="3" s="1"/>
  <c r="AO309" i="3"/>
  <c r="AP309" i="3" s="1"/>
  <c r="AO308" i="3"/>
  <c r="AP308" i="3" s="1"/>
  <c r="AO307" i="3"/>
  <c r="AP307" i="3" s="1"/>
  <c r="Q60" i="1"/>
  <c r="AO306" i="3"/>
  <c r="AP306" i="3" s="1"/>
  <c r="AO305" i="3"/>
  <c r="AP305" i="3" s="1"/>
  <c r="AO304" i="3"/>
  <c r="AP304" i="3" s="1"/>
  <c r="AO303" i="3"/>
  <c r="AP303" i="3" s="1"/>
  <c r="AO302" i="3"/>
  <c r="AP302" i="3" s="1"/>
  <c r="AO301" i="3"/>
  <c r="AP301" i="3" s="1"/>
  <c r="AO300" i="3"/>
  <c r="AP300" i="3" s="1"/>
  <c r="AO299" i="3"/>
  <c r="AP299" i="3" s="1"/>
  <c r="AO298" i="3"/>
  <c r="AP298" i="3" s="1"/>
  <c r="AO297" i="3"/>
  <c r="AP297" i="3" s="1"/>
  <c r="AO296" i="3"/>
  <c r="AP296" i="3" s="1"/>
  <c r="AO295" i="3"/>
  <c r="AP295" i="3" s="1"/>
  <c r="AO294" i="3"/>
  <c r="AP294" i="3" s="1"/>
  <c r="AO293" i="3"/>
  <c r="AP293" i="3" s="1"/>
  <c r="AO292" i="3"/>
  <c r="AP292" i="3" s="1"/>
  <c r="AO291" i="3"/>
  <c r="AP291" i="3" s="1"/>
  <c r="AO290" i="3"/>
  <c r="AP290" i="3" s="1"/>
  <c r="AO289" i="3"/>
  <c r="AP289" i="3" s="1"/>
  <c r="AO288" i="3"/>
  <c r="AP288" i="3" s="1"/>
  <c r="AO287" i="3"/>
  <c r="AP287" i="3" s="1"/>
  <c r="AO286" i="3"/>
  <c r="AP286" i="3" s="1"/>
  <c r="AO285" i="3"/>
  <c r="AP285" i="3" s="1"/>
  <c r="AO284" i="3"/>
  <c r="AP284" i="3" s="1"/>
  <c r="AO283" i="3"/>
  <c r="AP283" i="3" s="1"/>
  <c r="AO282" i="3"/>
  <c r="AP282" i="3" s="1"/>
  <c r="AO281" i="3"/>
  <c r="AP281" i="3" s="1"/>
  <c r="AO280" i="3"/>
  <c r="AP280" i="3" s="1"/>
  <c r="AO279" i="3"/>
  <c r="AP279" i="3" s="1"/>
  <c r="AO278" i="3"/>
  <c r="AP278" i="3" s="1"/>
  <c r="AO277" i="3"/>
  <c r="AP277" i="3" s="1"/>
  <c r="AO276" i="3"/>
  <c r="AP276" i="3" s="1"/>
  <c r="AO275" i="3"/>
  <c r="AP275" i="3" s="1"/>
  <c r="AO274" i="3"/>
  <c r="AP274" i="3" s="1"/>
  <c r="AO273" i="3"/>
  <c r="AP273" i="3" s="1"/>
  <c r="AO272" i="3"/>
  <c r="AP272" i="3" s="1"/>
  <c r="AO271" i="3"/>
  <c r="AP271" i="3" s="1"/>
  <c r="AO270" i="3"/>
  <c r="AP270" i="3" s="1"/>
  <c r="AO269" i="3"/>
  <c r="AP269" i="3" s="1"/>
  <c r="AO268" i="3"/>
  <c r="AP268" i="3" s="1"/>
  <c r="AO267" i="3"/>
  <c r="AP267" i="3" s="1"/>
  <c r="AO266" i="3"/>
  <c r="AP266" i="3" s="1"/>
  <c r="AO265" i="3"/>
  <c r="AP265" i="3" s="1"/>
  <c r="AO264" i="3"/>
  <c r="AP264" i="3" s="1"/>
  <c r="AO263" i="3"/>
  <c r="AP263" i="3" s="1"/>
  <c r="AO262" i="3"/>
  <c r="AP262" i="3" s="1"/>
  <c r="AO261" i="3"/>
  <c r="AP261" i="3" s="1"/>
  <c r="AO260" i="3"/>
  <c r="AP260" i="3" s="1"/>
  <c r="AO259" i="3"/>
  <c r="AP259" i="3" s="1"/>
  <c r="AO258" i="3"/>
  <c r="AP258" i="3" s="1"/>
  <c r="AO257" i="3"/>
  <c r="AP257" i="3" s="1"/>
  <c r="AO256" i="3"/>
  <c r="AP256" i="3" s="1"/>
  <c r="AO255" i="3"/>
  <c r="AP255" i="3" s="1"/>
  <c r="AO254" i="3"/>
  <c r="AP254" i="3" s="1"/>
  <c r="AO253" i="3"/>
  <c r="AP253" i="3" s="1"/>
  <c r="AO252" i="3"/>
  <c r="AP252" i="3" s="1"/>
  <c r="AO251" i="3"/>
  <c r="AP251" i="3" s="1"/>
  <c r="Q49" i="1"/>
  <c r="AO250" i="3"/>
  <c r="AP250" i="3" s="1"/>
  <c r="AO249" i="3"/>
  <c r="AP249" i="3" s="1"/>
  <c r="AO248" i="3"/>
  <c r="AP248" i="3" s="1"/>
  <c r="AO247" i="3"/>
  <c r="AP247" i="3" s="1"/>
  <c r="AO246" i="3"/>
  <c r="AP246" i="3" s="1"/>
  <c r="AO245" i="3"/>
  <c r="AP245" i="3" s="1"/>
  <c r="AO244" i="3"/>
  <c r="AP244" i="3" s="1"/>
  <c r="AO243" i="3"/>
  <c r="AP243" i="3" s="1"/>
  <c r="Q48" i="1"/>
  <c r="AO242" i="3"/>
  <c r="AP242" i="3" s="1"/>
  <c r="AO241" i="3"/>
  <c r="AP241" i="3" s="1"/>
  <c r="AO240" i="3"/>
  <c r="AP240" i="3" s="1"/>
  <c r="AO239" i="3"/>
  <c r="AP239" i="3" s="1"/>
  <c r="AO238" i="3"/>
  <c r="AP238" i="3" s="1"/>
  <c r="AO237" i="3"/>
  <c r="AP237" i="3" s="1"/>
  <c r="AO236" i="3"/>
  <c r="AP236" i="3" s="1"/>
  <c r="AO235" i="3"/>
  <c r="AP235" i="3" s="1"/>
  <c r="AO234" i="3"/>
  <c r="AP234" i="3" s="1"/>
  <c r="AO233" i="3"/>
  <c r="AP233" i="3" s="1"/>
  <c r="AO232" i="3"/>
  <c r="AP232" i="3" s="1"/>
  <c r="AO231" i="3"/>
  <c r="AP231" i="3" s="1"/>
  <c r="AO230" i="3"/>
  <c r="AP230" i="3" s="1"/>
  <c r="AO229" i="3"/>
  <c r="AP229" i="3" s="1"/>
  <c r="AO228" i="3"/>
  <c r="AP228" i="3" s="1"/>
  <c r="AO227" i="3"/>
  <c r="AP227" i="3" s="1"/>
  <c r="AO226" i="3"/>
  <c r="AP226" i="3" s="1"/>
  <c r="AO225" i="3"/>
  <c r="AP225" i="3" s="1"/>
  <c r="AO224" i="3"/>
  <c r="AP224" i="3" s="1"/>
  <c r="AO223" i="3"/>
  <c r="AP223" i="3" s="1"/>
  <c r="AO222" i="3"/>
  <c r="AP222" i="3" s="1"/>
  <c r="AO221" i="3"/>
  <c r="AP221" i="3" s="1"/>
  <c r="AO220" i="3"/>
  <c r="AP220" i="3" s="1"/>
  <c r="AO219" i="3"/>
  <c r="AP219" i="3" s="1"/>
  <c r="AO218" i="3"/>
  <c r="AP218" i="3" s="1"/>
  <c r="AO217" i="3"/>
  <c r="AP217" i="3" s="1"/>
  <c r="AO216" i="3"/>
  <c r="AP216" i="3" s="1"/>
  <c r="AO215" i="3"/>
  <c r="AP215" i="3" s="1"/>
  <c r="Q43" i="1"/>
  <c r="AO214" i="3"/>
  <c r="AP214" i="3" s="1"/>
  <c r="AO213" i="3"/>
  <c r="AP213" i="3" s="1"/>
  <c r="AO212" i="3"/>
  <c r="AP212" i="3" s="1"/>
  <c r="AO211" i="3"/>
  <c r="AP211" i="3" s="1"/>
  <c r="AO210" i="3"/>
  <c r="AP210" i="3" s="1"/>
  <c r="AO209" i="3"/>
  <c r="AP209" i="3" s="1"/>
  <c r="AO208" i="3"/>
  <c r="AP208" i="3" s="1"/>
  <c r="AO207" i="3"/>
  <c r="AP207" i="3" s="1"/>
  <c r="AO206" i="3"/>
  <c r="AP206" i="3" s="1"/>
  <c r="AO205" i="3"/>
  <c r="AP205" i="3" s="1"/>
  <c r="AO204" i="3"/>
  <c r="AP204" i="3" s="1"/>
  <c r="AO203" i="3"/>
  <c r="AP203" i="3" s="1"/>
  <c r="AO202" i="3"/>
  <c r="AP202" i="3" s="1"/>
  <c r="AO201" i="3"/>
  <c r="AP201" i="3" s="1"/>
  <c r="AO200" i="3"/>
  <c r="AP200" i="3" s="1"/>
  <c r="AO199" i="3"/>
  <c r="AP199" i="3" s="1"/>
  <c r="AO198" i="3"/>
  <c r="AP198" i="3" s="1"/>
  <c r="AO197" i="3"/>
  <c r="AP197" i="3" s="1"/>
  <c r="AO196" i="3"/>
  <c r="AP196" i="3" s="1"/>
  <c r="AO195" i="3"/>
  <c r="AP195" i="3" s="1"/>
  <c r="AO194" i="3"/>
  <c r="AP194" i="3" s="1"/>
  <c r="AO193" i="3"/>
  <c r="AP193" i="3" s="1"/>
  <c r="AO192" i="3"/>
  <c r="AP192" i="3" s="1"/>
  <c r="AO191" i="3"/>
  <c r="AP191" i="3" s="1"/>
  <c r="AO190" i="3"/>
  <c r="AP190" i="3" s="1"/>
  <c r="AO189" i="3"/>
  <c r="AP189" i="3" s="1"/>
  <c r="AO188" i="3"/>
  <c r="AP188" i="3" s="1"/>
  <c r="AO187" i="3"/>
  <c r="AP187" i="3" s="1"/>
  <c r="AO186" i="3"/>
  <c r="AP186" i="3" s="1"/>
  <c r="AO185" i="3"/>
  <c r="AP185" i="3" s="1"/>
  <c r="AO184" i="3"/>
  <c r="AP184" i="3" s="1"/>
  <c r="AO183" i="3"/>
  <c r="AP183" i="3" s="1"/>
  <c r="AO182" i="3"/>
  <c r="AP182" i="3" s="1"/>
  <c r="AO181" i="3"/>
  <c r="AP181" i="3" s="1"/>
  <c r="AO180" i="3"/>
  <c r="AP180" i="3" s="1"/>
  <c r="AO179" i="3"/>
  <c r="AP179" i="3" s="1"/>
  <c r="AO178" i="3"/>
  <c r="AP178" i="3" s="1"/>
  <c r="AO177" i="3"/>
  <c r="AP177" i="3" s="1"/>
  <c r="AO176" i="3"/>
  <c r="AP176" i="3" s="1"/>
  <c r="AO175" i="3"/>
  <c r="AP175" i="3" s="1"/>
  <c r="AO174" i="3"/>
  <c r="AP174" i="3" s="1"/>
  <c r="AO173" i="3"/>
  <c r="AP173" i="3" s="1"/>
  <c r="AO172" i="3"/>
  <c r="AP172" i="3" s="1"/>
  <c r="AO171" i="3"/>
  <c r="AP171" i="3" s="1"/>
  <c r="AO170" i="3"/>
  <c r="AP170" i="3" s="1"/>
  <c r="AO169" i="3"/>
  <c r="AP169" i="3" s="1"/>
  <c r="AO168" i="3"/>
  <c r="AP168" i="3" s="1"/>
  <c r="AO167" i="3"/>
  <c r="AP167" i="3" s="1"/>
  <c r="AO166" i="3"/>
  <c r="AP166" i="3" s="1"/>
  <c r="AO165" i="3"/>
  <c r="AP165" i="3" s="1"/>
  <c r="AO164" i="3"/>
  <c r="AP164" i="3" s="1"/>
  <c r="AO163" i="3"/>
  <c r="AP163" i="3" s="1"/>
  <c r="AO162" i="3"/>
  <c r="AP162" i="3" s="1"/>
  <c r="AO161" i="3"/>
  <c r="AP161" i="3" s="1"/>
  <c r="AO160" i="3"/>
  <c r="AP160" i="3" s="1"/>
  <c r="AO159" i="3"/>
  <c r="AP159" i="3" s="1"/>
  <c r="AO158" i="3"/>
  <c r="AP158" i="3" s="1"/>
  <c r="AO157" i="3"/>
  <c r="AP157" i="3" s="1"/>
  <c r="AO156" i="3"/>
  <c r="AP156" i="3" s="1"/>
  <c r="AO155" i="3"/>
  <c r="AP155" i="3" s="1"/>
  <c r="AO154" i="3"/>
  <c r="AP154" i="3" s="1"/>
  <c r="AO153" i="3"/>
  <c r="AP153" i="3" s="1"/>
  <c r="AO152" i="3"/>
  <c r="AP152" i="3" s="1"/>
  <c r="AO151" i="3"/>
  <c r="AP151" i="3" s="1"/>
  <c r="AO150" i="3"/>
  <c r="AP150" i="3" s="1"/>
  <c r="AO149" i="3"/>
  <c r="AP149" i="3" s="1"/>
  <c r="AO148" i="3"/>
  <c r="AP148" i="3" s="1"/>
  <c r="AO147" i="3"/>
  <c r="AP147" i="3" s="1"/>
  <c r="AO146" i="3"/>
  <c r="AP146" i="3" s="1"/>
  <c r="AO145" i="3"/>
  <c r="AP145" i="3" s="1"/>
  <c r="AO144" i="3"/>
  <c r="AP144" i="3" s="1"/>
  <c r="AO143" i="3"/>
  <c r="AP143" i="3" s="1"/>
  <c r="AO142" i="3"/>
  <c r="AP142" i="3" s="1"/>
  <c r="AO141" i="3"/>
  <c r="AP141" i="3" s="1"/>
  <c r="AO140" i="3"/>
  <c r="AP140" i="3" s="1"/>
  <c r="AO139" i="3"/>
  <c r="AP139" i="3" s="1"/>
  <c r="AO138" i="3"/>
  <c r="AP138" i="3" s="1"/>
  <c r="AO137" i="3"/>
  <c r="AP137" i="3" s="1"/>
  <c r="AO136" i="3"/>
  <c r="AP136" i="3" s="1"/>
  <c r="AO135" i="3"/>
  <c r="AP135" i="3" s="1"/>
  <c r="AO134" i="3"/>
  <c r="AP134" i="3" s="1"/>
  <c r="AO133" i="3"/>
  <c r="AP133" i="3" s="1"/>
  <c r="AO132" i="3"/>
  <c r="AP132" i="3" s="1"/>
  <c r="AO131" i="3"/>
  <c r="AP131" i="3" s="1"/>
  <c r="Q27" i="1"/>
  <c r="AO130" i="3"/>
  <c r="AP130" i="3" s="1"/>
  <c r="AO129" i="3"/>
  <c r="AP129" i="3" s="1"/>
  <c r="AO128" i="3"/>
  <c r="AP128" i="3" s="1"/>
  <c r="AO127" i="3"/>
  <c r="AP127" i="3" s="1"/>
  <c r="AO126" i="3"/>
  <c r="AP126" i="3" s="1"/>
  <c r="AO125" i="3"/>
  <c r="AP125" i="3" s="1"/>
  <c r="AO124" i="3"/>
  <c r="AP124" i="3" s="1"/>
  <c r="AO123" i="3"/>
  <c r="AP123" i="3" s="1"/>
  <c r="AO122" i="3"/>
  <c r="AP122" i="3" s="1"/>
  <c r="AO121" i="3"/>
  <c r="AP121" i="3" s="1"/>
  <c r="AO120" i="3"/>
  <c r="AP120" i="3" s="1"/>
  <c r="AO119" i="3"/>
  <c r="AP119" i="3" s="1"/>
  <c r="AO118" i="3"/>
  <c r="AP118" i="3" s="1"/>
  <c r="AO117" i="3"/>
  <c r="AP117" i="3" s="1"/>
  <c r="AO116" i="3"/>
  <c r="AP116" i="3" s="1"/>
  <c r="AO115" i="3"/>
  <c r="AP115" i="3" s="1"/>
  <c r="Q22" i="1"/>
  <c r="AO114" i="3"/>
  <c r="AP114" i="3" s="1"/>
  <c r="AO113" i="3"/>
  <c r="AP113" i="3" s="1"/>
  <c r="AO112" i="3"/>
  <c r="AP112" i="3" s="1"/>
  <c r="AO111" i="3"/>
  <c r="AP111" i="3" s="1"/>
  <c r="AO110" i="3"/>
  <c r="AP110" i="3" s="1"/>
  <c r="AO109" i="3"/>
  <c r="AP109" i="3" s="1"/>
  <c r="AO108" i="3"/>
  <c r="AP108" i="3" s="1"/>
  <c r="AO107" i="3"/>
  <c r="AP107" i="3" s="1"/>
  <c r="Q20" i="1"/>
  <c r="AO106" i="3"/>
  <c r="AP106" i="3" s="1"/>
  <c r="AO105" i="3"/>
  <c r="AP105" i="3" s="1"/>
  <c r="AO104" i="3"/>
  <c r="AP104" i="3" s="1"/>
  <c r="AO103" i="3"/>
  <c r="AP103" i="3" s="1"/>
  <c r="AO102" i="3"/>
  <c r="AP102" i="3" s="1"/>
  <c r="AO101" i="3"/>
  <c r="AP101" i="3" s="1"/>
  <c r="AO100" i="3"/>
  <c r="AP100" i="3" s="1"/>
  <c r="AO99" i="3"/>
  <c r="AP99" i="3" s="1"/>
  <c r="Q19" i="1"/>
  <c r="AO98" i="3"/>
  <c r="AP98" i="3" s="1"/>
  <c r="AO97" i="3"/>
  <c r="AP97" i="3" s="1"/>
  <c r="AO96" i="3"/>
  <c r="AP96" i="3" s="1"/>
  <c r="AO95" i="3"/>
  <c r="AP95" i="3" s="1"/>
  <c r="AO94" i="3"/>
  <c r="AP94" i="3" s="1"/>
  <c r="AO93" i="3"/>
  <c r="AP93" i="3" s="1"/>
  <c r="AO92" i="3"/>
  <c r="AP92" i="3" s="1"/>
  <c r="AO91" i="3"/>
  <c r="AP91" i="3" s="1"/>
  <c r="Q18" i="1"/>
  <c r="AO90" i="3"/>
  <c r="AP90" i="3" s="1"/>
  <c r="AO89" i="3"/>
  <c r="AP89" i="3" s="1"/>
  <c r="AO88" i="3"/>
  <c r="AP88" i="3" s="1"/>
  <c r="AO87" i="3"/>
  <c r="AP87" i="3" s="1"/>
  <c r="AO86" i="3"/>
  <c r="AP86" i="3" s="1"/>
  <c r="AO85" i="3"/>
  <c r="AP85" i="3" s="1"/>
  <c r="AO84" i="3"/>
  <c r="AP84" i="3" s="1"/>
  <c r="AO83" i="3"/>
  <c r="AP83" i="3" s="1"/>
  <c r="AO82" i="3"/>
  <c r="AP82" i="3" s="1"/>
  <c r="AO81" i="3"/>
  <c r="AP81" i="3" s="1"/>
  <c r="AO80" i="3"/>
  <c r="AP80" i="3" s="1"/>
  <c r="AO79" i="3"/>
  <c r="AP79" i="3" s="1"/>
  <c r="AO78" i="3"/>
  <c r="AP78" i="3" s="1"/>
  <c r="AO77" i="3"/>
  <c r="AP77" i="3" s="1"/>
  <c r="AO76" i="3"/>
  <c r="AP76" i="3" s="1"/>
  <c r="AO70" i="3"/>
  <c r="AP70" i="3" s="1"/>
  <c r="AO69" i="3"/>
  <c r="AP69" i="3" s="1"/>
  <c r="AO68" i="3"/>
  <c r="AP68" i="3" s="1"/>
  <c r="AO67" i="3"/>
  <c r="AP67" i="3" s="1"/>
  <c r="AO66" i="3"/>
  <c r="AP66" i="3" s="1"/>
  <c r="AO65" i="3"/>
  <c r="AP65" i="3" s="1"/>
  <c r="AO64" i="3"/>
  <c r="AP64" i="3" s="1"/>
  <c r="AO63" i="3"/>
  <c r="AP63" i="3" s="1"/>
  <c r="AO62" i="3"/>
  <c r="AP62" i="3" s="1"/>
  <c r="AO61" i="3"/>
  <c r="AP61" i="3" s="1"/>
  <c r="AO60" i="3"/>
  <c r="AP60" i="3" s="1"/>
  <c r="AO59" i="3"/>
  <c r="AP59" i="3" s="1"/>
  <c r="AO58" i="3"/>
  <c r="AP58" i="3" s="1"/>
  <c r="AO57" i="3"/>
  <c r="AP57" i="3" s="1"/>
  <c r="AO56" i="3"/>
  <c r="AP56" i="3" s="1"/>
  <c r="AO55" i="3"/>
  <c r="AP55" i="3" s="1"/>
  <c r="AO54" i="3"/>
  <c r="AP54" i="3" s="1"/>
  <c r="AO53" i="3"/>
  <c r="AP53" i="3" s="1"/>
  <c r="AO52" i="3"/>
  <c r="AP52" i="3" s="1"/>
  <c r="AO51" i="3"/>
  <c r="AP51" i="3" s="1"/>
  <c r="AO50" i="3"/>
  <c r="AP50" i="3" s="1"/>
  <c r="AO49" i="3"/>
  <c r="AP49" i="3" s="1"/>
  <c r="AO48" i="3"/>
  <c r="AP48" i="3" s="1"/>
  <c r="AO47" i="3"/>
  <c r="AP47" i="3" s="1"/>
  <c r="AO46" i="3"/>
  <c r="AP46" i="3" s="1"/>
  <c r="AO45" i="3"/>
  <c r="AP45" i="3" s="1"/>
  <c r="AO44" i="3"/>
  <c r="AP44" i="3" s="1"/>
  <c r="AO43" i="3"/>
  <c r="AP43" i="3" s="1"/>
  <c r="AO42" i="3"/>
  <c r="AP42" i="3" s="1"/>
  <c r="AO41" i="3"/>
  <c r="AP41" i="3" s="1"/>
  <c r="AO40" i="3"/>
  <c r="AP40" i="3" s="1"/>
  <c r="AO39" i="3"/>
  <c r="AP39" i="3" s="1"/>
  <c r="AO38" i="3"/>
  <c r="AP38" i="3" s="1"/>
  <c r="AO37" i="3"/>
  <c r="AP37" i="3" s="1"/>
  <c r="AO36" i="3"/>
  <c r="AP36" i="3" s="1"/>
  <c r="AO35" i="3"/>
  <c r="AP35" i="3" s="1"/>
  <c r="AO34" i="3"/>
  <c r="AP34" i="3" s="1"/>
  <c r="AO33" i="3"/>
  <c r="AP33" i="3" s="1"/>
  <c r="AO32" i="3"/>
  <c r="AP32" i="3" s="1"/>
  <c r="AO31" i="3"/>
  <c r="AP31" i="3" s="1"/>
  <c r="AO30" i="3"/>
  <c r="AP30" i="3" s="1"/>
  <c r="AO29" i="3"/>
  <c r="AP29" i="3" s="1"/>
  <c r="AO28" i="3"/>
  <c r="AP28" i="3" s="1"/>
  <c r="AO27" i="3"/>
  <c r="AP27" i="3" s="1"/>
  <c r="AO26" i="3"/>
  <c r="AP26" i="3" s="1"/>
  <c r="AO25" i="3"/>
  <c r="AP25" i="3" s="1"/>
  <c r="AO24" i="3"/>
  <c r="AP24" i="3" s="1"/>
  <c r="AO23" i="3"/>
  <c r="AP23" i="3" s="1"/>
  <c r="AO22" i="3"/>
  <c r="AP22" i="3" s="1"/>
  <c r="AO21" i="3"/>
  <c r="AP21" i="3" s="1"/>
  <c r="AO20" i="3"/>
  <c r="AP20" i="3" s="1"/>
  <c r="AO19" i="3"/>
  <c r="AP19" i="3" s="1"/>
  <c r="AO18" i="3"/>
  <c r="AP18" i="3" s="1"/>
  <c r="AO17" i="3"/>
  <c r="AP17" i="3" s="1"/>
  <c r="AO16" i="3"/>
  <c r="AP16" i="3" s="1"/>
  <c r="AO15" i="3"/>
  <c r="AP15" i="3" s="1"/>
  <c r="AO14" i="3"/>
  <c r="AP14" i="3" s="1"/>
  <c r="AO13" i="3"/>
  <c r="AP13" i="3" s="1"/>
  <c r="AO12" i="3"/>
  <c r="AP12" i="3" s="1"/>
  <c r="AO11" i="3"/>
  <c r="AP11" i="3" s="1"/>
  <c r="AO10" i="3"/>
  <c r="AP10" i="3" s="1"/>
  <c r="AO9" i="3"/>
  <c r="AP9" i="3" s="1"/>
  <c r="AO8" i="3"/>
  <c r="AP8" i="3" s="1"/>
  <c r="AO7" i="3"/>
  <c r="AP7" i="3" s="1"/>
  <c r="AO6" i="3"/>
  <c r="AP6" i="3" s="1"/>
  <c r="AO5" i="3"/>
  <c r="AP5" i="3" s="1"/>
  <c r="AO4" i="3"/>
  <c r="AP4" i="3" s="1"/>
  <c r="AO3" i="3"/>
  <c r="AP3" i="3" s="1"/>
  <c r="AO2" i="3"/>
  <c r="AP2" i="3" s="1"/>
  <c r="AO3" i="2"/>
  <c r="AP3" i="2" s="1"/>
  <c r="AO4" i="2"/>
  <c r="AP4" i="2" s="1"/>
  <c r="AO5" i="2"/>
  <c r="AP5" i="2" s="1"/>
  <c r="AO6" i="2"/>
  <c r="AP6" i="2" s="1"/>
  <c r="AO7" i="2"/>
  <c r="AP7" i="2" s="1"/>
  <c r="AO8" i="2"/>
  <c r="AP8" i="2" s="1"/>
  <c r="AO9" i="2"/>
  <c r="AP9" i="2" s="1"/>
  <c r="AO10" i="2"/>
  <c r="AP10" i="2" s="1"/>
  <c r="AO11" i="2"/>
  <c r="AP11" i="2" s="1"/>
  <c r="AO12" i="2"/>
  <c r="AP12" i="2" s="1"/>
  <c r="AO13" i="2"/>
  <c r="AP13" i="2" s="1"/>
  <c r="AO14" i="2"/>
  <c r="AP14" i="2" s="1"/>
  <c r="AO15" i="2"/>
  <c r="AP15" i="2" s="1"/>
  <c r="AO16" i="2"/>
  <c r="AP16" i="2" s="1"/>
  <c r="AO17" i="2"/>
  <c r="AP17" i="2" s="1"/>
  <c r="AO18" i="2"/>
  <c r="AP18" i="2" s="1"/>
  <c r="AO19" i="2"/>
  <c r="AP19" i="2" s="1"/>
  <c r="AO20" i="2"/>
  <c r="AP20" i="2" s="1"/>
  <c r="AO21" i="2"/>
  <c r="AP21" i="2" s="1"/>
  <c r="AO22" i="2"/>
  <c r="AP22" i="2" s="1"/>
  <c r="AO23" i="2"/>
  <c r="AP23" i="2" s="1"/>
  <c r="AO24" i="2"/>
  <c r="AP24" i="2" s="1"/>
  <c r="AO25" i="2"/>
  <c r="AP25" i="2" s="1"/>
  <c r="AO26" i="2"/>
  <c r="AP26" i="2" s="1"/>
  <c r="AO27" i="2"/>
  <c r="AP27" i="2" s="1"/>
  <c r="AO28" i="2"/>
  <c r="AP28" i="2" s="1"/>
  <c r="AO29" i="2"/>
  <c r="AP29" i="2" s="1"/>
  <c r="AO30" i="2"/>
  <c r="AP30" i="2" s="1"/>
  <c r="AO31" i="2"/>
  <c r="AP31" i="2" s="1"/>
  <c r="AO32" i="2"/>
  <c r="AP32" i="2" s="1"/>
  <c r="AO33" i="2"/>
  <c r="AP33" i="2" s="1"/>
  <c r="AO34" i="2"/>
  <c r="AP34" i="2" s="1"/>
  <c r="AO35" i="2"/>
  <c r="AP35" i="2" s="1"/>
  <c r="AO36" i="2"/>
  <c r="AP36" i="2" s="1"/>
  <c r="AO37" i="2"/>
  <c r="AP37" i="2" s="1"/>
  <c r="AO38" i="2"/>
  <c r="AP38" i="2" s="1"/>
  <c r="AO39" i="2"/>
  <c r="AP39" i="2" s="1"/>
  <c r="AO40" i="2"/>
  <c r="AP40" i="2" s="1"/>
  <c r="AO41" i="2"/>
  <c r="AP41" i="2" s="1"/>
  <c r="AO42" i="2"/>
  <c r="AP42" i="2" s="1"/>
  <c r="AO43" i="2"/>
  <c r="AP43" i="2" s="1"/>
  <c r="AO44" i="2"/>
  <c r="AP44" i="2" s="1"/>
  <c r="AO45" i="2"/>
  <c r="AP45" i="2" s="1"/>
  <c r="AO46" i="2"/>
  <c r="AP46" i="2" s="1"/>
  <c r="AO47" i="2"/>
  <c r="AP47" i="2" s="1"/>
  <c r="AO48" i="2"/>
  <c r="AP48" i="2" s="1"/>
  <c r="AO49" i="2"/>
  <c r="AP49" i="2" s="1"/>
  <c r="AO50" i="2"/>
  <c r="AP50" i="2" s="1"/>
  <c r="AO51" i="2"/>
  <c r="AP51" i="2" s="1"/>
  <c r="AO52" i="2"/>
  <c r="AP52" i="2" s="1"/>
  <c r="AO53" i="2"/>
  <c r="AP53" i="2" s="1"/>
  <c r="AO54" i="2"/>
  <c r="AP54" i="2" s="1"/>
  <c r="AO55" i="2"/>
  <c r="AP55" i="2" s="1"/>
  <c r="AO56" i="2"/>
  <c r="AP56" i="2" s="1"/>
  <c r="AO57" i="2"/>
  <c r="AP57" i="2" s="1"/>
  <c r="AO58" i="2"/>
  <c r="AP58" i="2" s="1"/>
  <c r="AO59" i="2"/>
  <c r="AP59" i="2" s="1"/>
  <c r="AO60" i="2"/>
  <c r="AP60" i="2" s="1"/>
  <c r="AO61" i="2"/>
  <c r="AP61" i="2" s="1"/>
  <c r="AO62" i="2"/>
  <c r="AP62" i="2" s="1"/>
  <c r="AO63" i="2"/>
  <c r="AP63" i="2" s="1"/>
  <c r="AO64" i="2"/>
  <c r="AP64" i="2" s="1"/>
  <c r="AO65" i="2"/>
  <c r="AP65" i="2" s="1"/>
  <c r="AO66" i="2"/>
  <c r="AP66" i="2" s="1"/>
  <c r="AO67" i="2"/>
  <c r="AP67" i="2" s="1"/>
  <c r="AO68" i="2"/>
  <c r="AP68" i="2" s="1"/>
  <c r="AO69" i="2"/>
  <c r="AP69" i="2" s="1"/>
  <c r="AO70" i="2"/>
  <c r="AP70" i="2" s="1"/>
  <c r="AO76" i="2"/>
  <c r="AP76" i="2" s="1"/>
  <c r="AO77" i="2"/>
  <c r="AP77" i="2" s="1"/>
  <c r="AO78" i="2"/>
  <c r="AP78" i="2" s="1"/>
  <c r="AO79" i="2"/>
  <c r="AP79" i="2" s="1"/>
  <c r="AO80" i="2"/>
  <c r="AP80" i="2" s="1"/>
  <c r="AO81" i="2"/>
  <c r="AP81" i="2" s="1"/>
  <c r="AO82" i="2"/>
  <c r="AP82" i="2" s="1"/>
  <c r="AO83" i="2"/>
  <c r="AP83" i="2" s="1"/>
  <c r="AO84" i="2"/>
  <c r="AP84" i="2" s="1"/>
  <c r="AO85" i="2"/>
  <c r="AP85" i="2" s="1"/>
  <c r="AO86" i="2"/>
  <c r="AP86" i="2" s="1"/>
  <c r="AO87" i="2"/>
  <c r="AP87" i="2" s="1"/>
  <c r="AO88" i="2"/>
  <c r="AP88" i="2" s="1"/>
  <c r="AO89" i="2"/>
  <c r="AP89" i="2" s="1"/>
  <c r="AO90" i="2"/>
  <c r="AP90" i="2" s="1"/>
  <c r="AO91" i="2"/>
  <c r="AP91" i="2" s="1"/>
  <c r="AO92" i="2"/>
  <c r="AP92" i="2" s="1"/>
  <c r="AO93" i="2"/>
  <c r="AP93" i="2" s="1"/>
  <c r="AO94" i="2"/>
  <c r="AP94" i="2" s="1"/>
  <c r="AO95" i="2"/>
  <c r="AP95" i="2" s="1"/>
  <c r="AO96" i="2"/>
  <c r="AP96" i="2" s="1"/>
  <c r="AO97" i="2"/>
  <c r="AP97" i="2" s="1"/>
  <c r="AO98" i="2"/>
  <c r="AP98" i="2" s="1"/>
  <c r="AO99" i="2"/>
  <c r="AP99" i="2" s="1"/>
  <c r="AO100" i="2"/>
  <c r="AP100" i="2" s="1"/>
  <c r="AO101" i="2"/>
  <c r="AP101" i="2" s="1"/>
  <c r="AO102" i="2"/>
  <c r="AP102" i="2" s="1"/>
  <c r="AO103" i="2"/>
  <c r="AP103" i="2" s="1"/>
  <c r="AO104" i="2"/>
  <c r="AP104" i="2" s="1"/>
  <c r="AO105" i="2"/>
  <c r="AP105" i="2" s="1"/>
  <c r="AO106" i="2"/>
  <c r="AP106" i="2" s="1"/>
  <c r="AO107" i="2"/>
  <c r="AP107" i="2" s="1"/>
  <c r="AO108" i="2"/>
  <c r="AP108" i="2" s="1"/>
  <c r="AO109" i="2"/>
  <c r="AP109" i="2" s="1"/>
  <c r="AO110" i="2"/>
  <c r="AP110" i="2" s="1"/>
  <c r="AO111" i="2"/>
  <c r="AP111" i="2" s="1"/>
  <c r="AO112" i="2"/>
  <c r="AP112" i="2" s="1"/>
  <c r="AO113" i="2"/>
  <c r="AP113" i="2" s="1"/>
  <c r="AO114" i="2"/>
  <c r="AP114" i="2" s="1"/>
  <c r="AO115" i="2"/>
  <c r="AP115" i="2" s="1"/>
  <c r="AO116" i="2"/>
  <c r="AP116" i="2" s="1"/>
  <c r="AO117" i="2"/>
  <c r="AP117" i="2" s="1"/>
  <c r="AO118" i="2"/>
  <c r="AP118" i="2" s="1"/>
  <c r="AO119" i="2"/>
  <c r="AP119" i="2" s="1"/>
  <c r="AO120" i="2"/>
  <c r="AP120" i="2" s="1"/>
  <c r="AO121" i="2"/>
  <c r="AP121" i="2" s="1"/>
  <c r="AO122" i="2"/>
  <c r="AP122" i="2" s="1"/>
  <c r="AO123" i="2"/>
  <c r="AP123" i="2" s="1"/>
  <c r="AO124" i="2"/>
  <c r="AP124" i="2" s="1"/>
  <c r="AO125" i="2"/>
  <c r="AP125" i="2" s="1"/>
  <c r="AO126" i="2"/>
  <c r="AP126" i="2" s="1"/>
  <c r="AO127" i="2"/>
  <c r="AP127" i="2" s="1"/>
  <c r="AO128" i="2"/>
  <c r="AP128" i="2" s="1"/>
  <c r="AO129" i="2"/>
  <c r="AP129" i="2" s="1"/>
  <c r="AO130" i="2"/>
  <c r="AP130" i="2" s="1"/>
  <c r="AO131" i="2"/>
  <c r="AP131" i="2" s="1"/>
  <c r="AO132" i="2"/>
  <c r="AP132" i="2" s="1"/>
  <c r="AO133" i="2"/>
  <c r="AP133" i="2" s="1"/>
  <c r="AO134" i="2"/>
  <c r="AP134" i="2" s="1"/>
  <c r="AO135" i="2"/>
  <c r="AP135" i="2" s="1"/>
  <c r="AO136" i="2"/>
  <c r="AP136" i="2" s="1"/>
  <c r="AO137" i="2"/>
  <c r="AP137" i="2" s="1"/>
  <c r="AO138" i="2"/>
  <c r="AP138" i="2" s="1"/>
  <c r="AO139" i="2"/>
  <c r="AP139" i="2" s="1"/>
  <c r="AO140" i="2"/>
  <c r="AP140" i="2" s="1"/>
  <c r="AO141" i="2"/>
  <c r="AP141" i="2" s="1"/>
  <c r="AO142" i="2"/>
  <c r="AP142" i="2" s="1"/>
  <c r="AO143" i="2"/>
  <c r="AP143" i="2" s="1"/>
  <c r="AO144" i="2"/>
  <c r="AP144" i="2" s="1"/>
  <c r="AO145" i="2"/>
  <c r="AP145" i="2" s="1"/>
  <c r="AO146" i="2"/>
  <c r="AP146" i="2" s="1"/>
  <c r="AO147" i="2"/>
  <c r="AP147" i="2" s="1"/>
  <c r="AO148" i="2"/>
  <c r="AP148" i="2" s="1"/>
  <c r="AO149" i="2"/>
  <c r="AP149" i="2" s="1"/>
  <c r="AO150" i="2"/>
  <c r="AP150" i="2" s="1"/>
  <c r="AO151" i="2"/>
  <c r="AP151" i="2" s="1"/>
  <c r="AO152" i="2"/>
  <c r="AP152" i="2" s="1"/>
  <c r="AO153" i="2"/>
  <c r="AP153" i="2" s="1"/>
  <c r="AO154" i="2"/>
  <c r="AP154" i="2" s="1"/>
  <c r="AO155" i="2"/>
  <c r="AP155" i="2" s="1"/>
  <c r="AO156" i="2"/>
  <c r="AP156" i="2" s="1"/>
  <c r="AO157" i="2"/>
  <c r="AP157" i="2" s="1"/>
  <c r="AO158" i="2"/>
  <c r="AP158" i="2" s="1"/>
  <c r="AO159" i="2"/>
  <c r="AP159" i="2" s="1"/>
  <c r="AO160" i="2"/>
  <c r="AP160" i="2" s="1"/>
  <c r="AO161" i="2"/>
  <c r="AP161" i="2" s="1"/>
  <c r="AO162" i="2"/>
  <c r="AP162" i="2" s="1"/>
  <c r="AO163" i="2"/>
  <c r="AP163" i="2" s="1"/>
  <c r="AO164" i="2"/>
  <c r="AP164" i="2" s="1"/>
  <c r="AO165" i="2"/>
  <c r="AP165" i="2" s="1"/>
  <c r="AO166" i="2"/>
  <c r="AP166" i="2" s="1"/>
  <c r="AO167" i="2"/>
  <c r="AP167" i="2" s="1"/>
  <c r="AO168" i="2"/>
  <c r="AP168" i="2" s="1"/>
  <c r="AO169" i="2"/>
  <c r="AP169" i="2" s="1"/>
  <c r="AO170" i="2"/>
  <c r="AP170" i="2" s="1"/>
  <c r="AO171" i="2"/>
  <c r="AP171" i="2" s="1"/>
  <c r="AO172" i="2"/>
  <c r="AP172" i="2" s="1"/>
  <c r="AO173" i="2"/>
  <c r="AP173" i="2" s="1"/>
  <c r="AO174" i="2"/>
  <c r="AP174" i="2" s="1"/>
  <c r="AO175" i="2"/>
  <c r="AP175" i="2" s="1"/>
  <c r="AO176" i="2"/>
  <c r="AO177" i="2"/>
  <c r="AP177" i="2" s="1"/>
  <c r="AO178" i="2"/>
  <c r="AP178" i="2" s="1"/>
  <c r="AO179" i="2"/>
  <c r="AP179" i="2" s="1"/>
  <c r="AO180" i="2"/>
  <c r="AP180" i="2" s="1"/>
  <c r="AO181" i="2"/>
  <c r="AP181" i="2" s="1"/>
  <c r="AO182" i="2"/>
  <c r="AP182" i="2" s="1"/>
  <c r="AO183" i="2"/>
  <c r="AP183" i="2" s="1"/>
  <c r="AO184" i="2"/>
  <c r="AP184" i="2" s="1"/>
  <c r="AO185" i="2"/>
  <c r="AP185" i="2" s="1"/>
  <c r="AO186" i="2"/>
  <c r="AP186" i="2" s="1"/>
  <c r="AO187" i="2"/>
  <c r="AP187" i="2" s="1"/>
  <c r="AO188" i="2"/>
  <c r="AP188" i="2" s="1"/>
  <c r="AO189" i="2"/>
  <c r="AP189" i="2" s="1"/>
  <c r="AO190" i="2"/>
  <c r="AP190" i="2" s="1"/>
  <c r="AO191" i="2"/>
  <c r="AP191" i="2" s="1"/>
  <c r="AO192" i="2"/>
  <c r="AP192" i="2" s="1"/>
  <c r="AO193" i="2"/>
  <c r="AP193" i="2" s="1"/>
  <c r="AO194" i="2"/>
  <c r="AP194" i="2" s="1"/>
  <c r="AO195" i="2"/>
  <c r="AP195" i="2" s="1"/>
  <c r="AO196" i="2"/>
  <c r="AP196" i="2" s="1"/>
  <c r="AO197" i="2"/>
  <c r="AP197" i="2" s="1"/>
  <c r="AO198" i="2"/>
  <c r="AP198" i="2" s="1"/>
  <c r="AO199" i="2"/>
  <c r="AP199" i="2" s="1"/>
  <c r="AO200" i="2"/>
  <c r="AP200" i="2" s="1"/>
  <c r="AO201" i="2"/>
  <c r="AP201" i="2" s="1"/>
  <c r="AO202" i="2"/>
  <c r="AP202" i="2" s="1"/>
  <c r="AO203" i="2"/>
  <c r="AP203" i="2" s="1"/>
  <c r="AO204" i="2"/>
  <c r="AP204" i="2" s="1"/>
  <c r="AO205" i="2"/>
  <c r="AP205" i="2" s="1"/>
  <c r="AO206" i="2"/>
  <c r="AP206" i="2" s="1"/>
  <c r="AO207" i="2"/>
  <c r="AP207" i="2" s="1"/>
  <c r="AO208" i="2"/>
  <c r="AP208" i="2" s="1"/>
  <c r="AO209" i="2"/>
  <c r="AP209" i="2" s="1"/>
  <c r="AO210" i="2"/>
  <c r="AP210" i="2" s="1"/>
  <c r="AO211" i="2"/>
  <c r="AP211" i="2" s="1"/>
  <c r="AO212" i="2"/>
  <c r="AP212" i="2" s="1"/>
  <c r="AO213" i="2"/>
  <c r="AP213" i="2" s="1"/>
  <c r="AO214" i="2"/>
  <c r="AP214" i="2" s="1"/>
  <c r="AO215" i="2"/>
  <c r="AP215" i="2" s="1"/>
  <c r="AO216" i="2"/>
  <c r="AP216" i="2" s="1"/>
  <c r="AO217" i="2"/>
  <c r="AP217" i="2" s="1"/>
  <c r="AO218" i="2"/>
  <c r="AP218" i="2" s="1"/>
  <c r="AO219" i="2"/>
  <c r="AP219" i="2" s="1"/>
  <c r="AO220" i="2"/>
  <c r="AP220" i="2" s="1"/>
  <c r="AO221" i="2"/>
  <c r="AP221" i="2" s="1"/>
  <c r="AO222" i="2"/>
  <c r="AP222" i="2" s="1"/>
  <c r="AO223" i="2"/>
  <c r="AP223" i="2" s="1"/>
  <c r="AO224" i="2"/>
  <c r="AP224" i="2" s="1"/>
  <c r="AO225" i="2"/>
  <c r="AP225" i="2" s="1"/>
  <c r="AO226" i="2"/>
  <c r="AP226" i="2" s="1"/>
  <c r="AO227" i="2"/>
  <c r="AP227" i="2" s="1"/>
  <c r="AO228" i="2"/>
  <c r="AP228" i="2" s="1"/>
  <c r="AO229" i="2"/>
  <c r="AP229" i="2" s="1"/>
  <c r="AO230" i="2"/>
  <c r="AP230" i="2" s="1"/>
  <c r="AO231" i="2"/>
  <c r="AP231" i="2" s="1"/>
  <c r="AO232" i="2"/>
  <c r="AP232" i="2" s="1"/>
  <c r="AO233" i="2"/>
  <c r="AP233" i="2" s="1"/>
  <c r="AO234" i="2"/>
  <c r="AP234" i="2" s="1"/>
  <c r="AO235" i="2"/>
  <c r="AP235" i="2" s="1"/>
  <c r="AO236" i="2"/>
  <c r="AP236" i="2" s="1"/>
  <c r="AO237" i="2"/>
  <c r="AP237" i="2" s="1"/>
  <c r="AO238" i="2"/>
  <c r="AP238" i="2" s="1"/>
  <c r="AO239" i="2"/>
  <c r="AP239" i="2" s="1"/>
  <c r="AO240" i="2"/>
  <c r="AP240" i="2" s="1"/>
  <c r="AO241" i="2"/>
  <c r="AP241" i="2" s="1"/>
  <c r="AO242" i="2"/>
  <c r="AP242" i="2" s="1"/>
  <c r="AO243" i="2"/>
  <c r="AP243" i="2" s="1"/>
  <c r="AO244" i="2"/>
  <c r="AP244" i="2" s="1"/>
  <c r="AO245" i="2"/>
  <c r="AP245" i="2" s="1"/>
  <c r="AO246" i="2"/>
  <c r="AP246" i="2" s="1"/>
  <c r="AO247" i="2"/>
  <c r="AP247" i="2" s="1"/>
  <c r="AO248" i="2"/>
  <c r="AP248" i="2" s="1"/>
  <c r="AO249" i="2"/>
  <c r="AP249" i="2" s="1"/>
  <c r="AO250" i="2"/>
  <c r="AP250" i="2" s="1"/>
  <c r="AO251" i="2"/>
  <c r="AP251" i="2" s="1"/>
  <c r="AO252" i="2"/>
  <c r="AP252" i="2" s="1"/>
  <c r="AO253" i="2"/>
  <c r="AP253" i="2" s="1"/>
  <c r="AO254" i="2"/>
  <c r="AP254" i="2" s="1"/>
  <c r="AO255" i="2"/>
  <c r="AP255" i="2" s="1"/>
  <c r="AO256" i="2"/>
  <c r="AP256" i="2" s="1"/>
  <c r="AO257" i="2"/>
  <c r="AP257" i="2" s="1"/>
  <c r="AO258" i="2"/>
  <c r="AP258" i="2" s="1"/>
  <c r="AO259" i="2"/>
  <c r="AP259" i="2" s="1"/>
  <c r="AO260" i="2"/>
  <c r="AP260" i="2" s="1"/>
  <c r="AO261" i="2"/>
  <c r="AP261" i="2" s="1"/>
  <c r="AO262" i="2"/>
  <c r="AP262" i="2" s="1"/>
  <c r="AO263" i="2"/>
  <c r="AP263" i="2" s="1"/>
  <c r="AO264" i="2"/>
  <c r="AP264" i="2" s="1"/>
  <c r="AO265" i="2"/>
  <c r="AP265" i="2" s="1"/>
  <c r="AO266" i="2"/>
  <c r="AP266" i="2" s="1"/>
  <c r="AO267" i="2"/>
  <c r="AP267" i="2" s="1"/>
  <c r="AO268" i="2"/>
  <c r="AP268" i="2" s="1"/>
  <c r="AO269" i="2"/>
  <c r="AP269" i="2" s="1"/>
  <c r="AO270" i="2"/>
  <c r="AP270" i="2" s="1"/>
  <c r="AO271" i="2"/>
  <c r="AP271" i="2" s="1"/>
  <c r="AO272" i="2"/>
  <c r="AP272" i="2" s="1"/>
  <c r="AO273" i="2"/>
  <c r="AP273" i="2" s="1"/>
  <c r="AO274" i="2"/>
  <c r="AP274" i="2" s="1"/>
  <c r="AO275" i="2"/>
  <c r="AP275" i="2" s="1"/>
  <c r="AO276" i="2"/>
  <c r="AP276" i="2" s="1"/>
  <c r="AO277" i="2"/>
  <c r="AP277" i="2" s="1"/>
  <c r="AO278" i="2"/>
  <c r="AP278" i="2" s="1"/>
  <c r="AO279" i="2"/>
  <c r="AP279" i="2" s="1"/>
  <c r="AO280" i="2"/>
  <c r="AP280" i="2" s="1"/>
  <c r="AO281" i="2"/>
  <c r="AP281" i="2" s="1"/>
  <c r="AO282" i="2"/>
  <c r="AP282" i="2" s="1"/>
  <c r="AO283" i="2"/>
  <c r="AP283" i="2" s="1"/>
  <c r="AO284" i="2"/>
  <c r="AP284" i="2" s="1"/>
  <c r="AO285" i="2"/>
  <c r="AP285" i="2" s="1"/>
  <c r="AO286" i="2"/>
  <c r="AP286" i="2" s="1"/>
  <c r="AO287" i="2"/>
  <c r="AP287" i="2" s="1"/>
  <c r="AO288" i="2"/>
  <c r="AP288" i="2" s="1"/>
  <c r="AO289" i="2"/>
  <c r="AP289" i="2" s="1"/>
  <c r="AO290" i="2"/>
  <c r="AP290" i="2" s="1"/>
  <c r="AO291" i="2"/>
  <c r="AP291" i="2" s="1"/>
  <c r="AO292" i="2"/>
  <c r="AP292" i="2" s="1"/>
  <c r="AO293" i="2"/>
  <c r="AP293" i="2" s="1"/>
  <c r="AO294" i="2"/>
  <c r="AP294" i="2" s="1"/>
  <c r="AO295" i="2"/>
  <c r="AP295" i="2" s="1"/>
  <c r="AO296" i="2"/>
  <c r="AP296" i="2" s="1"/>
  <c r="AO297" i="2"/>
  <c r="AP297" i="2" s="1"/>
  <c r="AO298" i="2"/>
  <c r="AP298" i="2" s="1"/>
  <c r="AO299" i="2"/>
  <c r="AP299" i="2" s="1"/>
  <c r="AO300" i="2"/>
  <c r="AP300" i="2" s="1"/>
  <c r="AO301" i="2"/>
  <c r="AP301" i="2" s="1"/>
  <c r="AO302" i="2"/>
  <c r="AP302" i="2" s="1"/>
  <c r="AO303" i="2"/>
  <c r="AP303" i="2" s="1"/>
  <c r="AO304" i="2"/>
  <c r="AP304" i="2" s="1"/>
  <c r="AO305" i="2"/>
  <c r="AP305" i="2" s="1"/>
  <c r="AO306" i="2"/>
  <c r="AP306" i="2" s="1"/>
  <c r="AO307" i="2"/>
  <c r="AP307" i="2" s="1"/>
  <c r="AO308" i="2"/>
  <c r="AP308" i="2" s="1"/>
  <c r="AO309" i="2"/>
  <c r="AP309" i="2" s="1"/>
  <c r="AO310" i="2"/>
  <c r="AP310" i="2" s="1"/>
  <c r="AO2" i="2"/>
  <c r="AP2" i="2" s="1"/>
  <c r="J27" i="1"/>
  <c r="J31" i="1"/>
  <c r="J43" i="1"/>
  <c r="J61" i="1"/>
  <c r="J62" i="1"/>
  <c r="AP176" i="2" l="1"/>
  <c r="AU176" i="2"/>
  <c r="AR67" i="7"/>
  <c r="AR87" i="7"/>
  <c r="AR216" i="7"/>
  <c r="AR7" i="7"/>
  <c r="AR119" i="7"/>
  <c r="AR248" i="7"/>
  <c r="AS9" i="2"/>
  <c r="M10" i="8" s="1"/>
  <c r="AQ186" i="7"/>
  <c r="AP186" i="7"/>
  <c r="AQ201" i="7"/>
  <c r="AP201" i="7"/>
  <c r="AQ218" i="7"/>
  <c r="AP218" i="7"/>
  <c r="AQ250" i="7"/>
  <c r="AP250" i="7"/>
  <c r="AQ281" i="7"/>
  <c r="AP281" i="7"/>
  <c r="AR15" i="7"/>
  <c r="AR39" i="7"/>
  <c r="AR53" i="7"/>
  <c r="AR111" i="7"/>
  <c r="AR151" i="7"/>
  <c r="AR176" i="7"/>
  <c r="AR200" i="7"/>
  <c r="AR240" i="7"/>
  <c r="AR280" i="7"/>
  <c r="AQ185" i="7"/>
  <c r="AP185" i="7"/>
  <c r="AQ217" i="7"/>
  <c r="AP217" i="7"/>
  <c r="AQ249" i="7"/>
  <c r="AP249" i="7"/>
  <c r="AQ282" i="7"/>
  <c r="AP282" i="7"/>
  <c r="AQ202" i="7"/>
  <c r="AR23" i="7"/>
  <c r="AR61" i="7"/>
  <c r="AR79" i="7"/>
  <c r="AR95" i="7"/>
  <c r="AR103" i="7"/>
  <c r="AR127" i="7"/>
  <c r="AR135" i="7"/>
  <c r="AR168" i="7"/>
  <c r="AQ169" i="7"/>
  <c r="AQ170" i="7"/>
  <c r="AR192" i="7"/>
  <c r="AQ193" i="7"/>
  <c r="AR208" i="7"/>
  <c r="AQ209" i="7"/>
  <c r="AR224" i="7"/>
  <c r="AR232" i="7"/>
  <c r="AQ233" i="7"/>
  <c r="AQ234" i="7"/>
  <c r="AR264" i="7"/>
  <c r="AQ265" i="7"/>
  <c r="AQ266" i="7"/>
  <c r="AR296" i="7"/>
  <c r="AQ297" i="7"/>
  <c r="AQ298" i="7"/>
  <c r="AR143" i="7"/>
  <c r="AR160" i="7"/>
  <c r="AQ177" i="7"/>
  <c r="AQ178" i="7"/>
  <c r="AQ194" i="7"/>
  <c r="AQ210" i="7"/>
  <c r="AQ225" i="7"/>
  <c r="AQ226" i="7"/>
  <c r="AQ241" i="7"/>
  <c r="AQ242" i="7"/>
  <c r="AR256" i="7"/>
  <c r="AQ257" i="7"/>
  <c r="AQ258" i="7"/>
  <c r="AR272" i="7"/>
  <c r="AQ273" i="7"/>
  <c r="AQ274" i="7"/>
  <c r="AR288" i="7"/>
  <c r="AQ289" i="7"/>
  <c r="AQ290" i="7"/>
  <c r="AQ305" i="7"/>
  <c r="AQ306" i="7"/>
  <c r="AR3" i="7"/>
  <c r="AR11" i="7"/>
  <c r="AR19" i="7"/>
  <c r="AR27" i="7"/>
  <c r="AR35" i="7"/>
  <c r="AR43" i="7"/>
  <c r="AR51" i="7"/>
  <c r="AR57" i="7"/>
  <c r="AR64" i="7"/>
  <c r="AR83" i="7"/>
  <c r="AR91" i="7"/>
  <c r="AR99" i="7"/>
  <c r="AR107" i="7"/>
  <c r="AR115" i="7"/>
  <c r="AR123" i="7"/>
  <c r="AR131" i="7"/>
  <c r="AR139" i="7"/>
  <c r="AR147" i="7"/>
  <c r="AR156" i="7"/>
  <c r="AR164" i="7"/>
  <c r="AQ166" i="7"/>
  <c r="AR172" i="7"/>
  <c r="AQ173" i="7"/>
  <c r="AQ174" i="7"/>
  <c r="AR180" i="7"/>
  <c r="AQ181" i="7"/>
  <c r="AQ182" i="7"/>
  <c r="AR188" i="7"/>
  <c r="AQ189" i="7"/>
  <c r="AQ190" i="7"/>
  <c r="AR196" i="7"/>
  <c r="AQ197" i="7"/>
  <c r="AQ198" i="7"/>
  <c r="AR204" i="7"/>
  <c r="AQ205" i="7"/>
  <c r="AQ206" i="7"/>
  <c r="AR212" i="7"/>
  <c r="AQ213" i="7"/>
  <c r="AQ214" i="7"/>
  <c r="AR220" i="7"/>
  <c r="AQ221" i="7"/>
  <c r="AQ222" i="7"/>
  <c r="AR228" i="7"/>
  <c r="AQ229" i="7"/>
  <c r="AQ230" i="7"/>
  <c r="AR236" i="7"/>
  <c r="AQ237" i="7"/>
  <c r="AQ238" i="7"/>
  <c r="AR244" i="7"/>
  <c r="AQ245" i="7"/>
  <c r="AQ246" i="7"/>
  <c r="AR252" i="7"/>
  <c r="AQ253" i="7"/>
  <c r="AQ254" i="7"/>
  <c r="AR260" i="7"/>
  <c r="AQ261" i="7"/>
  <c r="AQ262" i="7"/>
  <c r="AR268" i="7"/>
  <c r="AQ269" i="7"/>
  <c r="AQ270" i="7"/>
  <c r="AR276" i="7"/>
  <c r="AQ277" i="7"/>
  <c r="AQ278" i="7"/>
  <c r="AR284" i="7"/>
  <c r="AQ285" i="7"/>
  <c r="AQ286" i="7"/>
  <c r="AR292" i="7"/>
  <c r="AQ293" i="7"/>
  <c r="AQ294" i="7"/>
  <c r="AR300" i="7"/>
  <c r="AQ301" i="7"/>
  <c r="AQ302" i="7"/>
  <c r="AR308" i="7"/>
  <c r="AQ309" i="7"/>
  <c r="AQ310" i="7"/>
  <c r="AR5" i="7"/>
  <c r="AR9" i="7"/>
  <c r="AR13" i="7"/>
  <c r="AR17" i="7"/>
  <c r="AR21" i="7"/>
  <c r="AR25" i="7"/>
  <c r="AR29" i="7"/>
  <c r="AR33" i="7"/>
  <c r="AR37" i="7"/>
  <c r="AR41" i="7"/>
  <c r="AR45" i="7"/>
  <c r="AR49" i="7"/>
  <c r="AR55" i="7"/>
  <c r="AR59" i="7"/>
  <c r="AR63" i="7"/>
  <c r="AR66" i="7"/>
  <c r="AR69" i="7"/>
  <c r="AR77" i="7"/>
  <c r="AR81" i="7"/>
  <c r="AR85" i="7"/>
  <c r="AR89" i="7"/>
  <c r="AR93" i="7"/>
  <c r="AR97" i="7"/>
  <c r="AR101" i="7"/>
  <c r="AR105" i="7"/>
  <c r="AR109" i="7"/>
  <c r="AR113" i="7"/>
  <c r="AR117" i="7"/>
  <c r="AR121" i="7"/>
  <c r="AR125" i="7"/>
  <c r="AR129" i="7"/>
  <c r="AR133" i="7"/>
  <c r="AR137" i="7"/>
  <c r="AR141" i="7"/>
  <c r="AR145" i="7"/>
  <c r="AR149" i="7"/>
  <c r="AR153" i="7"/>
  <c r="AQ157" i="7"/>
  <c r="AR158" i="7"/>
  <c r="AQ161" i="7"/>
  <c r="AR162" i="7"/>
  <c r="AQ165" i="7"/>
  <c r="AR166" i="7"/>
  <c r="AR170" i="7"/>
  <c r="AR174" i="7"/>
  <c r="AR178" i="7"/>
  <c r="AR182" i="7"/>
  <c r="AR186" i="7"/>
  <c r="AR190" i="7"/>
  <c r="AR194" i="7"/>
  <c r="AR198" i="7"/>
  <c r="AR202" i="7"/>
  <c r="AR206" i="7"/>
  <c r="AR210" i="7"/>
  <c r="AR214" i="7"/>
  <c r="AR218" i="7"/>
  <c r="AR222" i="7"/>
  <c r="AR226" i="7"/>
  <c r="AR230" i="7"/>
  <c r="AR234" i="7"/>
  <c r="AR238" i="7"/>
  <c r="AR242" i="7"/>
  <c r="AR246" i="7"/>
  <c r="AR250" i="7"/>
  <c r="AR254" i="7"/>
  <c r="AR258" i="7"/>
  <c r="AR262" i="7"/>
  <c r="AR266" i="7"/>
  <c r="AR270" i="7"/>
  <c r="AR274" i="7"/>
  <c r="AR278" i="7"/>
  <c r="AR282" i="7"/>
  <c r="AR286" i="7"/>
  <c r="AR290" i="7"/>
  <c r="AR294" i="7"/>
  <c r="AR298" i="7"/>
  <c r="AR302" i="7"/>
  <c r="AR306" i="7"/>
  <c r="AR310" i="7"/>
  <c r="AH4" i="8"/>
  <c r="AI4" i="8"/>
  <c r="AH6" i="8"/>
  <c r="AI6" i="8"/>
  <c r="AH8" i="8"/>
  <c r="AI8" i="8"/>
  <c r="AH10" i="8"/>
  <c r="AI10" i="8"/>
  <c r="AH12" i="8"/>
  <c r="AI12" i="8"/>
  <c r="AH14" i="8"/>
  <c r="AI14" i="8"/>
  <c r="AH16" i="8"/>
  <c r="AI16" i="8"/>
  <c r="AH17" i="8"/>
  <c r="AI17" i="8"/>
  <c r="AH19" i="8"/>
  <c r="AI19" i="8"/>
  <c r="AH21" i="8"/>
  <c r="AI21" i="8"/>
  <c r="AH23" i="8"/>
  <c r="AI23" i="8"/>
  <c r="AH25" i="8"/>
  <c r="AI25" i="8"/>
  <c r="AH26" i="8"/>
  <c r="AI26" i="8"/>
  <c r="AH28" i="8"/>
  <c r="AI28" i="8"/>
  <c r="AH30" i="8"/>
  <c r="AI30" i="8"/>
  <c r="AH32" i="8"/>
  <c r="AI32" i="8"/>
  <c r="AH34" i="8"/>
  <c r="AI34" i="8"/>
  <c r="AH36" i="8"/>
  <c r="AI36" i="8"/>
  <c r="AH38" i="8"/>
  <c r="AI38" i="8"/>
  <c r="AH40" i="8"/>
  <c r="AI40" i="8"/>
  <c r="AH42" i="8"/>
  <c r="AI42" i="8"/>
  <c r="AH44" i="8"/>
  <c r="AI44" i="8"/>
  <c r="AH46" i="8"/>
  <c r="AI46" i="8"/>
  <c r="AH48" i="8"/>
  <c r="AI48" i="8"/>
  <c r="AH50" i="8"/>
  <c r="AI50" i="8"/>
  <c r="AH52" i="8"/>
  <c r="AI52" i="8"/>
  <c r="AH53" i="8"/>
  <c r="AI53" i="8"/>
  <c r="AH55" i="8"/>
  <c r="AI55" i="8"/>
  <c r="AH57" i="8"/>
  <c r="AI57" i="8"/>
  <c r="AH59" i="8"/>
  <c r="AI59" i="8"/>
  <c r="AH61" i="8"/>
  <c r="AI61" i="8"/>
  <c r="AH62" i="8"/>
  <c r="AI62" i="8"/>
  <c r="AH64" i="8"/>
  <c r="AI64" i="8"/>
  <c r="AH65" i="8"/>
  <c r="AI65" i="8"/>
  <c r="AH67" i="8"/>
  <c r="AI67" i="8"/>
  <c r="AH68" i="8"/>
  <c r="AI68" i="8"/>
  <c r="AH70" i="8"/>
  <c r="AI70" i="8"/>
  <c r="AH78" i="8"/>
  <c r="AI78" i="8"/>
  <c r="AH80" i="8"/>
  <c r="AI80" i="8"/>
  <c r="AH82" i="8"/>
  <c r="AI82" i="8"/>
  <c r="AH84" i="8"/>
  <c r="AI84" i="8"/>
  <c r="AH86" i="8"/>
  <c r="AI86" i="8"/>
  <c r="AH88" i="8"/>
  <c r="AI88" i="8"/>
  <c r="AH90" i="8"/>
  <c r="AI90" i="8"/>
  <c r="AH92" i="8"/>
  <c r="AI92" i="8"/>
  <c r="AH94" i="8"/>
  <c r="AI94" i="8"/>
  <c r="AH96" i="8"/>
  <c r="AI96" i="8"/>
  <c r="AH98" i="8"/>
  <c r="AI98" i="8"/>
  <c r="AH100" i="8"/>
  <c r="AI100" i="8"/>
  <c r="AH102" i="8"/>
  <c r="AI102" i="8"/>
  <c r="AH104" i="8"/>
  <c r="AI104" i="8"/>
  <c r="AH106" i="8"/>
  <c r="AI106" i="8"/>
  <c r="AH108" i="8"/>
  <c r="AI108" i="8"/>
  <c r="AH110" i="8"/>
  <c r="AI110" i="8"/>
  <c r="AH112" i="8"/>
  <c r="AI112" i="8"/>
  <c r="AH114" i="8"/>
  <c r="AI114" i="8"/>
  <c r="AH116" i="8"/>
  <c r="AI116" i="8"/>
  <c r="AH118" i="8"/>
  <c r="AI118" i="8"/>
  <c r="AH120" i="8"/>
  <c r="AI120" i="8"/>
  <c r="AH122" i="8"/>
  <c r="AI122" i="8"/>
  <c r="AH124" i="8"/>
  <c r="AI124" i="8"/>
  <c r="AH126" i="8"/>
  <c r="AI126" i="8"/>
  <c r="AH127" i="8"/>
  <c r="AI127" i="8"/>
  <c r="AH129" i="8"/>
  <c r="AI129" i="8"/>
  <c r="AH131" i="8"/>
  <c r="AI131" i="8"/>
  <c r="AH132" i="8"/>
  <c r="AI132" i="8"/>
  <c r="AH134" i="8"/>
  <c r="AI134" i="8"/>
  <c r="AH136" i="8"/>
  <c r="AI136" i="8"/>
  <c r="AH138" i="8"/>
  <c r="AI138" i="8"/>
  <c r="AH140" i="8"/>
  <c r="AI140" i="8"/>
  <c r="AH142" i="8"/>
  <c r="AI142" i="8"/>
  <c r="AH144" i="8"/>
  <c r="AI144" i="8"/>
  <c r="AH146" i="8"/>
  <c r="AI146" i="8"/>
  <c r="AH148" i="8"/>
  <c r="AI148" i="8"/>
  <c r="AH150" i="8"/>
  <c r="AI150" i="8"/>
  <c r="AH151" i="8"/>
  <c r="AI151" i="8"/>
  <c r="AH152" i="8"/>
  <c r="AI152" i="8"/>
  <c r="AH154" i="8"/>
  <c r="AI154" i="8"/>
  <c r="AH156" i="8"/>
  <c r="AI156" i="8"/>
  <c r="AH158" i="8"/>
  <c r="AI158" i="8"/>
  <c r="AH159" i="8"/>
  <c r="AI159" i="8"/>
  <c r="AH161" i="8"/>
  <c r="AI161" i="8"/>
  <c r="AH163" i="8"/>
  <c r="AI163" i="8"/>
  <c r="AH165" i="8"/>
  <c r="AI165" i="8"/>
  <c r="AH166" i="8"/>
  <c r="AI166" i="8"/>
  <c r="AH168" i="8"/>
  <c r="AI168" i="8"/>
  <c r="AH170" i="8"/>
  <c r="AI170" i="8"/>
  <c r="AH172" i="8"/>
  <c r="AI172" i="8"/>
  <c r="AH173" i="8"/>
  <c r="AI173" i="8"/>
  <c r="AH175" i="8"/>
  <c r="AI175" i="8"/>
  <c r="AH177" i="8"/>
  <c r="AI177" i="8"/>
  <c r="AH179" i="8"/>
  <c r="AI179" i="8"/>
  <c r="AH181" i="8"/>
  <c r="AI181" i="8"/>
  <c r="AH183" i="8"/>
  <c r="AI183" i="8"/>
  <c r="AH185" i="8"/>
  <c r="AI185" i="8"/>
  <c r="AH187" i="8"/>
  <c r="AI187" i="8"/>
  <c r="AH189" i="8"/>
  <c r="AI189" i="8"/>
  <c r="AH191" i="8"/>
  <c r="AI191" i="8"/>
  <c r="AH193" i="8"/>
  <c r="AI193" i="8"/>
  <c r="AH195" i="8"/>
  <c r="AI195" i="8"/>
  <c r="AH197" i="8"/>
  <c r="AI197" i="8"/>
  <c r="AH199" i="8"/>
  <c r="AI199" i="8"/>
  <c r="AH201" i="8"/>
  <c r="AI201" i="8"/>
  <c r="AH202" i="8"/>
  <c r="AI202" i="8"/>
  <c r="AH204" i="8"/>
  <c r="AI204" i="8"/>
  <c r="AH206" i="8"/>
  <c r="AI206" i="8"/>
  <c r="AH208" i="8"/>
  <c r="AI208" i="8"/>
  <c r="AH210" i="8"/>
  <c r="AI210" i="8"/>
  <c r="AH212" i="8"/>
  <c r="AI212" i="8"/>
  <c r="AH214" i="8"/>
  <c r="AI214" i="8"/>
  <c r="AI217" i="8"/>
  <c r="AH217" i="8"/>
  <c r="AI219" i="8"/>
  <c r="AH219" i="8"/>
  <c r="AI221" i="8"/>
  <c r="AH221" i="8"/>
  <c r="AI223" i="8"/>
  <c r="AH223" i="8"/>
  <c r="AI225" i="8"/>
  <c r="AH225" i="8"/>
  <c r="AI227" i="8"/>
  <c r="AH227" i="8"/>
  <c r="AI229" i="8"/>
  <c r="AH229" i="8"/>
  <c r="AI231" i="8"/>
  <c r="AH231" i="8"/>
  <c r="AI233" i="8"/>
  <c r="AH233" i="8"/>
  <c r="AH236" i="8"/>
  <c r="AI236" i="8"/>
  <c r="AH238" i="8"/>
  <c r="AI238" i="8"/>
  <c r="AH240" i="8"/>
  <c r="AI240" i="8"/>
  <c r="AH242" i="8"/>
  <c r="AI242" i="8"/>
  <c r="AI245" i="8"/>
  <c r="AH245" i="8"/>
  <c r="AI247" i="8"/>
  <c r="AH247" i="8"/>
  <c r="AI249" i="8"/>
  <c r="AH249" i="8"/>
  <c r="AI251" i="8"/>
  <c r="AH251" i="8"/>
  <c r="AH252" i="8"/>
  <c r="AI252" i="8"/>
  <c r="AH254" i="8"/>
  <c r="AI254" i="8"/>
  <c r="AH256" i="8"/>
  <c r="AI256" i="8"/>
  <c r="AH258" i="8"/>
  <c r="AI258" i="8"/>
  <c r="AH260" i="8"/>
  <c r="AI260" i="8"/>
  <c r="AH262" i="8"/>
  <c r="AI262" i="8"/>
  <c r="AH264" i="8"/>
  <c r="AI264" i="8"/>
  <c r="AH266" i="8"/>
  <c r="AI266" i="8"/>
  <c r="AI267" i="8"/>
  <c r="AH267" i="8"/>
  <c r="AI269" i="8"/>
  <c r="AH269" i="8"/>
  <c r="AI271" i="8"/>
  <c r="AH271" i="8"/>
  <c r="AI273" i="8"/>
  <c r="AH273" i="8"/>
  <c r="AI275" i="8"/>
  <c r="AH275" i="8"/>
  <c r="AI277" i="8"/>
  <c r="AH277" i="8"/>
  <c r="AI279" i="8"/>
  <c r="AH279" i="8"/>
  <c r="AI281" i="8"/>
  <c r="AH281" i="8"/>
  <c r="AI283" i="8"/>
  <c r="AH283" i="8"/>
  <c r="AI285" i="8"/>
  <c r="AH285" i="8"/>
  <c r="AI287" i="8"/>
  <c r="AH287" i="8"/>
  <c r="AI289" i="8"/>
  <c r="AH289" i="8"/>
  <c r="AH292" i="8"/>
  <c r="AI292" i="8"/>
  <c r="AH294" i="8"/>
  <c r="AI294" i="8"/>
  <c r="AH296" i="8"/>
  <c r="AI296" i="8"/>
  <c r="AI299" i="8"/>
  <c r="AH299" i="8"/>
  <c r="AI301" i="8"/>
  <c r="AH301" i="8"/>
  <c r="AI303" i="8"/>
  <c r="AH303" i="8"/>
  <c r="AI305" i="8"/>
  <c r="AH305" i="8"/>
  <c r="AI307" i="8"/>
  <c r="AH307" i="8"/>
  <c r="AH308" i="8"/>
  <c r="AI308" i="8"/>
  <c r="AH310" i="8"/>
  <c r="AI310" i="8"/>
  <c r="AH311" i="8"/>
  <c r="AI311" i="8"/>
  <c r="AH5" i="8"/>
  <c r="AI5" i="8"/>
  <c r="AH7" i="8"/>
  <c r="AI7" i="8"/>
  <c r="AH9" i="8"/>
  <c r="AI9" i="8"/>
  <c r="AH11" i="8"/>
  <c r="AI11" i="8"/>
  <c r="AH13" i="8"/>
  <c r="AI13" i="8"/>
  <c r="AH15" i="8"/>
  <c r="AI15" i="8"/>
  <c r="AH18" i="8"/>
  <c r="AI18" i="8"/>
  <c r="AH20" i="8"/>
  <c r="AI20" i="8"/>
  <c r="AH22" i="8"/>
  <c r="AI22" i="8"/>
  <c r="AH24" i="8"/>
  <c r="AI24" i="8"/>
  <c r="AH27" i="8"/>
  <c r="AI27" i="8"/>
  <c r="AH29" i="8"/>
  <c r="AI29" i="8"/>
  <c r="AH31" i="8"/>
  <c r="AI31" i="8"/>
  <c r="AH33" i="8"/>
  <c r="AI33" i="8"/>
  <c r="AH35" i="8"/>
  <c r="AI35" i="8"/>
  <c r="AH37" i="8"/>
  <c r="AI37" i="8"/>
  <c r="AH39" i="8"/>
  <c r="AI39" i="8"/>
  <c r="AH41" i="8"/>
  <c r="AI41" i="8"/>
  <c r="AH43" i="8"/>
  <c r="AI43" i="8"/>
  <c r="AH45" i="8"/>
  <c r="AI45" i="8"/>
  <c r="AH47" i="8"/>
  <c r="AI47" i="8"/>
  <c r="AH49" i="8"/>
  <c r="AI49" i="8"/>
  <c r="AH51" i="8"/>
  <c r="AI51" i="8"/>
  <c r="AH54" i="8"/>
  <c r="AI54" i="8"/>
  <c r="AH56" i="8"/>
  <c r="AI56" i="8"/>
  <c r="AH58" i="8"/>
  <c r="AI58" i="8"/>
  <c r="AH60" i="8"/>
  <c r="AI60" i="8"/>
  <c r="AH63" i="8"/>
  <c r="AI63" i="8"/>
  <c r="AH66" i="8"/>
  <c r="AI66" i="8"/>
  <c r="AH69" i="8"/>
  <c r="AI69" i="8"/>
  <c r="AH71" i="8"/>
  <c r="AI71" i="8"/>
  <c r="AH77" i="8"/>
  <c r="AI77" i="8"/>
  <c r="AH79" i="8"/>
  <c r="AI79" i="8"/>
  <c r="AH81" i="8"/>
  <c r="AI81" i="8"/>
  <c r="AH83" i="8"/>
  <c r="AI83" i="8"/>
  <c r="AH85" i="8"/>
  <c r="AI85" i="8"/>
  <c r="AH87" i="8"/>
  <c r="AI87" i="8"/>
  <c r="AH89" i="8"/>
  <c r="AI89" i="8"/>
  <c r="AH91" i="8"/>
  <c r="AI91" i="8"/>
  <c r="AH93" i="8"/>
  <c r="AI93" i="8"/>
  <c r="AH95" i="8"/>
  <c r="AI95" i="8"/>
  <c r="AH97" i="8"/>
  <c r="AI97" i="8"/>
  <c r="AH99" i="8"/>
  <c r="AI99" i="8"/>
  <c r="AH101" i="8"/>
  <c r="AI101" i="8"/>
  <c r="AH103" i="8"/>
  <c r="AI103" i="8"/>
  <c r="AH105" i="8"/>
  <c r="AI105" i="8"/>
  <c r="AH107" i="8"/>
  <c r="AI107" i="8"/>
  <c r="AH109" i="8"/>
  <c r="AI109" i="8"/>
  <c r="AH111" i="8"/>
  <c r="AI111" i="8"/>
  <c r="AH113" i="8"/>
  <c r="AI113" i="8"/>
  <c r="AH115" i="8"/>
  <c r="AI115" i="8"/>
  <c r="AH117" i="8"/>
  <c r="AI117" i="8"/>
  <c r="AH119" i="8"/>
  <c r="AI119" i="8"/>
  <c r="AH121" i="8"/>
  <c r="AI121" i="8"/>
  <c r="AH123" i="8"/>
  <c r="AI123" i="8"/>
  <c r="AH125" i="8"/>
  <c r="AI125" i="8"/>
  <c r="AH128" i="8"/>
  <c r="AI128" i="8"/>
  <c r="AH130" i="8"/>
  <c r="AI130" i="8"/>
  <c r="AH133" i="8"/>
  <c r="AI133" i="8"/>
  <c r="AH135" i="8"/>
  <c r="AI135" i="8"/>
  <c r="AH137" i="8"/>
  <c r="AI137" i="8"/>
  <c r="AH139" i="8"/>
  <c r="AI139" i="8"/>
  <c r="AH141" i="8"/>
  <c r="AI141" i="8"/>
  <c r="AH143" i="8"/>
  <c r="AI143" i="8"/>
  <c r="AH145" i="8"/>
  <c r="AI145" i="8"/>
  <c r="AH147" i="8"/>
  <c r="AI147" i="8"/>
  <c r="AH149" i="8"/>
  <c r="AI149" i="8"/>
  <c r="AH153" i="8"/>
  <c r="AI153" i="8"/>
  <c r="AH155" i="8"/>
  <c r="AI155" i="8"/>
  <c r="AH157" i="8"/>
  <c r="AI157" i="8"/>
  <c r="AH160" i="8"/>
  <c r="AI160" i="8"/>
  <c r="AH162" i="8"/>
  <c r="AI162" i="8"/>
  <c r="AH164" i="8"/>
  <c r="AI164" i="8"/>
  <c r="AH167" i="8"/>
  <c r="AI167" i="8"/>
  <c r="AH169" i="8"/>
  <c r="AI169" i="8"/>
  <c r="AH171" i="8"/>
  <c r="AI171" i="8"/>
  <c r="AH174" i="8"/>
  <c r="AI174" i="8"/>
  <c r="AH176" i="8"/>
  <c r="AI176" i="8"/>
  <c r="AH178" i="8"/>
  <c r="AI178" i="8"/>
  <c r="AH180" i="8"/>
  <c r="AI180" i="8"/>
  <c r="AH182" i="8"/>
  <c r="AI182" i="8"/>
  <c r="AH184" i="8"/>
  <c r="AI184" i="8"/>
  <c r="AH186" i="8"/>
  <c r="AI186" i="8"/>
  <c r="AH188" i="8"/>
  <c r="AI188" i="8"/>
  <c r="AH190" i="8"/>
  <c r="AI190" i="8"/>
  <c r="AH192" i="8"/>
  <c r="AI192" i="8"/>
  <c r="AH194" i="8"/>
  <c r="AI194" i="8"/>
  <c r="AH196" i="8"/>
  <c r="AI196" i="8"/>
  <c r="AH198" i="8"/>
  <c r="AI198" i="8"/>
  <c r="AH200" i="8"/>
  <c r="AI200" i="8"/>
  <c r="AH203" i="8"/>
  <c r="AI203" i="8"/>
  <c r="AH205" i="8"/>
  <c r="AI205" i="8"/>
  <c r="AH207" i="8"/>
  <c r="AI207" i="8"/>
  <c r="AI209" i="8"/>
  <c r="AH209" i="8"/>
  <c r="AI211" i="8"/>
  <c r="AH211" i="8"/>
  <c r="AI213" i="8"/>
  <c r="AH213" i="8"/>
  <c r="AI215" i="8"/>
  <c r="AH215" i="8"/>
  <c r="AH216" i="8"/>
  <c r="AI216" i="8"/>
  <c r="AH218" i="8"/>
  <c r="AI218" i="8"/>
  <c r="AH220" i="8"/>
  <c r="AI220" i="8"/>
  <c r="AH222" i="8"/>
  <c r="AI222" i="8"/>
  <c r="AH224" i="8"/>
  <c r="AI224" i="8"/>
  <c r="AH226" i="8"/>
  <c r="AI226" i="8"/>
  <c r="AH228" i="8"/>
  <c r="AI228" i="8"/>
  <c r="AH230" i="8"/>
  <c r="AI230" i="8"/>
  <c r="AH232" i="8"/>
  <c r="AI232" i="8"/>
  <c r="AH234" i="8"/>
  <c r="AI234" i="8"/>
  <c r="AI235" i="8"/>
  <c r="AH235" i="8"/>
  <c r="AI237" i="8"/>
  <c r="AH237" i="8"/>
  <c r="AI239" i="8"/>
  <c r="AH239" i="8"/>
  <c r="AI241" i="8"/>
  <c r="AH241" i="8"/>
  <c r="AI243" i="8"/>
  <c r="AH243" i="8"/>
  <c r="AH244" i="8"/>
  <c r="AI244" i="8"/>
  <c r="AH246" i="8"/>
  <c r="AI246" i="8"/>
  <c r="AH248" i="8"/>
  <c r="AI248" i="8"/>
  <c r="AH250" i="8"/>
  <c r="AI250" i="8"/>
  <c r="AI253" i="8"/>
  <c r="AH253" i="8"/>
  <c r="AI255" i="8"/>
  <c r="AH255" i="8"/>
  <c r="AI257" i="8"/>
  <c r="AH257" i="8"/>
  <c r="AI259" i="8"/>
  <c r="AH259" i="8"/>
  <c r="AI261" i="8"/>
  <c r="AH261" i="8"/>
  <c r="AI263" i="8"/>
  <c r="AH263" i="8"/>
  <c r="AI265" i="8"/>
  <c r="AH265" i="8"/>
  <c r="AH268" i="8"/>
  <c r="AI268" i="8"/>
  <c r="AH270" i="8"/>
  <c r="AI270" i="8"/>
  <c r="AH272" i="8"/>
  <c r="AI272" i="8"/>
  <c r="AH274" i="8"/>
  <c r="AI274" i="8"/>
  <c r="AH276" i="8"/>
  <c r="AI276" i="8"/>
  <c r="AH278" i="8"/>
  <c r="AI278" i="8"/>
  <c r="AH280" i="8"/>
  <c r="AI280" i="8"/>
  <c r="AH282" i="8"/>
  <c r="AI282" i="8"/>
  <c r="AH284" i="8"/>
  <c r="AI284" i="8"/>
  <c r="AH286" i="8"/>
  <c r="AI286" i="8"/>
  <c r="AH288" i="8"/>
  <c r="AI288" i="8"/>
  <c r="AH290" i="8"/>
  <c r="AI290" i="8"/>
  <c r="AI291" i="8"/>
  <c r="AH291" i="8"/>
  <c r="AI293" i="8"/>
  <c r="AH293" i="8"/>
  <c r="AI295" i="8"/>
  <c r="AH295" i="8"/>
  <c r="AI297" i="8"/>
  <c r="AH297" i="8"/>
  <c r="AH298" i="8"/>
  <c r="AI298" i="8"/>
  <c r="AH300" i="8"/>
  <c r="AI300" i="8"/>
  <c r="AH302" i="8"/>
  <c r="AI302" i="8"/>
  <c r="AH304" i="8"/>
  <c r="AI304" i="8"/>
  <c r="AH306" i="8"/>
  <c r="AI306" i="8"/>
  <c r="AI309" i="8"/>
  <c r="AH309" i="8"/>
  <c r="AB5" i="8"/>
  <c r="AC5" i="8"/>
  <c r="AB7" i="8"/>
  <c r="AC7" i="8"/>
  <c r="AB9" i="8"/>
  <c r="AC9" i="8"/>
  <c r="AB11" i="8"/>
  <c r="AC11" i="8"/>
  <c r="AB13" i="8"/>
  <c r="AC13" i="8"/>
  <c r="AB15" i="8"/>
  <c r="AC15" i="8"/>
  <c r="AB17" i="8"/>
  <c r="AC17" i="8"/>
  <c r="AB19" i="8"/>
  <c r="AC19" i="8"/>
  <c r="AB21" i="8"/>
  <c r="AC21" i="8"/>
  <c r="AB23" i="8"/>
  <c r="AC23" i="8"/>
  <c r="AB25" i="8"/>
  <c r="AC25" i="8"/>
  <c r="AB27" i="8"/>
  <c r="AC27" i="8"/>
  <c r="AB29" i="8"/>
  <c r="AC29" i="8"/>
  <c r="AB31" i="8"/>
  <c r="AC31" i="8"/>
  <c r="AB33" i="8"/>
  <c r="AC33" i="8"/>
  <c r="AB35" i="8"/>
  <c r="AC35" i="8"/>
  <c r="AB37" i="8"/>
  <c r="AC37" i="8"/>
  <c r="AB39" i="8"/>
  <c r="AC39" i="8"/>
  <c r="AB41" i="8"/>
  <c r="AC41" i="8"/>
  <c r="AB43" i="8"/>
  <c r="AC43" i="8"/>
  <c r="AB45" i="8"/>
  <c r="AC45" i="8"/>
  <c r="AB47" i="8"/>
  <c r="AC47" i="8"/>
  <c r="AB49" i="8"/>
  <c r="AC49" i="8"/>
  <c r="AB51" i="8"/>
  <c r="AC51" i="8"/>
  <c r="AB54" i="8"/>
  <c r="AC54" i="8"/>
  <c r="AB56" i="8"/>
  <c r="AC56" i="8"/>
  <c r="AB58" i="8"/>
  <c r="AC58" i="8"/>
  <c r="AB60" i="8"/>
  <c r="AC60" i="8"/>
  <c r="AB63" i="8"/>
  <c r="AC63" i="8"/>
  <c r="AB66" i="8"/>
  <c r="AC66" i="8"/>
  <c r="AB69" i="8"/>
  <c r="AC69" i="8"/>
  <c r="AB71" i="8"/>
  <c r="AC71" i="8"/>
  <c r="AB77" i="8"/>
  <c r="AC77" i="8"/>
  <c r="AB79" i="8"/>
  <c r="AC79" i="8"/>
  <c r="AB81" i="8"/>
  <c r="AC81" i="8"/>
  <c r="AB83" i="8"/>
  <c r="AC83" i="8"/>
  <c r="AB85" i="8"/>
  <c r="AC85" i="8"/>
  <c r="AB87" i="8"/>
  <c r="AC87" i="8"/>
  <c r="AB89" i="8"/>
  <c r="AC89" i="8"/>
  <c r="AB91" i="8"/>
  <c r="AC91" i="8"/>
  <c r="AB93" i="8"/>
  <c r="AC93" i="8"/>
  <c r="AB95" i="8"/>
  <c r="AC95" i="8"/>
  <c r="AB97" i="8"/>
  <c r="AC97" i="8"/>
  <c r="AB99" i="8"/>
  <c r="AC99" i="8"/>
  <c r="AB101" i="8"/>
  <c r="AC101" i="8"/>
  <c r="AB103" i="8"/>
  <c r="AC103" i="8"/>
  <c r="AB105" i="8"/>
  <c r="AC105" i="8"/>
  <c r="AB107" i="8"/>
  <c r="AC107" i="8"/>
  <c r="AB109" i="8"/>
  <c r="AC109" i="8"/>
  <c r="AB111" i="8"/>
  <c r="AC111" i="8"/>
  <c r="AB113" i="8"/>
  <c r="AC113" i="8"/>
  <c r="AB115" i="8"/>
  <c r="AC115" i="8"/>
  <c r="AB117" i="8"/>
  <c r="AC117" i="8"/>
  <c r="AB119" i="8"/>
  <c r="AC119" i="8"/>
  <c r="AB122" i="8"/>
  <c r="AC122" i="8"/>
  <c r="AB124" i="8"/>
  <c r="AC124" i="8"/>
  <c r="AB126" i="8"/>
  <c r="AC126" i="8"/>
  <c r="AB127" i="8"/>
  <c r="AC127" i="8"/>
  <c r="AB129" i="8"/>
  <c r="AC129" i="8"/>
  <c r="AB131" i="8"/>
  <c r="AC131" i="8"/>
  <c r="AB132" i="8"/>
  <c r="AC132" i="8"/>
  <c r="AB134" i="8"/>
  <c r="AC134" i="8"/>
  <c r="AB136" i="8"/>
  <c r="AC136" i="8"/>
  <c r="AB138" i="8"/>
  <c r="AC138" i="8"/>
  <c r="AB140" i="8"/>
  <c r="AC140" i="8"/>
  <c r="AB142" i="8"/>
  <c r="AC142" i="8"/>
  <c r="AB144" i="8"/>
  <c r="AC144" i="8"/>
  <c r="AB146" i="8"/>
  <c r="AC146" i="8"/>
  <c r="AB147" i="8"/>
  <c r="AC147" i="8"/>
  <c r="AB149" i="8"/>
  <c r="AC149" i="8"/>
  <c r="AB153" i="8"/>
  <c r="AC153" i="8"/>
  <c r="AB155" i="8"/>
  <c r="AC155" i="8"/>
  <c r="AB157" i="8"/>
  <c r="AC157" i="8"/>
  <c r="AB160" i="8"/>
  <c r="AC160" i="8"/>
  <c r="AB162" i="8"/>
  <c r="AC162" i="8"/>
  <c r="AB164" i="8"/>
  <c r="AC164" i="8"/>
  <c r="AB167" i="8"/>
  <c r="AC167" i="8"/>
  <c r="AB169" i="8"/>
  <c r="AC169" i="8"/>
  <c r="AB171" i="8"/>
  <c r="AC171" i="8"/>
  <c r="AB173" i="8"/>
  <c r="AC173" i="8"/>
  <c r="AB175" i="8"/>
  <c r="AC175" i="8"/>
  <c r="AB177" i="8"/>
  <c r="AC177" i="8"/>
  <c r="AB179" i="8"/>
  <c r="AC179" i="8"/>
  <c r="AB181" i="8"/>
  <c r="AC181" i="8"/>
  <c r="AB184" i="8"/>
  <c r="AC184" i="8"/>
  <c r="AB186" i="8"/>
  <c r="AC186" i="8"/>
  <c r="AB188" i="8"/>
  <c r="AC188" i="8"/>
  <c r="AB190" i="8"/>
  <c r="AC190" i="8"/>
  <c r="AB192" i="8"/>
  <c r="AC192" i="8"/>
  <c r="AB194" i="8"/>
  <c r="AC194" i="8"/>
  <c r="AB196" i="8"/>
  <c r="AC196" i="8"/>
  <c r="AB198" i="8"/>
  <c r="AC198" i="8"/>
  <c r="AB200" i="8"/>
  <c r="AC200" i="8"/>
  <c r="AB202" i="8"/>
  <c r="AC202" i="8"/>
  <c r="AB204" i="8"/>
  <c r="AC204" i="8"/>
  <c r="AB206" i="8"/>
  <c r="AC206" i="8"/>
  <c r="AB209" i="8"/>
  <c r="AC209" i="8"/>
  <c r="AB211" i="8"/>
  <c r="AC211" i="8"/>
  <c r="AB213" i="8"/>
  <c r="AC213" i="8"/>
  <c r="AB215" i="8"/>
  <c r="AC215" i="8"/>
  <c r="AC216" i="8"/>
  <c r="AB216" i="8"/>
  <c r="AC218" i="8"/>
  <c r="AB218" i="8"/>
  <c r="AC220" i="8"/>
  <c r="AB220" i="8"/>
  <c r="AC222" i="8"/>
  <c r="AB222" i="8"/>
  <c r="AC224" i="8"/>
  <c r="AB224" i="8"/>
  <c r="AC226" i="8"/>
  <c r="AB226" i="8"/>
  <c r="AC228" i="8"/>
  <c r="AB228" i="8"/>
  <c r="AC230" i="8"/>
  <c r="AB230" i="8"/>
  <c r="AC232" i="8"/>
  <c r="AB232" i="8"/>
  <c r="AC234" i="8"/>
  <c r="AB234" i="8"/>
  <c r="AC236" i="8"/>
  <c r="AB236" i="8"/>
  <c r="AC238" i="8"/>
  <c r="AB238" i="8"/>
  <c r="AC240" i="8"/>
  <c r="AB240" i="8"/>
  <c r="AC242" i="8"/>
  <c r="AB242" i="8"/>
  <c r="AC244" i="8"/>
  <c r="AB244" i="8"/>
  <c r="AC246" i="8"/>
  <c r="AB246" i="8"/>
  <c r="AC248" i="8"/>
  <c r="AB248" i="8"/>
  <c r="AC250" i="8"/>
  <c r="AB250" i="8"/>
  <c r="AC252" i="8"/>
  <c r="AB252" i="8"/>
  <c r="AC254" i="8"/>
  <c r="AB254" i="8"/>
  <c r="AB257" i="8"/>
  <c r="AC257" i="8"/>
  <c r="AB259" i="8"/>
  <c r="AC259" i="8"/>
  <c r="AB261" i="8"/>
  <c r="AC261" i="8"/>
  <c r="AB263" i="8"/>
  <c r="AC263" i="8"/>
  <c r="AB265" i="8"/>
  <c r="AC265" i="8"/>
  <c r="AB267" i="8"/>
  <c r="AC267" i="8"/>
  <c r="AB269" i="8"/>
  <c r="AC269" i="8"/>
  <c r="AB271" i="8"/>
  <c r="AC271" i="8"/>
  <c r="AC272" i="8"/>
  <c r="AB272" i="8"/>
  <c r="AC274" i="8"/>
  <c r="AB274" i="8"/>
  <c r="AC276" i="8"/>
  <c r="AB276" i="8"/>
  <c r="AC278" i="8"/>
  <c r="AB278" i="8"/>
  <c r="AB281" i="8"/>
  <c r="AC281" i="8"/>
  <c r="AB283" i="8"/>
  <c r="AC283" i="8"/>
  <c r="AB285" i="8"/>
  <c r="AC285" i="8"/>
  <c r="AB287" i="8"/>
  <c r="AC287" i="8"/>
  <c r="AC288" i="8"/>
  <c r="AB288" i="8"/>
  <c r="AC290" i="8"/>
  <c r="AB290" i="8"/>
  <c r="AC292" i="8"/>
  <c r="AB292" i="8"/>
  <c r="AC294" i="8"/>
  <c r="AB294" i="8"/>
  <c r="AC296" i="8"/>
  <c r="AB296" i="8"/>
  <c r="AB299" i="8"/>
  <c r="AC299" i="8"/>
  <c r="AB301" i="8"/>
  <c r="AC301" i="8"/>
  <c r="AC302" i="8"/>
  <c r="AB302" i="8"/>
  <c r="AC304" i="8"/>
  <c r="AB304" i="8"/>
  <c r="AC306" i="8"/>
  <c r="AB306" i="8"/>
  <c r="AC308" i="8"/>
  <c r="AB308" i="8"/>
  <c r="AC310" i="8"/>
  <c r="AB310" i="8"/>
  <c r="AC311" i="8"/>
  <c r="AB311" i="8"/>
  <c r="AB4" i="8"/>
  <c r="AC4" i="8"/>
  <c r="AB6" i="8"/>
  <c r="AC6" i="8"/>
  <c r="AB8" i="8"/>
  <c r="AC8" i="8"/>
  <c r="AB10" i="8"/>
  <c r="AC10" i="8"/>
  <c r="AB12" i="8"/>
  <c r="AC12" i="8"/>
  <c r="AB14" i="8"/>
  <c r="AC14" i="8"/>
  <c r="AB16" i="8"/>
  <c r="AC16" i="8"/>
  <c r="AB18" i="8"/>
  <c r="AC18" i="8"/>
  <c r="AB20" i="8"/>
  <c r="AC20" i="8"/>
  <c r="AB22" i="8"/>
  <c r="AC22" i="8"/>
  <c r="AB24" i="8"/>
  <c r="AC24" i="8"/>
  <c r="AB26" i="8"/>
  <c r="AC26" i="8"/>
  <c r="AB28" i="8"/>
  <c r="AC28" i="8"/>
  <c r="AB30" i="8"/>
  <c r="AC30" i="8"/>
  <c r="AB32" i="8"/>
  <c r="AC32" i="8"/>
  <c r="AB34" i="8"/>
  <c r="AC34" i="8"/>
  <c r="AB36" i="8"/>
  <c r="AC36" i="8"/>
  <c r="AB38" i="8"/>
  <c r="AC38" i="8"/>
  <c r="AB40" i="8"/>
  <c r="AC40" i="8"/>
  <c r="AB42" i="8"/>
  <c r="AC42" i="8"/>
  <c r="AB44" i="8"/>
  <c r="AC44" i="8"/>
  <c r="AB46" i="8"/>
  <c r="AC46" i="8"/>
  <c r="AB48" i="8"/>
  <c r="AC48" i="8"/>
  <c r="AB50" i="8"/>
  <c r="AC50" i="8"/>
  <c r="AB52" i="8"/>
  <c r="AC52" i="8"/>
  <c r="AB53" i="8"/>
  <c r="AC53" i="8"/>
  <c r="AB55" i="8"/>
  <c r="AC55" i="8"/>
  <c r="AB57" i="8"/>
  <c r="AC57" i="8"/>
  <c r="AB59" i="8"/>
  <c r="AC59" i="8"/>
  <c r="AB61" i="8"/>
  <c r="AC61" i="8"/>
  <c r="AB62" i="8"/>
  <c r="AC62" i="8"/>
  <c r="AB64" i="8"/>
  <c r="AC64" i="8"/>
  <c r="AB65" i="8"/>
  <c r="AC65" i="8"/>
  <c r="AB67" i="8"/>
  <c r="AC67" i="8"/>
  <c r="AB68" i="8"/>
  <c r="AC68" i="8"/>
  <c r="AB70" i="8"/>
  <c r="AC70" i="8"/>
  <c r="AB78" i="8"/>
  <c r="AC78" i="8"/>
  <c r="AB80" i="8"/>
  <c r="AC80" i="8"/>
  <c r="AB82" i="8"/>
  <c r="AC82" i="8"/>
  <c r="AB84" i="8"/>
  <c r="AC84" i="8"/>
  <c r="AB86" i="8"/>
  <c r="AC86" i="8"/>
  <c r="AB88" i="8"/>
  <c r="AC88" i="8"/>
  <c r="AB90" i="8"/>
  <c r="AC90" i="8"/>
  <c r="AB92" i="8"/>
  <c r="AC92" i="8"/>
  <c r="AB94" i="8"/>
  <c r="AC94" i="8"/>
  <c r="AB96" i="8"/>
  <c r="AC96" i="8"/>
  <c r="AB98" i="8"/>
  <c r="AC98" i="8"/>
  <c r="AB100" i="8"/>
  <c r="AC100" i="8"/>
  <c r="AB102" i="8"/>
  <c r="AC102" i="8"/>
  <c r="AB104" i="8"/>
  <c r="AC104" i="8"/>
  <c r="AB106" i="8"/>
  <c r="AC106" i="8"/>
  <c r="AB108" i="8"/>
  <c r="AC108" i="8"/>
  <c r="AB110" i="8"/>
  <c r="AC110" i="8"/>
  <c r="AB112" i="8"/>
  <c r="AC112" i="8"/>
  <c r="AB114" i="8"/>
  <c r="AC114" i="8"/>
  <c r="AB116" i="8"/>
  <c r="AC116" i="8"/>
  <c r="AB118" i="8"/>
  <c r="AC118" i="8"/>
  <c r="AB120" i="8"/>
  <c r="AC120" i="8"/>
  <c r="AB121" i="8"/>
  <c r="AC121" i="8"/>
  <c r="AB123" i="8"/>
  <c r="AC123" i="8"/>
  <c r="AB125" i="8"/>
  <c r="AC125" i="8"/>
  <c r="AB128" i="8"/>
  <c r="AC128" i="8"/>
  <c r="AB130" i="8"/>
  <c r="AC130" i="8"/>
  <c r="AB133" i="8"/>
  <c r="AC133" i="8"/>
  <c r="AB135" i="8"/>
  <c r="AC135" i="8"/>
  <c r="AB137" i="8"/>
  <c r="AC137" i="8"/>
  <c r="AB139" i="8"/>
  <c r="AC139" i="8"/>
  <c r="AB141" i="8"/>
  <c r="AC141" i="8"/>
  <c r="AB143" i="8"/>
  <c r="AC143" i="8"/>
  <c r="AB145" i="8"/>
  <c r="AC145" i="8"/>
  <c r="AB148" i="8"/>
  <c r="AC148" i="8"/>
  <c r="AB150" i="8"/>
  <c r="AC150" i="8"/>
  <c r="AB151" i="8"/>
  <c r="AC151" i="8"/>
  <c r="AB152" i="8"/>
  <c r="AC152" i="8"/>
  <c r="AB154" i="8"/>
  <c r="AC154" i="8"/>
  <c r="AB156" i="8"/>
  <c r="AC156" i="8"/>
  <c r="AB158" i="8"/>
  <c r="AC158" i="8"/>
  <c r="AB159" i="8"/>
  <c r="AC159" i="8"/>
  <c r="AB161" i="8"/>
  <c r="AC161" i="8"/>
  <c r="AB163" i="8"/>
  <c r="AC163" i="8"/>
  <c r="AB165" i="8"/>
  <c r="AC165" i="8"/>
  <c r="AB166" i="8"/>
  <c r="AC166" i="8"/>
  <c r="AB168" i="8"/>
  <c r="AC168" i="8"/>
  <c r="AB170" i="8"/>
  <c r="AC170" i="8"/>
  <c r="AB172" i="8"/>
  <c r="AC172" i="8"/>
  <c r="AB174" i="8"/>
  <c r="AC174" i="8"/>
  <c r="AB176" i="8"/>
  <c r="AC176" i="8"/>
  <c r="AB178" i="8"/>
  <c r="AC178" i="8"/>
  <c r="AB180" i="8"/>
  <c r="AC180" i="8"/>
  <c r="AB182" i="8"/>
  <c r="AC182" i="8"/>
  <c r="AB183" i="8"/>
  <c r="AC183" i="8"/>
  <c r="AB185" i="8"/>
  <c r="AC185" i="8"/>
  <c r="AB187" i="8"/>
  <c r="AC187" i="8"/>
  <c r="AB189" i="8"/>
  <c r="AC189" i="8"/>
  <c r="AB191" i="8"/>
  <c r="AC191" i="8"/>
  <c r="AB193" i="8"/>
  <c r="AC193" i="8"/>
  <c r="AB195" i="8"/>
  <c r="AC195" i="8"/>
  <c r="AB197" i="8"/>
  <c r="AC197" i="8"/>
  <c r="AB199" i="8"/>
  <c r="AC199" i="8"/>
  <c r="AB201" i="8"/>
  <c r="AC201" i="8"/>
  <c r="AB203" i="8"/>
  <c r="AC203" i="8"/>
  <c r="AB205" i="8"/>
  <c r="AC205" i="8"/>
  <c r="AB207" i="8"/>
  <c r="AC207" i="8"/>
  <c r="AC208" i="8"/>
  <c r="AB208" i="8"/>
  <c r="AC210" i="8"/>
  <c r="AB210" i="8"/>
  <c r="AC212" i="8"/>
  <c r="AB212" i="8"/>
  <c r="AC214" i="8"/>
  <c r="AB214" i="8"/>
  <c r="AB217" i="8"/>
  <c r="AC217" i="8"/>
  <c r="AB219" i="8"/>
  <c r="AC219" i="8"/>
  <c r="AB221" i="8"/>
  <c r="AC221" i="8"/>
  <c r="AB223" i="8"/>
  <c r="AC223" i="8"/>
  <c r="AB225" i="8"/>
  <c r="AC225" i="8"/>
  <c r="AB227" i="8"/>
  <c r="AC227" i="8"/>
  <c r="AB229" i="8"/>
  <c r="AC229" i="8"/>
  <c r="AB231" i="8"/>
  <c r="AC231" i="8"/>
  <c r="AB233" i="8"/>
  <c r="AC233" i="8"/>
  <c r="AB235" i="8"/>
  <c r="AC235" i="8"/>
  <c r="AB237" i="8"/>
  <c r="AC237" i="8"/>
  <c r="AB239" i="8"/>
  <c r="AC239" i="8"/>
  <c r="AB241" i="8"/>
  <c r="AC241" i="8"/>
  <c r="AB243" i="8"/>
  <c r="AC243" i="8"/>
  <c r="AB245" i="8"/>
  <c r="AC245" i="8"/>
  <c r="AB247" i="8"/>
  <c r="AC247" i="8"/>
  <c r="AB249" i="8"/>
  <c r="AC249" i="8"/>
  <c r="AB251" i="8"/>
  <c r="AC251" i="8"/>
  <c r="AB253" i="8"/>
  <c r="AC253" i="8"/>
  <c r="AB255" i="8"/>
  <c r="AC255" i="8"/>
  <c r="AC256" i="8"/>
  <c r="AB256" i="8"/>
  <c r="AC258" i="8"/>
  <c r="AB258" i="8"/>
  <c r="AC260" i="8"/>
  <c r="AB260" i="8"/>
  <c r="AC262" i="8"/>
  <c r="AB262" i="8"/>
  <c r="AC264" i="8"/>
  <c r="AB264" i="8"/>
  <c r="AC266" i="8"/>
  <c r="AB266" i="8"/>
  <c r="AC268" i="8"/>
  <c r="AB268" i="8"/>
  <c r="AC270" i="8"/>
  <c r="AB270" i="8"/>
  <c r="AB273" i="8"/>
  <c r="AC273" i="8"/>
  <c r="AB275" i="8"/>
  <c r="AC275" i="8"/>
  <c r="AB277" i="8"/>
  <c r="AC277" i="8"/>
  <c r="AB279" i="8"/>
  <c r="AC279" i="8"/>
  <c r="AC280" i="8"/>
  <c r="AB280" i="8"/>
  <c r="AC282" i="8"/>
  <c r="AB282" i="8"/>
  <c r="AC284" i="8"/>
  <c r="AB284" i="8"/>
  <c r="AC286" i="8"/>
  <c r="AB286" i="8"/>
  <c r="AB289" i="8"/>
  <c r="AC289" i="8"/>
  <c r="AB291" i="8"/>
  <c r="AC291" i="8"/>
  <c r="AB293" i="8"/>
  <c r="AC293" i="8"/>
  <c r="AB295" i="8"/>
  <c r="AC295" i="8"/>
  <c r="AB297" i="8"/>
  <c r="AC297" i="8"/>
  <c r="AC298" i="8"/>
  <c r="AB298" i="8"/>
  <c r="AC300" i="8"/>
  <c r="AB300" i="8"/>
  <c r="AB303" i="8"/>
  <c r="AC303" i="8"/>
  <c r="AB305" i="8"/>
  <c r="AC305" i="8"/>
  <c r="AB307" i="8"/>
  <c r="AC307" i="8"/>
  <c r="AB309" i="8"/>
  <c r="AC309" i="8"/>
  <c r="V5" i="8"/>
  <c r="W5" i="8"/>
  <c r="V7" i="8"/>
  <c r="W7" i="8"/>
  <c r="V9" i="8"/>
  <c r="W9" i="8"/>
  <c r="V11" i="8"/>
  <c r="W11" i="8"/>
  <c r="V13" i="8"/>
  <c r="W13" i="8"/>
  <c r="V15" i="8"/>
  <c r="W15" i="8"/>
  <c r="V17" i="8"/>
  <c r="W17" i="8"/>
  <c r="V19" i="8"/>
  <c r="W19" i="8"/>
  <c r="V21" i="8"/>
  <c r="W21" i="8"/>
  <c r="V23" i="8"/>
  <c r="W23" i="8"/>
  <c r="V25" i="8"/>
  <c r="W25" i="8"/>
  <c r="V26" i="8"/>
  <c r="W26" i="8"/>
  <c r="V28" i="8"/>
  <c r="W28" i="8"/>
  <c r="V30" i="8"/>
  <c r="W30" i="8"/>
  <c r="V32" i="8"/>
  <c r="W32" i="8"/>
  <c r="V34" i="8"/>
  <c r="W34" i="8"/>
  <c r="V36" i="8"/>
  <c r="W36" i="8"/>
  <c r="V38" i="8"/>
  <c r="W38" i="8"/>
  <c r="V40" i="8"/>
  <c r="W40" i="8"/>
  <c r="V42" i="8"/>
  <c r="W42" i="8"/>
  <c r="V44" i="8"/>
  <c r="W44" i="8"/>
  <c r="V46" i="8"/>
  <c r="W46" i="8"/>
  <c r="V48" i="8"/>
  <c r="W48" i="8"/>
  <c r="V50" i="8"/>
  <c r="W50" i="8"/>
  <c r="V52" i="8"/>
  <c r="W52" i="8"/>
  <c r="V54" i="8"/>
  <c r="W54" i="8"/>
  <c r="V56" i="8"/>
  <c r="W56" i="8"/>
  <c r="V58" i="8"/>
  <c r="W58" i="8"/>
  <c r="V60" i="8"/>
  <c r="W60" i="8"/>
  <c r="V62" i="8"/>
  <c r="W62" i="8"/>
  <c r="V64" i="8"/>
  <c r="W64" i="8"/>
  <c r="V65" i="8"/>
  <c r="W65" i="8"/>
  <c r="V67" i="8"/>
  <c r="W67" i="8"/>
  <c r="V68" i="8"/>
  <c r="W68" i="8"/>
  <c r="V70" i="8"/>
  <c r="W70" i="8"/>
  <c r="V78" i="8"/>
  <c r="W78" i="8"/>
  <c r="V80" i="8"/>
  <c r="W80" i="8"/>
  <c r="V82" i="8"/>
  <c r="W82" i="8"/>
  <c r="V85" i="8"/>
  <c r="W85" i="8"/>
  <c r="V87" i="8"/>
  <c r="W87" i="8"/>
  <c r="V89" i="8"/>
  <c r="W89" i="8"/>
  <c r="V91" i="8"/>
  <c r="W91" i="8"/>
  <c r="V92" i="8"/>
  <c r="W92" i="8"/>
  <c r="V94" i="8"/>
  <c r="W94" i="8"/>
  <c r="V96" i="8"/>
  <c r="W96" i="8"/>
  <c r="V98" i="8"/>
  <c r="W98" i="8"/>
  <c r="V101" i="8"/>
  <c r="W101" i="8"/>
  <c r="V103" i="8"/>
  <c r="W103" i="8"/>
  <c r="V105" i="8"/>
  <c r="W105" i="8"/>
  <c r="V107" i="8"/>
  <c r="W107" i="8"/>
  <c r="V108" i="8"/>
  <c r="W108" i="8"/>
  <c r="V110" i="8"/>
  <c r="W110" i="8"/>
  <c r="V112" i="8"/>
  <c r="W112" i="8"/>
  <c r="V114" i="8"/>
  <c r="W114" i="8"/>
  <c r="V117" i="8"/>
  <c r="W117" i="8"/>
  <c r="V119" i="8"/>
  <c r="W119" i="8"/>
  <c r="V121" i="8"/>
  <c r="W121" i="8"/>
  <c r="V123" i="8"/>
  <c r="W123" i="8"/>
  <c r="V125" i="8"/>
  <c r="W125" i="8"/>
  <c r="V127" i="8"/>
  <c r="W127" i="8"/>
  <c r="V129" i="8"/>
  <c r="W129" i="8"/>
  <c r="V131" i="8"/>
  <c r="W131" i="8"/>
  <c r="V132" i="8"/>
  <c r="W132" i="8"/>
  <c r="V134" i="8"/>
  <c r="W134" i="8"/>
  <c r="V136" i="8"/>
  <c r="W136" i="8"/>
  <c r="V138" i="8"/>
  <c r="W138" i="8"/>
  <c r="V140" i="8"/>
  <c r="W140" i="8"/>
  <c r="V142" i="8"/>
  <c r="W142" i="8"/>
  <c r="V144" i="8"/>
  <c r="W144" i="8"/>
  <c r="V146" i="8"/>
  <c r="W146" i="8"/>
  <c r="V148" i="8"/>
  <c r="W148" i="8"/>
  <c r="V150" i="8"/>
  <c r="W150" i="8"/>
  <c r="V152" i="8"/>
  <c r="W152" i="8"/>
  <c r="V154" i="8"/>
  <c r="W154" i="8"/>
  <c r="V156" i="8"/>
  <c r="W156" i="8"/>
  <c r="V158" i="8"/>
  <c r="W158" i="8"/>
  <c r="V160" i="8"/>
  <c r="W160" i="8"/>
  <c r="V162" i="8"/>
  <c r="W162" i="8"/>
  <c r="V164" i="8"/>
  <c r="W164" i="8"/>
  <c r="V166" i="8"/>
  <c r="W166" i="8"/>
  <c r="V168" i="8"/>
  <c r="W168" i="8"/>
  <c r="V170" i="8"/>
  <c r="W170" i="8"/>
  <c r="V172" i="8"/>
  <c r="W172" i="8"/>
  <c r="V174" i="8"/>
  <c r="W174" i="8"/>
  <c r="V176" i="8"/>
  <c r="W176" i="8"/>
  <c r="V178" i="8"/>
  <c r="W178" i="8"/>
  <c r="V180" i="8"/>
  <c r="W180" i="8"/>
  <c r="V182" i="8"/>
  <c r="W182" i="8"/>
  <c r="V184" i="8"/>
  <c r="W184" i="8"/>
  <c r="V186" i="8"/>
  <c r="W186" i="8"/>
  <c r="V188" i="8"/>
  <c r="W188" i="8"/>
  <c r="V190" i="8"/>
  <c r="W190" i="8"/>
  <c r="V192" i="8"/>
  <c r="W192" i="8"/>
  <c r="V194" i="8"/>
  <c r="W194" i="8"/>
  <c r="V196" i="8"/>
  <c r="W196" i="8"/>
  <c r="V198" i="8"/>
  <c r="W198" i="8"/>
  <c r="V200" i="8"/>
  <c r="W200" i="8"/>
  <c r="V202" i="8"/>
  <c r="W202" i="8"/>
  <c r="V204" i="8"/>
  <c r="W204" i="8"/>
  <c r="V206" i="8"/>
  <c r="W206" i="8"/>
  <c r="V208" i="8"/>
  <c r="W208" i="8"/>
  <c r="V210" i="8"/>
  <c r="W210" i="8"/>
  <c r="V212" i="8"/>
  <c r="W212" i="8"/>
  <c r="V214" i="8"/>
  <c r="W214" i="8"/>
  <c r="V217" i="8"/>
  <c r="W217" i="8"/>
  <c r="V219" i="8"/>
  <c r="W219" i="8"/>
  <c r="V221" i="8"/>
  <c r="W221" i="8"/>
  <c r="V223" i="8"/>
  <c r="W223" i="8"/>
  <c r="V225" i="8"/>
  <c r="W225" i="8"/>
  <c r="V227" i="8"/>
  <c r="W227" i="8"/>
  <c r="V229" i="8"/>
  <c r="W229" i="8"/>
  <c r="V231" i="8"/>
  <c r="W231" i="8"/>
  <c r="V233" i="8"/>
  <c r="W233" i="8"/>
  <c r="V235" i="8"/>
  <c r="W235" i="8"/>
  <c r="V237" i="8"/>
  <c r="W237" i="8"/>
  <c r="V239" i="8"/>
  <c r="W239" i="8"/>
  <c r="V241" i="8"/>
  <c r="W241" i="8"/>
  <c r="V243" i="8"/>
  <c r="W243" i="8"/>
  <c r="V244" i="8"/>
  <c r="W244" i="8"/>
  <c r="V246" i="8"/>
  <c r="W246" i="8"/>
  <c r="V248" i="8"/>
  <c r="W248" i="8"/>
  <c r="V250" i="8"/>
  <c r="W250" i="8"/>
  <c r="V253" i="8"/>
  <c r="W253" i="8"/>
  <c r="V255" i="8"/>
  <c r="W255" i="8"/>
  <c r="V257" i="8"/>
  <c r="W257" i="8"/>
  <c r="V259" i="8"/>
  <c r="W259" i="8"/>
  <c r="V261" i="8"/>
  <c r="W261" i="8"/>
  <c r="V263" i="8"/>
  <c r="W263" i="8"/>
  <c r="V265" i="8"/>
  <c r="W265" i="8"/>
  <c r="V267" i="8"/>
  <c r="W267" i="8"/>
  <c r="V269" i="8"/>
  <c r="W269" i="8"/>
  <c r="V271" i="8"/>
  <c r="W271" i="8"/>
  <c r="V273" i="8"/>
  <c r="W273" i="8"/>
  <c r="V275" i="8"/>
  <c r="W275" i="8"/>
  <c r="V277" i="8"/>
  <c r="W277" i="8"/>
  <c r="V279" i="8"/>
  <c r="W279" i="8"/>
  <c r="V281" i="8"/>
  <c r="W281" i="8"/>
  <c r="V283" i="8"/>
  <c r="W283" i="8"/>
  <c r="V285" i="8"/>
  <c r="W285" i="8"/>
  <c r="V287" i="8"/>
  <c r="W287" i="8"/>
  <c r="V289" i="8"/>
  <c r="W289" i="8"/>
  <c r="V291" i="8"/>
  <c r="W291" i="8"/>
  <c r="V293" i="8"/>
  <c r="W293" i="8"/>
  <c r="V295" i="8"/>
  <c r="W295" i="8"/>
  <c r="V297" i="8"/>
  <c r="W297" i="8"/>
  <c r="V299" i="8"/>
  <c r="W299" i="8"/>
  <c r="V301" i="8"/>
  <c r="W301" i="8"/>
  <c r="V303" i="8"/>
  <c r="W303" i="8"/>
  <c r="V305" i="8"/>
  <c r="W305" i="8"/>
  <c r="V307" i="8"/>
  <c r="W307" i="8"/>
  <c r="V308" i="8"/>
  <c r="W308" i="8"/>
  <c r="V310" i="8"/>
  <c r="W310" i="8"/>
  <c r="V4" i="8"/>
  <c r="W4" i="8"/>
  <c r="V6" i="8"/>
  <c r="W6" i="8"/>
  <c r="V8" i="8"/>
  <c r="W8" i="8"/>
  <c r="V10" i="8"/>
  <c r="W10" i="8"/>
  <c r="V12" i="8"/>
  <c r="W12" i="8"/>
  <c r="V14" i="8"/>
  <c r="W14" i="8"/>
  <c r="V16" i="8"/>
  <c r="W16" i="8"/>
  <c r="V18" i="8"/>
  <c r="W18" i="8"/>
  <c r="V20" i="8"/>
  <c r="W20" i="8"/>
  <c r="V22" i="8"/>
  <c r="W22" i="8"/>
  <c r="V24" i="8"/>
  <c r="W24" i="8"/>
  <c r="V27" i="8"/>
  <c r="W27" i="8"/>
  <c r="V29" i="8"/>
  <c r="W29" i="8"/>
  <c r="V31" i="8"/>
  <c r="W31" i="8"/>
  <c r="V33" i="8"/>
  <c r="W33" i="8"/>
  <c r="V35" i="8"/>
  <c r="W35" i="8"/>
  <c r="V37" i="8"/>
  <c r="W37" i="8"/>
  <c r="V39" i="8"/>
  <c r="W39" i="8"/>
  <c r="V41" i="8"/>
  <c r="W41" i="8"/>
  <c r="V43" i="8"/>
  <c r="W43" i="8"/>
  <c r="V45" i="8"/>
  <c r="W45" i="8"/>
  <c r="V47" i="8"/>
  <c r="W47" i="8"/>
  <c r="V49" i="8"/>
  <c r="W49" i="8"/>
  <c r="V51" i="8"/>
  <c r="W51" i="8"/>
  <c r="V53" i="8"/>
  <c r="W53" i="8"/>
  <c r="V55" i="8"/>
  <c r="W55" i="8"/>
  <c r="V57" i="8"/>
  <c r="W57" i="8"/>
  <c r="V59" i="8"/>
  <c r="W59" i="8"/>
  <c r="V61" i="8"/>
  <c r="W61" i="8"/>
  <c r="V63" i="8"/>
  <c r="W63" i="8"/>
  <c r="V66" i="8"/>
  <c r="W66" i="8"/>
  <c r="V69" i="8"/>
  <c r="W69" i="8"/>
  <c r="V71" i="8"/>
  <c r="W71" i="8"/>
  <c r="V77" i="8"/>
  <c r="W77" i="8"/>
  <c r="V79" i="8"/>
  <c r="W79" i="8"/>
  <c r="V81" i="8"/>
  <c r="W81" i="8"/>
  <c r="V83" i="8"/>
  <c r="W83" i="8"/>
  <c r="V84" i="8"/>
  <c r="W84" i="8"/>
  <c r="V86" i="8"/>
  <c r="W86" i="8"/>
  <c r="V88" i="8"/>
  <c r="W88" i="8"/>
  <c r="V90" i="8"/>
  <c r="W90" i="8"/>
  <c r="V93" i="8"/>
  <c r="W93" i="8"/>
  <c r="V95" i="8"/>
  <c r="W95" i="8"/>
  <c r="V97" i="8"/>
  <c r="W97" i="8"/>
  <c r="V99" i="8"/>
  <c r="W99" i="8"/>
  <c r="V100" i="8"/>
  <c r="W100" i="8"/>
  <c r="V102" i="8"/>
  <c r="W102" i="8"/>
  <c r="V104" i="8"/>
  <c r="W104" i="8"/>
  <c r="V106" i="8"/>
  <c r="W106" i="8"/>
  <c r="V109" i="8"/>
  <c r="W109" i="8"/>
  <c r="V111" i="8"/>
  <c r="W111" i="8"/>
  <c r="V113" i="8"/>
  <c r="W113" i="8"/>
  <c r="V115" i="8"/>
  <c r="W115" i="8"/>
  <c r="V116" i="8"/>
  <c r="W116" i="8"/>
  <c r="V118" i="8"/>
  <c r="W118" i="8"/>
  <c r="V120" i="8"/>
  <c r="W120" i="8"/>
  <c r="V122" i="8"/>
  <c r="W122" i="8"/>
  <c r="V124" i="8"/>
  <c r="W124" i="8"/>
  <c r="V126" i="8"/>
  <c r="W126" i="8"/>
  <c r="V128" i="8"/>
  <c r="W128" i="8"/>
  <c r="V130" i="8"/>
  <c r="W130" i="8"/>
  <c r="V133" i="8"/>
  <c r="W133" i="8"/>
  <c r="V135" i="8"/>
  <c r="W135" i="8"/>
  <c r="V137" i="8"/>
  <c r="W137" i="8"/>
  <c r="V139" i="8"/>
  <c r="W139" i="8"/>
  <c r="V141" i="8"/>
  <c r="W141" i="8"/>
  <c r="V143" i="8"/>
  <c r="W143" i="8"/>
  <c r="V145" i="8"/>
  <c r="W145" i="8"/>
  <c r="V147" i="8"/>
  <c r="W147" i="8"/>
  <c r="V149" i="8"/>
  <c r="W149" i="8"/>
  <c r="V151" i="8"/>
  <c r="W151" i="8"/>
  <c r="V153" i="8"/>
  <c r="W153" i="8"/>
  <c r="V155" i="8"/>
  <c r="W155" i="8"/>
  <c r="V157" i="8"/>
  <c r="W157" i="8"/>
  <c r="V159" i="8"/>
  <c r="W159" i="8"/>
  <c r="V161" i="8"/>
  <c r="W161" i="8"/>
  <c r="V163" i="8"/>
  <c r="W163" i="8"/>
  <c r="V165" i="8"/>
  <c r="W165" i="8"/>
  <c r="V167" i="8"/>
  <c r="W167" i="8"/>
  <c r="V169" i="8"/>
  <c r="W169" i="8"/>
  <c r="V171" i="8"/>
  <c r="W171" i="8"/>
  <c r="V173" i="8"/>
  <c r="W173" i="8"/>
  <c r="V175" i="8"/>
  <c r="W175" i="8"/>
  <c r="V177" i="8"/>
  <c r="W177" i="8"/>
  <c r="V179" i="8"/>
  <c r="W179" i="8"/>
  <c r="V181" i="8"/>
  <c r="W181" i="8"/>
  <c r="V183" i="8"/>
  <c r="W183" i="8"/>
  <c r="V185" i="8"/>
  <c r="W185" i="8"/>
  <c r="V187" i="8"/>
  <c r="W187" i="8"/>
  <c r="V189" i="8"/>
  <c r="W189" i="8"/>
  <c r="V191" i="8"/>
  <c r="W191" i="8"/>
  <c r="V193" i="8"/>
  <c r="W193" i="8"/>
  <c r="V195" i="8"/>
  <c r="W195" i="8"/>
  <c r="V197" i="8"/>
  <c r="W197" i="8"/>
  <c r="V199" i="8"/>
  <c r="W199" i="8"/>
  <c r="V201" i="8"/>
  <c r="W201" i="8"/>
  <c r="V203" i="8"/>
  <c r="W203" i="8"/>
  <c r="V205" i="8"/>
  <c r="W205" i="8"/>
  <c r="V207" i="8"/>
  <c r="W207" i="8"/>
  <c r="V209" i="8"/>
  <c r="W209" i="8"/>
  <c r="V211" i="8"/>
  <c r="W211" i="8"/>
  <c r="V213" i="8"/>
  <c r="W213" i="8"/>
  <c r="V215" i="8"/>
  <c r="W215" i="8"/>
  <c r="V216" i="8"/>
  <c r="W216" i="8"/>
  <c r="V218" i="8"/>
  <c r="W218" i="8"/>
  <c r="V220" i="8"/>
  <c r="W220" i="8"/>
  <c r="V222" i="8"/>
  <c r="W222" i="8"/>
  <c r="V224" i="8"/>
  <c r="W224" i="8"/>
  <c r="V226" i="8"/>
  <c r="W226" i="8"/>
  <c r="V228" i="8"/>
  <c r="W228" i="8"/>
  <c r="V230" i="8"/>
  <c r="W230" i="8"/>
  <c r="V232" i="8"/>
  <c r="W232" i="8"/>
  <c r="V234" i="8"/>
  <c r="W234" i="8"/>
  <c r="V236" i="8"/>
  <c r="W236" i="8"/>
  <c r="V238" i="8"/>
  <c r="W238" i="8"/>
  <c r="V240" i="8"/>
  <c r="W240" i="8"/>
  <c r="V242" i="8"/>
  <c r="W242" i="8"/>
  <c r="V245" i="8"/>
  <c r="W245" i="8"/>
  <c r="V247" i="8"/>
  <c r="W247" i="8"/>
  <c r="V249" i="8"/>
  <c r="W249" i="8"/>
  <c r="V251" i="8"/>
  <c r="W251" i="8"/>
  <c r="V252" i="8"/>
  <c r="W252" i="8"/>
  <c r="V254" i="8"/>
  <c r="W254" i="8"/>
  <c r="V256" i="8"/>
  <c r="W256" i="8"/>
  <c r="V258" i="8"/>
  <c r="W258" i="8"/>
  <c r="V260" i="8"/>
  <c r="W260" i="8"/>
  <c r="V262" i="8"/>
  <c r="W262" i="8"/>
  <c r="V264" i="8"/>
  <c r="W264" i="8"/>
  <c r="V266" i="8"/>
  <c r="W266" i="8"/>
  <c r="V268" i="8"/>
  <c r="W268" i="8"/>
  <c r="V270" i="8"/>
  <c r="W270" i="8"/>
  <c r="V272" i="8"/>
  <c r="W272" i="8"/>
  <c r="V274" i="8"/>
  <c r="W274" i="8"/>
  <c r="V276" i="8"/>
  <c r="W276" i="8"/>
  <c r="V278" i="8"/>
  <c r="W278" i="8"/>
  <c r="V280" i="8"/>
  <c r="W280" i="8"/>
  <c r="V282" i="8"/>
  <c r="W282" i="8"/>
  <c r="V284" i="8"/>
  <c r="W284" i="8"/>
  <c r="V286" i="8"/>
  <c r="W286" i="8"/>
  <c r="V288" i="8"/>
  <c r="W288" i="8"/>
  <c r="V290" i="8"/>
  <c r="W290" i="8"/>
  <c r="V292" i="8"/>
  <c r="W292" i="8"/>
  <c r="V294" i="8"/>
  <c r="W294" i="8"/>
  <c r="V296" i="8"/>
  <c r="W296" i="8"/>
  <c r="V298" i="8"/>
  <c r="W298" i="8"/>
  <c r="V300" i="8"/>
  <c r="W300" i="8"/>
  <c r="V302" i="8"/>
  <c r="W302" i="8"/>
  <c r="V304" i="8"/>
  <c r="W304" i="8"/>
  <c r="V306" i="8"/>
  <c r="W306" i="8"/>
  <c r="V309" i="8"/>
  <c r="W309" i="8"/>
  <c r="V311" i="8"/>
  <c r="W311" i="8"/>
  <c r="P8" i="8"/>
  <c r="Q8" i="8"/>
  <c r="P5" i="8"/>
  <c r="Q5" i="8"/>
  <c r="P7" i="8"/>
  <c r="Q7" i="8"/>
  <c r="P9" i="8"/>
  <c r="Q9" i="8"/>
  <c r="P11" i="8"/>
  <c r="Q11" i="8"/>
  <c r="P13" i="8"/>
  <c r="Q13" i="8"/>
  <c r="P15" i="8"/>
  <c r="Q15" i="8"/>
  <c r="P17" i="8"/>
  <c r="Q17" i="8"/>
  <c r="P19" i="8"/>
  <c r="Q19" i="8"/>
  <c r="P21" i="8"/>
  <c r="Q21" i="8"/>
  <c r="P23" i="8"/>
  <c r="Q23" i="8"/>
  <c r="P25" i="8"/>
  <c r="Q25" i="8"/>
  <c r="P27" i="8"/>
  <c r="Q27" i="8"/>
  <c r="P29" i="8"/>
  <c r="Q29" i="8"/>
  <c r="P31" i="8"/>
  <c r="Q31" i="8"/>
  <c r="P33" i="8"/>
  <c r="Q33" i="8"/>
  <c r="P35" i="8"/>
  <c r="Q35" i="8"/>
  <c r="P37" i="8"/>
  <c r="Q37" i="8"/>
  <c r="P39" i="8"/>
  <c r="Q39" i="8"/>
  <c r="P41" i="8"/>
  <c r="Q41" i="8"/>
  <c r="P43" i="8"/>
  <c r="Q43" i="8"/>
  <c r="P45" i="8"/>
  <c r="Q45" i="8"/>
  <c r="P47" i="8"/>
  <c r="Q47" i="8"/>
  <c r="P49" i="8"/>
  <c r="Q49" i="8"/>
  <c r="P51" i="8"/>
  <c r="Q51" i="8"/>
  <c r="P53" i="8"/>
  <c r="Q53" i="8"/>
  <c r="P55" i="8"/>
  <c r="Q55" i="8"/>
  <c r="P57" i="8"/>
  <c r="Q57" i="8"/>
  <c r="P59" i="8"/>
  <c r="Q59" i="8"/>
  <c r="P61" i="8"/>
  <c r="Q61" i="8"/>
  <c r="P63" i="8"/>
  <c r="Q63" i="8"/>
  <c r="P66" i="8"/>
  <c r="Q66" i="8"/>
  <c r="P69" i="8"/>
  <c r="Q69" i="8"/>
  <c r="P71" i="8"/>
  <c r="Q71" i="8"/>
  <c r="P77" i="8"/>
  <c r="Q77" i="8"/>
  <c r="P79" i="8"/>
  <c r="Q79" i="8"/>
  <c r="P81" i="8"/>
  <c r="Q81" i="8"/>
  <c r="P83" i="8"/>
  <c r="Q83" i="8"/>
  <c r="P85" i="8"/>
  <c r="Q85" i="8"/>
  <c r="P87" i="8"/>
  <c r="Q87" i="8"/>
  <c r="P89" i="8"/>
  <c r="Q89" i="8"/>
  <c r="P91" i="8"/>
  <c r="Q91" i="8"/>
  <c r="P92" i="8"/>
  <c r="Q92" i="8"/>
  <c r="P94" i="8"/>
  <c r="Q94" i="8"/>
  <c r="P96" i="8"/>
  <c r="Q96" i="8"/>
  <c r="P98" i="8"/>
  <c r="Q98" i="8"/>
  <c r="P101" i="8"/>
  <c r="Q101" i="8"/>
  <c r="P103" i="8"/>
  <c r="Q103" i="8"/>
  <c r="P105" i="8"/>
  <c r="Q105" i="8"/>
  <c r="P107" i="8"/>
  <c r="Q107" i="8"/>
  <c r="P108" i="8"/>
  <c r="Q108" i="8"/>
  <c r="P110" i="8"/>
  <c r="Q110" i="8"/>
  <c r="P112" i="8"/>
  <c r="Q112" i="8"/>
  <c r="P114" i="8"/>
  <c r="Q114" i="8"/>
  <c r="P117" i="8"/>
  <c r="Q117" i="8"/>
  <c r="P119" i="8"/>
  <c r="Q119" i="8"/>
  <c r="P121" i="8"/>
  <c r="Q121" i="8"/>
  <c r="P123" i="8"/>
  <c r="Q123" i="8"/>
  <c r="P125" i="8"/>
  <c r="Q125" i="8"/>
  <c r="P127" i="8"/>
  <c r="Q127" i="8"/>
  <c r="P129" i="8"/>
  <c r="Q129" i="8"/>
  <c r="P131" i="8"/>
  <c r="Q131" i="8"/>
  <c r="P132" i="8"/>
  <c r="Q132" i="8"/>
  <c r="P134" i="8"/>
  <c r="Q134" i="8"/>
  <c r="P136" i="8"/>
  <c r="Q136" i="8"/>
  <c r="P138" i="8"/>
  <c r="Q138" i="8"/>
  <c r="P140" i="8"/>
  <c r="Q140" i="8"/>
  <c r="P142" i="8"/>
  <c r="Q142" i="8"/>
  <c r="P144" i="8"/>
  <c r="Q144" i="8"/>
  <c r="P146" i="8"/>
  <c r="Q146" i="8"/>
  <c r="P148" i="8"/>
  <c r="Q148" i="8"/>
  <c r="P150" i="8"/>
  <c r="Q150" i="8"/>
  <c r="P152" i="8"/>
  <c r="Q152" i="8"/>
  <c r="P154" i="8"/>
  <c r="Q154" i="8"/>
  <c r="P156" i="8"/>
  <c r="Q156" i="8"/>
  <c r="P158" i="8"/>
  <c r="Q158" i="8"/>
  <c r="P160" i="8"/>
  <c r="Q160" i="8"/>
  <c r="P162" i="8"/>
  <c r="Q162" i="8"/>
  <c r="P164" i="8"/>
  <c r="Q164" i="8"/>
  <c r="P166" i="8"/>
  <c r="Q166" i="8"/>
  <c r="P168" i="8"/>
  <c r="Q168" i="8"/>
  <c r="P170" i="8"/>
  <c r="Q170" i="8"/>
  <c r="P172" i="8"/>
  <c r="Q172" i="8"/>
  <c r="P174" i="8"/>
  <c r="Q174" i="8"/>
  <c r="P176" i="8"/>
  <c r="Q176" i="8"/>
  <c r="P178" i="8"/>
  <c r="Q178" i="8"/>
  <c r="P180" i="8"/>
  <c r="Q180" i="8"/>
  <c r="P182" i="8"/>
  <c r="Q182" i="8"/>
  <c r="P184" i="8"/>
  <c r="Q184" i="8"/>
  <c r="P186" i="8"/>
  <c r="Q186" i="8"/>
  <c r="P188" i="8"/>
  <c r="Q188" i="8"/>
  <c r="P190" i="8"/>
  <c r="Q190" i="8"/>
  <c r="P192" i="8"/>
  <c r="Q192" i="8"/>
  <c r="P194" i="8"/>
  <c r="Q194" i="8"/>
  <c r="P196" i="8"/>
  <c r="Q196" i="8"/>
  <c r="P198" i="8"/>
  <c r="Q198" i="8"/>
  <c r="P200" i="8"/>
  <c r="Q200" i="8"/>
  <c r="P202" i="8"/>
  <c r="Q202" i="8"/>
  <c r="P204" i="8"/>
  <c r="Q204" i="8"/>
  <c r="P206" i="8"/>
  <c r="Q206" i="8"/>
  <c r="P208" i="8"/>
  <c r="Q208" i="8"/>
  <c r="P210" i="8"/>
  <c r="Q210" i="8"/>
  <c r="P212" i="8"/>
  <c r="Q212" i="8"/>
  <c r="P214" i="8"/>
  <c r="Q214" i="8"/>
  <c r="P217" i="8"/>
  <c r="Q217" i="8"/>
  <c r="P219" i="8"/>
  <c r="Q219" i="8"/>
  <c r="P221" i="8"/>
  <c r="Q221" i="8"/>
  <c r="P223" i="8"/>
  <c r="Q223" i="8"/>
  <c r="P225" i="8"/>
  <c r="Q225" i="8"/>
  <c r="P227" i="8"/>
  <c r="Q227" i="8"/>
  <c r="P229" i="8"/>
  <c r="Q229" i="8"/>
  <c r="P231" i="8"/>
  <c r="Q231" i="8"/>
  <c r="P233" i="8"/>
  <c r="Q233" i="8"/>
  <c r="P235" i="8"/>
  <c r="Q235" i="8"/>
  <c r="P237" i="8"/>
  <c r="Q237" i="8"/>
  <c r="P239" i="8"/>
  <c r="Q239" i="8"/>
  <c r="P241" i="8"/>
  <c r="Q241" i="8"/>
  <c r="P243" i="8"/>
  <c r="Q243" i="8"/>
  <c r="P244" i="8"/>
  <c r="Q244" i="8"/>
  <c r="P246" i="8"/>
  <c r="Q246" i="8"/>
  <c r="P248" i="8"/>
  <c r="Q248" i="8"/>
  <c r="P250" i="8"/>
  <c r="Q250" i="8"/>
  <c r="P253" i="8"/>
  <c r="Q253" i="8"/>
  <c r="P255" i="8"/>
  <c r="Q255" i="8"/>
  <c r="P257" i="8"/>
  <c r="Q257" i="8"/>
  <c r="P259" i="8"/>
  <c r="Q259" i="8"/>
  <c r="P261" i="8"/>
  <c r="Q261" i="8"/>
  <c r="P263" i="8"/>
  <c r="Q263" i="8"/>
  <c r="P265" i="8"/>
  <c r="Q265" i="8"/>
  <c r="P267" i="8"/>
  <c r="Q267" i="8"/>
  <c r="P269" i="8"/>
  <c r="Q269" i="8"/>
  <c r="P271" i="8"/>
  <c r="Q271" i="8"/>
  <c r="P273" i="8"/>
  <c r="Q273" i="8"/>
  <c r="P275" i="8"/>
  <c r="Q275" i="8"/>
  <c r="P277" i="8"/>
  <c r="Q277" i="8"/>
  <c r="P279" i="8"/>
  <c r="Q279" i="8"/>
  <c r="P281" i="8"/>
  <c r="Q281" i="8"/>
  <c r="P283" i="8"/>
  <c r="Q283" i="8"/>
  <c r="P285" i="8"/>
  <c r="Q285" i="8"/>
  <c r="P287" i="8"/>
  <c r="Q287" i="8"/>
  <c r="P289" i="8"/>
  <c r="Q289" i="8"/>
  <c r="P291" i="8"/>
  <c r="Q291" i="8"/>
  <c r="P293" i="8"/>
  <c r="Q293" i="8"/>
  <c r="P295" i="8"/>
  <c r="Q295" i="8"/>
  <c r="P297" i="8"/>
  <c r="Q297" i="8"/>
  <c r="P299" i="8"/>
  <c r="Q299" i="8"/>
  <c r="P301" i="8"/>
  <c r="Q301" i="8"/>
  <c r="P303" i="8"/>
  <c r="Q303" i="8"/>
  <c r="P305" i="8"/>
  <c r="Q305" i="8"/>
  <c r="P307" i="8"/>
  <c r="Q307" i="8"/>
  <c r="P308" i="8"/>
  <c r="Q308" i="8"/>
  <c r="P310" i="8"/>
  <c r="Q310" i="8"/>
  <c r="P4" i="8"/>
  <c r="Q4" i="8"/>
  <c r="P6" i="8"/>
  <c r="Q6" i="8"/>
  <c r="P10" i="8"/>
  <c r="Q10" i="8"/>
  <c r="P12" i="8"/>
  <c r="Q12" i="8"/>
  <c r="P14" i="8"/>
  <c r="Q14" i="8"/>
  <c r="P16" i="8"/>
  <c r="Q16" i="8"/>
  <c r="P18" i="8"/>
  <c r="Q18" i="8"/>
  <c r="P20" i="8"/>
  <c r="Q20" i="8"/>
  <c r="P22" i="8"/>
  <c r="Q22" i="8"/>
  <c r="P24" i="8"/>
  <c r="Q24" i="8"/>
  <c r="P26" i="8"/>
  <c r="Q26" i="8"/>
  <c r="P28" i="8"/>
  <c r="Q28" i="8"/>
  <c r="P30" i="8"/>
  <c r="Q30" i="8"/>
  <c r="P32" i="8"/>
  <c r="Q32" i="8"/>
  <c r="P34" i="8"/>
  <c r="Q34" i="8"/>
  <c r="P36" i="8"/>
  <c r="Q36" i="8"/>
  <c r="P38" i="8"/>
  <c r="Q38" i="8"/>
  <c r="P40" i="8"/>
  <c r="Q40" i="8"/>
  <c r="P42" i="8"/>
  <c r="Q42" i="8"/>
  <c r="P44" i="8"/>
  <c r="Q44" i="8"/>
  <c r="P46" i="8"/>
  <c r="Q46" i="8"/>
  <c r="P48" i="8"/>
  <c r="Q48" i="8"/>
  <c r="P50" i="8"/>
  <c r="Q50" i="8"/>
  <c r="P52" i="8"/>
  <c r="Q52" i="8"/>
  <c r="P54" i="8"/>
  <c r="Q54" i="8"/>
  <c r="P56" i="8"/>
  <c r="Q56" i="8"/>
  <c r="P58" i="8"/>
  <c r="Q58" i="8"/>
  <c r="P60" i="8"/>
  <c r="Q60" i="8"/>
  <c r="P62" i="8"/>
  <c r="Q62" i="8"/>
  <c r="P64" i="8"/>
  <c r="Q64" i="8"/>
  <c r="P65" i="8"/>
  <c r="Q65" i="8"/>
  <c r="P67" i="8"/>
  <c r="Q67" i="8"/>
  <c r="P68" i="8"/>
  <c r="Q68" i="8"/>
  <c r="P70" i="8"/>
  <c r="Q70" i="8"/>
  <c r="P78" i="8"/>
  <c r="Q78" i="8"/>
  <c r="P80" i="8"/>
  <c r="Q80" i="8"/>
  <c r="P82" i="8"/>
  <c r="Q82" i="8"/>
  <c r="P84" i="8"/>
  <c r="Q84" i="8"/>
  <c r="P86" i="8"/>
  <c r="Q86" i="8"/>
  <c r="P88" i="8"/>
  <c r="Q88" i="8"/>
  <c r="P90" i="8"/>
  <c r="Q90" i="8"/>
  <c r="P93" i="8"/>
  <c r="Q93" i="8"/>
  <c r="P95" i="8"/>
  <c r="Q95" i="8"/>
  <c r="P97" i="8"/>
  <c r="Q97" i="8"/>
  <c r="P99" i="8"/>
  <c r="Q99" i="8"/>
  <c r="P100" i="8"/>
  <c r="Q100" i="8"/>
  <c r="P102" i="8"/>
  <c r="Q102" i="8"/>
  <c r="P104" i="8"/>
  <c r="Q104" i="8"/>
  <c r="P106" i="8"/>
  <c r="Q106" i="8"/>
  <c r="P109" i="8"/>
  <c r="Q109" i="8"/>
  <c r="P111" i="8"/>
  <c r="Q111" i="8"/>
  <c r="P113" i="8"/>
  <c r="Q113" i="8"/>
  <c r="P115" i="8"/>
  <c r="Q115" i="8"/>
  <c r="P116" i="8"/>
  <c r="Q116" i="8"/>
  <c r="P118" i="8"/>
  <c r="Q118" i="8"/>
  <c r="P120" i="8"/>
  <c r="Q120" i="8"/>
  <c r="P122" i="8"/>
  <c r="Q122" i="8"/>
  <c r="P124" i="8"/>
  <c r="Q124" i="8"/>
  <c r="P126" i="8"/>
  <c r="Q126" i="8"/>
  <c r="P128" i="8"/>
  <c r="Q128" i="8"/>
  <c r="P130" i="8"/>
  <c r="Q130" i="8"/>
  <c r="P133" i="8"/>
  <c r="Q133" i="8"/>
  <c r="P135" i="8"/>
  <c r="Q135" i="8"/>
  <c r="P137" i="8"/>
  <c r="Q137" i="8"/>
  <c r="P139" i="8"/>
  <c r="Q139" i="8"/>
  <c r="P141" i="8"/>
  <c r="Q141" i="8"/>
  <c r="P143" i="8"/>
  <c r="Q143" i="8"/>
  <c r="P145" i="8"/>
  <c r="Q145" i="8"/>
  <c r="P147" i="8"/>
  <c r="Q147" i="8"/>
  <c r="P149" i="8"/>
  <c r="Q149" i="8"/>
  <c r="P151" i="8"/>
  <c r="Q151" i="8"/>
  <c r="P153" i="8"/>
  <c r="Q153" i="8"/>
  <c r="P155" i="8"/>
  <c r="Q155" i="8"/>
  <c r="P157" i="8"/>
  <c r="Q157" i="8"/>
  <c r="P159" i="8"/>
  <c r="Q159" i="8"/>
  <c r="P161" i="8"/>
  <c r="Q161" i="8"/>
  <c r="P163" i="8"/>
  <c r="Q163" i="8"/>
  <c r="P165" i="8"/>
  <c r="Q165" i="8"/>
  <c r="P167" i="8"/>
  <c r="Q167" i="8"/>
  <c r="P169" i="8"/>
  <c r="Q169" i="8"/>
  <c r="P171" i="8"/>
  <c r="Q171" i="8"/>
  <c r="P173" i="8"/>
  <c r="Q173" i="8"/>
  <c r="P175" i="8"/>
  <c r="Q175" i="8"/>
  <c r="P177" i="8"/>
  <c r="Q177" i="8"/>
  <c r="P179" i="8"/>
  <c r="Q179" i="8"/>
  <c r="P181" i="8"/>
  <c r="Q181" i="8"/>
  <c r="P183" i="8"/>
  <c r="Q183" i="8"/>
  <c r="P185" i="8"/>
  <c r="Q185" i="8"/>
  <c r="P187" i="8"/>
  <c r="Q187" i="8"/>
  <c r="P189" i="8"/>
  <c r="Q189" i="8"/>
  <c r="P191" i="8"/>
  <c r="Q191" i="8"/>
  <c r="P193" i="8"/>
  <c r="Q193" i="8"/>
  <c r="P195" i="8"/>
  <c r="Q195" i="8"/>
  <c r="P197" i="8"/>
  <c r="Q197" i="8"/>
  <c r="P199" i="8"/>
  <c r="Q199" i="8"/>
  <c r="P201" i="8"/>
  <c r="Q201" i="8"/>
  <c r="P203" i="8"/>
  <c r="Q203" i="8"/>
  <c r="P205" i="8"/>
  <c r="Q205" i="8"/>
  <c r="P207" i="8"/>
  <c r="Q207" i="8"/>
  <c r="P209" i="8"/>
  <c r="Q209" i="8"/>
  <c r="P211" i="8"/>
  <c r="Q211" i="8"/>
  <c r="P213" i="8"/>
  <c r="Q213" i="8"/>
  <c r="P215" i="8"/>
  <c r="Q215" i="8"/>
  <c r="P216" i="8"/>
  <c r="Q216" i="8"/>
  <c r="P218" i="8"/>
  <c r="Q218" i="8"/>
  <c r="P220" i="8"/>
  <c r="Q220" i="8"/>
  <c r="P222" i="8"/>
  <c r="Q222" i="8"/>
  <c r="P224" i="8"/>
  <c r="Q224" i="8"/>
  <c r="P226" i="8"/>
  <c r="Q226" i="8"/>
  <c r="P228" i="8"/>
  <c r="Q228" i="8"/>
  <c r="P230" i="8"/>
  <c r="Q230" i="8"/>
  <c r="P232" i="8"/>
  <c r="Q232" i="8"/>
  <c r="P234" i="8"/>
  <c r="Q234" i="8"/>
  <c r="P236" i="8"/>
  <c r="Q236" i="8"/>
  <c r="P238" i="8"/>
  <c r="Q238" i="8"/>
  <c r="P240" i="8"/>
  <c r="Q240" i="8"/>
  <c r="P242" i="8"/>
  <c r="Q242" i="8"/>
  <c r="P245" i="8"/>
  <c r="Q245" i="8"/>
  <c r="P247" i="8"/>
  <c r="Q247" i="8"/>
  <c r="P249" i="8"/>
  <c r="Q249" i="8"/>
  <c r="P251" i="8"/>
  <c r="Q251" i="8"/>
  <c r="P252" i="8"/>
  <c r="Q252" i="8"/>
  <c r="P254" i="8"/>
  <c r="Q254" i="8"/>
  <c r="P256" i="8"/>
  <c r="Q256" i="8"/>
  <c r="P258" i="8"/>
  <c r="Q258" i="8"/>
  <c r="P260" i="8"/>
  <c r="Q260" i="8"/>
  <c r="P262" i="8"/>
  <c r="Q262" i="8"/>
  <c r="P264" i="8"/>
  <c r="Q264" i="8"/>
  <c r="P266" i="8"/>
  <c r="Q266" i="8"/>
  <c r="P268" i="8"/>
  <c r="Q268" i="8"/>
  <c r="P270" i="8"/>
  <c r="Q270" i="8"/>
  <c r="P272" i="8"/>
  <c r="Q272" i="8"/>
  <c r="P274" i="8"/>
  <c r="Q274" i="8"/>
  <c r="P276" i="8"/>
  <c r="Q276" i="8"/>
  <c r="P278" i="8"/>
  <c r="Q278" i="8"/>
  <c r="P280" i="8"/>
  <c r="Q280" i="8"/>
  <c r="P282" i="8"/>
  <c r="Q282" i="8"/>
  <c r="P284" i="8"/>
  <c r="Q284" i="8"/>
  <c r="P286" i="8"/>
  <c r="Q286" i="8"/>
  <c r="P288" i="8"/>
  <c r="Q288" i="8"/>
  <c r="P290" i="8"/>
  <c r="Q290" i="8"/>
  <c r="P292" i="8"/>
  <c r="Q292" i="8"/>
  <c r="P294" i="8"/>
  <c r="Q294" i="8"/>
  <c r="P296" i="8"/>
  <c r="Q296" i="8"/>
  <c r="P298" i="8"/>
  <c r="Q298" i="8"/>
  <c r="P300" i="8"/>
  <c r="Q300" i="8"/>
  <c r="P302" i="8"/>
  <c r="Q302" i="8"/>
  <c r="P304" i="8"/>
  <c r="Q304" i="8"/>
  <c r="P306" i="8"/>
  <c r="Q306" i="8"/>
  <c r="P309" i="8"/>
  <c r="Q309" i="8"/>
  <c r="P311" i="8"/>
  <c r="Q311" i="8"/>
  <c r="J309" i="8"/>
  <c r="K309" i="8"/>
  <c r="K307" i="8"/>
  <c r="J307" i="8"/>
  <c r="J305" i="8"/>
  <c r="K305" i="8"/>
  <c r="K303" i="8"/>
  <c r="J303" i="8"/>
  <c r="J301" i="8"/>
  <c r="K301" i="8"/>
  <c r="J299" i="8"/>
  <c r="K299" i="8"/>
  <c r="K297" i="8"/>
  <c r="J297" i="8"/>
  <c r="J295" i="8"/>
  <c r="K295" i="8"/>
  <c r="K293" i="8"/>
  <c r="J293" i="8"/>
  <c r="J291" i="8"/>
  <c r="K291" i="8"/>
  <c r="K289" i="8"/>
  <c r="J289" i="8"/>
  <c r="K287" i="8"/>
  <c r="J287" i="8"/>
  <c r="J285" i="8"/>
  <c r="K285" i="8"/>
  <c r="K283" i="8"/>
  <c r="J283" i="8"/>
  <c r="K281" i="8"/>
  <c r="J281" i="8"/>
  <c r="K279" i="8"/>
  <c r="J279" i="8"/>
  <c r="K277" i="8"/>
  <c r="J277" i="8"/>
  <c r="K275" i="8"/>
  <c r="J275" i="8"/>
  <c r="K273" i="8"/>
  <c r="J273" i="8"/>
  <c r="K271" i="8"/>
  <c r="J271" i="8"/>
  <c r="K269" i="8"/>
  <c r="J269" i="8"/>
  <c r="K267" i="8"/>
  <c r="J267" i="8"/>
  <c r="K265" i="8"/>
  <c r="J265" i="8"/>
  <c r="K263" i="8"/>
  <c r="J263" i="8"/>
  <c r="K261" i="8"/>
  <c r="J261" i="8"/>
  <c r="K259" i="8"/>
  <c r="J259" i="8"/>
  <c r="J257" i="8"/>
  <c r="K257" i="8"/>
  <c r="J255" i="8"/>
  <c r="K255" i="8"/>
  <c r="J253" i="8"/>
  <c r="K253" i="8"/>
  <c r="J251" i="8"/>
  <c r="K251" i="8"/>
  <c r="J249" i="8"/>
  <c r="K249" i="8"/>
  <c r="J247" i="8"/>
  <c r="K247" i="8"/>
  <c r="J245" i="8"/>
  <c r="K245" i="8"/>
  <c r="J243" i="8"/>
  <c r="K243" i="8"/>
  <c r="J241" i="8"/>
  <c r="K241" i="8"/>
  <c r="J239" i="8"/>
  <c r="K239" i="8"/>
  <c r="J237" i="8"/>
  <c r="K237" i="8"/>
  <c r="J235" i="8"/>
  <c r="K235" i="8"/>
  <c r="J233" i="8"/>
  <c r="K233" i="8"/>
  <c r="J231" i="8"/>
  <c r="K231" i="8"/>
  <c r="J229" i="8"/>
  <c r="K229" i="8"/>
  <c r="J227" i="8"/>
  <c r="K227" i="8"/>
  <c r="J225" i="8"/>
  <c r="K225" i="8"/>
  <c r="J223" i="8"/>
  <c r="K223" i="8"/>
  <c r="J221" i="8"/>
  <c r="K221" i="8"/>
  <c r="J219" i="8"/>
  <c r="K219" i="8"/>
  <c r="J217" i="8"/>
  <c r="K217" i="8"/>
  <c r="J215" i="8"/>
  <c r="K215" i="8"/>
  <c r="J213" i="8"/>
  <c r="K213" i="8"/>
  <c r="J211" i="8"/>
  <c r="K211" i="8"/>
  <c r="J209" i="8"/>
  <c r="K209" i="8"/>
  <c r="J207" i="8"/>
  <c r="K207" i="8"/>
  <c r="J205" i="8"/>
  <c r="K205" i="8"/>
  <c r="J203" i="8"/>
  <c r="K203" i="8"/>
  <c r="J201" i="8"/>
  <c r="K201" i="8"/>
  <c r="J199" i="8"/>
  <c r="K199" i="8"/>
  <c r="J197" i="8"/>
  <c r="K197" i="8"/>
  <c r="J195" i="8"/>
  <c r="K195" i="8"/>
  <c r="J193" i="8"/>
  <c r="K193" i="8"/>
  <c r="J191" i="8"/>
  <c r="K191" i="8"/>
  <c r="J189" i="8"/>
  <c r="K189" i="8"/>
  <c r="J187" i="8"/>
  <c r="K187" i="8"/>
  <c r="J185" i="8"/>
  <c r="K185" i="8"/>
  <c r="J183" i="8"/>
  <c r="K183" i="8"/>
  <c r="J181" i="8"/>
  <c r="K181" i="8"/>
  <c r="J179" i="8"/>
  <c r="K179" i="8"/>
  <c r="J177" i="8"/>
  <c r="K177" i="8"/>
  <c r="J175" i="8"/>
  <c r="K175" i="8"/>
  <c r="J173" i="8"/>
  <c r="K173" i="8"/>
  <c r="J171" i="8"/>
  <c r="K171" i="8"/>
  <c r="J169" i="8"/>
  <c r="K169" i="8"/>
  <c r="J167" i="8"/>
  <c r="K167" i="8"/>
  <c r="J165" i="8"/>
  <c r="K165" i="8"/>
  <c r="J163" i="8"/>
  <c r="K163" i="8"/>
  <c r="J161" i="8"/>
  <c r="K161" i="8"/>
  <c r="J159" i="8"/>
  <c r="K159" i="8"/>
  <c r="J157" i="8"/>
  <c r="K157" i="8"/>
  <c r="J155" i="8"/>
  <c r="K155" i="8"/>
  <c r="J153" i="8"/>
  <c r="K153" i="8"/>
  <c r="J151" i="8"/>
  <c r="K151" i="8"/>
  <c r="J149" i="8"/>
  <c r="K149" i="8"/>
  <c r="J147" i="8"/>
  <c r="K147" i="8"/>
  <c r="J145" i="8"/>
  <c r="K145" i="8"/>
  <c r="J143" i="8"/>
  <c r="K143" i="8"/>
  <c r="J141" i="8"/>
  <c r="K141" i="8"/>
  <c r="J139" i="8"/>
  <c r="K139" i="8"/>
  <c r="J137" i="8"/>
  <c r="K137" i="8"/>
  <c r="J135" i="8"/>
  <c r="K135" i="8"/>
  <c r="J133" i="8"/>
  <c r="K133" i="8"/>
  <c r="J131" i="8"/>
  <c r="K131" i="8"/>
  <c r="J129" i="8"/>
  <c r="K129" i="8"/>
  <c r="J127" i="8"/>
  <c r="K127" i="8"/>
  <c r="J125" i="8"/>
  <c r="K125" i="8"/>
  <c r="J123" i="8"/>
  <c r="K123" i="8"/>
  <c r="J121" i="8"/>
  <c r="K121" i="8"/>
  <c r="J119" i="8"/>
  <c r="K119" i="8"/>
  <c r="J117" i="8"/>
  <c r="K117" i="8"/>
  <c r="J115" i="8"/>
  <c r="K115" i="8"/>
  <c r="J113" i="8"/>
  <c r="K113" i="8"/>
  <c r="J111" i="8"/>
  <c r="K111" i="8"/>
  <c r="J109" i="8"/>
  <c r="K109" i="8"/>
  <c r="J107" i="8"/>
  <c r="K107" i="8"/>
  <c r="J105" i="8"/>
  <c r="K105" i="8"/>
  <c r="J103" i="8"/>
  <c r="K103" i="8"/>
  <c r="J101" i="8"/>
  <c r="K101" i="8"/>
  <c r="J99" i="8"/>
  <c r="K99" i="8"/>
  <c r="J97" i="8"/>
  <c r="K97" i="8"/>
  <c r="J95" i="8"/>
  <c r="K95" i="8"/>
  <c r="J93" i="8"/>
  <c r="K93" i="8"/>
  <c r="J91" i="8"/>
  <c r="K91" i="8"/>
  <c r="J89" i="8"/>
  <c r="K89" i="8"/>
  <c r="J87" i="8"/>
  <c r="K87" i="8"/>
  <c r="J85" i="8"/>
  <c r="K85" i="8"/>
  <c r="J83" i="8"/>
  <c r="K83" i="8"/>
  <c r="J81" i="8"/>
  <c r="K81" i="8"/>
  <c r="J79" i="8"/>
  <c r="K79" i="8"/>
  <c r="J77" i="8"/>
  <c r="K77" i="8"/>
  <c r="J71" i="8"/>
  <c r="K71" i="8"/>
  <c r="J69" i="8"/>
  <c r="K69" i="8"/>
  <c r="J66" i="8"/>
  <c r="K66" i="8"/>
  <c r="J63" i="8"/>
  <c r="K63" i="8"/>
  <c r="J61" i="8"/>
  <c r="K61" i="8"/>
  <c r="J59" i="8"/>
  <c r="K59" i="8"/>
  <c r="J57" i="8"/>
  <c r="K57" i="8"/>
  <c r="J55" i="8"/>
  <c r="K55" i="8"/>
  <c r="J53" i="8"/>
  <c r="K53" i="8"/>
  <c r="J51" i="8"/>
  <c r="K51" i="8"/>
  <c r="J49" i="8"/>
  <c r="K49" i="8"/>
  <c r="J47" i="8"/>
  <c r="K47" i="8"/>
  <c r="J45" i="8"/>
  <c r="K45" i="8"/>
  <c r="J43" i="8"/>
  <c r="K43" i="8"/>
  <c r="J41" i="8"/>
  <c r="K41" i="8"/>
  <c r="J39" i="8"/>
  <c r="K39" i="8"/>
  <c r="J37" i="8"/>
  <c r="K37" i="8"/>
  <c r="J35" i="8"/>
  <c r="K35" i="8"/>
  <c r="J33" i="8"/>
  <c r="K33" i="8"/>
  <c r="J31" i="8"/>
  <c r="K31" i="8"/>
  <c r="J29" i="8"/>
  <c r="K29" i="8"/>
  <c r="J27" i="8"/>
  <c r="K27" i="8"/>
  <c r="J25" i="8"/>
  <c r="K25" i="8"/>
  <c r="J23" i="8"/>
  <c r="K23" i="8"/>
  <c r="J21" i="8"/>
  <c r="K21" i="8"/>
  <c r="J19" i="8"/>
  <c r="K19" i="8"/>
  <c r="J17" i="8"/>
  <c r="K17" i="8"/>
  <c r="J15" i="8"/>
  <c r="K15" i="8"/>
  <c r="J13" i="8"/>
  <c r="K13" i="8"/>
  <c r="J11" i="8"/>
  <c r="K11" i="8"/>
  <c r="J9" i="8"/>
  <c r="K9" i="8"/>
  <c r="J7" i="8"/>
  <c r="K7" i="8"/>
  <c r="J5" i="8"/>
  <c r="K5" i="8"/>
  <c r="J311" i="8"/>
  <c r="K311" i="8"/>
  <c r="J310" i="8"/>
  <c r="K310" i="8"/>
  <c r="J308" i="8"/>
  <c r="K308" i="8"/>
  <c r="J306" i="8"/>
  <c r="K306" i="8"/>
  <c r="J304" i="8"/>
  <c r="K304" i="8"/>
  <c r="J302" i="8"/>
  <c r="K302" i="8"/>
  <c r="J300" i="8"/>
  <c r="K300" i="8"/>
  <c r="J298" i="8"/>
  <c r="K298" i="8"/>
  <c r="J296" i="8"/>
  <c r="K296" i="8"/>
  <c r="J294" i="8"/>
  <c r="K294" i="8"/>
  <c r="J292" i="8"/>
  <c r="K292" i="8"/>
  <c r="J290" i="8"/>
  <c r="K290" i="8"/>
  <c r="J288" i="8"/>
  <c r="K288" i="8"/>
  <c r="J286" i="8"/>
  <c r="K286" i="8"/>
  <c r="J284" i="8"/>
  <c r="K284" i="8"/>
  <c r="J282" i="8"/>
  <c r="K282" i="8"/>
  <c r="J280" i="8"/>
  <c r="K280" i="8"/>
  <c r="J278" i="8"/>
  <c r="K278" i="8"/>
  <c r="J276" i="8"/>
  <c r="K276" i="8"/>
  <c r="J274" i="8"/>
  <c r="K274" i="8"/>
  <c r="J272" i="8"/>
  <c r="K272" i="8"/>
  <c r="J270" i="8"/>
  <c r="K270" i="8"/>
  <c r="J268" i="8"/>
  <c r="K268" i="8"/>
  <c r="J266" i="8"/>
  <c r="K266" i="8"/>
  <c r="J264" i="8"/>
  <c r="K264" i="8"/>
  <c r="J262" i="8"/>
  <c r="K262" i="8"/>
  <c r="J260" i="8"/>
  <c r="K260" i="8"/>
  <c r="J258" i="8"/>
  <c r="K258" i="8"/>
  <c r="J256" i="8"/>
  <c r="K256" i="8"/>
  <c r="J254" i="8"/>
  <c r="K254" i="8"/>
  <c r="J252" i="8"/>
  <c r="K252" i="8"/>
  <c r="J250" i="8"/>
  <c r="K250" i="8"/>
  <c r="J248" i="8"/>
  <c r="K248" i="8"/>
  <c r="J246" i="8"/>
  <c r="K246" i="8"/>
  <c r="J244" i="8"/>
  <c r="K244" i="8"/>
  <c r="J242" i="8"/>
  <c r="K242" i="8"/>
  <c r="J240" i="8"/>
  <c r="K240" i="8"/>
  <c r="J238" i="8"/>
  <c r="K238" i="8"/>
  <c r="J236" i="8"/>
  <c r="K236" i="8"/>
  <c r="J234" i="8"/>
  <c r="K234" i="8"/>
  <c r="J232" i="8"/>
  <c r="K232" i="8"/>
  <c r="J230" i="8"/>
  <c r="K230" i="8"/>
  <c r="J228" i="8"/>
  <c r="K228" i="8"/>
  <c r="J226" i="8"/>
  <c r="K226" i="8"/>
  <c r="J224" i="8"/>
  <c r="K224" i="8"/>
  <c r="J222" i="8"/>
  <c r="K222" i="8"/>
  <c r="J220" i="8"/>
  <c r="K220" i="8"/>
  <c r="J218" i="8"/>
  <c r="K218" i="8"/>
  <c r="J216" i="8"/>
  <c r="K216" i="8"/>
  <c r="J214" i="8"/>
  <c r="K214" i="8"/>
  <c r="J212" i="8"/>
  <c r="K212" i="8"/>
  <c r="J210" i="8"/>
  <c r="K210" i="8"/>
  <c r="J208" i="8"/>
  <c r="K208" i="8"/>
  <c r="J206" i="8"/>
  <c r="K206" i="8"/>
  <c r="J204" i="8"/>
  <c r="K204" i="8"/>
  <c r="J202" i="8"/>
  <c r="K202" i="8"/>
  <c r="J200" i="8"/>
  <c r="K200" i="8"/>
  <c r="J198" i="8"/>
  <c r="K198" i="8"/>
  <c r="J196" i="8"/>
  <c r="K196" i="8"/>
  <c r="J194" i="8"/>
  <c r="K194" i="8"/>
  <c r="J192" i="8"/>
  <c r="K192" i="8"/>
  <c r="J190" i="8"/>
  <c r="K190" i="8"/>
  <c r="J188" i="8"/>
  <c r="K188" i="8"/>
  <c r="J186" i="8"/>
  <c r="K186" i="8"/>
  <c r="J184" i="8"/>
  <c r="K184" i="8"/>
  <c r="J182" i="8"/>
  <c r="K182" i="8"/>
  <c r="J180" i="8"/>
  <c r="K180" i="8"/>
  <c r="J178" i="8"/>
  <c r="K178" i="8"/>
  <c r="J176" i="8"/>
  <c r="K176" i="8"/>
  <c r="J174" i="8"/>
  <c r="K174" i="8"/>
  <c r="J172" i="8"/>
  <c r="K172" i="8"/>
  <c r="J170" i="8"/>
  <c r="K170" i="8"/>
  <c r="J168" i="8"/>
  <c r="K168" i="8"/>
  <c r="J166" i="8"/>
  <c r="K166" i="8"/>
  <c r="J164" i="8"/>
  <c r="K164" i="8"/>
  <c r="J162" i="8"/>
  <c r="K162" i="8"/>
  <c r="J160" i="8"/>
  <c r="K160" i="8"/>
  <c r="J158" i="8"/>
  <c r="K158" i="8"/>
  <c r="J156" i="8"/>
  <c r="K156" i="8"/>
  <c r="J154" i="8"/>
  <c r="K154" i="8"/>
  <c r="J152" i="8"/>
  <c r="K152" i="8"/>
  <c r="J150" i="8"/>
  <c r="K150" i="8"/>
  <c r="J148" i="8"/>
  <c r="K148" i="8"/>
  <c r="J146" i="8"/>
  <c r="K146" i="8"/>
  <c r="J144" i="8"/>
  <c r="K144" i="8"/>
  <c r="J142" i="8"/>
  <c r="K142" i="8"/>
  <c r="J140" i="8"/>
  <c r="K140" i="8"/>
  <c r="J138" i="8"/>
  <c r="K138" i="8"/>
  <c r="J136" i="8"/>
  <c r="K136" i="8"/>
  <c r="J134" i="8"/>
  <c r="K134" i="8"/>
  <c r="J132" i="8"/>
  <c r="K132" i="8"/>
  <c r="J130" i="8"/>
  <c r="K130" i="8"/>
  <c r="J128" i="8"/>
  <c r="K128" i="8"/>
  <c r="J126" i="8"/>
  <c r="K126" i="8"/>
  <c r="J124" i="8"/>
  <c r="K124" i="8"/>
  <c r="J122" i="8"/>
  <c r="K122" i="8"/>
  <c r="J120" i="8"/>
  <c r="K120" i="8"/>
  <c r="J118" i="8"/>
  <c r="K118" i="8"/>
  <c r="J116" i="8"/>
  <c r="K116" i="8"/>
  <c r="J114" i="8"/>
  <c r="K114" i="8"/>
  <c r="J112" i="8"/>
  <c r="K112" i="8"/>
  <c r="J110" i="8"/>
  <c r="K110" i="8"/>
  <c r="J108" i="8"/>
  <c r="K108" i="8"/>
  <c r="J106" i="8"/>
  <c r="K106" i="8"/>
  <c r="J104" i="8"/>
  <c r="K104" i="8"/>
  <c r="J102" i="8"/>
  <c r="K102" i="8"/>
  <c r="J100" i="8"/>
  <c r="K100" i="8"/>
  <c r="J98" i="8"/>
  <c r="K98" i="8"/>
  <c r="J96" i="8"/>
  <c r="K96" i="8"/>
  <c r="J94" i="8"/>
  <c r="K94" i="8"/>
  <c r="J92" i="8"/>
  <c r="K92" i="8"/>
  <c r="J90" i="8"/>
  <c r="K90" i="8"/>
  <c r="J88" i="8"/>
  <c r="K88" i="8"/>
  <c r="J86" i="8"/>
  <c r="K86" i="8"/>
  <c r="J84" i="8"/>
  <c r="K84" i="8"/>
  <c r="J82" i="8"/>
  <c r="K82" i="8"/>
  <c r="J80" i="8"/>
  <c r="K80" i="8"/>
  <c r="J78" i="8"/>
  <c r="K78" i="8"/>
  <c r="J70" i="8"/>
  <c r="K70" i="8"/>
  <c r="J68" i="8"/>
  <c r="K68" i="8"/>
  <c r="J67" i="8"/>
  <c r="K67" i="8"/>
  <c r="J65" i="8"/>
  <c r="K65" i="8"/>
  <c r="J64" i="8"/>
  <c r="K64" i="8"/>
  <c r="J62" i="8"/>
  <c r="K62" i="8"/>
  <c r="J60" i="8"/>
  <c r="K60" i="8"/>
  <c r="J58" i="8"/>
  <c r="K58" i="8"/>
  <c r="J56" i="8"/>
  <c r="K56" i="8"/>
  <c r="J54" i="8"/>
  <c r="K54" i="8"/>
  <c r="J52" i="8"/>
  <c r="K52" i="8"/>
  <c r="J50" i="8"/>
  <c r="K50" i="8"/>
  <c r="J48" i="8"/>
  <c r="K48" i="8"/>
  <c r="J46" i="8"/>
  <c r="K46" i="8"/>
  <c r="J44" i="8"/>
  <c r="K44" i="8"/>
  <c r="J42" i="8"/>
  <c r="K42" i="8"/>
  <c r="J40" i="8"/>
  <c r="K40" i="8"/>
  <c r="J38" i="8"/>
  <c r="K38" i="8"/>
  <c r="J36" i="8"/>
  <c r="K36" i="8"/>
  <c r="J34" i="8"/>
  <c r="K34" i="8"/>
  <c r="J32" i="8"/>
  <c r="K32" i="8"/>
  <c r="J30" i="8"/>
  <c r="K30" i="8"/>
  <c r="J28" i="8"/>
  <c r="K28" i="8"/>
  <c r="J26" i="8"/>
  <c r="K26" i="8"/>
  <c r="J24" i="8"/>
  <c r="K24" i="8"/>
  <c r="J22" i="8"/>
  <c r="K22" i="8"/>
  <c r="J20" i="8"/>
  <c r="K20" i="8"/>
  <c r="J18" i="8"/>
  <c r="K18" i="8"/>
  <c r="J16" i="8"/>
  <c r="K16" i="8"/>
  <c r="J14" i="8"/>
  <c r="K14" i="8"/>
  <c r="J12" i="8"/>
  <c r="K12" i="8"/>
  <c r="J10" i="8"/>
  <c r="K10" i="8"/>
  <c r="J8" i="8"/>
  <c r="K8" i="8"/>
  <c r="J6" i="8"/>
  <c r="K6" i="8"/>
  <c r="J4" i="8"/>
  <c r="K4" i="8"/>
  <c r="AH3" i="8"/>
  <c r="AI3" i="8"/>
  <c r="AB3" i="8"/>
  <c r="AC3" i="8"/>
  <c r="W3" i="8"/>
  <c r="V3" i="8"/>
  <c r="P3" i="8"/>
  <c r="Q3" i="8"/>
  <c r="K3" i="8"/>
  <c r="J3" i="8"/>
  <c r="AQ158" i="7"/>
  <c r="AQ159" i="7"/>
  <c r="AQ2" i="7"/>
  <c r="AQ3" i="7"/>
  <c r="AQ6" i="7"/>
  <c r="AQ7" i="7"/>
  <c r="AQ10" i="7"/>
  <c r="AQ11" i="7"/>
  <c r="AQ14" i="7"/>
  <c r="AQ15" i="7"/>
  <c r="AQ18" i="7"/>
  <c r="AQ19" i="7"/>
  <c r="AQ22" i="7"/>
  <c r="AQ23" i="7"/>
  <c r="AQ26" i="7"/>
  <c r="AQ27" i="7"/>
  <c r="AQ30" i="7"/>
  <c r="AQ31" i="7"/>
  <c r="AQ34" i="7"/>
  <c r="AQ35" i="7"/>
  <c r="AQ38" i="7"/>
  <c r="AQ39" i="7"/>
  <c r="AQ42" i="7"/>
  <c r="AQ43" i="7"/>
  <c r="AQ46" i="7"/>
  <c r="AQ47" i="7"/>
  <c r="AQ50" i="7"/>
  <c r="AQ51" i="7"/>
  <c r="AQ52" i="7"/>
  <c r="AQ53" i="7"/>
  <c r="AQ56" i="7"/>
  <c r="AQ57" i="7"/>
  <c r="AQ60" i="7"/>
  <c r="AQ61" i="7"/>
  <c r="AQ64" i="7"/>
  <c r="AQ67" i="7"/>
  <c r="AQ70" i="7"/>
  <c r="AQ78" i="7"/>
  <c r="AQ79" i="7"/>
  <c r="AQ82" i="7"/>
  <c r="AQ83" i="7"/>
  <c r="AQ86" i="7"/>
  <c r="AQ87" i="7"/>
  <c r="AQ90" i="7"/>
  <c r="AQ91" i="7"/>
  <c r="AQ94" i="7"/>
  <c r="AQ95" i="7"/>
  <c r="AQ98" i="7"/>
  <c r="AQ99" i="7"/>
  <c r="AQ102" i="7"/>
  <c r="AQ103" i="7"/>
  <c r="AQ106" i="7"/>
  <c r="AQ107" i="7"/>
  <c r="AQ110" i="7"/>
  <c r="AQ111" i="7"/>
  <c r="AQ114" i="7"/>
  <c r="AQ115" i="7"/>
  <c r="AQ118" i="7"/>
  <c r="AQ119" i="7"/>
  <c r="AQ122" i="7"/>
  <c r="AQ123" i="7"/>
  <c r="AQ126" i="7"/>
  <c r="AQ127" i="7"/>
  <c r="AQ130" i="7"/>
  <c r="AQ131" i="7"/>
  <c r="AQ134" i="7"/>
  <c r="AQ135" i="7"/>
  <c r="AQ138" i="7"/>
  <c r="AQ139" i="7"/>
  <c r="AQ142" i="7"/>
  <c r="AQ143" i="7"/>
  <c r="AQ146" i="7"/>
  <c r="AQ147" i="7"/>
  <c r="AQ150" i="7"/>
  <c r="AQ151" i="7"/>
  <c r="AQ154" i="7"/>
  <c r="AQ155" i="7"/>
  <c r="AQ162" i="7"/>
  <c r="AQ163" i="7"/>
  <c r="AQ4" i="7"/>
  <c r="AQ5" i="7"/>
  <c r="AQ8" i="7"/>
  <c r="AQ9" i="7"/>
  <c r="AQ12" i="7"/>
  <c r="AQ13" i="7"/>
  <c r="AQ16" i="7"/>
  <c r="AQ17" i="7"/>
  <c r="AQ20" i="7"/>
  <c r="AQ21" i="7"/>
  <c r="AQ24" i="7"/>
  <c r="AQ25" i="7"/>
  <c r="AQ28" i="7"/>
  <c r="AQ29" i="7"/>
  <c r="AQ32" i="7"/>
  <c r="AQ33" i="7"/>
  <c r="AQ36" i="7"/>
  <c r="AQ37" i="7"/>
  <c r="AQ40" i="7"/>
  <c r="AQ41" i="7"/>
  <c r="AQ44" i="7"/>
  <c r="AQ45" i="7"/>
  <c r="AQ48" i="7"/>
  <c r="AQ49" i="7"/>
  <c r="AQ54" i="7"/>
  <c r="AQ55" i="7"/>
  <c r="AQ58" i="7"/>
  <c r="AQ59" i="7"/>
  <c r="AQ62" i="7"/>
  <c r="AQ63" i="7"/>
  <c r="AQ65" i="7"/>
  <c r="AQ66" i="7"/>
  <c r="AQ68" i="7"/>
  <c r="AQ69" i="7"/>
  <c r="AQ76" i="7"/>
  <c r="AQ77" i="7"/>
  <c r="AQ80" i="7"/>
  <c r="AQ81" i="7"/>
  <c r="AQ84" i="7"/>
  <c r="AQ85" i="7"/>
  <c r="AQ88" i="7"/>
  <c r="AQ89" i="7"/>
  <c r="AQ92" i="7"/>
  <c r="AQ93" i="7"/>
  <c r="AQ96" i="7"/>
  <c r="AQ97" i="7"/>
  <c r="AQ100" i="7"/>
  <c r="AQ101" i="7"/>
  <c r="AQ104" i="7"/>
  <c r="AQ105" i="7"/>
  <c r="AQ108" i="7"/>
  <c r="AQ109" i="7"/>
  <c r="AQ112" i="7"/>
  <c r="AQ113" i="7"/>
  <c r="AQ116" i="7"/>
  <c r="AQ117" i="7"/>
  <c r="AQ120" i="7"/>
  <c r="AQ121" i="7"/>
  <c r="AQ124" i="7"/>
  <c r="AQ125" i="7"/>
  <c r="AQ128" i="7"/>
  <c r="AQ129" i="7"/>
  <c r="AQ132" i="7"/>
  <c r="AQ133" i="7"/>
  <c r="AQ136" i="7"/>
  <c r="AQ137" i="7"/>
  <c r="AQ140" i="7"/>
  <c r="AQ141" i="7"/>
  <c r="AQ144" i="7"/>
  <c r="AQ145" i="7"/>
  <c r="AQ148" i="7"/>
  <c r="AQ149" i="7"/>
  <c r="AQ152" i="7"/>
  <c r="AQ153" i="7"/>
  <c r="AQ167" i="7"/>
  <c r="AQ168" i="7"/>
  <c r="AQ171" i="7"/>
  <c r="AQ172" i="7"/>
  <c r="AQ175" i="7"/>
  <c r="AQ176" i="7"/>
  <c r="AQ179" i="7"/>
  <c r="AQ180" i="7"/>
  <c r="AQ183" i="7"/>
  <c r="AQ184" i="7"/>
  <c r="AQ187" i="7"/>
  <c r="AQ188" i="7"/>
  <c r="AQ191" i="7"/>
  <c r="AQ192" i="7"/>
  <c r="AQ195" i="7"/>
  <c r="AQ196" i="7"/>
  <c r="AQ199" i="7"/>
  <c r="AQ200" i="7"/>
  <c r="AQ203" i="7"/>
  <c r="AQ204" i="7"/>
  <c r="AQ207" i="7"/>
  <c r="AQ208" i="7"/>
  <c r="AQ211" i="7"/>
  <c r="AQ212" i="7"/>
  <c r="AQ215" i="7"/>
  <c r="AQ216" i="7"/>
  <c r="AQ219" i="7"/>
  <c r="AQ220" i="7"/>
  <c r="AQ223" i="7"/>
  <c r="AQ224" i="7"/>
  <c r="AQ227" i="7"/>
  <c r="AQ228" i="7"/>
  <c r="AQ231" i="7"/>
  <c r="AQ232" i="7"/>
  <c r="AQ235" i="7"/>
  <c r="AQ236" i="7"/>
  <c r="AQ239" i="7"/>
  <c r="AQ240" i="7"/>
  <c r="AQ243" i="7"/>
  <c r="AQ244" i="7"/>
  <c r="AQ247" i="7"/>
  <c r="AQ248" i="7"/>
  <c r="AQ251" i="7"/>
  <c r="AQ252" i="7"/>
  <c r="AQ255" i="7"/>
  <c r="AQ256" i="7"/>
  <c r="AQ259" i="7"/>
  <c r="AQ260" i="7"/>
  <c r="AQ263" i="7"/>
  <c r="AQ264" i="7"/>
  <c r="AQ267" i="7"/>
  <c r="AQ268" i="7"/>
  <c r="AQ271" i="7"/>
  <c r="AQ272" i="7"/>
  <c r="AQ275" i="7"/>
  <c r="AQ276" i="7"/>
  <c r="AQ279" i="7"/>
  <c r="AQ280" i="7"/>
  <c r="AQ283" i="7"/>
  <c r="AQ284" i="7"/>
  <c r="AQ287" i="7"/>
  <c r="AQ288" i="7"/>
  <c r="AQ291" i="7"/>
  <c r="AQ292" i="7"/>
  <c r="AQ295" i="7"/>
  <c r="AQ296" i="7"/>
  <c r="AQ299" i="7"/>
  <c r="AQ300" i="7"/>
  <c r="AQ303" i="7"/>
  <c r="AQ304" i="7"/>
  <c r="AQ307" i="7"/>
  <c r="AQ308" i="7"/>
  <c r="AQ311" i="7"/>
  <c r="AK62" i="1"/>
  <c r="AM62" i="1" s="1"/>
  <c r="AQ269" i="6"/>
  <c r="AJ270" i="8" s="1"/>
  <c r="AK52" i="1"/>
  <c r="AQ277" i="6"/>
  <c r="AJ278" i="8" s="1"/>
  <c r="AK54" i="1"/>
  <c r="AQ285" i="6"/>
  <c r="AJ286" i="8" s="1"/>
  <c r="AK55" i="1"/>
  <c r="AK56" i="1"/>
  <c r="AN56" i="1" s="1"/>
  <c r="AQ294" i="6"/>
  <c r="AJ295" i="8" s="1"/>
  <c r="AK58" i="1"/>
  <c r="AN58" i="1" s="1"/>
  <c r="AK51" i="1"/>
  <c r="AM51" i="1" s="1"/>
  <c r="AQ270" i="6"/>
  <c r="AJ271" i="8" s="1"/>
  <c r="AQ278" i="6"/>
  <c r="AJ279" i="8" s="1"/>
  <c r="AQ286" i="6"/>
  <c r="AJ287" i="8" s="1"/>
  <c r="AQ293" i="6"/>
  <c r="AJ294" i="8" s="1"/>
  <c r="AQ309" i="6"/>
  <c r="AJ310" i="8" s="1"/>
  <c r="AK6" i="1"/>
  <c r="AQ12" i="6"/>
  <c r="AJ13" i="8" s="1"/>
  <c r="AK9" i="1"/>
  <c r="AK11" i="1"/>
  <c r="AQ97" i="6"/>
  <c r="AJ98" i="8" s="1"/>
  <c r="AQ105" i="6"/>
  <c r="AJ106" i="8" s="1"/>
  <c r="AK20" i="1"/>
  <c r="AQ113" i="6"/>
  <c r="AJ114" i="8" s="1"/>
  <c r="AK22" i="1"/>
  <c r="AQ121" i="6"/>
  <c r="AJ122" i="8" s="1"/>
  <c r="AK24" i="1"/>
  <c r="AQ130" i="6"/>
  <c r="AJ131" i="8" s="1"/>
  <c r="AK27" i="1"/>
  <c r="AM27" i="1" s="1"/>
  <c r="AQ137" i="6"/>
  <c r="AJ138" i="8" s="1"/>
  <c r="AQ145" i="6"/>
  <c r="AJ146" i="8" s="1"/>
  <c r="AK31" i="1"/>
  <c r="AN31" i="1" s="1"/>
  <c r="AK32" i="1"/>
  <c r="AM32" i="1" s="1"/>
  <c r="AQ153" i="6"/>
  <c r="AJ154" i="8" s="1"/>
  <c r="AQ157" i="6"/>
  <c r="AJ158" i="8" s="1"/>
  <c r="AQ160" i="6"/>
  <c r="AJ161" i="8" s="1"/>
  <c r="AK39" i="1"/>
  <c r="AK41" i="1"/>
  <c r="AM41" i="1" s="1"/>
  <c r="AK42" i="1"/>
  <c r="AK44" i="1"/>
  <c r="AQ245" i="6"/>
  <c r="AJ246" i="8" s="1"/>
  <c r="AQ254" i="6"/>
  <c r="AJ255" i="8" s="1"/>
  <c r="AQ262" i="6"/>
  <c r="AJ263" i="8" s="1"/>
  <c r="AR96" i="6"/>
  <c r="AK97" i="8" s="1"/>
  <c r="AR244" i="6"/>
  <c r="AK245" i="8" s="1"/>
  <c r="AQ3" i="6"/>
  <c r="AJ4" i="8" s="1"/>
  <c r="AQ11" i="6"/>
  <c r="AJ12" i="8" s="1"/>
  <c r="AK7" i="1"/>
  <c r="AM7" i="1" s="1"/>
  <c r="AK8" i="1"/>
  <c r="AM8" i="1" s="1"/>
  <c r="AK12" i="1"/>
  <c r="AM12" i="1" s="1"/>
  <c r="AK13" i="1"/>
  <c r="AN13" i="1" s="1"/>
  <c r="AK17" i="1"/>
  <c r="AQ98" i="6"/>
  <c r="AJ99" i="8" s="1"/>
  <c r="AQ106" i="6"/>
  <c r="AJ107" i="8" s="1"/>
  <c r="AQ114" i="6"/>
  <c r="AJ115" i="8" s="1"/>
  <c r="AK23" i="1"/>
  <c r="AQ122" i="6"/>
  <c r="AJ123" i="8" s="1"/>
  <c r="AQ129" i="6"/>
  <c r="AJ130" i="8" s="1"/>
  <c r="AK28" i="1"/>
  <c r="AQ156" i="6"/>
  <c r="AJ157" i="8" s="1"/>
  <c r="AQ181" i="6"/>
  <c r="AJ182" i="8" s="1"/>
  <c r="AK43" i="1"/>
  <c r="AN43" i="1" s="1"/>
  <c r="AQ246" i="6"/>
  <c r="AJ247" i="8" s="1"/>
  <c r="AK49" i="1"/>
  <c r="AN49" i="1" s="1"/>
  <c r="AQ253" i="6"/>
  <c r="AJ254" i="8" s="1"/>
  <c r="AK50" i="1"/>
  <c r="AQ261" i="6"/>
  <c r="AJ262" i="8" s="1"/>
  <c r="AR109" i="5"/>
  <c r="AE110" i="8" s="1"/>
  <c r="AR252" i="5"/>
  <c r="AE253" i="8" s="1"/>
  <c r="AQ8" i="5"/>
  <c r="AD9" i="8" s="1"/>
  <c r="AE6" i="1"/>
  <c r="AQ24" i="5"/>
  <c r="AD25" i="8" s="1"/>
  <c r="AQ40" i="5"/>
  <c r="AD41" i="8" s="1"/>
  <c r="AE11" i="1"/>
  <c r="AE23" i="1"/>
  <c r="AG23" i="1" s="1"/>
  <c r="AQ122" i="5"/>
  <c r="AD123" i="8" s="1"/>
  <c r="AQ147" i="5"/>
  <c r="AD148" i="8" s="1"/>
  <c r="AE31" i="1"/>
  <c r="AH31" i="1" s="1"/>
  <c r="AE32" i="1"/>
  <c r="AG32" i="1" s="1"/>
  <c r="AQ155" i="5"/>
  <c r="AD156" i="8" s="1"/>
  <c r="AQ162" i="5"/>
  <c r="AD163" i="8" s="1"/>
  <c r="AE35" i="1"/>
  <c r="AG35" i="1" s="1"/>
  <c r="AQ169" i="5"/>
  <c r="AD170" i="8" s="1"/>
  <c r="AQ177" i="5"/>
  <c r="AD178" i="8" s="1"/>
  <c r="AE38" i="1"/>
  <c r="AG38" i="1" s="1"/>
  <c r="AQ194" i="5"/>
  <c r="AD195" i="8" s="1"/>
  <c r="AE42" i="1"/>
  <c r="AG42" i="1" s="1"/>
  <c r="AE50" i="1"/>
  <c r="AH50" i="1" s="1"/>
  <c r="AQ257" i="5"/>
  <c r="AD258" i="8" s="1"/>
  <c r="AQ265" i="5"/>
  <c r="AD266" i="8" s="1"/>
  <c r="AQ274" i="5"/>
  <c r="AD275" i="8" s="1"/>
  <c r="AE54" i="1"/>
  <c r="AH54" i="1" s="1"/>
  <c r="AQ281" i="5"/>
  <c r="AD282" i="8" s="1"/>
  <c r="AR244" i="5"/>
  <c r="AE245" i="8" s="1"/>
  <c r="AQ9" i="5"/>
  <c r="AD10" i="8" s="1"/>
  <c r="AQ17" i="5"/>
  <c r="AD18" i="8" s="1"/>
  <c r="AE12" i="1"/>
  <c r="AH12" i="1" s="1"/>
  <c r="AE13" i="1"/>
  <c r="AG13" i="1" s="1"/>
  <c r="AE18" i="1"/>
  <c r="AQ114" i="5"/>
  <c r="AD115" i="8" s="1"/>
  <c r="AQ123" i="5"/>
  <c r="AD124" i="8" s="1"/>
  <c r="AE24" i="1"/>
  <c r="AH24" i="1" s="1"/>
  <c r="AQ130" i="5"/>
  <c r="AD131" i="8" s="1"/>
  <c r="AQ139" i="5"/>
  <c r="AD140" i="8" s="1"/>
  <c r="AQ154" i="5"/>
  <c r="AD155" i="8" s="1"/>
  <c r="AQ159" i="5"/>
  <c r="AD160" i="8" s="1"/>
  <c r="AQ170" i="5"/>
  <c r="AD171" i="8" s="1"/>
  <c r="AE37" i="1"/>
  <c r="AQ178" i="5"/>
  <c r="AD179" i="8" s="1"/>
  <c r="AQ193" i="5"/>
  <c r="AD194" i="8" s="1"/>
  <c r="AE43" i="1"/>
  <c r="AH43" i="1" s="1"/>
  <c r="AE48" i="1"/>
  <c r="AQ258" i="5"/>
  <c r="AD259" i="8" s="1"/>
  <c r="AE52" i="1"/>
  <c r="AH52" i="1" s="1"/>
  <c r="AQ273" i="5"/>
  <c r="AD274" i="8" s="1"/>
  <c r="AQ282" i="5"/>
  <c r="AD283" i="8" s="1"/>
  <c r="AE55" i="1"/>
  <c r="AG55" i="1" s="1"/>
  <c r="AQ298" i="5"/>
  <c r="AD299" i="8" s="1"/>
  <c r="AE59" i="1"/>
  <c r="AG59" i="1" s="1"/>
  <c r="AE60" i="1"/>
  <c r="AE61" i="1"/>
  <c r="AG61" i="1" s="1"/>
  <c r="AE62" i="1"/>
  <c r="AH62" i="1" s="1"/>
  <c r="AQ3" i="4"/>
  <c r="X4" i="8" s="1"/>
  <c r="AQ11" i="4"/>
  <c r="X12" i="8" s="1"/>
  <c r="AQ19" i="4"/>
  <c r="X20" i="8" s="1"/>
  <c r="AQ28" i="4"/>
  <c r="X29" i="8" s="1"/>
  <c r="Y9" i="1"/>
  <c r="AQ36" i="4"/>
  <c r="X37" i="8" s="1"/>
  <c r="Y11" i="1"/>
  <c r="AQ44" i="4"/>
  <c r="X45" i="8" s="1"/>
  <c r="Y12" i="1"/>
  <c r="Y17" i="1"/>
  <c r="AB17" i="1" s="1"/>
  <c r="Y22" i="1"/>
  <c r="AB22" i="1" s="1"/>
  <c r="AQ134" i="4"/>
  <c r="X135" i="8" s="1"/>
  <c r="Y29" i="1"/>
  <c r="AQ142" i="4"/>
  <c r="X143" i="8" s="1"/>
  <c r="Y30" i="1"/>
  <c r="Y36" i="1"/>
  <c r="AQ174" i="4"/>
  <c r="X175" i="8" s="1"/>
  <c r="Y37" i="1"/>
  <c r="Y39" i="1"/>
  <c r="AQ190" i="4"/>
  <c r="X191" i="8" s="1"/>
  <c r="Y43" i="1"/>
  <c r="AB43" i="1" s="1"/>
  <c r="AQ245" i="4"/>
  <c r="X246" i="8" s="1"/>
  <c r="AQ254" i="4"/>
  <c r="X255" i="8" s="1"/>
  <c r="AQ262" i="4"/>
  <c r="X263" i="8" s="1"/>
  <c r="Y51" i="1"/>
  <c r="AQ270" i="4"/>
  <c r="X271" i="8" s="1"/>
  <c r="AQ278" i="4"/>
  <c r="X279" i="8" s="1"/>
  <c r="AQ286" i="4"/>
  <c r="X287" i="8" s="1"/>
  <c r="Y56" i="1"/>
  <c r="AQ294" i="4"/>
  <c r="X295" i="8" s="1"/>
  <c r="AQ309" i="4"/>
  <c r="X310" i="8" s="1"/>
  <c r="AR244" i="4"/>
  <c r="Y245" i="8" s="1"/>
  <c r="AR300" i="4"/>
  <c r="Y301" i="8" s="1"/>
  <c r="AR308" i="4"/>
  <c r="Y309" i="8" s="1"/>
  <c r="Y6" i="1"/>
  <c r="AQ12" i="4"/>
  <c r="X13" i="8" s="1"/>
  <c r="Y7" i="1"/>
  <c r="AQ20" i="4"/>
  <c r="X21" i="8" s="1"/>
  <c r="Y8" i="1"/>
  <c r="AB8" i="1" s="1"/>
  <c r="AQ27" i="4"/>
  <c r="X28" i="8" s="1"/>
  <c r="AQ35" i="4"/>
  <c r="X36" i="8" s="1"/>
  <c r="AQ43" i="4"/>
  <c r="X44" i="8" s="1"/>
  <c r="AQ59" i="4"/>
  <c r="X60" i="8" s="1"/>
  <c r="Y13" i="1"/>
  <c r="Y18" i="1"/>
  <c r="AB18" i="1" s="1"/>
  <c r="Y20" i="1"/>
  <c r="AA20" i="1" s="1"/>
  <c r="Y23" i="1"/>
  <c r="Y27" i="1"/>
  <c r="AB27" i="1" s="1"/>
  <c r="AQ133" i="4"/>
  <c r="X134" i="8" s="1"/>
  <c r="AQ141" i="4"/>
  <c r="X142" i="8" s="1"/>
  <c r="AQ149" i="4"/>
  <c r="X150" i="8" s="1"/>
  <c r="Y32" i="1"/>
  <c r="AA32" i="1" s="1"/>
  <c r="Y35" i="1"/>
  <c r="AQ173" i="4"/>
  <c r="X174" i="8" s="1"/>
  <c r="AQ181" i="4"/>
  <c r="X182" i="8" s="1"/>
  <c r="AQ189" i="4"/>
  <c r="X190" i="8" s="1"/>
  <c r="Y41" i="1"/>
  <c r="Y42" i="1"/>
  <c r="Y44" i="1"/>
  <c r="Y46" i="1"/>
  <c r="AQ246" i="4"/>
  <c r="X247" i="8" s="1"/>
  <c r="Y49" i="1"/>
  <c r="AB49" i="1" s="1"/>
  <c r="AQ253" i="4"/>
  <c r="X254" i="8" s="1"/>
  <c r="Y50" i="1"/>
  <c r="AQ261" i="4"/>
  <c r="X262" i="8" s="1"/>
  <c r="AQ269" i="4"/>
  <c r="X270" i="8" s="1"/>
  <c r="Y52" i="1"/>
  <c r="AQ277" i="4"/>
  <c r="X278" i="8" s="1"/>
  <c r="Y54" i="1"/>
  <c r="AQ285" i="4"/>
  <c r="X286" i="8" s="1"/>
  <c r="Y55" i="1"/>
  <c r="AQ293" i="4"/>
  <c r="X294" i="8" s="1"/>
  <c r="Y58" i="1"/>
  <c r="Y62" i="1"/>
  <c r="AB62" i="1" s="1"/>
  <c r="AR58" i="3"/>
  <c r="S59" i="8" s="1"/>
  <c r="AQ7" i="3"/>
  <c r="R8" i="8" s="1"/>
  <c r="AQ15" i="3"/>
  <c r="R16" i="8" s="1"/>
  <c r="AQ21" i="3"/>
  <c r="R22" i="8" s="1"/>
  <c r="AQ29" i="3"/>
  <c r="R30" i="8" s="1"/>
  <c r="AQ37" i="3"/>
  <c r="R38" i="8" s="1"/>
  <c r="AQ45" i="3"/>
  <c r="R46" i="8" s="1"/>
  <c r="AQ133" i="3"/>
  <c r="R134" i="8" s="1"/>
  <c r="AQ141" i="3"/>
  <c r="R142" i="8" s="1"/>
  <c r="AQ149" i="3"/>
  <c r="R150" i="8" s="1"/>
  <c r="AQ157" i="3"/>
  <c r="R158" i="8" s="1"/>
  <c r="AQ173" i="3"/>
  <c r="R174" i="8" s="1"/>
  <c r="AQ189" i="3"/>
  <c r="R190" i="8" s="1"/>
  <c r="AQ197" i="3"/>
  <c r="R198" i="8" s="1"/>
  <c r="AQ253" i="3"/>
  <c r="R254" i="8" s="1"/>
  <c r="AQ261" i="3"/>
  <c r="R262" i="8" s="1"/>
  <c r="AQ269" i="3"/>
  <c r="R270" i="8" s="1"/>
  <c r="AQ277" i="3"/>
  <c r="R278" i="8" s="1"/>
  <c r="AQ285" i="3"/>
  <c r="R286" i="8" s="1"/>
  <c r="AQ293" i="3"/>
  <c r="R294" i="8" s="1"/>
  <c r="AR252" i="3"/>
  <c r="S253" i="8" s="1"/>
  <c r="AQ8" i="3"/>
  <c r="R9" i="8" s="1"/>
  <c r="AQ59" i="3"/>
  <c r="R60" i="8" s="1"/>
  <c r="AQ125" i="3"/>
  <c r="R126" i="8" s="1"/>
  <c r="AQ134" i="3"/>
  <c r="R135" i="8" s="1"/>
  <c r="AQ142" i="3"/>
  <c r="R143" i="8" s="1"/>
  <c r="AR166" i="3"/>
  <c r="S167" i="8" s="1"/>
  <c r="AQ174" i="3"/>
  <c r="R175" i="8" s="1"/>
  <c r="AQ190" i="3"/>
  <c r="R191" i="8" s="1"/>
  <c r="AQ198" i="3"/>
  <c r="R199" i="8" s="1"/>
  <c r="AQ254" i="3"/>
  <c r="R255" i="8" s="1"/>
  <c r="AQ262" i="3"/>
  <c r="R263" i="8" s="1"/>
  <c r="AQ270" i="3"/>
  <c r="R271" i="8" s="1"/>
  <c r="AQ278" i="3"/>
  <c r="R279" i="8" s="1"/>
  <c r="AQ286" i="3"/>
  <c r="R287" i="8" s="1"/>
  <c r="AQ294" i="3"/>
  <c r="R295" i="8" s="1"/>
  <c r="AQ302" i="3"/>
  <c r="R303" i="8" s="1"/>
  <c r="AQ309" i="3"/>
  <c r="R310" i="8" s="1"/>
  <c r="AK5" i="1"/>
  <c r="AE5" i="1"/>
  <c r="L5" i="1"/>
  <c r="AK16" i="1"/>
  <c r="AK19" i="1"/>
  <c r="AE16" i="1"/>
  <c r="Y16" i="1"/>
  <c r="Y19" i="1"/>
  <c r="AB19" i="1" s="1"/>
  <c r="AE46" i="1"/>
  <c r="AK46" i="1"/>
  <c r="AK47" i="1"/>
  <c r="AM47" i="1" s="1"/>
  <c r="Y47" i="1"/>
  <c r="AQ4" i="6"/>
  <c r="AJ5" i="8" s="1"/>
  <c r="AQ4" i="4"/>
  <c r="X5" i="8" s="1"/>
  <c r="AR180" i="6"/>
  <c r="AK181" i="8" s="1"/>
  <c r="AR308" i="6"/>
  <c r="AK309" i="8" s="1"/>
  <c r="AR35" i="5"/>
  <c r="AE36" i="8" s="1"/>
  <c r="AR124" i="3"/>
  <c r="S125" i="8" s="1"/>
  <c r="AQ181" i="3"/>
  <c r="R182" i="8" s="1"/>
  <c r="AQ66" i="3"/>
  <c r="R67" i="8" s="1"/>
  <c r="AQ77" i="3"/>
  <c r="R78" i="8" s="1"/>
  <c r="AQ85" i="3"/>
  <c r="R86" i="8" s="1"/>
  <c r="AQ93" i="3"/>
  <c r="R94" i="8" s="1"/>
  <c r="AQ94" i="3"/>
  <c r="R95" i="8" s="1"/>
  <c r="AQ101" i="3"/>
  <c r="R102" i="8" s="1"/>
  <c r="AQ102" i="3"/>
  <c r="R103" i="8" s="1"/>
  <c r="AQ109" i="3"/>
  <c r="R110" i="8" s="1"/>
  <c r="AQ110" i="3"/>
  <c r="R111" i="8" s="1"/>
  <c r="AQ117" i="3"/>
  <c r="R118" i="8" s="1"/>
  <c r="AQ118" i="3"/>
  <c r="R119" i="8" s="1"/>
  <c r="AQ205" i="3"/>
  <c r="R206" i="8" s="1"/>
  <c r="AQ206" i="3"/>
  <c r="R207" i="8" s="1"/>
  <c r="AQ213" i="3"/>
  <c r="R214" i="8" s="1"/>
  <c r="AQ214" i="3"/>
  <c r="R215" i="8" s="1"/>
  <c r="AQ221" i="3"/>
  <c r="R222" i="8" s="1"/>
  <c r="AQ222" i="3"/>
  <c r="R223" i="8" s="1"/>
  <c r="AQ229" i="3"/>
  <c r="R230" i="8" s="1"/>
  <c r="AQ230" i="3"/>
  <c r="R231" i="8" s="1"/>
  <c r="AQ237" i="3"/>
  <c r="R238" i="8" s="1"/>
  <c r="AQ238" i="3"/>
  <c r="R239" i="8" s="1"/>
  <c r="AQ245" i="3"/>
  <c r="R246" i="8" s="1"/>
  <c r="AQ246" i="3"/>
  <c r="R247" i="8" s="1"/>
  <c r="AQ66" i="4"/>
  <c r="X67" i="8" s="1"/>
  <c r="AQ77" i="4"/>
  <c r="X78" i="8" s="1"/>
  <c r="AQ85" i="4"/>
  <c r="X86" i="8" s="1"/>
  <c r="AQ93" i="4"/>
  <c r="X94" i="8" s="1"/>
  <c r="AQ94" i="4"/>
  <c r="X95" i="8" s="1"/>
  <c r="AQ101" i="4"/>
  <c r="X102" i="8" s="1"/>
  <c r="AQ102" i="4"/>
  <c r="X103" i="8" s="1"/>
  <c r="AQ109" i="4"/>
  <c r="X110" i="8" s="1"/>
  <c r="AQ110" i="4"/>
  <c r="X111" i="8" s="1"/>
  <c r="AQ117" i="4"/>
  <c r="X118" i="8" s="1"/>
  <c r="AQ118" i="4"/>
  <c r="X119" i="8" s="1"/>
  <c r="AQ125" i="4"/>
  <c r="X126" i="8" s="1"/>
  <c r="AQ302" i="4"/>
  <c r="X303" i="8" s="1"/>
  <c r="AQ197" i="4"/>
  <c r="X198" i="8" s="1"/>
  <c r="AQ198" i="4"/>
  <c r="X199" i="8" s="1"/>
  <c r="AQ205" i="4"/>
  <c r="X206" i="8" s="1"/>
  <c r="AQ206" i="4"/>
  <c r="X207" i="8" s="1"/>
  <c r="AQ213" i="4"/>
  <c r="X214" i="8" s="1"/>
  <c r="AQ214" i="4"/>
  <c r="X215" i="8" s="1"/>
  <c r="AQ221" i="4"/>
  <c r="X222" i="8" s="1"/>
  <c r="AQ222" i="4"/>
  <c r="X223" i="8" s="1"/>
  <c r="AQ229" i="4"/>
  <c r="X230" i="8" s="1"/>
  <c r="AQ230" i="4"/>
  <c r="X231" i="8" s="1"/>
  <c r="AQ237" i="4"/>
  <c r="X238" i="8" s="1"/>
  <c r="AQ238" i="4"/>
  <c r="X239" i="8" s="1"/>
  <c r="AQ41" i="5"/>
  <c r="AD42" i="8" s="1"/>
  <c r="AQ48" i="5"/>
  <c r="AD49" i="8" s="1"/>
  <c r="AQ49" i="5"/>
  <c r="AD50" i="8" s="1"/>
  <c r="AQ56" i="5"/>
  <c r="AD57" i="8" s="1"/>
  <c r="AQ70" i="5"/>
  <c r="AD71" i="8" s="1"/>
  <c r="AQ82" i="5"/>
  <c r="AD83" i="8" s="1"/>
  <c r="AQ90" i="5"/>
  <c r="AD91" i="8" s="1"/>
  <c r="AQ98" i="5"/>
  <c r="AD99" i="8" s="1"/>
  <c r="AQ106" i="5"/>
  <c r="AD107" i="8" s="1"/>
  <c r="AQ202" i="5"/>
  <c r="AD203" i="8" s="1"/>
  <c r="AQ209" i="5"/>
  <c r="AD210" i="8" s="1"/>
  <c r="AQ210" i="5"/>
  <c r="AD211" i="8" s="1"/>
  <c r="AQ217" i="5"/>
  <c r="AD218" i="8" s="1"/>
  <c r="AQ218" i="5"/>
  <c r="AD219" i="8" s="1"/>
  <c r="AQ225" i="5"/>
  <c r="AD226" i="8" s="1"/>
  <c r="AQ226" i="5"/>
  <c r="AD227" i="8" s="1"/>
  <c r="AQ233" i="5"/>
  <c r="AD234" i="8" s="1"/>
  <c r="AQ241" i="5"/>
  <c r="AD242" i="8" s="1"/>
  <c r="AQ242" i="5"/>
  <c r="AD243" i="8" s="1"/>
  <c r="AQ249" i="5"/>
  <c r="AD250" i="8" s="1"/>
  <c r="AQ250" i="5"/>
  <c r="AD251" i="8" s="1"/>
  <c r="AQ32" i="5"/>
  <c r="AD33" i="8" s="1"/>
  <c r="AQ33" i="5"/>
  <c r="AD34" i="8" s="1"/>
  <c r="AQ185" i="5"/>
  <c r="AD186" i="8" s="1"/>
  <c r="AQ186" i="5"/>
  <c r="AD187" i="8" s="1"/>
  <c r="AQ19" i="6"/>
  <c r="AJ20" i="8" s="1"/>
  <c r="AQ20" i="6"/>
  <c r="AJ21" i="8" s="1"/>
  <c r="AQ27" i="6"/>
  <c r="AJ28" i="8" s="1"/>
  <c r="AQ28" i="6"/>
  <c r="AJ29" i="8" s="1"/>
  <c r="AQ189" i="6"/>
  <c r="AJ190" i="8" s="1"/>
  <c r="AQ190" i="6"/>
  <c r="AJ191" i="8" s="1"/>
  <c r="AQ197" i="6"/>
  <c r="AJ198" i="8" s="1"/>
  <c r="AQ161" i="6"/>
  <c r="AJ162" i="8" s="1"/>
  <c r="AQ164" i="6"/>
  <c r="AJ165" i="8" s="1"/>
  <c r="AQ168" i="6"/>
  <c r="AJ169" i="8" s="1"/>
  <c r="AQ169" i="6"/>
  <c r="AJ170" i="8" s="1"/>
  <c r="AQ173" i="6"/>
  <c r="AJ174" i="8" s="1"/>
  <c r="AQ174" i="6"/>
  <c r="AJ175" i="8" s="1"/>
  <c r="AQ302" i="6"/>
  <c r="AJ303" i="8" s="1"/>
  <c r="AQ35" i="6"/>
  <c r="AJ36" i="8" s="1"/>
  <c r="AQ36" i="6"/>
  <c r="AJ37" i="8" s="1"/>
  <c r="AQ43" i="6"/>
  <c r="AJ44" i="8" s="1"/>
  <c r="AQ44" i="6"/>
  <c r="AJ45" i="8" s="1"/>
  <c r="AQ55" i="6"/>
  <c r="AJ56" i="8" s="1"/>
  <c r="AQ63" i="6"/>
  <c r="AJ64" i="8" s="1"/>
  <c r="AQ69" i="6"/>
  <c r="AJ70" i="8" s="1"/>
  <c r="AQ70" i="6"/>
  <c r="AJ71" i="8" s="1"/>
  <c r="AQ81" i="6"/>
  <c r="AJ82" i="8" s="1"/>
  <c r="AQ82" i="6"/>
  <c r="AJ83" i="8" s="1"/>
  <c r="AQ89" i="6"/>
  <c r="AJ90" i="8" s="1"/>
  <c r="AQ90" i="6"/>
  <c r="AJ91" i="8" s="1"/>
  <c r="AQ198" i="6"/>
  <c r="AJ199" i="8" s="1"/>
  <c r="AQ205" i="6"/>
  <c r="AJ206" i="8" s="1"/>
  <c r="AQ206" i="6"/>
  <c r="AJ207" i="8" s="1"/>
  <c r="AQ213" i="6"/>
  <c r="AJ214" i="8" s="1"/>
  <c r="AQ214" i="6"/>
  <c r="AJ215" i="8" s="1"/>
  <c r="AQ221" i="6"/>
  <c r="AJ222" i="8" s="1"/>
  <c r="AQ222" i="6"/>
  <c r="AJ223" i="8" s="1"/>
  <c r="AQ229" i="6"/>
  <c r="AJ230" i="8" s="1"/>
  <c r="AQ230" i="6"/>
  <c r="AJ231" i="8" s="1"/>
  <c r="AQ237" i="6"/>
  <c r="AJ238" i="8" s="1"/>
  <c r="AQ238" i="6"/>
  <c r="AJ239" i="8" s="1"/>
  <c r="AK37" i="1"/>
  <c r="AK60" i="1"/>
  <c r="AM60" i="1" s="1"/>
  <c r="AK18" i="1"/>
  <c r="AK48" i="1"/>
  <c r="AN48" i="1" s="1"/>
  <c r="AR62" i="6"/>
  <c r="AK63" i="8" s="1"/>
  <c r="AR128" i="6"/>
  <c r="AK129" i="8" s="1"/>
  <c r="AR18" i="6"/>
  <c r="AK19" i="8" s="1"/>
  <c r="AR50" i="6"/>
  <c r="AK51" i="8" s="1"/>
  <c r="AR80" i="6"/>
  <c r="AK81" i="8" s="1"/>
  <c r="AR112" i="6"/>
  <c r="AK113" i="8" s="1"/>
  <c r="AR144" i="6"/>
  <c r="AK145" i="8" s="1"/>
  <c r="AR212" i="6"/>
  <c r="AK213" i="8" s="1"/>
  <c r="AR276" i="6"/>
  <c r="AK277" i="8" s="1"/>
  <c r="AR196" i="6"/>
  <c r="AK197" i="8" s="1"/>
  <c r="AR228" i="6"/>
  <c r="AK229" i="8" s="1"/>
  <c r="AR260" i="6"/>
  <c r="AK261" i="8" s="1"/>
  <c r="AR292" i="6"/>
  <c r="AK293" i="8" s="1"/>
  <c r="AR26" i="6"/>
  <c r="AK27" i="8" s="1"/>
  <c r="AR54" i="6"/>
  <c r="AK55" i="8" s="1"/>
  <c r="AR68" i="6"/>
  <c r="AK69" i="8" s="1"/>
  <c r="AR88" i="6"/>
  <c r="AK89" i="8" s="1"/>
  <c r="AR104" i="6"/>
  <c r="AK105" i="8" s="1"/>
  <c r="AR136" i="6"/>
  <c r="AK137" i="8" s="1"/>
  <c r="AR152" i="6"/>
  <c r="AK153" i="8" s="1"/>
  <c r="AR204" i="6"/>
  <c r="AK205" i="8" s="1"/>
  <c r="AR220" i="6"/>
  <c r="AK221" i="8" s="1"/>
  <c r="AR236" i="6"/>
  <c r="AK237" i="8" s="1"/>
  <c r="AR252" i="6"/>
  <c r="AK253" i="8" s="1"/>
  <c r="AR268" i="6"/>
  <c r="AK269" i="8" s="1"/>
  <c r="AR284" i="6"/>
  <c r="AK285" i="8" s="1"/>
  <c r="AR300" i="6"/>
  <c r="AK301" i="8" s="1"/>
  <c r="AR6" i="6"/>
  <c r="AK7" i="8" s="1"/>
  <c r="AR14" i="6"/>
  <c r="AK15" i="8" s="1"/>
  <c r="AR22" i="6"/>
  <c r="AK23" i="8" s="1"/>
  <c r="AR30" i="6"/>
  <c r="AK31" i="8" s="1"/>
  <c r="AR38" i="6"/>
  <c r="AK39" i="8" s="1"/>
  <c r="AR46" i="6"/>
  <c r="AK47" i="8" s="1"/>
  <c r="AR58" i="6"/>
  <c r="AK59" i="8" s="1"/>
  <c r="AR65" i="6"/>
  <c r="AK66" i="8" s="1"/>
  <c r="AR84" i="6"/>
  <c r="AK85" i="8" s="1"/>
  <c r="AR92" i="6"/>
  <c r="AK93" i="8" s="1"/>
  <c r="AR100" i="6"/>
  <c r="AK101" i="8" s="1"/>
  <c r="AR108" i="6"/>
  <c r="AK109" i="8" s="1"/>
  <c r="AR116" i="6"/>
  <c r="AK117" i="8" s="1"/>
  <c r="AR124" i="6"/>
  <c r="AK125" i="8" s="1"/>
  <c r="AR140" i="6"/>
  <c r="AK141" i="8" s="1"/>
  <c r="AR148" i="6"/>
  <c r="AK149" i="8" s="1"/>
  <c r="AQ155" i="6"/>
  <c r="AJ156" i="8" s="1"/>
  <c r="AQ159" i="6"/>
  <c r="AJ160" i="8" s="1"/>
  <c r="AQ163" i="6"/>
  <c r="AJ164" i="8" s="1"/>
  <c r="AQ167" i="6"/>
  <c r="AJ168" i="8" s="1"/>
  <c r="AQ171" i="6"/>
  <c r="AJ172" i="8" s="1"/>
  <c r="AR184" i="6"/>
  <c r="AK185" i="8" s="1"/>
  <c r="AR192" i="6"/>
  <c r="AK193" i="8" s="1"/>
  <c r="AR200" i="6"/>
  <c r="AK201" i="8" s="1"/>
  <c r="AR208" i="6"/>
  <c r="AK209" i="8" s="1"/>
  <c r="AR232" i="6"/>
  <c r="AK233" i="8" s="1"/>
  <c r="AR240" i="6"/>
  <c r="AK241" i="8" s="1"/>
  <c r="AR248" i="6"/>
  <c r="AK249" i="8" s="1"/>
  <c r="AR256" i="6"/>
  <c r="AK257" i="8" s="1"/>
  <c r="AR264" i="6"/>
  <c r="AK265" i="8" s="1"/>
  <c r="AR272" i="6"/>
  <c r="AK273" i="8" s="1"/>
  <c r="AR280" i="6"/>
  <c r="AK281" i="8" s="1"/>
  <c r="AR288" i="6"/>
  <c r="AK289" i="8" s="1"/>
  <c r="AR296" i="6"/>
  <c r="AK297" i="8" s="1"/>
  <c r="AR304" i="6"/>
  <c r="AK305" i="8" s="1"/>
  <c r="AQ138" i="6"/>
  <c r="AJ139" i="8" s="1"/>
  <c r="AK29" i="1"/>
  <c r="AQ146" i="6"/>
  <c r="AJ147" i="8" s="1"/>
  <c r="AK30" i="1"/>
  <c r="AK34" i="1"/>
  <c r="AM34" i="1" s="1"/>
  <c r="AQ165" i="6"/>
  <c r="AJ166" i="8" s="1"/>
  <c r="AK35" i="1"/>
  <c r="AN35" i="1" s="1"/>
  <c r="AQ172" i="6"/>
  <c r="AJ173" i="8" s="1"/>
  <c r="AK36" i="1"/>
  <c r="AN36" i="1" s="1"/>
  <c r="AQ182" i="6"/>
  <c r="AJ183" i="8" s="1"/>
  <c r="AK38" i="1"/>
  <c r="AQ301" i="6"/>
  <c r="AJ302" i="8" s="1"/>
  <c r="AK59" i="1"/>
  <c r="AQ310" i="6"/>
  <c r="AK61" i="1"/>
  <c r="AN61" i="1" s="1"/>
  <c r="AR77" i="5"/>
  <c r="AE78" i="8" s="1"/>
  <c r="AR149" i="5"/>
  <c r="AE150" i="8" s="1"/>
  <c r="AR11" i="5"/>
  <c r="AE12" i="8" s="1"/>
  <c r="AR59" i="5"/>
  <c r="AE60" i="8" s="1"/>
  <c r="AR93" i="5"/>
  <c r="AE94" i="8" s="1"/>
  <c r="AR125" i="5"/>
  <c r="AE126" i="8" s="1"/>
  <c r="AR220" i="5"/>
  <c r="AE221" i="8" s="1"/>
  <c r="AR276" i="5"/>
  <c r="AE277" i="8" s="1"/>
  <c r="AR284" i="5"/>
  <c r="AE285" i="8" s="1"/>
  <c r="AR3" i="5"/>
  <c r="AE4" i="8" s="1"/>
  <c r="AR19" i="5"/>
  <c r="AE20" i="8" s="1"/>
  <c r="AR51" i="5"/>
  <c r="AE52" i="8" s="1"/>
  <c r="AR66" i="5"/>
  <c r="AE67" i="8" s="1"/>
  <c r="AR85" i="5"/>
  <c r="AE86" i="8" s="1"/>
  <c r="AR101" i="5"/>
  <c r="AE102" i="8" s="1"/>
  <c r="AR117" i="5"/>
  <c r="AE118" i="8" s="1"/>
  <c r="AR133" i="5"/>
  <c r="AE134" i="8" s="1"/>
  <c r="AQ161" i="5"/>
  <c r="AD162" i="8" s="1"/>
  <c r="AR164" i="5"/>
  <c r="AE165" i="8" s="1"/>
  <c r="AR180" i="5"/>
  <c r="AE181" i="8" s="1"/>
  <c r="AR196" i="5"/>
  <c r="AE197" i="8" s="1"/>
  <c r="AR204" i="5"/>
  <c r="AE205" i="8" s="1"/>
  <c r="AR236" i="5"/>
  <c r="AE237" i="8" s="1"/>
  <c r="AR260" i="5"/>
  <c r="AE261" i="8" s="1"/>
  <c r="AR268" i="5"/>
  <c r="AE269" i="8" s="1"/>
  <c r="AR300" i="5"/>
  <c r="AE301" i="8" s="1"/>
  <c r="AR308" i="5"/>
  <c r="AE309" i="8" s="1"/>
  <c r="AR43" i="5"/>
  <c r="AE44" i="8" s="1"/>
  <c r="AR27" i="5"/>
  <c r="AE28" i="8" s="1"/>
  <c r="AE9" i="1"/>
  <c r="AE17" i="1"/>
  <c r="AE28" i="1"/>
  <c r="AR141" i="5"/>
  <c r="AE142" i="8" s="1"/>
  <c r="AQ157" i="5"/>
  <c r="AD158" i="8" s="1"/>
  <c r="AE36" i="1"/>
  <c r="AE39" i="1"/>
  <c r="AR212" i="5"/>
  <c r="AE213" i="8" s="1"/>
  <c r="AE44" i="1"/>
  <c r="AR228" i="5"/>
  <c r="AE229" i="8" s="1"/>
  <c r="AE49" i="1"/>
  <c r="AR292" i="5"/>
  <c r="AE293" i="8" s="1"/>
  <c r="AQ16" i="5"/>
  <c r="AD17" i="8" s="1"/>
  <c r="AE7" i="1"/>
  <c r="AQ25" i="5"/>
  <c r="AD26" i="8" s="1"/>
  <c r="AE8" i="1"/>
  <c r="AQ99" i="5"/>
  <c r="AD100" i="8" s="1"/>
  <c r="AE19" i="1"/>
  <c r="AQ107" i="5"/>
  <c r="AD108" i="8" s="1"/>
  <c r="AE20" i="1"/>
  <c r="AQ115" i="5"/>
  <c r="AD116" i="8" s="1"/>
  <c r="AE22" i="1"/>
  <c r="AQ131" i="5"/>
  <c r="AD132" i="8" s="1"/>
  <c r="AE27" i="1"/>
  <c r="AH27" i="1" s="1"/>
  <c r="AQ138" i="5"/>
  <c r="AD139" i="8" s="1"/>
  <c r="AE29" i="1"/>
  <c r="AQ146" i="5"/>
  <c r="AD147" i="8" s="1"/>
  <c r="AE30" i="1"/>
  <c r="AH30" i="1" s="1"/>
  <c r="AQ158" i="5"/>
  <c r="AD159" i="8" s="1"/>
  <c r="AE34" i="1"/>
  <c r="AH34" i="1" s="1"/>
  <c r="AQ201" i="5"/>
  <c r="AD202" i="8" s="1"/>
  <c r="AE41" i="1"/>
  <c r="AQ234" i="5"/>
  <c r="AD235" i="8" s="1"/>
  <c r="AE47" i="1"/>
  <c r="AQ266" i="5"/>
  <c r="AD267" i="8" s="1"/>
  <c r="AE51" i="1"/>
  <c r="AQ290" i="5"/>
  <c r="AD291" i="8" s="1"/>
  <c r="AE56" i="1"/>
  <c r="AQ297" i="5"/>
  <c r="AD298" i="8" s="1"/>
  <c r="AE58" i="1"/>
  <c r="AR7" i="5"/>
  <c r="AE8" i="8" s="1"/>
  <c r="AR15" i="5"/>
  <c r="AE16" i="8" s="1"/>
  <c r="AR23" i="5"/>
  <c r="AE24" i="8" s="1"/>
  <c r="AR31" i="5"/>
  <c r="AE32" i="8" s="1"/>
  <c r="AR39" i="5"/>
  <c r="AE40" i="8" s="1"/>
  <c r="AR47" i="5"/>
  <c r="AE48" i="8" s="1"/>
  <c r="AR53" i="5"/>
  <c r="AE54" i="8" s="1"/>
  <c r="AR55" i="5"/>
  <c r="AE56" i="8" s="1"/>
  <c r="AR63" i="5"/>
  <c r="AE64" i="8" s="1"/>
  <c r="AR69" i="5"/>
  <c r="AE70" i="8" s="1"/>
  <c r="AR81" i="5"/>
  <c r="AE82" i="8" s="1"/>
  <c r="AR89" i="5"/>
  <c r="AE90" i="8" s="1"/>
  <c r="AR97" i="5"/>
  <c r="AE98" i="8" s="1"/>
  <c r="AR105" i="5"/>
  <c r="AE106" i="8" s="1"/>
  <c r="AR113" i="5"/>
  <c r="AE114" i="8" s="1"/>
  <c r="AR121" i="5"/>
  <c r="AE122" i="8" s="1"/>
  <c r="AR129" i="5"/>
  <c r="AE130" i="8" s="1"/>
  <c r="AR137" i="5"/>
  <c r="AE138" i="8" s="1"/>
  <c r="AR145" i="5"/>
  <c r="AE146" i="8" s="1"/>
  <c r="AR153" i="5"/>
  <c r="AE154" i="8" s="1"/>
  <c r="AR168" i="5"/>
  <c r="AE169" i="8" s="1"/>
  <c r="AR184" i="5"/>
  <c r="AE185" i="8" s="1"/>
  <c r="AR192" i="5"/>
  <c r="AE193" i="8" s="1"/>
  <c r="AR200" i="5"/>
  <c r="AE201" i="8" s="1"/>
  <c r="AR208" i="5"/>
  <c r="AE209" i="8" s="1"/>
  <c r="AR232" i="5"/>
  <c r="AE233" i="8" s="1"/>
  <c r="AR240" i="5"/>
  <c r="AE241" i="8" s="1"/>
  <c r="AR248" i="5"/>
  <c r="AE249" i="8" s="1"/>
  <c r="AR256" i="5"/>
  <c r="AE257" i="8" s="1"/>
  <c r="AR264" i="5"/>
  <c r="AE265" i="8" s="1"/>
  <c r="AR272" i="5"/>
  <c r="AE273" i="8" s="1"/>
  <c r="AR280" i="5"/>
  <c r="AE281" i="8" s="1"/>
  <c r="AR288" i="5"/>
  <c r="AE289" i="8" s="1"/>
  <c r="AR296" i="5"/>
  <c r="AE297" i="8" s="1"/>
  <c r="AR304" i="5"/>
  <c r="AE305" i="8" s="1"/>
  <c r="Y28" i="1"/>
  <c r="Y60" i="1"/>
  <c r="AB60" i="1" s="1"/>
  <c r="Y5" i="1"/>
  <c r="Y48" i="1"/>
  <c r="AB48" i="1" s="1"/>
  <c r="AR204" i="4"/>
  <c r="Y205" i="8" s="1"/>
  <c r="AR65" i="4"/>
  <c r="Y66" i="8" s="1"/>
  <c r="AR100" i="4"/>
  <c r="Y101" i="8" s="1"/>
  <c r="AR180" i="4"/>
  <c r="Y181" i="8" s="1"/>
  <c r="AR220" i="4"/>
  <c r="Y221" i="8" s="1"/>
  <c r="AR276" i="4"/>
  <c r="Y277" i="8" s="1"/>
  <c r="AR18" i="4"/>
  <c r="Y19" i="8" s="1"/>
  <c r="AR84" i="4"/>
  <c r="Y85" i="8" s="1"/>
  <c r="AR116" i="4"/>
  <c r="Y117" i="8" s="1"/>
  <c r="AR148" i="4"/>
  <c r="Y149" i="8" s="1"/>
  <c r="AR196" i="4"/>
  <c r="Y197" i="8" s="1"/>
  <c r="AR212" i="4"/>
  <c r="Y213" i="8" s="1"/>
  <c r="AR228" i="4"/>
  <c r="Y229" i="8" s="1"/>
  <c r="AR260" i="4"/>
  <c r="Y261" i="8" s="1"/>
  <c r="AR292" i="4"/>
  <c r="Y293" i="8" s="1"/>
  <c r="AR26" i="4"/>
  <c r="Y27" i="8" s="1"/>
  <c r="AR58" i="4"/>
  <c r="Y59" i="8" s="1"/>
  <c r="AR92" i="4"/>
  <c r="Y93" i="8" s="1"/>
  <c r="AR108" i="4"/>
  <c r="Y109" i="8" s="1"/>
  <c r="AR124" i="4"/>
  <c r="Y125" i="8" s="1"/>
  <c r="AR140" i="4"/>
  <c r="Y141" i="8" s="1"/>
  <c r="AQ155" i="4"/>
  <c r="X156" i="8" s="1"/>
  <c r="AQ159" i="4"/>
  <c r="X160" i="8" s="1"/>
  <c r="AQ163" i="4"/>
  <c r="X164" i="8" s="1"/>
  <c r="AQ167" i="4"/>
  <c r="X168" i="8" s="1"/>
  <c r="AR236" i="4"/>
  <c r="Y237" i="8" s="1"/>
  <c r="AR252" i="4"/>
  <c r="Y253" i="8" s="1"/>
  <c r="AR268" i="4"/>
  <c r="Y269" i="8" s="1"/>
  <c r="AR284" i="4"/>
  <c r="Y285" i="8" s="1"/>
  <c r="Y34" i="1"/>
  <c r="AR6" i="4"/>
  <c r="Y7" i="8" s="1"/>
  <c r="AR14" i="4"/>
  <c r="Y15" i="8" s="1"/>
  <c r="AR22" i="4"/>
  <c r="Y23" i="8" s="1"/>
  <c r="AR30" i="4"/>
  <c r="Y31" i="8" s="1"/>
  <c r="AR38" i="4"/>
  <c r="Y39" i="8" s="1"/>
  <c r="AR48" i="4"/>
  <c r="Y49" i="8" s="1"/>
  <c r="AR54" i="4"/>
  <c r="Y55" i="8" s="1"/>
  <c r="AR62" i="4"/>
  <c r="Y63" i="8" s="1"/>
  <c r="AR68" i="4"/>
  <c r="Y69" i="8" s="1"/>
  <c r="AR80" i="4"/>
  <c r="Y81" i="8" s="1"/>
  <c r="AR88" i="4"/>
  <c r="Y89" i="8" s="1"/>
  <c r="AR96" i="4"/>
  <c r="Y97" i="8" s="1"/>
  <c r="AR104" i="4"/>
  <c r="Y105" i="8" s="1"/>
  <c r="AR112" i="4"/>
  <c r="Y113" i="8" s="1"/>
  <c r="AR128" i="4"/>
  <c r="Y129" i="8" s="1"/>
  <c r="AR136" i="4"/>
  <c r="Y137" i="8" s="1"/>
  <c r="AR144" i="4"/>
  <c r="Y145" i="8" s="1"/>
  <c r="AR152" i="4"/>
  <c r="Y153" i="8" s="1"/>
  <c r="AR184" i="4"/>
  <c r="Y185" i="8" s="1"/>
  <c r="AR192" i="4"/>
  <c r="Y193" i="8" s="1"/>
  <c r="AR200" i="4"/>
  <c r="Y201" i="8" s="1"/>
  <c r="AR208" i="4"/>
  <c r="Y209" i="8" s="1"/>
  <c r="AR232" i="4"/>
  <c r="Y233" i="8" s="1"/>
  <c r="AR240" i="4"/>
  <c r="Y241" i="8" s="1"/>
  <c r="AR248" i="4"/>
  <c r="Y249" i="8" s="1"/>
  <c r="AR256" i="4"/>
  <c r="Y257" i="8" s="1"/>
  <c r="AR264" i="4"/>
  <c r="Y265" i="8" s="1"/>
  <c r="AR272" i="4"/>
  <c r="Y273" i="8" s="1"/>
  <c r="AR280" i="4"/>
  <c r="Y281" i="8" s="1"/>
  <c r="AR288" i="4"/>
  <c r="Y289" i="8" s="1"/>
  <c r="AR296" i="4"/>
  <c r="Y297" i="8" s="1"/>
  <c r="AR304" i="4"/>
  <c r="Y305" i="8" s="1"/>
  <c r="AQ126" i="4"/>
  <c r="X127" i="8" s="1"/>
  <c r="Y24" i="1"/>
  <c r="AQ150" i="4"/>
  <c r="X151" i="8" s="1"/>
  <c r="Y31" i="1"/>
  <c r="AQ182" i="4"/>
  <c r="X183" i="8" s="1"/>
  <c r="Y38" i="1"/>
  <c r="AQ301" i="4"/>
  <c r="X302" i="8" s="1"/>
  <c r="Y59" i="1"/>
  <c r="AQ310" i="4"/>
  <c r="Y61" i="1"/>
  <c r="AR28" i="3"/>
  <c r="S29" i="8" s="1"/>
  <c r="AR92" i="3"/>
  <c r="S93" i="8" s="1"/>
  <c r="AR156" i="3"/>
  <c r="S157" i="8" s="1"/>
  <c r="AR220" i="3"/>
  <c r="S221" i="8" s="1"/>
  <c r="AR284" i="3"/>
  <c r="S285" i="8" s="1"/>
  <c r="AR14" i="3"/>
  <c r="S15" i="8" s="1"/>
  <c r="AR44" i="3"/>
  <c r="S45" i="8" s="1"/>
  <c r="AR108" i="3"/>
  <c r="S109" i="8" s="1"/>
  <c r="AR140" i="3"/>
  <c r="S141" i="8" s="1"/>
  <c r="AR204" i="3"/>
  <c r="S205" i="8" s="1"/>
  <c r="AR236" i="3"/>
  <c r="S237" i="8" s="1"/>
  <c r="AR268" i="3"/>
  <c r="S269" i="8" s="1"/>
  <c r="AR300" i="3"/>
  <c r="S301" i="8" s="1"/>
  <c r="AR6" i="3"/>
  <c r="S7" i="8" s="1"/>
  <c r="AR20" i="3"/>
  <c r="S21" i="8" s="1"/>
  <c r="AR36" i="3"/>
  <c r="S37" i="8" s="1"/>
  <c r="AR65" i="3"/>
  <c r="S66" i="8" s="1"/>
  <c r="AR84" i="3"/>
  <c r="S85" i="8" s="1"/>
  <c r="AR100" i="3"/>
  <c r="S101" i="8" s="1"/>
  <c r="AR116" i="3"/>
  <c r="S117" i="8" s="1"/>
  <c r="AR148" i="3"/>
  <c r="S149" i="8" s="1"/>
  <c r="AR164" i="3"/>
  <c r="S165" i="8" s="1"/>
  <c r="AR180" i="3"/>
  <c r="S181" i="8" s="1"/>
  <c r="AR196" i="3"/>
  <c r="S197" i="8" s="1"/>
  <c r="AR212" i="3"/>
  <c r="S213" i="8" s="1"/>
  <c r="AR228" i="3"/>
  <c r="S229" i="8" s="1"/>
  <c r="AR244" i="3"/>
  <c r="S245" i="8" s="1"/>
  <c r="AR260" i="3"/>
  <c r="S261" i="8" s="1"/>
  <c r="AR276" i="3"/>
  <c r="S277" i="8" s="1"/>
  <c r="AR292" i="3"/>
  <c r="S293" i="8" s="1"/>
  <c r="AR308" i="3"/>
  <c r="S309" i="8" s="1"/>
  <c r="AR18" i="3"/>
  <c r="S19" i="8" s="1"/>
  <c r="AR24" i="3"/>
  <c r="S25" i="8" s="1"/>
  <c r="AR32" i="3"/>
  <c r="S33" i="8" s="1"/>
  <c r="AR40" i="3"/>
  <c r="S41" i="8" s="1"/>
  <c r="AR48" i="3"/>
  <c r="S49" i="8" s="1"/>
  <c r="AR54" i="3"/>
  <c r="S55" i="8" s="1"/>
  <c r="AR62" i="3"/>
  <c r="S63" i="8" s="1"/>
  <c r="AR68" i="3"/>
  <c r="S69" i="8" s="1"/>
  <c r="AR80" i="3"/>
  <c r="S81" i="8" s="1"/>
  <c r="AR88" i="3"/>
  <c r="S89" i="8" s="1"/>
  <c r="AR96" i="3"/>
  <c r="S97" i="8" s="1"/>
  <c r="AR104" i="3"/>
  <c r="S105" i="8" s="1"/>
  <c r="AR112" i="3"/>
  <c r="S113" i="8" s="1"/>
  <c r="AR128" i="3"/>
  <c r="S129" i="8" s="1"/>
  <c r="AR136" i="3"/>
  <c r="S137" i="8" s="1"/>
  <c r="AR144" i="3"/>
  <c r="S145" i="8" s="1"/>
  <c r="AR152" i="3"/>
  <c r="S153" i="8" s="1"/>
  <c r="AR160" i="3"/>
  <c r="S161" i="8" s="1"/>
  <c r="AR168" i="3"/>
  <c r="S169" i="8" s="1"/>
  <c r="AR184" i="3"/>
  <c r="S185" i="8" s="1"/>
  <c r="AR192" i="3"/>
  <c r="S193" i="8" s="1"/>
  <c r="AR200" i="3"/>
  <c r="S201" i="8" s="1"/>
  <c r="AR208" i="3"/>
  <c r="S209" i="8" s="1"/>
  <c r="AR232" i="3"/>
  <c r="S233" i="8" s="1"/>
  <c r="AR240" i="3"/>
  <c r="S241" i="8" s="1"/>
  <c r="AR248" i="3"/>
  <c r="S249" i="8" s="1"/>
  <c r="AR256" i="3"/>
  <c r="S257" i="8" s="1"/>
  <c r="AR264" i="3"/>
  <c r="S265" i="8" s="1"/>
  <c r="AR272" i="3"/>
  <c r="S273" i="8" s="1"/>
  <c r="AR280" i="3"/>
  <c r="S281" i="8" s="1"/>
  <c r="AR288" i="3"/>
  <c r="S289" i="8" s="1"/>
  <c r="AR296" i="3"/>
  <c r="S297" i="8" s="1"/>
  <c r="AR304" i="3"/>
  <c r="S305" i="8" s="1"/>
  <c r="AR76" i="6"/>
  <c r="AK77" i="8" s="1"/>
  <c r="AI16" i="1"/>
  <c r="AR132" i="6"/>
  <c r="AK133" i="8" s="1"/>
  <c r="AI28" i="1"/>
  <c r="AR176" i="6"/>
  <c r="AK177" i="8" s="1"/>
  <c r="AI37" i="1"/>
  <c r="AR216" i="6"/>
  <c r="AK217" i="8" s="1"/>
  <c r="AI44" i="1"/>
  <c r="AR224" i="6"/>
  <c r="AK225" i="8" s="1"/>
  <c r="AI46" i="1"/>
  <c r="AQ7" i="6"/>
  <c r="AJ8" i="8" s="1"/>
  <c r="AQ8" i="6"/>
  <c r="AJ9" i="8" s="1"/>
  <c r="AQ15" i="6"/>
  <c r="AJ16" i="8" s="1"/>
  <c r="AQ16" i="6"/>
  <c r="AJ17" i="8" s="1"/>
  <c r="AQ23" i="6"/>
  <c r="AJ24" i="8" s="1"/>
  <c r="AQ24" i="6"/>
  <c r="AJ25" i="8" s="1"/>
  <c r="AQ31" i="6"/>
  <c r="AJ32" i="8" s="1"/>
  <c r="AQ32" i="6"/>
  <c r="AJ33" i="8" s="1"/>
  <c r="AQ39" i="6"/>
  <c r="AJ40" i="8" s="1"/>
  <c r="AQ40" i="6"/>
  <c r="AJ41" i="8" s="1"/>
  <c r="AQ47" i="6"/>
  <c r="AJ48" i="8" s="1"/>
  <c r="AQ48" i="6"/>
  <c r="AJ49" i="8" s="1"/>
  <c r="AQ59" i="6"/>
  <c r="AJ60" i="8" s="1"/>
  <c r="AQ66" i="6"/>
  <c r="AJ67" i="8" s="1"/>
  <c r="AQ77" i="6"/>
  <c r="AJ78" i="8" s="1"/>
  <c r="AQ78" i="6"/>
  <c r="AJ79" i="8" s="1"/>
  <c r="AI17" i="1"/>
  <c r="AQ85" i="6"/>
  <c r="AJ86" i="8" s="1"/>
  <c r="AQ86" i="6"/>
  <c r="AJ87" i="8" s="1"/>
  <c r="AI18" i="1"/>
  <c r="AQ93" i="6"/>
  <c r="AJ94" i="8" s="1"/>
  <c r="AQ94" i="6"/>
  <c r="AJ95" i="8" s="1"/>
  <c r="AI19" i="1"/>
  <c r="AQ101" i="6"/>
  <c r="AJ102" i="8" s="1"/>
  <c r="AQ102" i="6"/>
  <c r="AJ103" i="8" s="1"/>
  <c r="AI20" i="1"/>
  <c r="AQ109" i="6"/>
  <c r="AJ110" i="8" s="1"/>
  <c r="AQ110" i="6"/>
  <c r="AJ111" i="8" s="1"/>
  <c r="AI22" i="1"/>
  <c r="AQ117" i="6"/>
  <c r="AJ118" i="8" s="1"/>
  <c r="AQ118" i="6"/>
  <c r="AJ119" i="8" s="1"/>
  <c r="AQ125" i="6"/>
  <c r="AJ126" i="8" s="1"/>
  <c r="AQ126" i="6"/>
  <c r="AJ127" i="8" s="1"/>
  <c r="AQ133" i="6"/>
  <c r="AJ134" i="8" s="1"/>
  <c r="AQ134" i="6"/>
  <c r="AJ135" i="8" s="1"/>
  <c r="AI29" i="1"/>
  <c r="AQ141" i="6"/>
  <c r="AJ142" i="8" s="1"/>
  <c r="AQ142" i="6"/>
  <c r="AJ143" i="8" s="1"/>
  <c r="AI30" i="1"/>
  <c r="AQ149" i="6"/>
  <c r="AJ150" i="8" s="1"/>
  <c r="AQ150" i="6"/>
  <c r="AJ151" i="8" s="1"/>
  <c r="AQ177" i="6"/>
  <c r="AJ178" i="8" s="1"/>
  <c r="AQ178" i="6"/>
  <c r="AJ179" i="8" s="1"/>
  <c r="AI38" i="1"/>
  <c r="AQ185" i="6"/>
  <c r="AJ186" i="8" s="1"/>
  <c r="AQ186" i="6"/>
  <c r="AJ187" i="8" s="1"/>
  <c r="AQ193" i="6"/>
  <c r="AJ194" i="8" s="1"/>
  <c r="AQ194" i="6"/>
  <c r="AJ195" i="8" s="1"/>
  <c r="AQ201" i="6"/>
  <c r="AJ202" i="8" s="1"/>
  <c r="AQ202" i="6"/>
  <c r="AJ203" i="8" s="1"/>
  <c r="AI42" i="1"/>
  <c r="AQ209" i="6"/>
  <c r="AJ210" i="8" s="1"/>
  <c r="AQ210" i="6"/>
  <c r="AJ211" i="8" s="1"/>
  <c r="AQ217" i="6"/>
  <c r="AJ218" i="8" s="1"/>
  <c r="AQ218" i="6"/>
  <c r="AJ219" i="8" s="1"/>
  <c r="AQ225" i="6"/>
  <c r="AJ226" i="8" s="1"/>
  <c r="AQ226" i="6"/>
  <c r="AJ227" i="8" s="1"/>
  <c r="AQ233" i="6"/>
  <c r="AJ234" i="8" s="1"/>
  <c r="AQ234" i="6"/>
  <c r="AJ235" i="8" s="1"/>
  <c r="AQ241" i="6"/>
  <c r="AJ242" i="8" s="1"/>
  <c r="AQ242" i="6"/>
  <c r="AJ243" i="8" s="1"/>
  <c r="AQ249" i="6"/>
  <c r="AJ250" i="8" s="1"/>
  <c r="AQ250" i="6"/>
  <c r="AJ251" i="8" s="1"/>
  <c r="AI50" i="1"/>
  <c r="AQ257" i="6"/>
  <c r="AJ258" i="8" s="1"/>
  <c r="AQ258" i="6"/>
  <c r="AJ259" i="8" s="1"/>
  <c r="AQ265" i="6"/>
  <c r="AJ266" i="8" s="1"/>
  <c r="AQ266" i="6"/>
  <c r="AJ267" i="8" s="1"/>
  <c r="AI52" i="1"/>
  <c r="AQ273" i="6"/>
  <c r="AJ274" i="8" s="1"/>
  <c r="AQ274" i="6"/>
  <c r="AJ275" i="8" s="1"/>
  <c r="AI54" i="1"/>
  <c r="AQ281" i="6"/>
  <c r="AJ282" i="8" s="1"/>
  <c r="AQ282" i="6"/>
  <c r="AJ283" i="8" s="1"/>
  <c r="AI55" i="1"/>
  <c r="AQ289" i="6"/>
  <c r="AJ290" i="8" s="1"/>
  <c r="AQ290" i="6"/>
  <c r="AJ291" i="8" s="1"/>
  <c r="AQ297" i="6"/>
  <c r="AJ298" i="8" s="1"/>
  <c r="AQ298" i="6"/>
  <c r="AJ299" i="8" s="1"/>
  <c r="AI59" i="1"/>
  <c r="AI57" i="1" s="1"/>
  <c r="AQ305" i="6"/>
  <c r="AJ306" i="8" s="1"/>
  <c r="AQ306" i="6"/>
  <c r="AJ307" i="8" s="1"/>
  <c r="AR10" i="6"/>
  <c r="AK11" i="8" s="1"/>
  <c r="AI6" i="1"/>
  <c r="AN7" i="1"/>
  <c r="AR34" i="6"/>
  <c r="AK35" i="8" s="1"/>
  <c r="AI9" i="1"/>
  <c r="AR42" i="6"/>
  <c r="AK43" i="8" s="1"/>
  <c r="AI11" i="1"/>
  <c r="AI10" i="1" s="1"/>
  <c r="AR120" i="6"/>
  <c r="AK121" i="8" s="1"/>
  <c r="AI23" i="1"/>
  <c r="AN32" i="1"/>
  <c r="AR188" i="6"/>
  <c r="AK189" i="8" s="1"/>
  <c r="AI39" i="1"/>
  <c r="AM56" i="1"/>
  <c r="AC56" i="1"/>
  <c r="AC53" i="1" s="1"/>
  <c r="AC60" i="1"/>
  <c r="AC57" i="1" s="1"/>
  <c r="AR172" i="5"/>
  <c r="AE173" i="8" s="1"/>
  <c r="AC36" i="1"/>
  <c r="AR188" i="5"/>
  <c r="AE189" i="8" s="1"/>
  <c r="AC39" i="1"/>
  <c r="AC5" i="1"/>
  <c r="AQ4" i="5"/>
  <c r="AD5" i="8" s="1"/>
  <c r="AQ5" i="5"/>
  <c r="AD6" i="8" s="1"/>
  <c r="AC6" i="1"/>
  <c r="AQ12" i="5"/>
  <c r="AD13" i="8" s="1"/>
  <c r="AQ13" i="5"/>
  <c r="AD14" i="8" s="1"/>
  <c r="AC7" i="1"/>
  <c r="AQ20" i="5"/>
  <c r="AD21" i="8" s="1"/>
  <c r="AQ21" i="5"/>
  <c r="AD22" i="8" s="1"/>
  <c r="AC8" i="1"/>
  <c r="AQ28" i="5"/>
  <c r="AD29" i="8" s="1"/>
  <c r="AQ29" i="5"/>
  <c r="AD30" i="8" s="1"/>
  <c r="AC9" i="1"/>
  <c r="AQ36" i="5"/>
  <c r="AD37" i="8" s="1"/>
  <c r="AQ37" i="5"/>
  <c r="AD38" i="8" s="1"/>
  <c r="AC11" i="1"/>
  <c r="AC10" i="1" s="1"/>
  <c r="AQ44" i="5"/>
  <c r="AD45" i="8" s="1"/>
  <c r="AQ45" i="5"/>
  <c r="AD46" i="8" s="1"/>
  <c r="AQ60" i="5"/>
  <c r="AD61" i="8" s="1"/>
  <c r="AC16" i="1"/>
  <c r="AQ78" i="5"/>
  <c r="AD79" i="8" s="1"/>
  <c r="AC17" i="1"/>
  <c r="AQ86" i="5"/>
  <c r="AD87" i="8" s="1"/>
  <c r="AC18" i="1"/>
  <c r="AQ94" i="5"/>
  <c r="AD95" i="8" s="1"/>
  <c r="AC19" i="1"/>
  <c r="AQ102" i="5"/>
  <c r="AD103" i="8" s="1"/>
  <c r="AQ103" i="5"/>
  <c r="AD104" i="8" s="1"/>
  <c r="AC20" i="1"/>
  <c r="AQ110" i="5"/>
  <c r="AD111" i="8" s="1"/>
  <c r="AQ111" i="5"/>
  <c r="AD112" i="8" s="1"/>
  <c r="AC22" i="1"/>
  <c r="AQ118" i="5"/>
  <c r="AD119" i="8" s="1"/>
  <c r="AQ119" i="5"/>
  <c r="AD120" i="8" s="1"/>
  <c r="AQ126" i="5"/>
  <c r="AD127" i="8" s="1"/>
  <c r="AQ127" i="5"/>
  <c r="AD128" i="8" s="1"/>
  <c r="AC28" i="1"/>
  <c r="AQ134" i="5"/>
  <c r="AD135" i="8" s="1"/>
  <c r="AQ135" i="5"/>
  <c r="AD136" i="8" s="1"/>
  <c r="AC29" i="1"/>
  <c r="AQ142" i="5"/>
  <c r="AD143" i="8" s="1"/>
  <c r="AQ143" i="5"/>
  <c r="AD144" i="8" s="1"/>
  <c r="AQ150" i="5"/>
  <c r="AD151" i="8" s="1"/>
  <c r="AQ151" i="5"/>
  <c r="AD152" i="8" s="1"/>
  <c r="AQ165" i="5"/>
  <c r="AD166" i="8" s="1"/>
  <c r="AQ166" i="5"/>
  <c r="AD167" i="8" s="1"/>
  <c r="AQ173" i="5"/>
  <c r="AD174" i="8" s="1"/>
  <c r="AQ174" i="5"/>
  <c r="AD175" i="8" s="1"/>
  <c r="AQ181" i="5"/>
  <c r="AD182" i="8" s="1"/>
  <c r="AQ182" i="5"/>
  <c r="AD183" i="8" s="1"/>
  <c r="AQ189" i="5"/>
  <c r="AD190" i="8" s="1"/>
  <c r="AQ190" i="5"/>
  <c r="AD191" i="8" s="1"/>
  <c r="AQ197" i="5"/>
  <c r="AD198" i="8" s="1"/>
  <c r="AQ198" i="5"/>
  <c r="AD199" i="8" s="1"/>
  <c r="AC41" i="1"/>
  <c r="AQ205" i="5"/>
  <c r="AD206" i="8" s="1"/>
  <c r="AQ206" i="5"/>
  <c r="AD207" i="8" s="1"/>
  <c r="AQ213" i="5"/>
  <c r="AD214" i="8" s="1"/>
  <c r="AQ214" i="5"/>
  <c r="AD215" i="8" s="1"/>
  <c r="AQ221" i="5"/>
  <c r="AD222" i="8" s="1"/>
  <c r="AQ222" i="5"/>
  <c r="AD223" i="8" s="1"/>
  <c r="AQ229" i="5"/>
  <c r="AD230" i="8" s="1"/>
  <c r="AQ230" i="5"/>
  <c r="AD231" i="8" s="1"/>
  <c r="AC47" i="1"/>
  <c r="AQ237" i="5"/>
  <c r="AD238" i="8" s="1"/>
  <c r="AQ238" i="5"/>
  <c r="AD239" i="8" s="1"/>
  <c r="AC48" i="1"/>
  <c r="AQ245" i="5"/>
  <c r="AD246" i="8" s="1"/>
  <c r="AQ246" i="5"/>
  <c r="AD247" i="8" s="1"/>
  <c r="AC49" i="1"/>
  <c r="AQ253" i="5"/>
  <c r="AD254" i="8" s="1"/>
  <c r="AQ254" i="5"/>
  <c r="AD255" i="8" s="1"/>
  <c r="AQ261" i="5"/>
  <c r="AD262" i="8" s="1"/>
  <c r="AQ262" i="5"/>
  <c r="AD263" i="8" s="1"/>
  <c r="AC51" i="1"/>
  <c r="AQ269" i="5"/>
  <c r="AD270" i="8" s="1"/>
  <c r="AQ270" i="5"/>
  <c r="AD271" i="8" s="1"/>
  <c r="AQ277" i="5"/>
  <c r="AD278" i="8" s="1"/>
  <c r="AQ278" i="5"/>
  <c r="AD279" i="8" s="1"/>
  <c r="AQ285" i="5"/>
  <c r="AD286" i="8" s="1"/>
  <c r="AQ286" i="5"/>
  <c r="AD287" i="8" s="1"/>
  <c r="AQ293" i="5"/>
  <c r="AD294" i="8" s="1"/>
  <c r="AQ294" i="5"/>
  <c r="AD295" i="8" s="1"/>
  <c r="AQ301" i="5"/>
  <c r="AD302" i="8" s="1"/>
  <c r="AQ302" i="5"/>
  <c r="AD303" i="8" s="1"/>
  <c r="AQ309" i="5"/>
  <c r="AD310" i="8" s="1"/>
  <c r="AQ310" i="5"/>
  <c r="AH13" i="1"/>
  <c r="AH35" i="1"/>
  <c r="AR176" i="5"/>
  <c r="AE177" i="8" s="1"/>
  <c r="AC37" i="1"/>
  <c r="AH38" i="1"/>
  <c r="AR216" i="5"/>
  <c r="AE217" i="8" s="1"/>
  <c r="AC44" i="1"/>
  <c r="AR224" i="5"/>
  <c r="AE225" i="8" s="1"/>
  <c r="AC46" i="1"/>
  <c r="AG50" i="1"/>
  <c r="AG52" i="1"/>
  <c r="AG54" i="1"/>
  <c r="AH55" i="1"/>
  <c r="AG62" i="1"/>
  <c r="AQ289" i="5"/>
  <c r="AD290" i="8" s="1"/>
  <c r="AQ305" i="5"/>
  <c r="AD306" i="8" s="1"/>
  <c r="AQ306" i="5"/>
  <c r="AD307" i="8" s="1"/>
  <c r="AQ7" i="4"/>
  <c r="X8" i="8" s="1"/>
  <c r="AQ8" i="4"/>
  <c r="X9" i="8" s="1"/>
  <c r="AQ15" i="4"/>
  <c r="X16" i="8" s="1"/>
  <c r="AQ16" i="4"/>
  <c r="X17" i="8" s="1"/>
  <c r="AQ23" i="4"/>
  <c r="X24" i="8" s="1"/>
  <c r="AQ24" i="4"/>
  <c r="X25" i="8" s="1"/>
  <c r="AQ31" i="4"/>
  <c r="X32" i="8" s="1"/>
  <c r="AQ32" i="4"/>
  <c r="X33" i="8" s="1"/>
  <c r="AQ39" i="4"/>
  <c r="X40" i="8" s="1"/>
  <c r="AQ40" i="4"/>
  <c r="X41" i="8" s="1"/>
  <c r="AQ49" i="4"/>
  <c r="X50" i="8" s="1"/>
  <c r="AQ55" i="4"/>
  <c r="X56" i="8" s="1"/>
  <c r="W13" i="1"/>
  <c r="AQ63" i="4"/>
  <c r="X64" i="8" s="1"/>
  <c r="AQ69" i="4"/>
  <c r="X70" i="8" s="1"/>
  <c r="AQ81" i="4"/>
  <c r="X82" i="8" s="1"/>
  <c r="AQ89" i="4"/>
  <c r="X90" i="8" s="1"/>
  <c r="AQ90" i="4"/>
  <c r="X91" i="8" s="1"/>
  <c r="AQ97" i="4"/>
  <c r="X98" i="8" s="1"/>
  <c r="AQ98" i="4"/>
  <c r="X99" i="8" s="1"/>
  <c r="AQ105" i="4"/>
  <c r="X106" i="8" s="1"/>
  <c r="AQ106" i="4"/>
  <c r="X107" i="8" s="1"/>
  <c r="AQ113" i="4"/>
  <c r="X114" i="8" s="1"/>
  <c r="AQ114" i="4"/>
  <c r="X115" i="8" s="1"/>
  <c r="AQ121" i="4"/>
  <c r="X122" i="8" s="1"/>
  <c r="AQ122" i="4"/>
  <c r="X123" i="8" s="1"/>
  <c r="AQ129" i="4"/>
  <c r="X130" i="8" s="1"/>
  <c r="AQ130" i="4"/>
  <c r="X131" i="8" s="1"/>
  <c r="AQ137" i="4"/>
  <c r="X138" i="8" s="1"/>
  <c r="AQ138" i="4"/>
  <c r="X139" i="8" s="1"/>
  <c r="AQ145" i="4"/>
  <c r="X146" i="8" s="1"/>
  <c r="AQ146" i="4"/>
  <c r="X147" i="8" s="1"/>
  <c r="W32" i="1"/>
  <c r="AQ153" i="4"/>
  <c r="X154" i="8" s="1"/>
  <c r="AQ156" i="4"/>
  <c r="X157" i="8" s="1"/>
  <c r="AQ157" i="4"/>
  <c r="X158" i="8" s="1"/>
  <c r="AQ160" i="4"/>
  <c r="X161" i="8" s="1"/>
  <c r="AQ161" i="4"/>
  <c r="X162" i="8" s="1"/>
  <c r="AQ164" i="4"/>
  <c r="X165" i="8" s="1"/>
  <c r="AQ165" i="4"/>
  <c r="X166" i="8" s="1"/>
  <c r="AQ168" i="4"/>
  <c r="X169" i="8" s="1"/>
  <c r="AQ170" i="4"/>
  <c r="X171" i="8" s="1"/>
  <c r="AQ177" i="4"/>
  <c r="X178" i="8" s="1"/>
  <c r="AQ178" i="4"/>
  <c r="X179" i="8" s="1"/>
  <c r="AQ185" i="4"/>
  <c r="X186" i="8" s="1"/>
  <c r="AQ186" i="4"/>
  <c r="X187" i="8" s="1"/>
  <c r="AQ193" i="4"/>
  <c r="X194" i="8" s="1"/>
  <c r="AQ194" i="4"/>
  <c r="X195" i="8" s="1"/>
  <c r="AQ201" i="4"/>
  <c r="X202" i="8" s="1"/>
  <c r="AQ202" i="4"/>
  <c r="X203" i="8" s="1"/>
  <c r="W42" i="1"/>
  <c r="AB42" i="1" s="1"/>
  <c r="AQ209" i="4"/>
  <c r="X210" i="8" s="1"/>
  <c r="AQ210" i="4"/>
  <c r="X211" i="8" s="1"/>
  <c r="AQ217" i="4"/>
  <c r="X218" i="8" s="1"/>
  <c r="AQ218" i="4"/>
  <c r="X219" i="8" s="1"/>
  <c r="AQ225" i="4"/>
  <c r="X226" i="8" s="1"/>
  <c r="AQ226" i="4"/>
  <c r="X227" i="8" s="1"/>
  <c r="AQ233" i="4"/>
  <c r="X234" i="8" s="1"/>
  <c r="AQ234" i="4"/>
  <c r="X235" i="8" s="1"/>
  <c r="AQ241" i="4"/>
  <c r="X242" i="8" s="1"/>
  <c r="AQ242" i="4"/>
  <c r="X243" i="8" s="1"/>
  <c r="AQ249" i="4"/>
  <c r="X250" i="8" s="1"/>
  <c r="AQ250" i="4"/>
  <c r="X251" i="8" s="1"/>
  <c r="W50" i="1"/>
  <c r="AQ257" i="4"/>
  <c r="X258" i="8" s="1"/>
  <c r="AQ258" i="4"/>
  <c r="X259" i="8" s="1"/>
  <c r="AQ265" i="4"/>
  <c r="X266" i="8" s="1"/>
  <c r="AQ266" i="4"/>
  <c r="X267" i="8" s="1"/>
  <c r="W52" i="1"/>
  <c r="AA52" i="1" s="1"/>
  <c r="AQ273" i="4"/>
  <c r="X274" i="8" s="1"/>
  <c r="AQ274" i="4"/>
  <c r="X275" i="8" s="1"/>
  <c r="W54" i="1"/>
  <c r="AQ281" i="4"/>
  <c r="X282" i="8" s="1"/>
  <c r="AQ282" i="4"/>
  <c r="X283" i="8" s="1"/>
  <c r="W55" i="1"/>
  <c r="AQ289" i="4"/>
  <c r="X290" i="8" s="1"/>
  <c r="AQ290" i="4"/>
  <c r="X291" i="8" s="1"/>
  <c r="AQ297" i="4"/>
  <c r="X298" i="8" s="1"/>
  <c r="AQ298" i="4"/>
  <c r="X299" i="8" s="1"/>
  <c r="AQ305" i="4"/>
  <c r="X306" i="8" s="1"/>
  <c r="AQ306" i="4"/>
  <c r="X307" i="8" s="1"/>
  <c r="AQ3" i="3"/>
  <c r="R4" i="8" s="1"/>
  <c r="AQ4" i="3"/>
  <c r="R5" i="8" s="1"/>
  <c r="AQ11" i="3"/>
  <c r="R12" i="8" s="1"/>
  <c r="AQ12" i="3"/>
  <c r="R13" i="8" s="1"/>
  <c r="AQ19" i="3"/>
  <c r="R20" i="8" s="1"/>
  <c r="AQ33" i="3"/>
  <c r="R34" i="8" s="1"/>
  <c r="AQ41" i="3"/>
  <c r="R42" i="8" s="1"/>
  <c r="AQ49" i="3"/>
  <c r="R50" i="8" s="1"/>
  <c r="AQ55" i="3"/>
  <c r="R56" i="8" s="1"/>
  <c r="Q13" i="1"/>
  <c r="AQ63" i="3"/>
  <c r="R64" i="8" s="1"/>
  <c r="AQ69" i="3"/>
  <c r="R70" i="8" s="1"/>
  <c r="AQ81" i="3"/>
  <c r="R82" i="8" s="1"/>
  <c r="AQ89" i="3"/>
  <c r="R90" i="8" s="1"/>
  <c r="AQ97" i="3"/>
  <c r="R98" i="8" s="1"/>
  <c r="AQ98" i="3"/>
  <c r="R99" i="8" s="1"/>
  <c r="AQ105" i="3"/>
  <c r="R106" i="8" s="1"/>
  <c r="AQ106" i="3"/>
  <c r="R107" i="8" s="1"/>
  <c r="AQ113" i="3"/>
  <c r="R114" i="8" s="1"/>
  <c r="AQ114" i="3"/>
  <c r="R115" i="8" s="1"/>
  <c r="AQ121" i="3"/>
  <c r="R122" i="8" s="1"/>
  <c r="AQ122" i="3"/>
  <c r="R123" i="8" s="1"/>
  <c r="AQ129" i="3"/>
  <c r="R130" i="8" s="1"/>
  <c r="AQ130" i="3"/>
  <c r="R131" i="8" s="1"/>
  <c r="AQ137" i="3"/>
  <c r="R138" i="8" s="1"/>
  <c r="AQ145" i="3"/>
  <c r="R146" i="8" s="1"/>
  <c r="Q32" i="1"/>
  <c r="AQ153" i="3"/>
  <c r="R154" i="8" s="1"/>
  <c r="AQ161" i="3"/>
  <c r="R162" i="8" s="1"/>
  <c r="AQ162" i="3"/>
  <c r="R163" i="8" s="1"/>
  <c r="AQ169" i="3"/>
  <c r="R170" i="8" s="1"/>
  <c r="AQ170" i="3"/>
  <c r="R171" i="8" s="1"/>
  <c r="AQ177" i="3"/>
  <c r="R178" i="8" s="1"/>
  <c r="AQ178" i="3"/>
  <c r="R179" i="8" s="1"/>
  <c r="AQ185" i="3"/>
  <c r="R186" i="8" s="1"/>
  <c r="AQ186" i="3"/>
  <c r="R187" i="8" s="1"/>
  <c r="AQ193" i="3"/>
  <c r="R194" i="8" s="1"/>
  <c r="AQ194" i="3"/>
  <c r="R195" i="8" s="1"/>
  <c r="AQ202" i="3"/>
  <c r="R203" i="8" s="1"/>
  <c r="Q42" i="1"/>
  <c r="AQ209" i="3"/>
  <c r="R210" i="8" s="1"/>
  <c r="AQ210" i="3"/>
  <c r="R211" i="8" s="1"/>
  <c r="AQ217" i="3"/>
  <c r="R218" i="8" s="1"/>
  <c r="AQ218" i="3"/>
  <c r="R219" i="8" s="1"/>
  <c r="AQ225" i="3"/>
  <c r="R226" i="8" s="1"/>
  <c r="AQ226" i="3"/>
  <c r="R227" i="8" s="1"/>
  <c r="AQ233" i="3"/>
  <c r="R234" i="8" s="1"/>
  <c r="AQ241" i="3"/>
  <c r="R242" i="8" s="1"/>
  <c r="AQ242" i="3"/>
  <c r="R243" i="8" s="1"/>
  <c r="AQ249" i="3"/>
  <c r="R250" i="8" s="1"/>
  <c r="AQ250" i="3"/>
  <c r="R251" i="8" s="1"/>
  <c r="Q50" i="1"/>
  <c r="AQ257" i="3"/>
  <c r="R258" i="8" s="1"/>
  <c r="AQ258" i="3"/>
  <c r="R259" i="8" s="1"/>
  <c r="AQ265" i="3"/>
  <c r="R266" i="8" s="1"/>
  <c r="Q52" i="1"/>
  <c r="AQ273" i="3"/>
  <c r="R274" i="8" s="1"/>
  <c r="AQ274" i="3"/>
  <c r="R275" i="8" s="1"/>
  <c r="Q54" i="1"/>
  <c r="AQ281" i="3"/>
  <c r="R282" i="8" s="1"/>
  <c r="AQ282" i="3"/>
  <c r="R283" i="8" s="1"/>
  <c r="Q55" i="1"/>
  <c r="AQ289" i="3"/>
  <c r="R290" i="8" s="1"/>
  <c r="AQ298" i="3"/>
  <c r="R299" i="8" s="1"/>
  <c r="AQ305" i="3"/>
  <c r="R306" i="8" s="1"/>
  <c r="AQ306" i="3"/>
  <c r="R307" i="8" s="1"/>
  <c r="J60" i="1"/>
  <c r="J59" i="1"/>
  <c r="J58" i="1"/>
  <c r="J55" i="1"/>
  <c r="J54" i="1"/>
  <c r="J52" i="1"/>
  <c r="J50" i="1"/>
  <c r="J49" i="1"/>
  <c r="J48" i="1"/>
  <c r="J42" i="1"/>
  <c r="J41" i="1"/>
  <c r="J35" i="1"/>
  <c r="J32" i="1"/>
  <c r="J22" i="1"/>
  <c r="J20" i="1"/>
  <c r="J19" i="1"/>
  <c r="J18" i="1"/>
  <c r="J17" i="1"/>
  <c r="J13" i="1"/>
  <c r="J8" i="1"/>
  <c r="AS105" i="2"/>
  <c r="M106" i="8" s="1"/>
  <c r="AS103" i="2"/>
  <c r="M104" i="8" s="1"/>
  <c r="AS101" i="2"/>
  <c r="M102" i="8" s="1"/>
  <c r="AS97" i="2"/>
  <c r="M98" i="8" s="1"/>
  <c r="AS95" i="2"/>
  <c r="M96" i="8" s="1"/>
  <c r="AS93" i="2"/>
  <c r="M94" i="8" s="1"/>
  <c r="AS89" i="2"/>
  <c r="M90" i="8" s="1"/>
  <c r="AS87" i="2"/>
  <c r="M88" i="8" s="1"/>
  <c r="AS85" i="2"/>
  <c r="M86" i="8" s="1"/>
  <c r="AS81" i="2"/>
  <c r="M82" i="8" s="1"/>
  <c r="AS79" i="2"/>
  <c r="M80" i="8" s="1"/>
  <c r="AS77" i="2"/>
  <c r="M78" i="8" s="1"/>
  <c r="AS69" i="2"/>
  <c r="M70" i="8" s="1"/>
  <c r="AS67" i="2"/>
  <c r="M68" i="8" s="1"/>
  <c r="AS66" i="2"/>
  <c r="M67" i="8" s="1"/>
  <c r="AS64" i="2"/>
  <c r="M65" i="8" s="1"/>
  <c r="AS63" i="2"/>
  <c r="M64" i="8" s="1"/>
  <c r="AS59" i="2"/>
  <c r="M60" i="8" s="1"/>
  <c r="AS57" i="2"/>
  <c r="M58" i="8" s="1"/>
  <c r="AS55" i="2"/>
  <c r="M56" i="8" s="1"/>
  <c r="AS53" i="2"/>
  <c r="M54" i="8" s="1"/>
  <c r="AS51" i="2"/>
  <c r="M52" i="8" s="1"/>
  <c r="AS49" i="2"/>
  <c r="M50" i="8" s="1"/>
  <c r="AS47" i="2"/>
  <c r="M48" i="8" s="1"/>
  <c r="AS45" i="2"/>
  <c r="M46" i="8" s="1"/>
  <c r="AS43" i="2"/>
  <c r="M44" i="8" s="1"/>
  <c r="AS41" i="2"/>
  <c r="M42" i="8" s="1"/>
  <c r="AS39" i="2"/>
  <c r="M40" i="8" s="1"/>
  <c r="AS37" i="2"/>
  <c r="M38" i="8" s="1"/>
  <c r="AS35" i="2"/>
  <c r="M36" i="8" s="1"/>
  <c r="AS33" i="2"/>
  <c r="M34" i="8" s="1"/>
  <c r="AS31" i="2"/>
  <c r="M32" i="8" s="1"/>
  <c r="AS29" i="2"/>
  <c r="M30" i="8" s="1"/>
  <c r="AS27" i="2"/>
  <c r="M28" i="8" s="1"/>
  <c r="AS23" i="2"/>
  <c r="M24" i="8" s="1"/>
  <c r="AS21" i="2"/>
  <c r="M22" i="8" s="1"/>
  <c r="AS19" i="2"/>
  <c r="M20" i="8" s="1"/>
  <c r="AS17" i="2"/>
  <c r="M18" i="8" s="1"/>
  <c r="AS15" i="2"/>
  <c r="M16" i="8" s="1"/>
  <c r="AS13" i="2"/>
  <c r="M14" i="8" s="1"/>
  <c r="AS11" i="2"/>
  <c r="M12" i="8" s="1"/>
  <c r="AS7" i="2"/>
  <c r="M8" i="8" s="1"/>
  <c r="AS5" i="2"/>
  <c r="M6" i="8" s="1"/>
  <c r="AS3" i="2"/>
  <c r="M4" i="8" s="1"/>
  <c r="J56" i="1"/>
  <c r="J51" i="1"/>
  <c r="J47" i="1"/>
  <c r="J46" i="1"/>
  <c r="J44" i="1"/>
  <c r="J39" i="1"/>
  <c r="J38" i="1"/>
  <c r="J37" i="1"/>
  <c r="J36" i="1"/>
  <c r="J34" i="1"/>
  <c r="J30" i="1"/>
  <c r="J29" i="1"/>
  <c r="J28" i="1"/>
  <c r="J24" i="1"/>
  <c r="J23" i="1"/>
  <c r="J16" i="1"/>
  <c r="J12" i="1"/>
  <c r="J11" i="1"/>
  <c r="J9" i="1"/>
  <c r="J7" i="1"/>
  <c r="J6" i="1"/>
  <c r="AS210" i="2"/>
  <c r="M211" i="8" s="1"/>
  <c r="AS208" i="2"/>
  <c r="M209" i="8" s="1"/>
  <c r="AS206" i="2"/>
  <c r="M207" i="8" s="1"/>
  <c r="AS204" i="2"/>
  <c r="M205" i="8" s="1"/>
  <c r="AS202" i="2"/>
  <c r="M203" i="8" s="1"/>
  <c r="AS200" i="2"/>
  <c r="M201" i="8" s="1"/>
  <c r="AS198" i="2"/>
  <c r="M199" i="8" s="1"/>
  <c r="AS196" i="2"/>
  <c r="M197" i="8" s="1"/>
  <c r="AS194" i="2"/>
  <c r="M195" i="8" s="1"/>
  <c r="AS192" i="2"/>
  <c r="M193" i="8" s="1"/>
  <c r="AS190" i="2"/>
  <c r="M191" i="8" s="1"/>
  <c r="AS186" i="2"/>
  <c r="M187" i="8" s="1"/>
  <c r="AS184" i="2"/>
  <c r="M185" i="8" s="1"/>
  <c r="AS180" i="2"/>
  <c r="M181" i="8" s="1"/>
  <c r="AS178" i="2"/>
  <c r="M179" i="8" s="1"/>
  <c r="AS174" i="2"/>
  <c r="M175" i="8" s="1"/>
  <c r="AS170" i="2"/>
  <c r="M171" i="8" s="1"/>
  <c r="AS168" i="2"/>
  <c r="M169" i="8" s="1"/>
  <c r="AS166" i="2"/>
  <c r="M167" i="8" s="1"/>
  <c r="AS164" i="2"/>
  <c r="M165" i="8" s="1"/>
  <c r="AS162" i="2"/>
  <c r="M163" i="8" s="1"/>
  <c r="AS160" i="2"/>
  <c r="M161" i="8" s="1"/>
  <c r="AR158" i="2"/>
  <c r="L159" i="8" s="1"/>
  <c r="AS156" i="2"/>
  <c r="M157" i="8" s="1"/>
  <c r="AS154" i="2"/>
  <c r="M155" i="8" s="1"/>
  <c r="AS152" i="2"/>
  <c r="M153" i="8" s="1"/>
  <c r="AR150" i="2"/>
  <c r="L151" i="8" s="1"/>
  <c r="AS148" i="2"/>
  <c r="M149" i="8" s="1"/>
  <c r="AR146" i="2"/>
  <c r="L147" i="8" s="1"/>
  <c r="AS144" i="2"/>
  <c r="M145" i="8" s="1"/>
  <c r="AS142" i="2"/>
  <c r="M143" i="8" s="1"/>
  <c r="AS140" i="2"/>
  <c r="M141" i="8" s="1"/>
  <c r="AR138" i="2"/>
  <c r="L139" i="8" s="1"/>
  <c r="AS136" i="2"/>
  <c r="M137" i="8" s="1"/>
  <c r="AS134" i="2"/>
  <c r="M135" i="8" s="1"/>
  <c r="AS130" i="2"/>
  <c r="M131" i="8" s="1"/>
  <c r="AS128" i="2"/>
  <c r="M129" i="8" s="1"/>
  <c r="AR126" i="2"/>
  <c r="L127" i="8" s="1"/>
  <c r="AS124" i="2"/>
  <c r="M125" i="8" s="1"/>
  <c r="AS122" i="2"/>
  <c r="M123" i="8" s="1"/>
  <c r="AS118" i="2"/>
  <c r="M119" i="8" s="1"/>
  <c r="AS116" i="2"/>
  <c r="M117" i="8" s="1"/>
  <c r="AS114" i="2"/>
  <c r="M115" i="8" s="1"/>
  <c r="AS112" i="2"/>
  <c r="M113" i="8" s="1"/>
  <c r="AS110" i="2"/>
  <c r="M111" i="8" s="1"/>
  <c r="AS108" i="2"/>
  <c r="M109" i="8" s="1"/>
  <c r="AS106" i="2"/>
  <c r="M107" i="8" s="1"/>
  <c r="AS104" i="2"/>
  <c r="M105" i="8" s="1"/>
  <c r="AS102" i="2"/>
  <c r="M103" i="8" s="1"/>
  <c r="AS100" i="2"/>
  <c r="M101" i="8" s="1"/>
  <c r="AS98" i="2"/>
  <c r="M99" i="8" s="1"/>
  <c r="AS96" i="2"/>
  <c r="M97" i="8" s="1"/>
  <c r="AS94" i="2"/>
  <c r="M95" i="8" s="1"/>
  <c r="AS92" i="2"/>
  <c r="M93" i="8" s="1"/>
  <c r="AS90" i="2"/>
  <c r="M91" i="8" s="1"/>
  <c r="AS88" i="2"/>
  <c r="M89" i="8" s="1"/>
  <c r="AS86" i="2"/>
  <c r="M87" i="8" s="1"/>
  <c r="AS84" i="2"/>
  <c r="M85" i="8" s="1"/>
  <c r="AS82" i="2"/>
  <c r="M83" i="8" s="1"/>
  <c r="AS80" i="2"/>
  <c r="M81" i="8" s="1"/>
  <c r="AS78" i="2"/>
  <c r="M79" i="8" s="1"/>
  <c r="AR76" i="2"/>
  <c r="L77" i="8" s="1"/>
  <c r="AS70" i="2"/>
  <c r="M71" i="8" s="1"/>
  <c r="AS68" i="2"/>
  <c r="M69" i="8" s="1"/>
  <c r="AS65" i="2"/>
  <c r="M66" i="8" s="1"/>
  <c r="AS62" i="2"/>
  <c r="M63" i="8" s="1"/>
  <c r="AS60" i="2"/>
  <c r="M61" i="8" s="1"/>
  <c r="AS58" i="2"/>
  <c r="M59" i="8" s="1"/>
  <c r="AS56" i="2"/>
  <c r="M57" i="8" s="1"/>
  <c r="AS54" i="2"/>
  <c r="M55" i="8" s="1"/>
  <c r="AR52" i="2"/>
  <c r="L53" i="8" s="1"/>
  <c r="AS50" i="2"/>
  <c r="M51" i="8" s="1"/>
  <c r="AS48" i="2"/>
  <c r="M49" i="8" s="1"/>
  <c r="AS46" i="2"/>
  <c r="M47" i="8" s="1"/>
  <c r="AS44" i="2"/>
  <c r="M45" i="8" s="1"/>
  <c r="AR42" i="2"/>
  <c r="L43" i="8" s="1"/>
  <c r="AS40" i="2"/>
  <c r="M41" i="8" s="1"/>
  <c r="AS38" i="2"/>
  <c r="M39" i="8" s="1"/>
  <c r="AS36" i="2"/>
  <c r="M37" i="8" s="1"/>
  <c r="AR34" i="2"/>
  <c r="L35" i="8" s="1"/>
  <c r="AS32" i="2"/>
  <c r="M33" i="8" s="1"/>
  <c r="AS30" i="2"/>
  <c r="M31" i="8" s="1"/>
  <c r="AS28" i="2"/>
  <c r="M29" i="8" s="1"/>
  <c r="AS26" i="2"/>
  <c r="M27" i="8" s="1"/>
  <c r="AS24" i="2"/>
  <c r="M25" i="8" s="1"/>
  <c r="AS22" i="2"/>
  <c r="M23" i="8" s="1"/>
  <c r="AS20" i="2"/>
  <c r="M21" i="8" s="1"/>
  <c r="AS18" i="2"/>
  <c r="M19" i="8" s="1"/>
  <c r="AR16" i="2"/>
  <c r="L17" i="8" s="1"/>
  <c r="AS14" i="2"/>
  <c r="M15" i="8" s="1"/>
  <c r="AS12" i="2"/>
  <c r="M13" i="8" s="1"/>
  <c r="AS6" i="2"/>
  <c r="M7" i="8" s="1"/>
  <c r="AS4" i="2"/>
  <c r="M5" i="8" s="1"/>
  <c r="AR2" i="6"/>
  <c r="AK3" i="8" s="1"/>
  <c r="AI5" i="1"/>
  <c r="J5" i="1"/>
  <c r="L61" i="1"/>
  <c r="AR306" i="2"/>
  <c r="L307" i="8" s="1"/>
  <c r="AS306" i="2"/>
  <c r="M307" i="8" s="1"/>
  <c r="AR302" i="2"/>
  <c r="L303" i="8" s="1"/>
  <c r="AS302" i="2"/>
  <c r="M303" i="8" s="1"/>
  <c r="AR298" i="2"/>
  <c r="L299" i="8" s="1"/>
  <c r="AS298" i="2"/>
  <c r="M299" i="8" s="1"/>
  <c r="AR296" i="2"/>
  <c r="L297" i="8" s="1"/>
  <c r="AS296" i="2"/>
  <c r="M297" i="8" s="1"/>
  <c r="AR292" i="2"/>
  <c r="L293" i="8" s="1"/>
  <c r="AS292" i="2"/>
  <c r="M293" i="8" s="1"/>
  <c r="AR288" i="2"/>
  <c r="L289" i="8" s="1"/>
  <c r="AS288" i="2"/>
  <c r="M289" i="8" s="1"/>
  <c r="AR284" i="2"/>
  <c r="L285" i="8" s="1"/>
  <c r="AS284" i="2"/>
  <c r="M285" i="8" s="1"/>
  <c r="AR280" i="2"/>
  <c r="L281" i="8" s="1"/>
  <c r="AS280" i="2"/>
  <c r="M281" i="8" s="1"/>
  <c r="AR276" i="2"/>
  <c r="L277" i="8" s="1"/>
  <c r="AS276" i="2"/>
  <c r="M277" i="8" s="1"/>
  <c r="AR272" i="2"/>
  <c r="L273" i="8" s="1"/>
  <c r="AS272" i="2"/>
  <c r="M273" i="8" s="1"/>
  <c r="AR268" i="2"/>
  <c r="L269" i="8" s="1"/>
  <c r="AS268" i="2"/>
  <c r="M269" i="8" s="1"/>
  <c r="AR264" i="2"/>
  <c r="L265" i="8" s="1"/>
  <c r="AS264" i="2"/>
  <c r="M265" i="8" s="1"/>
  <c r="AR262" i="2"/>
  <c r="L263" i="8" s="1"/>
  <c r="AS262" i="2"/>
  <c r="M263" i="8" s="1"/>
  <c r="AR258" i="2"/>
  <c r="L259" i="8" s="1"/>
  <c r="AS258" i="2"/>
  <c r="M259" i="8" s="1"/>
  <c r="AR254" i="2"/>
  <c r="L255" i="8" s="1"/>
  <c r="AS254" i="2"/>
  <c r="M255" i="8" s="1"/>
  <c r="AR250" i="2"/>
  <c r="L251" i="8" s="1"/>
  <c r="AS250" i="2"/>
  <c r="M251" i="8" s="1"/>
  <c r="AR246" i="2"/>
  <c r="L247" i="8" s="1"/>
  <c r="AS246" i="2"/>
  <c r="M247" i="8" s="1"/>
  <c r="AR242" i="2"/>
  <c r="L243" i="8" s="1"/>
  <c r="AS242" i="2"/>
  <c r="M243" i="8" s="1"/>
  <c r="AR240" i="2"/>
  <c r="L241" i="8" s="1"/>
  <c r="AS240" i="2"/>
  <c r="M241" i="8" s="1"/>
  <c r="AR236" i="2"/>
  <c r="L237" i="8" s="1"/>
  <c r="AS236" i="2"/>
  <c r="M237" i="8" s="1"/>
  <c r="AR232" i="2"/>
  <c r="L233" i="8" s="1"/>
  <c r="AS232" i="2"/>
  <c r="M233" i="8" s="1"/>
  <c r="AR228" i="2"/>
  <c r="L229" i="8" s="1"/>
  <c r="AS228" i="2"/>
  <c r="M229" i="8" s="1"/>
  <c r="L46" i="1"/>
  <c r="AR224" i="2"/>
  <c r="L225" i="8" s="1"/>
  <c r="AS224" i="2"/>
  <c r="M225" i="8" s="1"/>
  <c r="AR220" i="2"/>
  <c r="L221" i="8" s="1"/>
  <c r="AS220" i="2"/>
  <c r="M221" i="8" s="1"/>
  <c r="L44" i="1"/>
  <c r="AR216" i="2"/>
  <c r="L217" i="8" s="1"/>
  <c r="AS216" i="2"/>
  <c r="M217" i="8" s="1"/>
  <c r="AR212" i="2"/>
  <c r="L213" i="8" s="1"/>
  <c r="AS212" i="2"/>
  <c r="M213" i="8" s="1"/>
  <c r="L38" i="1"/>
  <c r="AS182" i="2"/>
  <c r="M183" i="8" s="1"/>
  <c r="L37" i="1"/>
  <c r="AS176" i="2"/>
  <c r="M177" i="8" s="1"/>
  <c r="L36" i="1"/>
  <c r="AS172" i="2"/>
  <c r="M173" i="8" s="1"/>
  <c r="L62" i="1"/>
  <c r="AS310" i="2"/>
  <c r="M311" i="8" s="1"/>
  <c r="AR310" i="2"/>
  <c r="L311" i="8" s="1"/>
  <c r="AS309" i="2"/>
  <c r="M310" i="8" s="1"/>
  <c r="AR309" i="2"/>
  <c r="L310" i="8" s="1"/>
  <c r="L60" i="1"/>
  <c r="AS307" i="2"/>
  <c r="M308" i="8" s="1"/>
  <c r="AR307" i="2"/>
  <c r="L308" i="8" s="1"/>
  <c r="AS305" i="2"/>
  <c r="M306" i="8" s="1"/>
  <c r="AR305" i="2"/>
  <c r="L306" i="8" s="1"/>
  <c r="AS303" i="2"/>
  <c r="M304" i="8" s="1"/>
  <c r="AR303" i="2"/>
  <c r="L304" i="8" s="1"/>
  <c r="L59" i="1"/>
  <c r="AS301" i="2"/>
  <c r="M302" i="8" s="1"/>
  <c r="AR301" i="2"/>
  <c r="L302" i="8" s="1"/>
  <c r="AS299" i="2"/>
  <c r="M300" i="8" s="1"/>
  <c r="AR299" i="2"/>
  <c r="L300" i="8" s="1"/>
  <c r="L58" i="1"/>
  <c r="AS297" i="2"/>
  <c r="M298" i="8" s="1"/>
  <c r="AR297" i="2"/>
  <c r="L298" i="8" s="1"/>
  <c r="AS295" i="2"/>
  <c r="M296" i="8" s="1"/>
  <c r="AR295" i="2"/>
  <c r="L296" i="8" s="1"/>
  <c r="AS293" i="2"/>
  <c r="M294" i="8" s="1"/>
  <c r="AR293" i="2"/>
  <c r="L294" i="8" s="1"/>
  <c r="AS291" i="2"/>
  <c r="M292" i="8" s="1"/>
  <c r="AR291" i="2"/>
  <c r="L292" i="8" s="1"/>
  <c r="AS289" i="2"/>
  <c r="M290" i="8" s="1"/>
  <c r="AR289" i="2"/>
  <c r="L290" i="8" s="1"/>
  <c r="L55" i="1"/>
  <c r="AS287" i="2"/>
  <c r="M288" i="8" s="1"/>
  <c r="AR287" i="2"/>
  <c r="L288" i="8" s="1"/>
  <c r="AS285" i="2"/>
  <c r="M286" i="8" s="1"/>
  <c r="AR285" i="2"/>
  <c r="L286" i="8" s="1"/>
  <c r="AS283" i="2"/>
  <c r="M284" i="8" s="1"/>
  <c r="AR283" i="2"/>
  <c r="L284" i="8" s="1"/>
  <c r="AS281" i="2"/>
  <c r="M282" i="8" s="1"/>
  <c r="AR281" i="2"/>
  <c r="L282" i="8" s="1"/>
  <c r="L54" i="1"/>
  <c r="AS279" i="2"/>
  <c r="M280" i="8" s="1"/>
  <c r="AR279" i="2"/>
  <c r="L280" i="8" s="1"/>
  <c r="AS277" i="2"/>
  <c r="M278" i="8" s="1"/>
  <c r="AR277" i="2"/>
  <c r="L278" i="8" s="1"/>
  <c r="AS275" i="2"/>
  <c r="M276" i="8" s="1"/>
  <c r="AR275" i="2"/>
  <c r="L276" i="8" s="1"/>
  <c r="AS273" i="2"/>
  <c r="M274" i="8" s="1"/>
  <c r="AR273" i="2"/>
  <c r="L274" i="8" s="1"/>
  <c r="L52" i="1"/>
  <c r="AS271" i="2"/>
  <c r="M272" i="8" s="1"/>
  <c r="AR271" i="2"/>
  <c r="L272" i="8" s="1"/>
  <c r="AS269" i="2"/>
  <c r="M270" i="8" s="1"/>
  <c r="AR269" i="2"/>
  <c r="L270" i="8" s="1"/>
  <c r="AS267" i="2"/>
  <c r="M268" i="8" s="1"/>
  <c r="AR267" i="2"/>
  <c r="L268" i="8" s="1"/>
  <c r="AS265" i="2"/>
  <c r="M266" i="8" s="1"/>
  <c r="AR265" i="2"/>
  <c r="L266" i="8" s="1"/>
  <c r="AS263" i="2"/>
  <c r="M264" i="8" s="1"/>
  <c r="AR263" i="2"/>
  <c r="L264" i="8" s="1"/>
  <c r="AS261" i="2"/>
  <c r="M262" i="8" s="1"/>
  <c r="AR261" i="2"/>
  <c r="L262" i="8" s="1"/>
  <c r="AS259" i="2"/>
  <c r="M260" i="8" s="1"/>
  <c r="AR259" i="2"/>
  <c r="L260" i="8" s="1"/>
  <c r="AS257" i="2"/>
  <c r="M258" i="8" s="1"/>
  <c r="AR257" i="2"/>
  <c r="L258" i="8" s="1"/>
  <c r="L50" i="1"/>
  <c r="AS255" i="2"/>
  <c r="M256" i="8" s="1"/>
  <c r="AR255" i="2"/>
  <c r="L256" i="8" s="1"/>
  <c r="AS253" i="2"/>
  <c r="M254" i="8" s="1"/>
  <c r="AR253" i="2"/>
  <c r="L254" i="8" s="1"/>
  <c r="L49" i="1"/>
  <c r="AS251" i="2"/>
  <c r="M252" i="8" s="1"/>
  <c r="AR251" i="2"/>
  <c r="L252" i="8" s="1"/>
  <c r="AS249" i="2"/>
  <c r="M250" i="8" s="1"/>
  <c r="AR249" i="2"/>
  <c r="L250" i="8" s="1"/>
  <c r="AS247" i="2"/>
  <c r="M248" i="8" s="1"/>
  <c r="AR247" i="2"/>
  <c r="L248" i="8" s="1"/>
  <c r="AS245" i="2"/>
  <c r="M246" i="8" s="1"/>
  <c r="AR245" i="2"/>
  <c r="L246" i="8" s="1"/>
  <c r="L48" i="1"/>
  <c r="AS243" i="2"/>
  <c r="M244" i="8" s="1"/>
  <c r="AR243" i="2"/>
  <c r="L244" i="8" s="1"/>
  <c r="AS241" i="2"/>
  <c r="M242" i="8" s="1"/>
  <c r="AR241" i="2"/>
  <c r="L242" i="8" s="1"/>
  <c r="AS239" i="2"/>
  <c r="M240" i="8" s="1"/>
  <c r="AR239" i="2"/>
  <c r="L240" i="8" s="1"/>
  <c r="AS237" i="2"/>
  <c r="M238" i="8" s="1"/>
  <c r="AR237" i="2"/>
  <c r="L238" i="8" s="1"/>
  <c r="AS235" i="2"/>
  <c r="M236" i="8" s="1"/>
  <c r="AR235" i="2"/>
  <c r="L236" i="8" s="1"/>
  <c r="AS233" i="2"/>
  <c r="M234" i="8" s="1"/>
  <c r="AR233" i="2"/>
  <c r="L234" i="8" s="1"/>
  <c r="AS231" i="2"/>
  <c r="M232" i="8" s="1"/>
  <c r="AR231" i="2"/>
  <c r="L232" i="8" s="1"/>
  <c r="AS229" i="2"/>
  <c r="M230" i="8" s="1"/>
  <c r="AR229" i="2"/>
  <c r="L230" i="8" s="1"/>
  <c r="AS227" i="2"/>
  <c r="M228" i="8" s="1"/>
  <c r="AR227" i="2"/>
  <c r="L228" i="8" s="1"/>
  <c r="AS225" i="2"/>
  <c r="M226" i="8" s="1"/>
  <c r="AR225" i="2"/>
  <c r="L226" i="8" s="1"/>
  <c r="AS223" i="2"/>
  <c r="M224" i="8" s="1"/>
  <c r="AR223" i="2"/>
  <c r="L224" i="8" s="1"/>
  <c r="AS221" i="2"/>
  <c r="M222" i="8" s="1"/>
  <c r="AR221" i="2"/>
  <c r="L222" i="8" s="1"/>
  <c r="AS219" i="2"/>
  <c r="M220" i="8" s="1"/>
  <c r="AR219" i="2"/>
  <c r="L220" i="8" s="1"/>
  <c r="AS217" i="2"/>
  <c r="M218" i="8" s="1"/>
  <c r="AR217" i="2"/>
  <c r="L218" i="8" s="1"/>
  <c r="L43" i="1"/>
  <c r="AS215" i="2"/>
  <c r="M216" i="8" s="1"/>
  <c r="AR215" i="2"/>
  <c r="L216" i="8" s="1"/>
  <c r="AS213" i="2"/>
  <c r="M214" i="8" s="1"/>
  <c r="AR213" i="2"/>
  <c r="L214" i="8" s="1"/>
  <c r="AS211" i="2"/>
  <c r="M212" i="8" s="1"/>
  <c r="AR211" i="2"/>
  <c r="L212" i="8" s="1"/>
  <c r="AS209" i="2"/>
  <c r="M210" i="8" s="1"/>
  <c r="AR209" i="2"/>
  <c r="L210" i="8" s="1"/>
  <c r="L42" i="1"/>
  <c r="AS207" i="2"/>
  <c r="M208" i="8" s="1"/>
  <c r="AR207" i="2"/>
  <c r="L208" i="8" s="1"/>
  <c r="AS205" i="2"/>
  <c r="M206" i="8" s="1"/>
  <c r="AR205" i="2"/>
  <c r="L206" i="8" s="1"/>
  <c r="AS203" i="2"/>
  <c r="M204" i="8" s="1"/>
  <c r="AR203" i="2"/>
  <c r="L204" i="8" s="1"/>
  <c r="L41" i="1"/>
  <c r="AS201" i="2"/>
  <c r="M202" i="8" s="1"/>
  <c r="AR201" i="2"/>
  <c r="L202" i="8" s="1"/>
  <c r="AS199" i="2"/>
  <c r="M200" i="8" s="1"/>
  <c r="AR199" i="2"/>
  <c r="L200" i="8" s="1"/>
  <c r="AS197" i="2"/>
  <c r="M198" i="8" s="1"/>
  <c r="AR197" i="2"/>
  <c r="L198" i="8" s="1"/>
  <c r="AS195" i="2"/>
  <c r="M196" i="8" s="1"/>
  <c r="AR195" i="2"/>
  <c r="L196" i="8" s="1"/>
  <c r="AS193" i="2"/>
  <c r="M194" i="8" s="1"/>
  <c r="AR193" i="2"/>
  <c r="L194" i="8" s="1"/>
  <c r="AS191" i="2"/>
  <c r="M192" i="8" s="1"/>
  <c r="AR191" i="2"/>
  <c r="L192" i="8" s="1"/>
  <c r="AS189" i="2"/>
  <c r="M190" i="8" s="1"/>
  <c r="AR189" i="2"/>
  <c r="L190" i="8" s="1"/>
  <c r="AS187" i="2"/>
  <c r="M188" i="8" s="1"/>
  <c r="AR187" i="2"/>
  <c r="L188" i="8" s="1"/>
  <c r="AS185" i="2"/>
  <c r="M186" i="8" s="1"/>
  <c r="AR185" i="2"/>
  <c r="L186" i="8" s="1"/>
  <c r="AS183" i="2"/>
  <c r="M184" i="8" s="1"/>
  <c r="AR183" i="2"/>
  <c r="L184" i="8" s="1"/>
  <c r="AS181" i="2"/>
  <c r="M182" i="8" s="1"/>
  <c r="AR181" i="2"/>
  <c r="L182" i="8" s="1"/>
  <c r="AS179" i="2"/>
  <c r="M180" i="8" s="1"/>
  <c r="AR179" i="2"/>
  <c r="L180" i="8" s="1"/>
  <c r="AS177" i="2"/>
  <c r="M178" i="8" s="1"/>
  <c r="AR177" i="2"/>
  <c r="L178" i="8" s="1"/>
  <c r="AS175" i="2"/>
  <c r="M176" i="8" s="1"/>
  <c r="AR175" i="2"/>
  <c r="L176" i="8" s="1"/>
  <c r="AS173" i="2"/>
  <c r="M174" i="8" s="1"/>
  <c r="AR173" i="2"/>
  <c r="L174" i="8" s="1"/>
  <c r="AS171" i="2"/>
  <c r="M172" i="8" s="1"/>
  <c r="AR171" i="2"/>
  <c r="L172" i="8" s="1"/>
  <c r="AS169" i="2"/>
  <c r="M170" i="8" s="1"/>
  <c r="AR169" i="2"/>
  <c r="L170" i="8" s="1"/>
  <c r="AS167" i="2"/>
  <c r="M168" i="8" s="1"/>
  <c r="AR167" i="2"/>
  <c r="L168" i="8" s="1"/>
  <c r="L35" i="1"/>
  <c r="AS165" i="2"/>
  <c r="M166" i="8" s="1"/>
  <c r="AR165" i="2"/>
  <c r="L166" i="8" s="1"/>
  <c r="AS163" i="2"/>
  <c r="M164" i="8" s="1"/>
  <c r="AR163" i="2"/>
  <c r="L164" i="8" s="1"/>
  <c r="AS161" i="2"/>
  <c r="M162" i="8" s="1"/>
  <c r="AR161" i="2"/>
  <c r="L162" i="8" s="1"/>
  <c r="AS159" i="2"/>
  <c r="M160" i="8" s="1"/>
  <c r="AR159" i="2"/>
  <c r="L160" i="8" s="1"/>
  <c r="AS157" i="2"/>
  <c r="M158" i="8" s="1"/>
  <c r="AR157" i="2"/>
  <c r="L158" i="8" s="1"/>
  <c r="AS155" i="2"/>
  <c r="M156" i="8" s="1"/>
  <c r="AR155" i="2"/>
  <c r="L156" i="8" s="1"/>
  <c r="AS153" i="2"/>
  <c r="M154" i="8" s="1"/>
  <c r="AR153" i="2"/>
  <c r="L154" i="8" s="1"/>
  <c r="L32" i="1"/>
  <c r="AS151" i="2"/>
  <c r="M152" i="8" s="1"/>
  <c r="AR151" i="2"/>
  <c r="L152" i="8" s="1"/>
  <c r="AS149" i="2"/>
  <c r="M150" i="8" s="1"/>
  <c r="AR149" i="2"/>
  <c r="L150" i="8" s="1"/>
  <c r="AS147" i="2"/>
  <c r="M148" i="8" s="1"/>
  <c r="AR147" i="2"/>
  <c r="L148" i="8" s="1"/>
  <c r="AS145" i="2"/>
  <c r="M146" i="8" s="1"/>
  <c r="AR145" i="2"/>
  <c r="L146" i="8" s="1"/>
  <c r="AS143" i="2"/>
  <c r="M144" i="8" s="1"/>
  <c r="AR143" i="2"/>
  <c r="L144" i="8" s="1"/>
  <c r="AS141" i="2"/>
  <c r="M142" i="8" s="1"/>
  <c r="AR141" i="2"/>
  <c r="L142" i="8" s="1"/>
  <c r="AS139" i="2"/>
  <c r="M140" i="8" s="1"/>
  <c r="AR139" i="2"/>
  <c r="L140" i="8" s="1"/>
  <c r="AS137" i="2"/>
  <c r="M138" i="8" s="1"/>
  <c r="AR137" i="2"/>
  <c r="L138" i="8" s="1"/>
  <c r="AS135" i="2"/>
  <c r="M136" i="8" s="1"/>
  <c r="AR135" i="2"/>
  <c r="L136" i="8" s="1"/>
  <c r="AS133" i="2"/>
  <c r="M134" i="8" s="1"/>
  <c r="AR133" i="2"/>
  <c r="L134" i="8" s="1"/>
  <c r="L27" i="1"/>
  <c r="AS131" i="2"/>
  <c r="M132" i="8" s="1"/>
  <c r="AR131" i="2"/>
  <c r="L132" i="8" s="1"/>
  <c r="AS129" i="2"/>
  <c r="M130" i="8" s="1"/>
  <c r="AR129" i="2"/>
  <c r="L130" i="8" s="1"/>
  <c r="AS127" i="2"/>
  <c r="M128" i="8" s="1"/>
  <c r="AR127" i="2"/>
  <c r="L128" i="8" s="1"/>
  <c r="AS125" i="2"/>
  <c r="M126" i="8" s="1"/>
  <c r="AR125" i="2"/>
  <c r="L126" i="8" s="1"/>
  <c r="AS123" i="2"/>
  <c r="M124" i="8" s="1"/>
  <c r="AR123" i="2"/>
  <c r="L124" i="8" s="1"/>
  <c r="AS121" i="2"/>
  <c r="M122" i="8" s="1"/>
  <c r="AR121" i="2"/>
  <c r="L122" i="8" s="1"/>
  <c r="AS119" i="2"/>
  <c r="M120" i="8" s="1"/>
  <c r="AR119" i="2"/>
  <c r="L120" i="8" s="1"/>
  <c r="AS117" i="2"/>
  <c r="M118" i="8" s="1"/>
  <c r="AR117" i="2"/>
  <c r="L118" i="8" s="1"/>
  <c r="L22" i="1"/>
  <c r="AS115" i="2"/>
  <c r="M116" i="8" s="1"/>
  <c r="AR115" i="2"/>
  <c r="L116" i="8" s="1"/>
  <c r="AS113" i="2"/>
  <c r="M114" i="8" s="1"/>
  <c r="AR113" i="2"/>
  <c r="L114" i="8" s="1"/>
  <c r="AS111" i="2"/>
  <c r="M112" i="8" s="1"/>
  <c r="AR111" i="2"/>
  <c r="L112" i="8" s="1"/>
  <c r="AS109" i="2"/>
  <c r="M110" i="8" s="1"/>
  <c r="AR109" i="2"/>
  <c r="L110" i="8" s="1"/>
  <c r="L20" i="1"/>
  <c r="AS107" i="2"/>
  <c r="M108" i="8" s="1"/>
  <c r="AR107" i="2"/>
  <c r="L108" i="8" s="1"/>
  <c r="L19" i="1"/>
  <c r="AS99" i="2"/>
  <c r="M100" i="8" s="1"/>
  <c r="L18" i="1"/>
  <c r="AS91" i="2"/>
  <c r="M92" i="8" s="1"/>
  <c r="L17" i="1"/>
  <c r="AS83" i="2"/>
  <c r="M84" i="8" s="1"/>
  <c r="L13" i="1"/>
  <c r="AS61" i="2"/>
  <c r="M62" i="8" s="1"/>
  <c r="L8" i="1"/>
  <c r="AS25" i="2"/>
  <c r="M26" i="8" s="1"/>
  <c r="M61" i="1"/>
  <c r="C61" i="1" s="1"/>
  <c r="M31" i="1"/>
  <c r="C31" i="1" s="1"/>
  <c r="AR3" i="2"/>
  <c r="L4" i="8" s="1"/>
  <c r="AR5" i="2"/>
  <c r="L6" i="8" s="1"/>
  <c r="AR7" i="2"/>
  <c r="L8" i="8" s="1"/>
  <c r="AR12" i="2"/>
  <c r="L13" i="8" s="1"/>
  <c r="AR14" i="2"/>
  <c r="L15" i="8" s="1"/>
  <c r="AR18" i="2"/>
  <c r="L19" i="8" s="1"/>
  <c r="AR20" i="2"/>
  <c r="L21" i="8" s="1"/>
  <c r="AR22" i="2"/>
  <c r="L23" i="8" s="1"/>
  <c r="AR24" i="2"/>
  <c r="L25" i="8" s="1"/>
  <c r="AR26" i="2"/>
  <c r="L27" i="8" s="1"/>
  <c r="AR28" i="2"/>
  <c r="L29" i="8" s="1"/>
  <c r="AR30" i="2"/>
  <c r="L31" i="8" s="1"/>
  <c r="AR32" i="2"/>
  <c r="L33" i="8" s="1"/>
  <c r="AR36" i="2"/>
  <c r="L37" i="8" s="1"/>
  <c r="AR38" i="2"/>
  <c r="L39" i="8" s="1"/>
  <c r="AR40" i="2"/>
  <c r="L41" i="8" s="1"/>
  <c r="AR44" i="2"/>
  <c r="L45" i="8" s="1"/>
  <c r="AR46" i="2"/>
  <c r="L47" i="8" s="1"/>
  <c r="AR48" i="2"/>
  <c r="L49" i="8" s="1"/>
  <c r="AR50" i="2"/>
  <c r="L51" i="8" s="1"/>
  <c r="AR54" i="2"/>
  <c r="L55" i="8" s="1"/>
  <c r="AR56" i="2"/>
  <c r="L57" i="8" s="1"/>
  <c r="AR58" i="2"/>
  <c r="L59" i="8" s="1"/>
  <c r="AR60" i="2"/>
  <c r="L61" i="8" s="1"/>
  <c r="AR62" i="2"/>
  <c r="L63" i="8" s="1"/>
  <c r="AR65" i="2"/>
  <c r="L66" i="8" s="1"/>
  <c r="AR68" i="2"/>
  <c r="L69" i="8" s="1"/>
  <c r="AR70" i="2"/>
  <c r="L71" i="8" s="1"/>
  <c r="AR78" i="2"/>
  <c r="L79" i="8" s="1"/>
  <c r="AR80" i="2"/>
  <c r="L81" i="8" s="1"/>
  <c r="AR82" i="2"/>
  <c r="L83" i="8" s="1"/>
  <c r="AR84" i="2"/>
  <c r="L85" i="8" s="1"/>
  <c r="AR86" i="2"/>
  <c r="L87" i="8" s="1"/>
  <c r="AR88" i="2"/>
  <c r="L89" i="8" s="1"/>
  <c r="AR90" i="2"/>
  <c r="L91" i="8" s="1"/>
  <c r="AR92" i="2"/>
  <c r="L93" i="8" s="1"/>
  <c r="AR94" i="2"/>
  <c r="L95" i="8" s="1"/>
  <c r="AR96" i="2"/>
  <c r="L97" i="8" s="1"/>
  <c r="AR98" i="2"/>
  <c r="L99" i="8" s="1"/>
  <c r="AR100" i="2"/>
  <c r="L101" i="8" s="1"/>
  <c r="AR102" i="2"/>
  <c r="L103" i="8" s="1"/>
  <c r="AR104" i="2"/>
  <c r="L105" i="8" s="1"/>
  <c r="AR106" i="2"/>
  <c r="L107" i="8" s="1"/>
  <c r="AR110" i="2"/>
  <c r="L111" i="8" s="1"/>
  <c r="AR114" i="2"/>
  <c r="L115" i="8" s="1"/>
  <c r="AR118" i="2"/>
  <c r="L119" i="8" s="1"/>
  <c r="AR122" i="2"/>
  <c r="L123" i="8" s="1"/>
  <c r="AR130" i="2"/>
  <c r="L131" i="8" s="1"/>
  <c r="AR134" i="2"/>
  <c r="L135" i="8" s="1"/>
  <c r="AR142" i="2"/>
  <c r="L143" i="8" s="1"/>
  <c r="AR154" i="2"/>
  <c r="L155" i="8" s="1"/>
  <c r="AR162" i="2"/>
  <c r="L163" i="8" s="1"/>
  <c r="AR166" i="2"/>
  <c r="L167" i="8" s="1"/>
  <c r="AR170" i="2"/>
  <c r="L171" i="8" s="1"/>
  <c r="AR174" i="2"/>
  <c r="L175" i="8" s="1"/>
  <c r="AR178" i="2"/>
  <c r="L179" i="8" s="1"/>
  <c r="AR182" i="2"/>
  <c r="L183" i="8" s="1"/>
  <c r="AR186" i="2"/>
  <c r="L187" i="8" s="1"/>
  <c r="AR190" i="2"/>
  <c r="L191" i="8" s="1"/>
  <c r="AR194" i="2"/>
  <c r="L195" i="8" s="1"/>
  <c r="AR198" i="2"/>
  <c r="L199" i="8" s="1"/>
  <c r="AR202" i="2"/>
  <c r="L203" i="8" s="1"/>
  <c r="AR206" i="2"/>
  <c r="L207" i="8" s="1"/>
  <c r="AR210" i="2"/>
  <c r="L211" i="8" s="1"/>
  <c r="AR308" i="2"/>
  <c r="L309" i="8" s="1"/>
  <c r="AS308" i="2"/>
  <c r="M309" i="8" s="1"/>
  <c r="AR304" i="2"/>
  <c r="L305" i="8" s="1"/>
  <c r="AS304" i="2"/>
  <c r="M305" i="8" s="1"/>
  <c r="AR300" i="2"/>
  <c r="L301" i="8" s="1"/>
  <c r="AS300" i="2"/>
  <c r="M301" i="8" s="1"/>
  <c r="AR294" i="2"/>
  <c r="L295" i="8" s="1"/>
  <c r="AS294" i="2"/>
  <c r="M295" i="8" s="1"/>
  <c r="L56" i="1"/>
  <c r="AR290" i="2"/>
  <c r="L291" i="8" s="1"/>
  <c r="AS290" i="2"/>
  <c r="M291" i="8" s="1"/>
  <c r="AR286" i="2"/>
  <c r="L287" i="8" s="1"/>
  <c r="AS286" i="2"/>
  <c r="M287" i="8" s="1"/>
  <c r="AR282" i="2"/>
  <c r="L283" i="8" s="1"/>
  <c r="AS282" i="2"/>
  <c r="M283" i="8" s="1"/>
  <c r="AR278" i="2"/>
  <c r="L279" i="8" s="1"/>
  <c r="AS278" i="2"/>
  <c r="M279" i="8" s="1"/>
  <c r="AR274" i="2"/>
  <c r="L275" i="8" s="1"/>
  <c r="AS274" i="2"/>
  <c r="M275" i="8" s="1"/>
  <c r="AR270" i="2"/>
  <c r="L271" i="8" s="1"/>
  <c r="AS270" i="2"/>
  <c r="M271" i="8" s="1"/>
  <c r="L51" i="1"/>
  <c r="AR266" i="2"/>
  <c r="L267" i="8" s="1"/>
  <c r="AS266" i="2"/>
  <c r="M267" i="8" s="1"/>
  <c r="AR260" i="2"/>
  <c r="L261" i="8" s="1"/>
  <c r="AS260" i="2"/>
  <c r="M261" i="8" s="1"/>
  <c r="AR256" i="2"/>
  <c r="L257" i="8" s="1"/>
  <c r="AS256" i="2"/>
  <c r="M257" i="8" s="1"/>
  <c r="AR252" i="2"/>
  <c r="L253" i="8" s="1"/>
  <c r="AS252" i="2"/>
  <c r="M253" i="8" s="1"/>
  <c r="AR248" i="2"/>
  <c r="L249" i="8" s="1"/>
  <c r="AS248" i="2"/>
  <c r="M249" i="8" s="1"/>
  <c r="AR244" i="2"/>
  <c r="L245" i="8" s="1"/>
  <c r="AS244" i="2"/>
  <c r="M245" i="8" s="1"/>
  <c r="AR238" i="2"/>
  <c r="L239" i="8" s="1"/>
  <c r="AS238" i="2"/>
  <c r="M239" i="8" s="1"/>
  <c r="L47" i="1"/>
  <c r="AR234" i="2"/>
  <c r="L235" i="8" s="1"/>
  <c r="AS234" i="2"/>
  <c r="M235" i="8" s="1"/>
  <c r="AR230" i="2"/>
  <c r="L231" i="8" s="1"/>
  <c r="AS230" i="2"/>
  <c r="M231" i="8" s="1"/>
  <c r="AR226" i="2"/>
  <c r="L227" i="8" s="1"/>
  <c r="AS226" i="2"/>
  <c r="M227" i="8" s="1"/>
  <c r="AR222" i="2"/>
  <c r="L223" i="8" s="1"/>
  <c r="AS222" i="2"/>
  <c r="M223" i="8" s="1"/>
  <c r="AR218" i="2"/>
  <c r="L219" i="8" s="1"/>
  <c r="AS218" i="2"/>
  <c r="M219" i="8" s="1"/>
  <c r="AR214" i="2"/>
  <c r="L215" i="8" s="1"/>
  <c r="AS214" i="2"/>
  <c r="M215" i="8" s="1"/>
  <c r="L39" i="1"/>
  <c r="AS188" i="2"/>
  <c r="M189" i="8" s="1"/>
  <c r="L34" i="1"/>
  <c r="AS158" i="2"/>
  <c r="M159" i="8" s="1"/>
  <c r="L31" i="1"/>
  <c r="AS150" i="2"/>
  <c r="M151" i="8" s="1"/>
  <c r="L30" i="1"/>
  <c r="AS146" i="2"/>
  <c r="M147" i="8" s="1"/>
  <c r="L29" i="1"/>
  <c r="AS138" i="2"/>
  <c r="M139" i="8" s="1"/>
  <c r="L28" i="1"/>
  <c r="AS132" i="2"/>
  <c r="M133" i="8" s="1"/>
  <c r="L24" i="1"/>
  <c r="AS126" i="2"/>
  <c r="M127" i="8" s="1"/>
  <c r="L23" i="1"/>
  <c r="AS120" i="2"/>
  <c r="M121" i="8" s="1"/>
  <c r="L16" i="1"/>
  <c r="AS76" i="2"/>
  <c r="M77" i="8" s="1"/>
  <c r="L12" i="1"/>
  <c r="AS52" i="2"/>
  <c r="M53" i="8" s="1"/>
  <c r="L11" i="1"/>
  <c r="AS42" i="2"/>
  <c r="M43" i="8" s="1"/>
  <c r="L9" i="1"/>
  <c r="AS34" i="2"/>
  <c r="M35" i="8" s="1"/>
  <c r="L7" i="1"/>
  <c r="AS16" i="2"/>
  <c r="M17" i="8" s="1"/>
  <c r="L6" i="1"/>
  <c r="M62" i="1"/>
  <c r="C62" i="1" s="1"/>
  <c r="M43" i="1"/>
  <c r="C43" i="1" s="1"/>
  <c r="M27" i="1"/>
  <c r="AR4" i="2"/>
  <c r="L5" i="8" s="1"/>
  <c r="AR6" i="2"/>
  <c r="L7" i="8" s="1"/>
  <c r="AR11" i="2"/>
  <c r="L12" i="8" s="1"/>
  <c r="AR13" i="2"/>
  <c r="L14" i="8" s="1"/>
  <c r="AR15" i="2"/>
  <c r="L16" i="8" s="1"/>
  <c r="AR17" i="2"/>
  <c r="L18" i="8" s="1"/>
  <c r="AR19" i="2"/>
  <c r="L20" i="8" s="1"/>
  <c r="AR21" i="2"/>
  <c r="L22" i="8" s="1"/>
  <c r="AR23" i="2"/>
  <c r="L24" i="8" s="1"/>
  <c r="AR25" i="2"/>
  <c r="L26" i="8" s="1"/>
  <c r="AR27" i="2"/>
  <c r="L28" i="8" s="1"/>
  <c r="AR29" i="2"/>
  <c r="L30" i="8" s="1"/>
  <c r="AR31" i="2"/>
  <c r="L32" i="8" s="1"/>
  <c r="AR33" i="2"/>
  <c r="L34" i="8" s="1"/>
  <c r="AR35" i="2"/>
  <c r="L36" i="8" s="1"/>
  <c r="AR37" i="2"/>
  <c r="L38" i="8" s="1"/>
  <c r="AR39" i="2"/>
  <c r="L40" i="8" s="1"/>
  <c r="AR41" i="2"/>
  <c r="L42" i="8" s="1"/>
  <c r="AR43" i="2"/>
  <c r="L44" i="8" s="1"/>
  <c r="AR45" i="2"/>
  <c r="L46" i="8" s="1"/>
  <c r="AR47" i="2"/>
  <c r="L48" i="8" s="1"/>
  <c r="AR49" i="2"/>
  <c r="L50" i="8" s="1"/>
  <c r="AR51" i="2"/>
  <c r="L52" i="8" s="1"/>
  <c r="AR53" i="2"/>
  <c r="L54" i="8" s="1"/>
  <c r="AR55" i="2"/>
  <c r="L56" i="8" s="1"/>
  <c r="AR57" i="2"/>
  <c r="L58" i="8" s="1"/>
  <c r="AR59" i="2"/>
  <c r="L60" i="8" s="1"/>
  <c r="AR61" i="2"/>
  <c r="L62" i="8" s="1"/>
  <c r="AR63" i="2"/>
  <c r="L64" i="8" s="1"/>
  <c r="AR64" i="2"/>
  <c r="L65" i="8" s="1"/>
  <c r="AR66" i="2"/>
  <c r="L67" i="8" s="1"/>
  <c r="AR67" i="2"/>
  <c r="L68" i="8" s="1"/>
  <c r="AR69" i="2"/>
  <c r="L70" i="8" s="1"/>
  <c r="AR77" i="2"/>
  <c r="L78" i="8" s="1"/>
  <c r="AR79" i="2"/>
  <c r="L80" i="8" s="1"/>
  <c r="AR81" i="2"/>
  <c r="L82" i="8" s="1"/>
  <c r="AR83" i="2"/>
  <c r="L84" i="8" s="1"/>
  <c r="AR85" i="2"/>
  <c r="L86" i="8" s="1"/>
  <c r="AR87" i="2"/>
  <c r="L88" i="8" s="1"/>
  <c r="AR89" i="2"/>
  <c r="L90" i="8" s="1"/>
  <c r="AR91" i="2"/>
  <c r="L92" i="8" s="1"/>
  <c r="AR93" i="2"/>
  <c r="L94" i="8" s="1"/>
  <c r="AR95" i="2"/>
  <c r="L96" i="8" s="1"/>
  <c r="AR97" i="2"/>
  <c r="L98" i="8" s="1"/>
  <c r="AR99" i="2"/>
  <c r="L100" i="8" s="1"/>
  <c r="AR101" i="2"/>
  <c r="L102" i="8" s="1"/>
  <c r="AR103" i="2"/>
  <c r="L104" i="8" s="1"/>
  <c r="AR105" i="2"/>
  <c r="L106" i="8" s="1"/>
  <c r="AR108" i="2"/>
  <c r="L109" i="8" s="1"/>
  <c r="AR112" i="2"/>
  <c r="L113" i="8" s="1"/>
  <c r="AR116" i="2"/>
  <c r="L117" i="8" s="1"/>
  <c r="AR120" i="2"/>
  <c r="L121" i="8" s="1"/>
  <c r="AR124" i="2"/>
  <c r="L125" i="8" s="1"/>
  <c r="AR128" i="2"/>
  <c r="L129" i="8" s="1"/>
  <c r="AR132" i="2"/>
  <c r="L133" i="8" s="1"/>
  <c r="AR136" i="2"/>
  <c r="L137" i="8" s="1"/>
  <c r="AR140" i="2"/>
  <c r="L141" i="8" s="1"/>
  <c r="AR144" i="2"/>
  <c r="L145" i="8" s="1"/>
  <c r="AR148" i="2"/>
  <c r="L149" i="8" s="1"/>
  <c r="AR152" i="2"/>
  <c r="L153" i="8" s="1"/>
  <c r="AR156" i="2"/>
  <c r="L157" i="8" s="1"/>
  <c r="AR160" i="2"/>
  <c r="L161" i="8" s="1"/>
  <c r="AR164" i="2"/>
  <c r="L165" i="8" s="1"/>
  <c r="AR168" i="2"/>
  <c r="L169" i="8" s="1"/>
  <c r="AR172" i="2"/>
  <c r="L173" i="8" s="1"/>
  <c r="AR176" i="2"/>
  <c r="L177" i="8" s="1"/>
  <c r="AR180" i="2"/>
  <c r="L181" i="8" s="1"/>
  <c r="AR184" i="2"/>
  <c r="L185" i="8" s="1"/>
  <c r="AR188" i="2"/>
  <c r="L189" i="8" s="1"/>
  <c r="AR192" i="2"/>
  <c r="L193" i="8" s="1"/>
  <c r="AR196" i="2"/>
  <c r="L197" i="8" s="1"/>
  <c r="AR200" i="2"/>
  <c r="L201" i="8" s="1"/>
  <c r="AR204" i="2"/>
  <c r="L205" i="8" s="1"/>
  <c r="AR208" i="2"/>
  <c r="L209" i="8" s="1"/>
  <c r="AS2" i="2"/>
  <c r="M3" i="8" s="1"/>
  <c r="AR2" i="2"/>
  <c r="L3" i="8" s="1"/>
  <c r="AR10" i="2"/>
  <c r="L11" i="8" s="1"/>
  <c r="AS10" i="2"/>
  <c r="M11" i="8" s="1"/>
  <c r="AR9" i="2"/>
  <c r="L10" i="8" s="1"/>
  <c r="AR8" i="2"/>
  <c r="L9" i="8" s="1"/>
  <c r="AS8" i="2"/>
  <c r="M9" i="8" s="1"/>
  <c r="AQ52" i="6"/>
  <c r="AJ53" i="8" s="1"/>
  <c r="AQ60" i="6"/>
  <c r="AJ61" i="8" s="1"/>
  <c r="AQ2" i="6"/>
  <c r="AJ3" i="8" s="1"/>
  <c r="AR4" i="6"/>
  <c r="AK5" i="8" s="1"/>
  <c r="AQ5" i="6"/>
  <c r="AJ6" i="8" s="1"/>
  <c r="AQ6" i="6"/>
  <c r="AJ7" i="8" s="1"/>
  <c r="AR8" i="6"/>
  <c r="AK9" i="8" s="1"/>
  <c r="AQ9" i="6"/>
  <c r="AJ10" i="8" s="1"/>
  <c r="AQ10" i="6"/>
  <c r="AJ11" i="8" s="1"/>
  <c r="AR12" i="6"/>
  <c r="AK13" i="8" s="1"/>
  <c r="AQ13" i="6"/>
  <c r="AJ14" i="8" s="1"/>
  <c r="AQ14" i="6"/>
  <c r="AJ15" i="8" s="1"/>
  <c r="AR16" i="6"/>
  <c r="AK17" i="8" s="1"/>
  <c r="AQ17" i="6"/>
  <c r="AJ18" i="8" s="1"/>
  <c r="AQ18" i="6"/>
  <c r="AJ19" i="8" s="1"/>
  <c r="AR20" i="6"/>
  <c r="AK21" i="8" s="1"/>
  <c r="AQ21" i="6"/>
  <c r="AJ22" i="8" s="1"/>
  <c r="AQ22" i="6"/>
  <c r="AJ23" i="8" s="1"/>
  <c r="AR24" i="6"/>
  <c r="AK25" i="8" s="1"/>
  <c r="AQ25" i="6"/>
  <c r="AJ26" i="8" s="1"/>
  <c r="AQ26" i="6"/>
  <c r="AJ27" i="8" s="1"/>
  <c r="AR28" i="6"/>
  <c r="AK29" i="8" s="1"/>
  <c r="AQ29" i="6"/>
  <c r="AJ30" i="8" s="1"/>
  <c r="AQ30" i="6"/>
  <c r="AJ31" i="8" s="1"/>
  <c r="AR32" i="6"/>
  <c r="AK33" i="8" s="1"/>
  <c r="AQ33" i="6"/>
  <c r="AJ34" i="8" s="1"/>
  <c r="AQ34" i="6"/>
  <c r="AJ35" i="8" s="1"/>
  <c r="AR36" i="6"/>
  <c r="AK37" i="8" s="1"/>
  <c r="AQ37" i="6"/>
  <c r="AJ38" i="8" s="1"/>
  <c r="AQ38" i="6"/>
  <c r="AJ39" i="8" s="1"/>
  <c r="AR40" i="6"/>
  <c r="AK41" i="8" s="1"/>
  <c r="AQ41" i="6"/>
  <c r="AJ42" i="8" s="1"/>
  <c r="AQ42" i="6"/>
  <c r="AJ43" i="8" s="1"/>
  <c r="AR44" i="6"/>
  <c r="AK45" i="8" s="1"/>
  <c r="AQ45" i="6"/>
  <c r="AJ46" i="8" s="1"/>
  <c r="AQ46" i="6"/>
  <c r="AJ47" i="8" s="1"/>
  <c r="AR48" i="6"/>
  <c r="AK49" i="8" s="1"/>
  <c r="AQ49" i="6"/>
  <c r="AJ50" i="8" s="1"/>
  <c r="AQ50" i="6"/>
  <c r="AJ51" i="8" s="1"/>
  <c r="AQ56" i="6"/>
  <c r="AJ57" i="8" s="1"/>
  <c r="AR156" i="6"/>
  <c r="AK157" i="8" s="1"/>
  <c r="AR160" i="6"/>
  <c r="AK161" i="8" s="1"/>
  <c r="AR164" i="6"/>
  <c r="AK165" i="8" s="1"/>
  <c r="AR168" i="6"/>
  <c r="AK169" i="8" s="1"/>
  <c r="AR172" i="6"/>
  <c r="AK173" i="8" s="1"/>
  <c r="AQ51" i="6"/>
  <c r="AJ52" i="8" s="1"/>
  <c r="AR52" i="6"/>
  <c r="AK53" i="8" s="1"/>
  <c r="AQ53" i="6"/>
  <c r="AJ54" i="8" s="1"/>
  <c r="AQ54" i="6"/>
  <c r="AJ55" i="8" s="1"/>
  <c r="AR56" i="6"/>
  <c r="AK57" i="8" s="1"/>
  <c r="AQ57" i="6"/>
  <c r="AJ58" i="8" s="1"/>
  <c r="AQ58" i="6"/>
  <c r="AJ59" i="8" s="1"/>
  <c r="AR60" i="6"/>
  <c r="AK61" i="8" s="1"/>
  <c r="AQ61" i="6"/>
  <c r="AJ62" i="8" s="1"/>
  <c r="AQ62" i="6"/>
  <c r="AJ63" i="8" s="1"/>
  <c r="AQ64" i="6"/>
  <c r="AJ65" i="8" s="1"/>
  <c r="AQ65" i="6"/>
  <c r="AJ66" i="8" s="1"/>
  <c r="AQ67" i="6"/>
  <c r="AJ68" i="8" s="1"/>
  <c r="AQ68" i="6"/>
  <c r="AJ69" i="8" s="1"/>
  <c r="AR70" i="6"/>
  <c r="AK71" i="8" s="1"/>
  <c r="AQ76" i="6"/>
  <c r="AJ77" i="8" s="1"/>
  <c r="AR78" i="6"/>
  <c r="AK79" i="8" s="1"/>
  <c r="AQ79" i="6"/>
  <c r="AJ80" i="8" s="1"/>
  <c r="AQ80" i="6"/>
  <c r="AJ81" i="8" s="1"/>
  <c r="AR82" i="6"/>
  <c r="AK83" i="8" s="1"/>
  <c r="AQ83" i="6"/>
  <c r="AJ84" i="8" s="1"/>
  <c r="AQ84" i="6"/>
  <c r="AJ85" i="8" s="1"/>
  <c r="AR86" i="6"/>
  <c r="AK87" i="8" s="1"/>
  <c r="AQ87" i="6"/>
  <c r="AJ88" i="8" s="1"/>
  <c r="AQ88" i="6"/>
  <c r="AJ89" i="8" s="1"/>
  <c r="AR90" i="6"/>
  <c r="AK91" i="8" s="1"/>
  <c r="AQ91" i="6"/>
  <c r="AJ92" i="8" s="1"/>
  <c r="AQ92" i="6"/>
  <c r="AJ93" i="8" s="1"/>
  <c r="AR94" i="6"/>
  <c r="AK95" i="8" s="1"/>
  <c r="AQ95" i="6"/>
  <c r="AJ96" i="8" s="1"/>
  <c r="AQ96" i="6"/>
  <c r="AJ97" i="8" s="1"/>
  <c r="AR98" i="6"/>
  <c r="AK99" i="8" s="1"/>
  <c r="AQ99" i="6"/>
  <c r="AJ100" i="8" s="1"/>
  <c r="AQ100" i="6"/>
  <c r="AJ101" i="8" s="1"/>
  <c r="AR102" i="6"/>
  <c r="AK103" i="8" s="1"/>
  <c r="AQ103" i="6"/>
  <c r="AJ104" i="8" s="1"/>
  <c r="AQ104" i="6"/>
  <c r="AJ105" i="8" s="1"/>
  <c r="AR106" i="6"/>
  <c r="AK107" i="8" s="1"/>
  <c r="AQ107" i="6"/>
  <c r="AJ108" i="8" s="1"/>
  <c r="AQ108" i="6"/>
  <c r="AJ109" i="8" s="1"/>
  <c r="AR110" i="6"/>
  <c r="AK111" i="8" s="1"/>
  <c r="AQ111" i="6"/>
  <c r="AJ112" i="8" s="1"/>
  <c r="AQ112" i="6"/>
  <c r="AJ113" i="8" s="1"/>
  <c r="AR114" i="6"/>
  <c r="AK115" i="8" s="1"/>
  <c r="AQ115" i="6"/>
  <c r="AJ116" i="8" s="1"/>
  <c r="AQ116" i="6"/>
  <c r="AJ117" i="8" s="1"/>
  <c r="AR118" i="6"/>
  <c r="AK119" i="8" s="1"/>
  <c r="AQ119" i="6"/>
  <c r="AJ120" i="8" s="1"/>
  <c r="AQ120" i="6"/>
  <c r="AJ121" i="8" s="1"/>
  <c r="AR122" i="6"/>
  <c r="AK123" i="8" s="1"/>
  <c r="AQ123" i="6"/>
  <c r="AJ124" i="8" s="1"/>
  <c r="AQ124" i="6"/>
  <c r="AJ125" i="8" s="1"/>
  <c r="AR126" i="6"/>
  <c r="AK127" i="8" s="1"/>
  <c r="AQ127" i="6"/>
  <c r="AJ128" i="8" s="1"/>
  <c r="AQ128" i="6"/>
  <c r="AJ129" i="8" s="1"/>
  <c r="AR130" i="6"/>
  <c r="AK131" i="8" s="1"/>
  <c r="AQ131" i="6"/>
  <c r="AJ132" i="8" s="1"/>
  <c r="AQ132" i="6"/>
  <c r="AJ133" i="8" s="1"/>
  <c r="AR134" i="6"/>
  <c r="AK135" i="8" s="1"/>
  <c r="AQ135" i="6"/>
  <c r="AJ136" i="8" s="1"/>
  <c r="AQ136" i="6"/>
  <c r="AJ137" i="8" s="1"/>
  <c r="AR138" i="6"/>
  <c r="AK139" i="8" s="1"/>
  <c r="AQ139" i="6"/>
  <c r="AJ140" i="8" s="1"/>
  <c r="AQ140" i="6"/>
  <c r="AJ141" i="8" s="1"/>
  <c r="AR142" i="6"/>
  <c r="AK143" i="8" s="1"/>
  <c r="AQ143" i="6"/>
  <c r="AJ144" i="8" s="1"/>
  <c r="AQ144" i="6"/>
  <c r="AJ145" i="8" s="1"/>
  <c r="AR146" i="6"/>
  <c r="AK147" i="8" s="1"/>
  <c r="AQ147" i="6"/>
  <c r="AJ148" i="8" s="1"/>
  <c r="AQ148" i="6"/>
  <c r="AJ149" i="8" s="1"/>
  <c r="AR150" i="6"/>
  <c r="AK151" i="8" s="1"/>
  <c r="AL31" i="1"/>
  <c r="G31" i="1" s="1"/>
  <c r="AQ151" i="6"/>
  <c r="AJ152" i="8" s="1"/>
  <c r="AQ152" i="6"/>
  <c r="AJ153" i="8" s="1"/>
  <c r="AR158" i="6"/>
  <c r="AK159" i="8" s="1"/>
  <c r="AR162" i="6"/>
  <c r="AK163" i="8" s="1"/>
  <c r="AR166" i="6"/>
  <c r="AK167" i="8" s="1"/>
  <c r="AR170" i="6"/>
  <c r="AK171" i="8" s="1"/>
  <c r="AR174" i="6"/>
  <c r="AK175" i="8" s="1"/>
  <c r="AQ175" i="6"/>
  <c r="AJ176" i="8" s="1"/>
  <c r="AQ176" i="6"/>
  <c r="AJ177" i="8" s="1"/>
  <c r="AR178" i="6"/>
  <c r="AK179" i="8" s="1"/>
  <c r="AQ179" i="6"/>
  <c r="AJ180" i="8" s="1"/>
  <c r="AQ180" i="6"/>
  <c r="AJ181" i="8" s="1"/>
  <c r="AR182" i="6"/>
  <c r="AK183" i="8" s="1"/>
  <c r="AQ183" i="6"/>
  <c r="AJ184" i="8" s="1"/>
  <c r="AQ184" i="6"/>
  <c r="AJ185" i="8" s="1"/>
  <c r="AR186" i="6"/>
  <c r="AK187" i="8" s="1"/>
  <c r="AQ187" i="6"/>
  <c r="AJ188" i="8" s="1"/>
  <c r="AQ188" i="6"/>
  <c r="AJ189" i="8" s="1"/>
  <c r="AR190" i="6"/>
  <c r="AK191" i="8" s="1"/>
  <c r="AQ191" i="6"/>
  <c r="AJ192" i="8" s="1"/>
  <c r="AQ192" i="6"/>
  <c r="AJ193" i="8" s="1"/>
  <c r="AR194" i="6"/>
  <c r="AK195" i="8" s="1"/>
  <c r="AQ195" i="6"/>
  <c r="AJ196" i="8" s="1"/>
  <c r="AQ196" i="6"/>
  <c r="AJ197" i="8" s="1"/>
  <c r="AR198" i="6"/>
  <c r="AK199" i="8" s="1"/>
  <c r="AQ199" i="6"/>
  <c r="AJ200" i="8" s="1"/>
  <c r="AQ200" i="6"/>
  <c r="AJ201" i="8" s="1"/>
  <c r="AR202" i="6"/>
  <c r="AK203" i="8" s="1"/>
  <c r="AQ203" i="6"/>
  <c r="AJ204" i="8" s="1"/>
  <c r="AQ204" i="6"/>
  <c r="AJ205" i="8" s="1"/>
  <c r="AR206" i="6"/>
  <c r="AK207" i="8" s="1"/>
  <c r="AQ207" i="6"/>
  <c r="AJ208" i="8" s="1"/>
  <c r="AQ208" i="6"/>
  <c r="AJ209" i="8" s="1"/>
  <c r="AR210" i="6"/>
  <c r="AK211" i="8" s="1"/>
  <c r="AQ211" i="6"/>
  <c r="AJ212" i="8" s="1"/>
  <c r="AQ212" i="6"/>
  <c r="AJ213" i="8" s="1"/>
  <c r="AR214" i="6"/>
  <c r="AK215" i="8" s="1"/>
  <c r="AQ215" i="6"/>
  <c r="AJ216" i="8" s="1"/>
  <c r="AQ216" i="6"/>
  <c r="AJ217" i="8" s="1"/>
  <c r="AR218" i="6"/>
  <c r="AK219" i="8" s="1"/>
  <c r="AQ219" i="6"/>
  <c r="AJ220" i="8" s="1"/>
  <c r="AQ220" i="6"/>
  <c r="AJ221" i="8" s="1"/>
  <c r="AR222" i="6"/>
  <c r="AK223" i="8" s="1"/>
  <c r="AQ223" i="6"/>
  <c r="AJ224" i="8" s="1"/>
  <c r="AQ224" i="6"/>
  <c r="AJ225" i="8" s="1"/>
  <c r="AR226" i="6"/>
  <c r="AK227" i="8" s="1"/>
  <c r="AQ227" i="6"/>
  <c r="AJ228" i="8" s="1"/>
  <c r="AQ228" i="6"/>
  <c r="AJ229" i="8" s="1"/>
  <c r="AR230" i="6"/>
  <c r="AK231" i="8" s="1"/>
  <c r="AQ231" i="6"/>
  <c r="AJ232" i="8" s="1"/>
  <c r="AQ232" i="6"/>
  <c r="AJ233" i="8" s="1"/>
  <c r="AR234" i="6"/>
  <c r="AK235" i="8" s="1"/>
  <c r="AQ235" i="6"/>
  <c r="AJ236" i="8" s="1"/>
  <c r="AQ236" i="6"/>
  <c r="AJ237" i="8" s="1"/>
  <c r="AR238" i="6"/>
  <c r="AK239" i="8" s="1"/>
  <c r="AQ239" i="6"/>
  <c r="AJ240" i="8" s="1"/>
  <c r="AQ240" i="6"/>
  <c r="AJ241" i="8" s="1"/>
  <c r="AR242" i="6"/>
  <c r="AK243" i="8" s="1"/>
  <c r="AQ243" i="6"/>
  <c r="AJ244" i="8" s="1"/>
  <c r="AQ244" i="6"/>
  <c r="AJ245" i="8" s="1"/>
  <c r="AR246" i="6"/>
  <c r="AK247" i="8" s="1"/>
  <c r="AQ247" i="6"/>
  <c r="AJ248" i="8" s="1"/>
  <c r="AQ248" i="6"/>
  <c r="AJ249" i="8" s="1"/>
  <c r="AR250" i="6"/>
  <c r="AK251" i="8" s="1"/>
  <c r="AQ251" i="6"/>
  <c r="AJ252" i="8" s="1"/>
  <c r="AQ252" i="6"/>
  <c r="AJ253" i="8" s="1"/>
  <c r="AR254" i="6"/>
  <c r="AK255" i="8" s="1"/>
  <c r="AQ255" i="6"/>
  <c r="AJ256" i="8" s="1"/>
  <c r="AQ256" i="6"/>
  <c r="AJ257" i="8" s="1"/>
  <c r="AR258" i="6"/>
  <c r="AK259" i="8" s="1"/>
  <c r="AQ259" i="6"/>
  <c r="AJ260" i="8" s="1"/>
  <c r="AQ260" i="6"/>
  <c r="AJ261" i="8" s="1"/>
  <c r="AR262" i="6"/>
  <c r="AK263" i="8" s="1"/>
  <c r="AQ263" i="6"/>
  <c r="AJ264" i="8" s="1"/>
  <c r="AQ264" i="6"/>
  <c r="AJ265" i="8" s="1"/>
  <c r="AR266" i="6"/>
  <c r="AK267" i="8" s="1"/>
  <c r="AQ267" i="6"/>
  <c r="AJ268" i="8" s="1"/>
  <c r="AQ268" i="6"/>
  <c r="AJ269" i="8" s="1"/>
  <c r="AR270" i="6"/>
  <c r="AK271" i="8" s="1"/>
  <c r="AQ271" i="6"/>
  <c r="AJ272" i="8" s="1"/>
  <c r="AQ272" i="6"/>
  <c r="AJ273" i="8" s="1"/>
  <c r="AR274" i="6"/>
  <c r="AK275" i="8" s="1"/>
  <c r="AQ275" i="6"/>
  <c r="AJ276" i="8" s="1"/>
  <c r="AQ276" i="6"/>
  <c r="AJ277" i="8" s="1"/>
  <c r="AR278" i="6"/>
  <c r="AK279" i="8" s="1"/>
  <c r="AQ279" i="6"/>
  <c r="AJ280" i="8" s="1"/>
  <c r="AQ280" i="6"/>
  <c r="AJ281" i="8" s="1"/>
  <c r="AR282" i="6"/>
  <c r="AK283" i="8" s="1"/>
  <c r="AQ283" i="6"/>
  <c r="AJ284" i="8" s="1"/>
  <c r="AQ284" i="6"/>
  <c r="AJ285" i="8" s="1"/>
  <c r="AR286" i="6"/>
  <c r="AK287" i="8" s="1"/>
  <c r="AQ287" i="6"/>
  <c r="AJ288" i="8" s="1"/>
  <c r="AQ288" i="6"/>
  <c r="AJ289" i="8" s="1"/>
  <c r="AR290" i="6"/>
  <c r="AK291" i="8" s="1"/>
  <c r="AQ291" i="6"/>
  <c r="AJ292" i="8" s="1"/>
  <c r="AQ292" i="6"/>
  <c r="AJ293" i="8" s="1"/>
  <c r="AR294" i="6"/>
  <c r="AK295" i="8" s="1"/>
  <c r="AQ295" i="6"/>
  <c r="AJ296" i="8" s="1"/>
  <c r="AQ296" i="6"/>
  <c r="AJ297" i="8" s="1"/>
  <c r="AR298" i="6"/>
  <c r="AK299" i="8" s="1"/>
  <c r="AQ299" i="6"/>
  <c r="AJ300" i="8" s="1"/>
  <c r="AQ300" i="6"/>
  <c r="AJ301" i="8" s="1"/>
  <c r="AR302" i="6"/>
  <c r="AK303" i="8" s="1"/>
  <c r="AQ303" i="6"/>
  <c r="AJ304" i="8" s="1"/>
  <c r="AQ304" i="6"/>
  <c r="AJ305" i="8" s="1"/>
  <c r="AR306" i="6"/>
  <c r="AK307" i="8" s="1"/>
  <c r="AQ307" i="6"/>
  <c r="AJ308" i="8" s="1"/>
  <c r="AQ308" i="6"/>
  <c r="AJ309" i="8" s="1"/>
  <c r="AR310" i="6"/>
  <c r="AL61" i="1"/>
  <c r="G61" i="1" s="1"/>
  <c r="AQ311" i="6"/>
  <c r="AJ311" i="8" s="1"/>
  <c r="AQ53" i="5"/>
  <c r="AD54" i="8" s="1"/>
  <c r="AQ61" i="5"/>
  <c r="AD62" i="8" s="1"/>
  <c r="AQ67" i="5"/>
  <c r="AD68" i="8" s="1"/>
  <c r="AQ79" i="5"/>
  <c r="AD80" i="8" s="1"/>
  <c r="AQ87" i="5"/>
  <c r="AD88" i="8" s="1"/>
  <c r="AQ95" i="5"/>
  <c r="AD96" i="8" s="1"/>
  <c r="AQ2" i="5"/>
  <c r="AD3" i="8" s="1"/>
  <c r="AQ3" i="5"/>
  <c r="AD4" i="8" s="1"/>
  <c r="AR5" i="5"/>
  <c r="AE6" i="8" s="1"/>
  <c r="AQ6" i="5"/>
  <c r="AD7" i="8" s="1"/>
  <c r="AQ7" i="5"/>
  <c r="AD8" i="8" s="1"/>
  <c r="AR9" i="5"/>
  <c r="AE10" i="8" s="1"/>
  <c r="AQ10" i="5"/>
  <c r="AD11" i="8" s="1"/>
  <c r="AQ11" i="5"/>
  <c r="AD12" i="8" s="1"/>
  <c r="AR13" i="5"/>
  <c r="AE14" i="8" s="1"/>
  <c r="AQ14" i="5"/>
  <c r="AD15" i="8" s="1"/>
  <c r="AQ15" i="5"/>
  <c r="AD16" i="8" s="1"/>
  <c r="AR17" i="5"/>
  <c r="AE18" i="8" s="1"/>
  <c r="AQ18" i="5"/>
  <c r="AD19" i="8" s="1"/>
  <c r="AQ19" i="5"/>
  <c r="AD20" i="8" s="1"/>
  <c r="AR21" i="5"/>
  <c r="AE22" i="8" s="1"/>
  <c r="AQ22" i="5"/>
  <c r="AD23" i="8" s="1"/>
  <c r="AQ23" i="5"/>
  <c r="AD24" i="8" s="1"/>
  <c r="AR25" i="5"/>
  <c r="AE26" i="8" s="1"/>
  <c r="AQ26" i="5"/>
  <c r="AD27" i="8" s="1"/>
  <c r="AQ27" i="5"/>
  <c r="AD28" i="8" s="1"/>
  <c r="AR29" i="5"/>
  <c r="AE30" i="8" s="1"/>
  <c r="AQ30" i="5"/>
  <c r="AD31" i="8" s="1"/>
  <c r="AQ31" i="5"/>
  <c r="AD32" i="8" s="1"/>
  <c r="AR33" i="5"/>
  <c r="AE34" i="8" s="1"/>
  <c r="AQ34" i="5"/>
  <c r="AD35" i="8" s="1"/>
  <c r="AQ35" i="5"/>
  <c r="AD36" i="8" s="1"/>
  <c r="AR37" i="5"/>
  <c r="AE38" i="8" s="1"/>
  <c r="AQ38" i="5"/>
  <c r="AD39" i="8" s="1"/>
  <c r="AQ39" i="5"/>
  <c r="AD40" i="8" s="1"/>
  <c r="AR41" i="5"/>
  <c r="AE42" i="8" s="1"/>
  <c r="AQ42" i="5"/>
  <c r="AD43" i="8" s="1"/>
  <c r="AQ43" i="5"/>
  <c r="AD44" i="8" s="1"/>
  <c r="AR45" i="5"/>
  <c r="AE46" i="8" s="1"/>
  <c r="AQ46" i="5"/>
  <c r="AD47" i="8" s="1"/>
  <c r="AQ47" i="5"/>
  <c r="AD48" i="8" s="1"/>
  <c r="AR49" i="5"/>
  <c r="AE50" i="8" s="1"/>
  <c r="AQ50" i="5"/>
  <c r="AD51" i="8" s="1"/>
  <c r="AQ51" i="5"/>
  <c r="AD52" i="8" s="1"/>
  <c r="AQ52" i="5"/>
  <c r="AD53" i="8" s="1"/>
  <c r="AQ57" i="5"/>
  <c r="AD58" i="8" s="1"/>
  <c r="AQ64" i="5"/>
  <c r="AD65" i="8" s="1"/>
  <c r="AQ83" i="5"/>
  <c r="AD84" i="8" s="1"/>
  <c r="AQ91" i="5"/>
  <c r="AD92" i="8" s="1"/>
  <c r="AQ54" i="5"/>
  <c r="AD55" i="8" s="1"/>
  <c r="AQ55" i="5"/>
  <c r="AD56" i="8" s="1"/>
  <c r="AR57" i="5"/>
  <c r="AE58" i="8" s="1"/>
  <c r="AQ58" i="5"/>
  <c r="AD59" i="8" s="1"/>
  <c r="AQ59" i="5"/>
  <c r="AD60" i="8" s="1"/>
  <c r="AR61" i="5"/>
  <c r="AE62" i="8" s="1"/>
  <c r="AQ62" i="5"/>
  <c r="AD63" i="8" s="1"/>
  <c r="AQ63" i="5"/>
  <c r="AD64" i="8" s="1"/>
  <c r="AR64" i="5"/>
  <c r="AE65" i="8" s="1"/>
  <c r="AQ65" i="5"/>
  <c r="AD66" i="8" s="1"/>
  <c r="AQ66" i="5"/>
  <c r="AD67" i="8" s="1"/>
  <c r="AR67" i="5"/>
  <c r="AE68" i="8" s="1"/>
  <c r="AQ68" i="5"/>
  <c r="AD69" i="8" s="1"/>
  <c r="AQ69" i="5"/>
  <c r="AD70" i="8" s="1"/>
  <c r="AQ76" i="5"/>
  <c r="AD77" i="8" s="1"/>
  <c r="AQ77" i="5"/>
  <c r="AD78" i="8" s="1"/>
  <c r="AR79" i="5"/>
  <c r="AE80" i="8" s="1"/>
  <c r="AQ80" i="5"/>
  <c r="AD81" i="8" s="1"/>
  <c r="AQ81" i="5"/>
  <c r="AD82" i="8" s="1"/>
  <c r="AR83" i="5"/>
  <c r="AE84" i="8" s="1"/>
  <c r="AQ84" i="5"/>
  <c r="AD85" i="8" s="1"/>
  <c r="AQ85" i="5"/>
  <c r="AD86" i="8" s="1"/>
  <c r="AR87" i="5"/>
  <c r="AE88" i="8" s="1"/>
  <c r="AQ88" i="5"/>
  <c r="AD89" i="8" s="1"/>
  <c r="AQ89" i="5"/>
  <c r="AD90" i="8" s="1"/>
  <c r="AR91" i="5"/>
  <c r="AE92" i="8" s="1"/>
  <c r="AQ92" i="5"/>
  <c r="AD93" i="8" s="1"/>
  <c r="AQ93" i="5"/>
  <c r="AD94" i="8" s="1"/>
  <c r="AR95" i="5"/>
  <c r="AE96" i="8" s="1"/>
  <c r="AQ96" i="5"/>
  <c r="AD97" i="8" s="1"/>
  <c r="AQ97" i="5"/>
  <c r="AD98" i="8" s="1"/>
  <c r="AR99" i="5"/>
  <c r="AE100" i="8" s="1"/>
  <c r="AQ100" i="5"/>
  <c r="AD101" i="8" s="1"/>
  <c r="AQ101" i="5"/>
  <c r="AD102" i="8" s="1"/>
  <c r="AR103" i="5"/>
  <c r="AE104" i="8" s="1"/>
  <c r="AQ104" i="5"/>
  <c r="AD105" i="8" s="1"/>
  <c r="AQ105" i="5"/>
  <c r="AD106" i="8" s="1"/>
  <c r="AR107" i="5"/>
  <c r="AE108" i="8" s="1"/>
  <c r="AQ108" i="5"/>
  <c r="AD109" i="8" s="1"/>
  <c r="AQ109" i="5"/>
  <c r="AD110" i="8" s="1"/>
  <c r="AR111" i="5"/>
  <c r="AE112" i="8" s="1"/>
  <c r="AQ112" i="5"/>
  <c r="AD113" i="8" s="1"/>
  <c r="AQ113" i="5"/>
  <c r="AD114" i="8" s="1"/>
  <c r="AR115" i="5"/>
  <c r="AE116" i="8" s="1"/>
  <c r="AQ116" i="5"/>
  <c r="AD117" i="8" s="1"/>
  <c r="AQ117" i="5"/>
  <c r="AD118" i="8" s="1"/>
  <c r="AR119" i="5"/>
  <c r="AE120" i="8" s="1"/>
  <c r="AQ120" i="5"/>
  <c r="AD121" i="8" s="1"/>
  <c r="AQ121" i="5"/>
  <c r="AD122" i="8" s="1"/>
  <c r="AR123" i="5"/>
  <c r="AE124" i="8" s="1"/>
  <c r="AQ124" i="5"/>
  <c r="AD125" i="8" s="1"/>
  <c r="AQ125" i="5"/>
  <c r="AD126" i="8" s="1"/>
  <c r="AR127" i="5"/>
  <c r="AE128" i="8" s="1"/>
  <c r="AQ128" i="5"/>
  <c r="AD129" i="8" s="1"/>
  <c r="AQ129" i="5"/>
  <c r="AD130" i="8" s="1"/>
  <c r="AR131" i="5"/>
  <c r="AE132" i="8" s="1"/>
  <c r="AF27" i="1"/>
  <c r="AQ132" i="5"/>
  <c r="AD133" i="8" s="1"/>
  <c r="AQ133" i="5"/>
  <c r="AD134" i="8" s="1"/>
  <c r="AR135" i="5"/>
  <c r="AE136" i="8" s="1"/>
  <c r="AQ136" i="5"/>
  <c r="AD137" i="8" s="1"/>
  <c r="AQ137" i="5"/>
  <c r="AD138" i="8" s="1"/>
  <c r="AR139" i="5"/>
  <c r="AE140" i="8" s="1"/>
  <c r="AQ140" i="5"/>
  <c r="AD141" i="8" s="1"/>
  <c r="AQ141" i="5"/>
  <c r="AD142" i="8" s="1"/>
  <c r="AR143" i="5"/>
  <c r="AE144" i="8" s="1"/>
  <c r="AQ144" i="5"/>
  <c r="AD145" i="8" s="1"/>
  <c r="AQ145" i="5"/>
  <c r="AD146" i="8" s="1"/>
  <c r="AR147" i="5"/>
  <c r="AE148" i="8" s="1"/>
  <c r="AQ148" i="5"/>
  <c r="AD149" i="8" s="1"/>
  <c r="AQ149" i="5"/>
  <c r="AD150" i="8" s="1"/>
  <c r="AR151" i="5"/>
  <c r="AE152" i="8" s="1"/>
  <c r="AQ152" i="5"/>
  <c r="AD153" i="8" s="1"/>
  <c r="AQ153" i="5"/>
  <c r="AD154" i="8" s="1"/>
  <c r="AR156" i="5"/>
  <c r="AE157" i="8" s="1"/>
  <c r="AR160" i="5"/>
  <c r="AE161" i="8" s="1"/>
  <c r="AR162" i="5"/>
  <c r="AE163" i="8" s="1"/>
  <c r="AQ163" i="5"/>
  <c r="AD164" i="8" s="1"/>
  <c r="AQ164" i="5"/>
  <c r="AD165" i="8" s="1"/>
  <c r="AR166" i="5"/>
  <c r="AE167" i="8" s="1"/>
  <c r="AQ167" i="5"/>
  <c r="AD168" i="8" s="1"/>
  <c r="AQ168" i="5"/>
  <c r="AD169" i="8" s="1"/>
  <c r="AR170" i="5"/>
  <c r="AE171" i="8" s="1"/>
  <c r="AQ171" i="5"/>
  <c r="AD172" i="8" s="1"/>
  <c r="AQ172" i="5"/>
  <c r="AD173" i="8" s="1"/>
  <c r="AR174" i="5"/>
  <c r="AE175" i="8" s="1"/>
  <c r="AQ175" i="5"/>
  <c r="AD176" i="8" s="1"/>
  <c r="AQ176" i="5"/>
  <c r="AD177" i="8" s="1"/>
  <c r="AR178" i="5"/>
  <c r="AE179" i="8" s="1"/>
  <c r="AQ179" i="5"/>
  <c r="AD180" i="8" s="1"/>
  <c r="AQ180" i="5"/>
  <c r="AD181" i="8" s="1"/>
  <c r="AR182" i="5"/>
  <c r="AE183" i="8" s="1"/>
  <c r="AQ183" i="5"/>
  <c r="AD184" i="8" s="1"/>
  <c r="AQ184" i="5"/>
  <c r="AD185" i="8" s="1"/>
  <c r="AR186" i="5"/>
  <c r="AE187" i="8" s="1"/>
  <c r="AQ187" i="5"/>
  <c r="AD188" i="8" s="1"/>
  <c r="AQ188" i="5"/>
  <c r="AD189" i="8" s="1"/>
  <c r="AR190" i="5"/>
  <c r="AE191" i="8" s="1"/>
  <c r="AQ191" i="5"/>
  <c r="AD192" i="8" s="1"/>
  <c r="AQ192" i="5"/>
  <c r="AD193" i="8" s="1"/>
  <c r="AR194" i="5"/>
  <c r="AE195" i="8" s="1"/>
  <c r="AQ195" i="5"/>
  <c r="AD196" i="8" s="1"/>
  <c r="AQ196" i="5"/>
  <c r="AD197" i="8" s="1"/>
  <c r="AR198" i="5"/>
  <c r="AE199" i="8" s="1"/>
  <c r="AQ199" i="5"/>
  <c r="AD200" i="8" s="1"/>
  <c r="AQ200" i="5"/>
  <c r="AD201" i="8" s="1"/>
  <c r="AR202" i="5"/>
  <c r="AE203" i="8" s="1"/>
  <c r="AQ203" i="5"/>
  <c r="AD204" i="8" s="1"/>
  <c r="AQ204" i="5"/>
  <c r="AD205" i="8" s="1"/>
  <c r="AR206" i="5"/>
  <c r="AE207" i="8" s="1"/>
  <c r="AQ207" i="5"/>
  <c r="AD208" i="8" s="1"/>
  <c r="AQ208" i="5"/>
  <c r="AD209" i="8" s="1"/>
  <c r="AR210" i="5"/>
  <c r="AE211" i="8" s="1"/>
  <c r="AQ211" i="5"/>
  <c r="AD212" i="8" s="1"/>
  <c r="AQ212" i="5"/>
  <c r="AD213" i="8" s="1"/>
  <c r="AR214" i="5"/>
  <c r="AE215" i="8" s="1"/>
  <c r="AQ215" i="5"/>
  <c r="AD216" i="8" s="1"/>
  <c r="AQ216" i="5"/>
  <c r="AD217" i="8" s="1"/>
  <c r="AR218" i="5"/>
  <c r="AE219" i="8" s="1"/>
  <c r="AQ219" i="5"/>
  <c r="AD220" i="8" s="1"/>
  <c r="AQ220" i="5"/>
  <c r="AD221" i="8" s="1"/>
  <c r="AR222" i="5"/>
  <c r="AE223" i="8" s="1"/>
  <c r="AQ223" i="5"/>
  <c r="AD224" i="8" s="1"/>
  <c r="AQ224" i="5"/>
  <c r="AD225" i="8" s="1"/>
  <c r="AR226" i="5"/>
  <c r="AE227" i="8" s="1"/>
  <c r="AQ227" i="5"/>
  <c r="AD228" i="8" s="1"/>
  <c r="AQ228" i="5"/>
  <c r="AD229" i="8" s="1"/>
  <c r="AR230" i="5"/>
  <c r="AE231" i="8" s="1"/>
  <c r="AQ231" i="5"/>
  <c r="AD232" i="8" s="1"/>
  <c r="AQ232" i="5"/>
  <c r="AD233" i="8" s="1"/>
  <c r="AR234" i="5"/>
  <c r="AE235" i="8" s="1"/>
  <c r="AQ235" i="5"/>
  <c r="AD236" i="8" s="1"/>
  <c r="AQ236" i="5"/>
  <c r="AD237" i="8" s="1"/>
  <c r="AR238" i="5"/>
  <c r="AE239" i="8" s="1"/>
  <c r="AQ239" i="5"/>
  <c r="AD240" i="8" s="1"/>
  <c r="AQ240" i="5"/>
  <c r="AD241" i="8" s="1"/>
  <c r="AR242" i="5"/>
  <c r="AE243" i="8" s="1"/>
  <c r="AQ243" i="5"/>
  <c r="AD244" i="8" s="1"/>
  <c r="AQ244" i="5"/>
  <c r="AD245" i="8" s="1"/>
  <c r="AR246" i="5"/>
  <c r="AE247" i="8" s="1"/>
  <c r="AQ247" i="5"/>
  <c r="AD248" i="8" s="1"/>
  <c r="AQ248" i="5"/>
  <c r="AD249" i="8" s="1"/>
  <c r="AR250" i="5"/>
  <c r="AE251" i="8" s="1"/>
  <c r="AQ251" i="5"/>
  <c r="AD252" i="8" s="1"/>
  <c r="AQ252" i="5"/>
  <c r="AD253" i="8" s="1"/>
  <c r="AR254" i="5"/>
  <c r="AE255" i="8" s="1"/>
  <c r="AQ255" i="5"/>
  <c r="AD256" i="8" s="1"/>
  <c r="AQ256" i="5"/>
  <c r="AD257" i="8" s="1"/>
  <c r="AR258" i="5"/>
  <c r="AE259" i="8" s="1"/>
  <c r="AQ259" i="5"/>
  <c r="AD260" i="8" s="1"/>
  <c r="AQ260" i="5"/>
  <c r="AD261" i="8" s="1"/>
  <c r="AR262" i="5"/>
  <c r="AE263" i="8" s="1"/>
  <c r="AQ263" i="5"/>
  <c r="AD264" i="8" s="1"/>
  <c r="AQ264" i="5"/>
  <c r="AD265" i="8" s="1"/>
  <c r="AR266" i="5"/>
  <c r="AE267" i="8" s="1"/>
  <c r="AQ267" i="5"/>
  <c r="AD268" i="8" s="1"/>
  <c r="AQ268" i="5"/>
  <c r="AD269" i="8" s="1"/>
  <c r="AR270" i="5"/>
  <c r="AE271" i="8" s="1"/>
  <c r="AQ271" i="5"/>
  <c r="AD272" i="8" s="1"/>
  <c r="AQ272" i="5"/>
  <c r="AD273" i="8" s="1"/>
  <c r="AR274" i="5"/>
  <c r="AE275" i="8" s="1"/>
  <c r="AQ275" i="5"/>
  <c r="AD276" i="8" s="1"/>
  <c r="AQ276" i="5"/>
  <c r="AD277" i="8" s="1"/>
  <c r="AR278" i="5"/>
  <c r="AE279" i="8" s="1"/>
  <c r="AQ279" i="5"/>
  <c r="AD280" i="8" s="1"/>
  <c r="AQ280" i="5"/>
  <c r="AD281" i="8" s="1"/>
  <c r="AR282" i="5"/>
  <c r="AE283" i="8" s="1"/>
  <c r="AQ283" i="5"/>
  <c r="AD284" i="8" s="1"/>
  <c r="AQ284" i="5"/>
  <c r="AD285" i="8" s="1"/>
  <c r="AR286" i="5"/>
  <c r="AE287" i="8" s="1"/>
  <c r="AQ287" i="5"/>
  <c r="AD288" i="8" s="1"/>
  <c r="AQ288" i="5"/>
  <c r="AD289" i="8" s="1"/>
  <c r="AR290" i="5"/>
  <c r="AE291" i="8" s="1"/>
  <c r="AQ291" i="5"/>
  <c r="AD292" i="8" s="1"/>
  <c r="AQ292" i="5"/>
  <c r="AD293" i="8" s="1"/>
  <c r="AR294" i="5"/>
  <c r="AE295" i="8" s="1"/>
  <c r="AQ295" i="5"/>
  <c r="AD296" i="8" s="1"/>
  <c r="AQ296" i="5"/>
  <c r="AD297" i="8" s="1"/>
  <c r="AR298" i="5"/>
  <c r="AE299" i="8" s="1"/>
  <c r="AQ299" i="5"/>
  <c r="AD300" i="8" s="1"/>
  <c r="AQ300" i="5"/>
  <c r="AD301" i="8" s="1"/>
  <c r="AR302" i="5"/>
  <c r="AE303" i="8" s="1"/>
  <c r="AQ303" i="5"/>
  <c r="AD304" i="8" s="1"/>
  <c r="AQ304" i="5"/>
  <c r="AD305" i="8" s="1"/>
  <c r="AR306" i="5"/>
  <c r="AE307" i="8" s="1"/>
  <c r="AQ307" i="5"/>
  <c r="AD308" i="8" s="1"/>
  <c r="AQ308" i="5"/>
  <c r="AD309" i="8" s="1"/>
  <c r="AR310" i="5"/>
  <c r="AF61" i="1"/>
  <c r="F61" i="1" s="1"/>
  <c r="AQ311" i="5"/>
  <c r="AD311" i="8" s="1"/>
  <c r="AR158" i="5"/>
  <c r="AE159" i="8" s="1"/>
  <c r="AR2" i="4"/>
  <c r="Y3" i="8" s="1"/>
  <c r="W5" i="1"/>
  <c r="AR10" i="4"/>
  <c r="Y11" i="8" s="1"/>
  <c r="W6" i="1"/>
  <c r="AA8" i="1"/>
  <c r="AR34" i="4"/>
  <c r="Y35" i="8" s="1"/>
  <c r="W9" i="1"/>
  <c r="AR42" i="4"/>
  <c r="Y43" i="8" s="1"/>
  <c r="W11" i="1"/>
  <c r="AQ50" i="4"/>
  <c r="X51" i="8" s="1"/>
  <c r="AQ56" i="4"/>
  <c r="X57" i="8" s="1"/>
  <c r="AA13" i="1"/>
  <c r="AQ70" i="4"/>
  <c r="X71" i="8" s="1"/>
  <c r="AQ82" i="4"/>
  <c r="X83" i="8" s="1"/>
  <c r="AR16" i="4"/>
  <c r="Y17" i="8" s="1"/>
  <c r="W7" i="1"/>
  <c r="AQ46" i="4"/>
  <c r="X47" i="8" s="1"/>
  <c r="AQ52" i="4"/>
  <c r="X53" i="8" s="1"/>
  <c r="AQ60" i="4"/>
  <c r="X61" i="8" s="1"/>
  <c r="AR76" i="4"/>
  <c r="Y77" i="8" s="1"/>
  <c r="W16" i="1"/>
  <c r="AQ78" i="4"/>
  <c r="X79" i="8" s="1"/>
  <c r="AA17" i="1"/>
  <c r="AQ86" i="4"/>
  <c r="X87" i="8" s="1"/>
  <c r="AQ2" i="4"/>
  <c r="X3" i="8" s="1"/>
  <c r="AR4" i="4"/>
  <c r="Y5" i="8" s="1"/>
  <c r="AQ5" i="4"/>
  <c r="X6" i="8" s="1"/>
  <c r="AQ6" i="4"/>
  <c r="X7" i="8" s="1"/>
  <c r="AR8" i="4"/>
  <c r="Y9" i="8" s="1"/>
  <c r="AQ9" i="4"/>
  <c r="X10" i="8" s="1"/>
  <c r="AQ10" i="4"/>
  <c r="X11" i="8" s="1"/>
  <c r="AR12" i="4"/>
  <c r="Y13" i="8" s="1"/>
  <c r="AQ13" i="4"/>
  <c r="X14" i="8" s="1"/>
  <c r="AQ14" i="4"/>
  <c r="X15" i="8" s="1"/>
  <c r="AQ17" i="4"/>
  <c r="X18" i="8" s="1"/>
  <c r="AQ18" i="4"/>
  <c r="X19" i="8" s="1"/>
  <c r="AR20" i="4"/>
  <c r="Y21" i="8" s="1"/>
  <c r="AQ21" i="4"/>
  <c r="X22" i="8" s="1"/>
  <c r="AQ22" i="4"/>
  <c r="X23" i="8" s="1"/>
  <c r="AR24" i="4"/>
  <c r="Y25" i="8" s="1"/>
  <c r="AQ25" i="4"/>
  <c r="X26" i="8" s="1"/>
  <c r="AQ26" i="4"/>
  <c r="X27" i="8" s="1"/>
  <c r="AR28" i="4"/>
  <c r="Y29" i="8" s="1"/>
  <c r="AQ29" i="4"/>
  <c r="X30" i="8" s="1"/>
  <c r="AQ30" i="4"/>
  <c r="X31" i="8" s="1"/>
  <c r="AR32" i="4"/>
  <c r="Y33" i="8" s="1"/>
  <c r="AQ33" i="4"/>
  <c r="X34" i="8" s="1"/>
  <c r="AQ34" i="4"/>
  <c r="X35" i="8" s="1"/>
  <c r="AR36" i="4"/>
  <c r="Y37" i="8" s="1"/>
  <c r="AQ37" i="4"/>
  <c r="X38" i="8" s="1"/>
  <c r="AQ38" i="4"/>
  <c r="X39" i="8" s="1"/>
  <c r="AR40" i="4"/>
  <c r="Y41" i="8" s="1"/>
  <c r="AQ41" i="4"/>
  <c r="X42" i="8" s="1"/>
  <c r="AQ42" i="4"/>
  <c r="X43" i="8" s="1"/>
  <c r="AR44" i="4"/>
  <c r="Y45" i="8" s="1"/>
  <c r="AQ45" i="4"/>
  <c r="X46" i="8" s="1"/>
  <c r="AB20" i="1"/>
  <c r="AA22" i="1"/>
  <c r="AR120" i="4"/>
  <c r="Y121" i="8" s="1"/>
  <c r="W23" i="1"/>
  <c r="AR132" i="4"/>
  <c r="Y133" i="8" s="1"/>
  <c r="W28" i="1"/>
  <c r="AR172" i="4"/>
  <c r="Y173" i="8" s="1"/>
  <c r="W36" i="1"/>
  <c r="AR176" i="4"/>
  <c r="Y177" i="8" s="1"/>
  <c r="W37" i="1"/>
  <c r="AR188" i="4"/>
  <c r="Y189" i="8" s="1"/>
  <c r="W39" i="1"/>
  <c r="AR216" i="4"/>
  <c r="Y217" i="8" s="1"/>
  <c r="W44" i="1"/>
  <c r="AR224" i="4"/>
  <c r="Y225" i="8" s="1"/>
  <c r="W46" i="1"/>
  <c r="AA48" i="1"/>
  <c r="AA49" i="1"/>
  <c r="AA62" i="1"/>
  <c r="AR156" i="4"/>
  <c r="Y157" i="8" s="1"/>
  <c r="AR160" i="4"/>
  <c r="Y161" i="8" s="1"/>
  <c r="AR164" i="4"/>
  <c r="Y165" i="8" s="1"/>
  <c r="AR168" i="4"/>
  <c r="Y169" i="8" s="1"/>
  <c r="AR52" i="4"/>
  <c r="Y53" i="8" s="1"/>
  <c r="W12" i="1"/>
  <c r="AR126" i="4"/>
  <c r="Y127" i="8" s="1"/>
  <c r="W24" i="1"/>
  <c r="AR138" i="4"/>
  <c r="Y139" i="8" s="1"/>
  <c r="W29" i="1"/>
  <c r="AR146" i="4"/>
  <c r="Y147" i="8" s="1"/>
  <c r="W30" i="1"/>
  <c r="AR150" i="4"/>
  <c r="Y151" i="8" s="1"/>
  <c r="W31" i="1"/>
  <c r="AR158" i="4"/>
  <c r="Y159" i="8" s="1"/>
  <c r="W34" i="1"/>
  <c r="AR182" i="4"/>
  <c r="Y183" i="8" s="1"/>
  <c r="W38" i="1"/>
  <c r="AR234" i="4"/>
  <c r="Y235" i="8" s="1"/>
  <c r="W47" i="1"/>
  <c r="AR266" i="4"/>
  <c r="Y267" i="8" s="1"/>
  <c r="W51" i="1"/>
  <c r="AR290" i="4"/>
  <c r="Y291" i="8" s="1"/>
  <c r="W56" i="1"/>
  <c r="AR310" i="4"/>
  <c r="W61" i="1"/>
  <c r="AR46" i="4"/>
  <c r="Y47" i="8" s="1"/>
  <c r="AQ47" i="4"/>
  <c r="X48" i="8" s="1"/>
  <c r="AQ48" i="4"/>
  <c r="X49" i="8" s="1"/>
  <c r="AR50" i="4"/>
  <c r="Y51" i="8" s="1"/>
  <c r="AQ51" i="4"/>
  <c r="X52" i="8" s="1"/>
  <c r="AQ53" i="4"/>
  <c r="X54" i="8" s="1"/>
  <c r="AQ54" i="4"/>
  <c r="X55" i="8" s="1"/>
  <c r="AR56" i="4"/>
  <c r="Y57" i="8" s="1"/>
  <c r="AQ57" i="4"/>
  <c r="X58" i="8" s="1"/>
  <c r="AQ58" i="4"/>
  <c r="X59" i="8" s="1"/>
  <c r="AR60" i="4"/>
  <c r="Y61" i="8" s="1"/>
  <c r="AQ61" i="4"/>
  <c r="X62" i="8" s="1"/>
  <c r="AQ62" i="4"/>
  <c r="X63" i="8" s="1"/>
  <c r="AQ64" i="4"/>
  <c r="X65" i="8" s="1"/>
  <c r="AQ65" i="4"/>
  <c r="X66" i="8" s="1"/>
  <c r="AQ67" i="4"/>
  <c r="X68" i="8" s="1"/>
  <c r="AQ68" i="4"/>
  <c r="X69" i="8" s="1"/>
  <c r="AR70" i="4"/>
  <c r="Y71" i="8" s="1"/>
  <c r="AQ76" i="4"/>
  <c r="X77" i="8" s="1"/>
  <c r="AR78" i="4"/>
  <c r="Y79" i="8" s="1"/>
  <c r="AQ79" i="4"/>
  <c r="X80" i="8" s="1"/>
  <c r="AQ80" i="4"/>
  <c r="X81" i="8" s="1"/>
  <c r="AR82" i="4"/>
  <c r="Y83" i="8" s="1"/>
  <c r="AQ83" i="4"/>
  <c r="X84" i="8" s="1"/>
  <c r="AQ84" i="4"/>
  <c r="X85" i="8" s="1"/>
  <c r="AR86" i="4"/>
  <c r="Y87" i="8" s="1"/>
  <c r="AQ87" i="4"/>
  <c r="X88" i="8" s="1"/>
  <c r="AQ88" i="4"/>
  <c r="X89" i="8" s="1"/>
  <c r="AR90" i="4"/>
  <c r="Y91" i="8" s="1"/>
  <c r="AQ91" i="4"/>
  <c r="X92" i="8" s="1"/>
  <c r="AQ92" i="4"/>
  <c r="X93" i="8" s="1"/>
  <c r="AR94" i="4"/>
  <c r="Y95" i="8" s="1"/>
  <c r="AQ95" i="4"/>
  <c r="X96" i="8" s="1"/>
  <c r="AQ96" i="4"/>
  <c r="X97" i="8" s="1"/>
  <c r="AR98" i="4"/>
  <c r="Y99" i="8" s="1"/>
  <c r="AQ99" i="4"/>
  <c r="X100" i="8" s="1"/>
  <c r="AQ100" i="4"/>
  <c r="X101" i="8" s="1"/>
  <c r="AR102" i="4"/>
  <c r="Y103" i="8" s="1"/>
  <c r="AQ103" i="4"/>
  <c r="X104" i="8" s="1"/>
  <c r="AQ104" i="4"/>
  <c r="X105" i="8" s="1"/>
  <c r="AR106" i="4"/>
  <c r="Y107" i="8" s="1"/>
  <c r="AQ107" i="4"/>
  <c r="X108" i="8" s="1"/>
  <c r="AQ108" i="4"/>
  <c r="X109" i="8" s="1"/>
  <c r="AR110" i="4"/>
  <c r="Y111" i="8" s="1"/>
  <c r="AQ111" i="4"/>
  <c r="X112" i="8" s="1"/>
  <c r="AQ112" i="4"/>
  <c r="X113" i="8" s="1"/>
  <c r="AR114" i="4"/>
  <c r="Y115" i="8" s="1"/>
  <c r="AQ115" i="4"/>
  <c r="X116" i="8" s="1"/>
  <c r="AQ116" i="4"/>
  <c r="X117" i="8" s="1"/>
  <c r="AR118" i="4"/>
  <c r="Y119" i="8" s="1"/>
  <c r="AQ119" i="4"/>
  <c r="X120" i="8" s="1"/>
  <c r="AQ120" i="4"/>
  <c r="X121" i="8" s="1"/>
  <c r="AR122" i="4"/>
  <c r="Y123" i="8" s="1"/>
  <c r="AQ123" i="4"/>
  <c r="X124" i="8" s="1"/>
  <c r="AQ124" i="4"/>
  <c r="X125" i="8" s="1"/>
  <c r="AQ127" i="4"/>
  <c r="X128" i="8" s="1"/>
  <c r="AQ128" i="4"/>
  <c r="X129" i="8" s="1"/>
  <c r="AR130" i="4"/>
  <c r="Y131" i="8" s="1"/>
  <c r="AQ131" i="4"/>
  <c r="X132" i="8" s="1"/>
  <c r="AQ132" i="4"/>
  <c r="X133" i="8" s="1"/>
  <c r="AR134" i="4"/>
  <c r="Y135" i="8" s="1"/>
  <c r="AQ135" i="4"/>
  <c r="X136" i="8" s="1"/>
  <c r="AQ136" i="4"/>
  <c r="X137" i="8" s="1"/>
  <c r="AQ139" i="4"/>
  <c r="X140" i="8" s="1"/>
  <c r="AQ140" i="4"/>
  <c r="X141" i="8" s="1"/>
  <c r="AR142" i="4"/>
  <c r="Y143" i="8" s="1"/>
  <c r="AQ143" i="4"/>
  <c r="X144" i="8" s="1"/>
  <c r="AQ144" i="4"/>
  <c r="X145" i="8" s="1"/>
  <c r="AQ147" i="4"/>
  <c r="X148" i="8" s="1"/>
  <c r="AQ148" i="4"/>
  <c r="X149" i="8" s="1"/>
  <c r="Z31" i="1"/>
  <c r="E31" i="1" s="1"/>
  <c r="AQ151" i="4"/>
  <c r="X152" i="8" s="1"/>
  <c r="AQ152" i="4"/>
  <c r="X153" i="8" s="1"/>
  <c r="AR162" i="4"/>
  <c r="Y163" i="8" s="1"/>
  <c r="W35" i="1"/>
  <c r="AR166" i="4"/>
  <c r="Y167" i="8" s="1"/>
  <c r="AR170" i="4"/>
  <c r="Y171" i="8" s="1"/>
  <c r="AQ171" i="4"/>
  <c r="X172" i="8" s="1"/>
  <c r="AQ172" i="4"/>
  <c r="X173" i="8" s="1"/>
  <c r="AR174" i="4"/>
  <c r="Y175" i="8" s="1"/>
  <c r="AQ175" i="4"/>
  <c r="X176" i="8" s="1"/>
  <c r="AQ176" i="4"/>
  <c r="X177" i="8" s="1"/>
  <c r="AR178" i="4"/>
  <c r="Y179" i="8" s="1"/>
  <c r="AQ179" i="4"/>
  <c r="X180" i="8" s="1"/>
  <c r="AQ180" i="4"/>
  <c r="X181" i="8" s="1"/>
  <c r="AQ183" i="4"/>
  <c r="X184" i="8" s="1"/>
  <c r="AQ184" i="4"/>
  <c r="X185" i="8" s="1"/>
  <c r="AR186" i="4"/>
  <c r="Y187" i="8" s="1"/>
  <c r="AQ187" i="4"/>
  <c r="X188" i="8" s="1"/>
  <c r="AQ188" i="4"/>
  <c r="X189" i="8" s="1"/>
  <c r="AR190" i="4"/>
  <c r="Y191" i="8" s="1"/>
  <c r="AQ191" i="4"/>
  <c r="X192" i="8" s="1"/>
  <c r="AQ192" i="4"/>
  <c r="X193" i="8" s="1"/>
  <c r="AR194" i="4"/>
  <c r="Y195" i="8" s="1"/>
  <c r="AQ195" i="4"/>
  <c r="X196" i="8" s="1"/>
  <c r="AQ196" i="4"/>
  <c r="X197" i="8" s="1"/>
  <c r="AR198" i="4"/>
  <c r="Y199" i="8" s="1"/>
  <c r="AQ199" i="4"/>
  <c r="X200" i="8" s="1"/>
  <c r="AQ200" i="4"/>
  <c r="X201" i="8" s="1"/>
  <c r="W41" i="1"/>
  <c r="AR202" i="4"/>
  <c r="Y203" i="8" s="1"/>
  <c r="AQ203" i="4"/>
  <c r="X204" i="8" s="1"/>
  <c r="AQ204" i="4"/>
  <c r="X205" i="8" s="1"/>
  <c r="AR206" i="4"/>
  <c r="Y207" i="8" s="1"/>
  <c r="AQ207" i="4"/>
  <c r="X208" i="8" s="1"/>
  <c r="AQ208" i="4"/>
  <c r="X209" i="8" s="1"/>
  <c r="AR210" i="4"/>
  <c r="Y211" i="8" s="1"/>
  <c r="AQ211" i="4"/>
  <c r="X212" i="8" s="1"/>
  <c r="AQ212" i="4"/>
  <c r="X213" i="8" s="1"/>
  <c r="AR214" i="4"/>
  <c r="Y215" i="8" s="1"/>
  <c r="AQ215" i="4"/>
  <c r="X216" i="8" s="1"/>
  <c r="AQ216" i="4"/>
  <c r="X217" i="8" s="1"/>
  <c r="AR218" i="4"/>
  <c r="Y219" i="8" s="1"/>
  <c r="AQ219" i="4"/>
  <c r="X220" i="8" s="1"/>
  <c r="AQ220" i="4"/>
  <c r="X221" i="8" s="1"/>
  <c r="AR222" i="4"/>
  <c r="Y223" i="8" s="1"/>
  <c r="AQ223" i="4"/>
  <c r="X224" i="8" s="1"/>
  <c r="AQ224" i="4"/>
  <c r="X225" i="8" s="1"/>
  <c r="AR226" i="4"/>
  <c r="Y227" i="8" s="1"/>
  <c r="AQ227" i="4"/>
  <c r="X228" i="8" s="1"/>
  <c r="AQ228" i="4"/>
  <c r="X229" i="8" s="1"/>
  <c r="AR230" i="4"/>
  <c r="Y231" i="8" s="1"/>
  <c r="AQ231" i="4"/>
  <c r="X232" i="8" s="1"/>
  <c r="AQ232" i="4"/>
  <c r="X233" i="8" s="1"/>
  <c r="AQ235" i="4"/>
  <c r="X236" i="8" s="1"/>
  <c r="AQ236" i="4"/>
  <c r="X237" i="8" s="1"/>
  <c r="AR238" i="4"/>
  <c r="Y239" i="8" s="1"/>
  <c r="AQ239" i="4"/>
  <c r="X240" i="8" s="1"/>
  <c r="AQ240" i="4"/>
  <c r="X241" i="8" s="1"/>
  <c r="AR242" i="4"/>
  <c r="Y243" i="8" s="1"/>
  <c r="AQ243" i="4"/>
  <c r="X244" i="8" s="1"/>
  <c r="AQ244" i="4"/>
  <c r="X245" i="8" s="1"/>
  <c r="AR246" i="4"/>
  <c r="Y247" i="8" s="1"/>
  <c r="AQ247" i="4"/>
  <c r="X248" i="8" s="1"/>
  <c r="AQ248" i="4"/>
  <c r="X249" i="8" s="1"/>
  <c r="AR250" i="4"/>
  <c r="Y251" i="8" s="1"/>
  <c r="AQ251" i="4"/>
  <c r="X252" i="8" s="1"/>
  <c r="AQ252" i="4"/>
  <c r="X253" i="8" s="1"/>
  <c r="AR254" i="4"/>
  <c r="Y255" i="8" s="1"/>
  <c r="AQ255" i="4"/>
  <c r="X256" i="8" s="1"/>
  <c r="AQ256" i="4"/>
  <c r="X257" i="8" s="1"/>
  <c r="AR258" i="4"/>
  <c r="Y259" i="8" s="1"/>
  <c r="AQ259" i="4"/>
  <c r="X260" i="8" s="1"/>
  <c r="AQ260" i="4"/>
  <c r="X261" i="8" s="1"/>
  <c r="AR262" i="4"/>
  <c r="Y263" i="8" s="1"/>
  <c r="AQ263" i="4"/>
  <c r="X264" i="8" s="1"/>
  <c r="AQ264" i="4"/>
  <c r="X265" i="8" s="1"/>
  <c r="AQ267" i="4"/>
  <c r="X268" i="8" s="1"/>
  <c r="AQ268" i="4"/>
  <c r="X269" i="8" s="1"/>
  <c r="AR270" i="4"/>
  <c r="Y271" i="8" s="1"/>
  <c r="AQ271" i="4"/>
  <c r="X272" i="8" s="1"/>
  <c r="AQ272" i="4"/>
  <c r="X273" i="8" s="1"/>
  <c r="AR274" i="4"/>
  <c r="Y275" i="8" s="1"/>
  <c r="AQ275" i="4"/>
  <c r="X276" i="8" s="1"/>
  <c r="AQ276" i="4"/>
  <c r="X277" i="8" s="1"/>
  <c r="AR278" i="4"/>
  <c r="Y279" i="8" s="1"/>
  <c r="AQ279" i="4"/>
  <c r="X280" i="8" s="1"/>
  <c r="AQ280" i="4"/>
  <c r="X281" i="8" s="1"/>
  <c r="AR282" i="4"/>
  <c r="Y283" i="8" s="1"/>
  <c r="AQ283" i="4"/>
  <c r="X284" i="8" s="1"/>
  <c r="AQ284" i="4"/>
  <c r="X285" i="8" s="1"/>
  <c r="AR286" i="4"/>
  <c r="Y287" i="8" s="1"/>
  <c r="AQ287" i="4"/>
  <c r="X288" i="8" s="1"/>
  <c r="AQ288" i="4"/>
  <c r="X289" i="8" s="1"/>
  <c r="AQ291" i="4"/>
  <c r="X292" i="8" s="1"/>
  <c r="AQ292" i="4"/>
  <c r="X293" i="8" s="1"/>
  <c r="AR294" i="4"/>
  <c r="Y295" i="8" s="1"/>
  <c r="AQ295" i="4"/>
  <c r="X296" i="8" s="1"/>
  <c r="AQ296" i="4"/>
  <c r="X297" i="8" s="1"/>
  <c r="W58" i="1"/>
  <c r="AR298" i="4"/>
  <c r="Y299" i="8" s="1"/>
  <c r="AQ299" i="4"/>
  <c r="X300" i="8" s="1"/>
  <c r="AQ300" i="4"/>
  <c r="X301" i="8" s="1"/>
  <c r="W59" i="1"/>
  <c r="AR302" i="4"/>
  <c r="Y303" i="8" s="1"/>
  <c r="AQ303" i="4"/>
  <c r="X304" i="8" s="1"/>
  <c r="AQ304" i="4"/>
  <c r="X305" i="8" s="1"/>
  <c r="AR306" i="4"/>
  <c r="Y307" i="8" s="1"/>
  <c r="AQ307" i="4"/>
  <c r="X308" i="8" s="1"/>
  <c r="AQ308" i="4"/>
  <c r="X309" i="8" s="1"/>
  <c r="Z61" i="1"/>
  <c r="E61" i="1" s="1"/>
  <c r="AQ311" i="4"/>
  <c r="X311" i="8" s="1"/>
  <c r="AR2" i="3"/>
  <c r="S3" i="8" s="1"/>
  <c r="Q5" i="1"/>
  <c r="AQ2" i="3"/>
  <c r="R3" i="8" s="1"/>
  <c r="S5" i="1"/>
  <c r="AQ10" i="3"/>
  <c r="R11" i="8" s="1"/>
  <c r="S6" i="1"/>
  <c r="AR16" i="3"/>
  <c r="S17" i="8" s="1"/>
  <c r="Q7" i="1"/>
  <c r="AQ22" i="3"/>
  <c r="R23" i="8" s="1"/>
  <c r="AQ30" i="3"/>
  <c r="R31" i="8" s="1"/>
  <c r="AQ38" i="3"/>
  <c r="R39" i="8" s="1"/>
  <c r="AQ46" i="3"/>
  <c r="R47" i="8" s="1"/>
  <c r="AQ52" i="3"/>
  <c r="R53" i="8" s="1"/>
  <c r="S12" i="1"/>
  <c r="AQ60" i="3"/>
  <c r="R61" i="8" s="1"/>
  <c r="AR76" i="3"/>
  <c r="S77" i="8" s="1"/>
  <c r="Q16" i="1"/>
  <c r="AQ78" i="3"/>
  <c r="R79" i="8" s="1"/>
  <c r="AQ86" i="3"/>
  <c r="R87" i="8" s="1"/>
  <c r="AR4" i="3"/>
  <c r="S5" i="8" s="1"/>
  <c r="AQ5" i="3"/>
  <c r="R6" i="8" s="1"/>
  <c r="AQ6" i="3"/>
  <c r="R7" i="8" s="1"/>
  <c r="AR8" i="3"/>
  <c r="S9" i="8" s="1"/>
  <c r="AQ9" i="3"/>
  <c r="R10" i="8" s="1"/>
  <c r="AR12" i="3"/>
  <c r="S13" i="8" s="1"/>
  <c r="AQ13" i="3"/>
  <c r="R14" i="8" s="1"/>
  <c r="AQ14" i="3"/>
  <c r="R15" i="8" s="1"/>
  <c r="AQ17" i="3"/>
  <c r="R18" i="8" s="1"/>
  <c r="AQ18" i="3"/>
  <c r="R19" i="8" s="1"/>
  <c r="Q17" i="1"/>
  <c r="AR10" i="3"/>
  <c r="S11" i="8" s="1"/>
  <c r="Q6" i="1"/>
  <c r="AQ16" i="3"/>
  <c r="R17" i="8" s="1"/>
  <c r="S7" i="1"/>
  <c r="AQ25" i="3"/>
  <c r="R26" i="8" s="1"/>
  <c r="S8" i="1"/>
  <c r="AQ26" i="3"/>
  <c r="R27" i="8" s="1"/>
  <c r="AQ34" i="3"/>
  <c r="R35" i="8" s="1"/>
  <c r="S9" i="1"/>
  <c r="AQ42" i="3"/>
  <c r="R43" i="8" s="1"/>
  <c r="S11" i="1"/>
  <c r="AQ50" i="3"/>
  <c r="R51" i="8" s="1"/>
  <c r="AQ56" i="3"/>
  <c r="R57" i="8" s="1"/>
  <c r="AQ70" i="3"/>
  <c r="R71" i="8" s="1"/>
  <c r="AQ82" i="3"/>
  <c r="R83" i="8" s="1"/>
  <c r="AQ90" i="3"/>
  <c r="R91" i="8" s="1"/>
  <c r="AR34" i="3"/>
  <c r="S35" i="8" s="1"/>
  <c r="Q9" i="1"/>
  <c r="AR42" i="3"/>
  <c r="S43" i="8" s="1"/>
  <c r="Q11" i="1"/>
  <c r="AR52" i="3"/>
  <c r="S53" i="8" s="1"/>
  <c r="Q12" i="1"/>
  <c r="AQ61" i="3"/>
  <c r="R62" i="8" s="1"/>
  <c r="S13" i="1"/>
  <c r="AQ76" i="3"/>
  <c r="R77" i="8" s="1"/>
  <c r="S16" i="1"/>
  <c r="AQ83" i="3"/>
  <c r="R84" i="8" s="1"/>
  <c r="S17" i="1"/>
  <c r="AQ91" i="3"/>
  <c r="R92" i="8" s="1"/>
  <c r="S18" i="1"/>
  <c r="AQ99" i="3"/>
  <c r="R100" i="8" s="1"/>
  <c r="S19" i="1"/>
  <c r="AQ107" i="3"/>
  <c r="R108" i="8" s="1"/>
  <c r="S20" i="1"/>
  <c r="AQ115" i="3"/>
  <c r="R116" i="8" s="1"/>
  <c r="S22" i="1"/>
  <c r="AQ120" i="3"/>
  <c r="R121" i="8" s="1"/>
  <c r="S23" i="1"/>
  <c r="AR126" i="3"/>
  <c r="S127" i="8" s="1"/>
  <c r="Q24" i="1"/>
  <c r="AQ131" i="3"/>
  <c r="R132" i="8" s="1"/>
  <c r="S27" i="1"/>
  <c r="AQ132" i="3"/>
  <c r="R133" i="8" s="1"/>
  <c r="S28" i="1"/>
  <c r="AR138" i="3"/>
  <c r="S139" i="8" s="1"/>
  <c r="Q29" i="1"/>
  <c r="AR146" i="3"/>
  <c r="S147" i="8" s="1"/>
  <c r="Q30" i="1"/>
  <c r="AR150" i="3"/>
  <c r="S151" i="8" s="1"/>
  <c r="Q31" i="1"/>
  <c r="AQ151" i="3"/>
  <c r="R152" i="8" s="1"/>
  <c r="S32" i="1"/>
  <c r="AR158" i="3"/>
  <c r="S159" i="8" s="1"/>
  <c r="Q34" i="1"/>
  <c r="AQ172" i="3"/>
  <c r="R173" i="8" s="1"/>
  <c r="S36" i="1"/>
  <c r="AQ176" i="3"/>
  <c r="R177" i="8" s="1"/>
  <c r="S37" i="1"/>
  <c r="AR182" i="3"/>
  <c r="S183" i="8" s="1"/>
  <c r="Q38" i="1"/>
  <c r="AQ188" i="3"/>
  <c r="R189" i="8" s="1"/>
  <c r="S39" i="1"/>
  <c r="AQ207" i="3"/>
  <c r="R208" i="8" s="1"/>
  <c r="S42" i="1"/>
  <c r="AQ215" i="3"/>
  <c r="R216" i="8" s="1"/>
  <c r="S43" i="1"/>
  <c r="AQ216" i="3"/>
  <c r="R217" i="8" s="1"/>
  <c r="S44" i="1"/>
  <c r="AQ224" i="3"/>
  <c r="R225" i="8" s="1"/>
  <c r="S46" i="1"/>
  <c r="AR234" i="3"/>
  <c r="S235" i="8" s="1"/>
  <c r="Q47" i="1"/>
  <c r="AQ243" i="3"/>
  <c r="R244" i="8" s="1"/>
  <c r="S48" i="1"/>
  <c r="AQ251" i="3"/>
  <c r="R252" i="8" s="1"/>
  <c r="S49" i="1"/>
  <c r="AQ255" i="3"/>
  <c r="R256" i="8" s="1"/>
  <c r="S50" i="1"/>
  <c r="AR266" i="3"/>
  <c r="S267" i="8" s="1"/>
  <c r="Q51" i="1"/>
  <c r="AQ271" i="3"/>
  <c r="R272" i="8" s="1"/>
  <c r="S52" i="1"/>
  <c r="AQ279" i="3"/>
  <c r="R280" i="8" s="1"/>
  <c r="S54" i="1"/>
  <c r="AQ287" i="3"/>
  <c r="R288" i="8" s="1"/>
  <c r="S55" i="1"/>
  <c r="AR290" i="3"/>
  <c r="S291" i="8" s="1"/>
  <c r="Q56" i="1"/>
  <c r="AQ307" i="3"/>
  <c r="R308" i="8" s="1"/>
  <c r="S60" i="1"/>
  <c r="AR310" i="3"/>
  <c r="Q61" i="1"/>
  <c r="AQ311" i="3"/>
  <c r="R311" i="8" s="1"/>
  <c r="S62" i="1"/>
  <c r="AQ20" i="3"/>
  <c r="R21" i="8" s="1"/>
  <c r="AR22" i="3"/>
  <c r="S23" i="8" s="1"/>
  <c r="AQ23" i="3"/>
  <c r="R24" i="8" s="1"/>
  <c r="AQ24" i="3"/>
  <c r="R25" i="8" s="1"/>
  <c r="Q8" i="1"/>
  <c r="AR26" i="3"/>
  <c r="S27" i="8" s="1"/>
  <c r="AQ27" i="3"/>
  <c r="R28" i="8" s="1"/>
  <c r="AQ28" i="3"/>
  <c r="R29" i="8" s="1"/>
  <c r="AR30" i="3"/>
  <c r="S31" i="8" s="1"/>
  <c r="AQ31" i="3"/>
  <c r="R32" i="8" s="1"/>
  <c r="AQ32" i="3"/>
  <c r="R33" i="8" s="1"/>
  <c r="AQ35" i="3"/>
  <c r="R36" i="8" s="1"/>
  <c r="AQ36" i="3"/>
  <c r="R37" i="8" s="1"/>
  <c r="AR38" i="3"/>
  <c r="S39" i="8" s="1"/>
  <c r="AQ39" i="3"/>
  <c r="R40" i="8" s="1"/>
  <c r="AQ40" i="3"/>
  <c r="R41" i="8" s="1"/>
  <c r="AQ43" i="3"/>
  <c r="R44" i="8" s="1"/>
  <c r="AQ44" i="3"/>
  <c r="R45" i="8" s="1"/>
  <c r="AR46" i="3"/>
  <c r="S47" i="8" s="1"/>
  <c r="AQ47" i="3"/>
  <c r="R48" i="8" s="1"/>
  <c r="AQ48" i="3"/>
  <c r="R49" i="8" s="1"/>
  <c r="AR50" i="3"/>
  <c r="S51" i="8" s="1"/>
  <c r="AQ51" i="3"/>
  <c r="R52" i="8" s="1"/>
  <c r="AQ53" i="3"/>
  <c r="R54" i="8" s="1"/>
  <c r="AQ54" i="3"/>
  <c r="R55" i="8" s="1"/>
  <c r="AR56" i="3"/>
  <c r="S57" i="8" s="1"/>
  <c r="AQ57" i="3"/>
  <c r="R58" i="8" s="1"/>
  <c r="AQ58" i="3"/>
  <c r="R59" i="8" s="1"/>
  <c r="AR60" i="3"/>
  <c r="S61" i="8" s="1"/>
  <c r="AQ62" i="3"/>
  <c r="R63" i="8" s="1"/>
  <c r="AQ64" i="3"/>
  <c r="R65" i="8" s="1"/>
  <c r="AQ65" i="3"/>
  <c r="R66" i="8" s="1"/>
  <c r="AQ67" i="3"/>
  <c r="R68" i="8" s="1"/>
  <c r="AQ68" i="3"/>
  <c r="R69" i="8" s="1"/>
  <c r="AR70" i="3"/>
  <c r="S71" i="8" s="1"/>
  <c r="AR78" i="3"/>
  <c r="S79" i="8" s="1"/>
  <c r="AQ79" i="3"/>
  <c r="R80" i="8" s="1"/>
  <c r="AQ80" i="3"/>
  <c r="R81" i="8" s="1"/>
  <c r="AR82" i="3"/>
  <c r="S83" i="8" s="1"/>
  <c r="AQ84" i="3"/>
  <c r="R85" i="8" s="1"/>
  <c r="AR86" i="3"/>
  <c r="S87" i="8" s="1"/>
  <c r="AQ87" i="3"/>
  <c r="R88" i="8" s="1"/>
  <c r="AQ88" i="3"/>
  <c r="R89" i="8" s="1"/>
  <c r="AR90" i="3"/>
  <c r="S91" i="8" s="1"/>
  <c r="AQ92" i="3"/>
  <c r="R93" i="8" s="1"/>
  <c r="AR94" i="3"/>
  <c r="S95" i="8" s="1"/>
  <c r="AQ95" i="3"/>
  <c r="R96" i="8" s="1"/>
  <c r="AQ96" i="3"/>
  <c r="R97" i="8" s="1"/>
  <c r="AR98" i="3"/>
  <c r="S99" i="8" s="1"/>
  <c r="AQ100" i="3"/>
  <c r="R101" i="8" s="1"/>
  <c r="AR102" i="3"/>
  <c r="S103" i="8" s="1"/>
  <c r="AQ103" i="3"/>
  <c r="R104" i="8" s="1"/>
  <c r="AQ104" i="3"/>
  <c r="R105" i="8" s="1"/>
  <c r="AR106" i="3"/>
  <c r="S107" i="8" s="1"/>
  <c r="AQ108" i="3"/>
  <c r="R109" i="8" s="1"/>
  <c r="AR110" i="3"/>
  <c r="S111" i="8" s="1"/>
  <c r="AQ111" i="3"/>
  <c r="R112" i="8" s="1"/>
  <c r="AQ112" i="3"/>
  <c r="R113" i="8" s="1"/>
  <c r="AR114" i="3"/>
  <c r="S115" i="8" s="1"/>
  <c r="AQ116" i="3"/>
  <c r="R117" i="8" s="1"/>
  <c r="AR118" i="3"/>
  <c r="S119" i="8" s="1"/>
  <c r="AQ119" i="3"/>
  <c r="R120" i="8" s="1"/>
  <c r="AR122" i="3"/>
  <c r="S123" i="8" s="1"/>
  <c r="AQ123" i="3"/>
  <c r="R124" i="8" s="1"/>
  <c r="AQ124" i="3"/>
  <c r="R125" i="8" s="1"/>
  <c r="AQ127" i="3"/>
  <c r="R128" i="8" s="1"/>
  <c r="AQ128" i="3"/>
  <c r="R129" i="8" s="1"/>
  <c r="AR130" i="3"/>
  <c r="S131" i="8" s="1"/>
  <c r="AR134" i="3"/>
  <c r="S135" i="8" s="1"/>
  <c r="AQ135" i="3"/>
  <c r="R136" i="8" s="1"/>
  <c r="AQ136" i="3"/>
  <c r="R137" i="8" s="1"/>
  <c r="AQ139" i="3"/>
  <c r="R140" i="8" s="1"/>
  <c r="AQ140" i="3"/>
  <c r="R141" i="8" s="1"/>
  <c r="AR142" i="3"/>
  <c r="S143" i="8" s="1"/>
  <c r="AQ143" i="3"/>
  <c r="R144" i="8" s="1"/>
  <c r="AQ144" i="3"/>
  <c r="R145" i="8" s="1"/>
  <c r="AQ147" i="3"/>
  <c r="R148" i="8" s="1"/>
  <c r="AQ148" i="3"/>
  <c r="R149" i="8" s="1"/>
  <c r="AQ152" i="3"/>
  <c r="R153" i="8" s="1"/>
  <c r="AQ156" i="3"/>
  <c r="R157" i="8" s="1"/>
  <c r="AQ159" i="3"/>
  <c r="R160" i="8" s="1"/>
  <c r="AQ160" i="3"/>
  <c r="R161" i="8" s="1"/>
  <c r="AR162" i="3"/>
  <c r="S163" i="8" s="1"/>
  <c r="AQ163" i="3"/>
  <c r="R164" i="8" s="1"/>
  <c r="AQ164" i="3"/>
  <c r="R165" i="8" s="1"/>
  <c r="Q35" i="1"/>
  <c r="AQ167" i="3"/>
  <c r="R168" i="8" s="1"/>
  <c r="AQ168" i="3"/>
  <c r="R169" i="8" s="1"/>
  <c r="AR170" i="3"/>
  <c r="S171" i="8" s="1"/>
  <c r="AQ171" i="3"/>
  <c r="R172" i="8" s="1"/>
  <c r="AR174" i="3"/>
  <c r="S175" i="8" s="1"/>
  <c r="AQ175" i="3"/>
  <c r="R176" i="8" s="1"/>
  <c r="AR178" i="3"/>
  <c r="S179" i="8" s="1"/>
  <c r="AQ179" i="3"/>
  <c r="R180" i="8" s="1"/>
  <c r="AQ180" i="3"/>
  <c r="R181" i="8" s="1"/>
  <c r="AQ183" i="3"/>
  <c r="R184" i="8" s="1"/>
  <c r="AQ184" i="3"/>
  <c r="R185" i="8" s="1"/>
  <c r="AR186" i="3"/>
  <c r="S187" i="8" s="1"/>
  <c r="AQ187" i="3"/>
  <c r="R188" i="8" s="1"/>
  <c r="AR190" i="3"/>
  <c r="S191" i="8" s="1"/>
  <c r="AQ191" i="3"/>
  <c r="R192" i="8" s="1"/>
  <c r="AQ192" i="3"/>
  <c r="R193" i="8" s="1"/>
  <c r="AR194" i="3"/>
  <c r="S195" i="8" s="1"/>
  <c r="AQ195" i="3"/>
  <c r="R196" i="8" s="1"/>
  <c r="AQ196" i="3"/>
  <c r="R197" i="8" s="1"/>
  <c r="AR198" i="3"/>
  <c r="S199" i="8" s="1"/>
  <c r="AQ199" i="3"/>
  <c r="R200" i="8" s="1"/>
  <c r="AQ200" i="3"/>
  <c r="R201" i="8" s="1"/>
  <c r="Q41" i="1"/>
  <c r="AR202" i="3"/>
  <c r="S203" i="8" s="1"/>
  <c r="AQ203" i="3"/>
  <c r="R204" i="8" s="1"/>
  <c r="AQ204" i="3"/>
  <c r="R205" i="8" s="1"/>
  <c r="AR206" i="3"/>
  <c r="S207" i="8" s="1"/>
  <c r="AQ208" i="3"/>
  <c r="R209" i="8" s="1"/>
  <c r="AR210" i="3"/>
  <c r="S211" i="8" s="1"/>
  <c r="AQ211" i="3"/>
  <c r="R212" i="8" s="1"/>
  <c r="AQ212" i="3"/>
  <c r="R213" i="8" s="1"/>
  <c r="AR214" i="3"/>
  <c r="S215" i="8" s="1"/>
  <c r="AR218" i="3"/>
  <c r="S219" i="8" s="1"/>
  <c r="AQ219" i="3"/>
  <c r="R220" i="8" s="1"/>
  <c r="AQ220" i="3"/>
  <c r="R221" i="8" s="1"/>
  <c r="AR222" i="3"/>
  <c r="S223" i="8" s="1"/>
  <c r="AQ223" i="3"/>
  <c r="R224" i="8" s="1"/>
  <c r="AR226" i="3"/>
  <c r="S227" i="8" s="1"/>
  <c r="AQ227" i="3"/>
  <c r="R228" i="8" s="1"/>
  <c r="AQ228" i="3"/>
  <c r="R229" i="8" s="1"/>
  <c r="AR230" i="3"/>
  <c r="S231" i="8" s="1"/>
  <c r="AQ231" i="3"/>
  <c r="R232" i="8" s="1"/>
  <c r="AQ232" i="3"/>
  <c r="R233" i="8" s="1"/>
  <c r="AQ235" i="3"/>
  <c r="R236" i="8" s="1"/>
  <c r="AQ236" i="3"/>
  <c r="R237" i="8" s="1"/>
  <c r="AR238" i="3"/>
  <c r="S239" i="8" s="1"/>
  <c r="AQ239" i="3"/>
  <c r="R240" i="8" s="1"/>
  <c r="AQ240" i="3"/>
  <c r="R241" i="8" s="1"/>
  <c r="AR242" i="3"/>
  <c r="S243" i="8" s="1"/>
  <c r="AQ244" i="3"/>
  <c r="R245" i="8" s="1"/>
  <c r="AR246" i="3"/>
  <c r="S247" i="8" s="1"/>
  <c r="AQ247" i="3"/>
  <c r="R248" i="8" s="1"/>
  <c r="AQ248" i="3"/>
  <c r="R249" i="8" s="1"/>
  <c r="AR250" i="3"/>
  <c r="S251" i="8" s="1"/>
  <c r="AQ252" i="3"/>
  <c r="R253" i="8" s="1"/>
  <c r="AR254" i="3"/>
  <c r="S255" i="8" s="1"/>
  <c r="AQ256" i="3"/>
  <c r="R257" i="8" s="1"/>
  <c r="AR258" i="3"/>
  <c r="S259" i="8" s="1"/>
  <c r="AQ259" i="3"/>
  <c r="R260" i="8" s="1"/>
  <c r="AQ260" i="3"/>
  <c r="R261" i="8" s="1"/>
  <c r="AR262" i="3"/>
  <c r="S263" i="8" s="1"/>
  <c r="AQ263" i="3"/>
  <c r="R264" i="8" s="1"/>
  <c r="AQ264" i="3"/>
  <c r="R265" i="8" s="1"/>
  <c r="AQ267" i="3"/>
  <c r="R268" i="8" s="1"/>
  <c r="AQ268" i="3"/>
  <c r="R269" i="8" s="1"/>
  <c r="AR270" i="3"/>
  <c r="S271" i="8" s="1"/>
  <c r="AQ272" i="3"/>
  <c r="R273" i="8" s="1"/>
  <c r="AR274" i="3"/>
  <c r="S275" i="8" s="1"/>
  <c r="AQ275" i="3"/>
  <c r="R276" i="8" s="1"/>
  <c r="AQ276" i="3"/>
  <c r="R277" i="8" s="1"/>
  <c r="AR278" i="3"/>
  <c r="S279" i="8" s="1"/>
  <c r="AQ280" i="3"/>
  <c r="R281" i="8" s="1"/>
  <c r="AR282" i="3"/>
  <c r="S283" i="8" s="1"/>
  <c r="AQ283" i="3"/>
  <c r="R284" i="8" s="1"/>
  <c r="AQ284" i="3"/>
  <c r="R285" i="8" s="1"/>
  <c r="AR286" i="3"/>
  <c r="S287" i="8" s="1"/>
  <c r="AQ288" i="3"/>
  <c r="R289" i="8" s="1"/>
  <c r="AQ291" i="3"/>
  <c r="R292" i="8" s="1"/>
  <c r="AQ292" i="3"/>
  <c r="R293" i="8" s="1"/>
  <c r="AR294" i="3"/>
  <c r="S295" i="8" s="1"/>
  <c r="AQ295" i="3"/>
  <c r="R296" i="8" s="1"/>
  <c r="AQ296" i="3"/>
  <c r="R297" i="8" s="1"/>
  <c r="Q58" i="1"/>
  <c r="AR298" i="3"/>
  <c r="S299" i="8" s="1"/>
  <c r="AQ299" i="3"/>
  <c r="R300" i="8" s="1"/>
  <c r="AQ300" i="3"/>
  <c r="R301" i="8" s="1"/>
  <c r="Q59" i="1"/>
  <c r="AR302" i="3"/>
  <c r="S303" i="8" s="1"/>
  <c r="AQ303" i="3"/>
  <c r="R304" i="8" s="1"/>
  <c r="AQ304" i="3"/>
  <c r="R305" i="8" s="1"/>
  <c r="AR306" i="3"/>
  <c r="S307" i="8" s="1"/>
  <c r="AQ308" i="3"/>
  <c r="R309" i="8" s="1"/>
  <c r="AR120" i="3"/>
  <c r="S121" i="8" s="1"/>
  <c r="Q23" i="1"/>
  <c r="AQ126" i="3"/>
  <c r="R127" i="8" s="1"/>
  <c r="S24" i="1"/>
  <c r="AR132" i="3"/>
  <c r="S133" i="8" s="1"/>
  <c r="Q28" i="1"/>
  <c r="AQ138" i="3"/>
  <c r="R139" i="8" s="1"/>
  <c r="S29" i="1"/>
  <c r="AQ146" i="3"/>
  <c r="R147" i="8" s="1"/>
  <c r="S30" i="1"/>
  <c r="AQ150" i="3"/>
  <c r="R151" i="8" s="1"/>
  <c r="S31" i="1"/>
  <c r="AQ158" i="3"/>
  <c r="R159" i="8" s="1"/>
  <c r="S34" i="1"/>
  <c r="AQ165" i="3"/>
  <c r="R166" i="8" s="1"/>
  <c r="S35" i="1"/>
  <c r="AR172" i="3"/>
  <c r="S173" i="8" s="1"/>
  <c r="Q36" i="1"/>
  <c r="AR176" i="3"/>
  <c r="S177" i="8" s="1"/>
  <c r="Q37" i="1"/>
  <c r="AQ182" i="3"/>
  <c r="R183" i="8" s="1"/>
  <c r="S38" i="1"/>
  <c r="AR188" i="3"/>
  <c r="S189" i="8" s="1"/>
  <c r="Q39" i="1"/>
  <c r="AQ201" i="3"/>
  <c r="R202" i="8" s="1"/>
  <c r="S41" i="1"/>
  <c r="AR216" i="3"/>
  <c r="S217" i="8" s="1"/>
  <c r="Q44" i="1"/>
  <c r="AR224" i="3"/>
  <c r="S225" i="8" s="1"/>
  <c r="Q46" i="1"/>
  <c r="AQ234" i="3"/>
  <c r="R235" i="8" s="1"/>
  <c r="S47" i="1"/>
  <c r="AQ266" i="3"/>
  <c r="R267" i="8" s="1"/>
  <c r="S51" i="1"/>
  <c r="AQ290" i="3"/>
  <c r="R291" i="8" s="1"/>
  <c r="S56" i="1"/>
  <c r="AQ297" i="3"/>
  <c r="R298" i="8" s="1"/>
  <c r="S58" i="1"/>
  <c r="AQ301" i="3"/>
  <c r="R302" i="8" s="1"/>
  <c r="S59" i="1"/>
  <c r="AQ310" i="3"/>
  <c r="S61" i="1"/>
  <c r="Q53" i="1"/>
  <c r="AR157" i="7"/>
  <c r="AR161" i="7"/>
  <c r="AR165" i="7"/>
  <c r="AR2" i="7"/>
  <c r="AR4" i="7"/>
  <c r="AR6" i="7"/>
  <c r="AR8" i="7"/>
  <c r="AR10" i="7"/>
  <c r="AR12" i="7"/>
  <c r="AR14" i="7"/>
  <c r="AR16" i="7"/>
  <c r="AR18" i="7"/>
  <c r="AR20" i="7"/>
  <c r="AR22" i="7"/>
  <c r="AR24" i="7"/>
  <c r="AR26" i="7"/>
  <c r="AR28" i="7"/>
  <c r="AR30" i="7"/>
  <c r="AR32" i="7"/>
  <c r="AR34" i="7"/>
  <c r="AR36" i="7"/>
  <c r="AR38" i="7"/>
  <c r="AR40" i="7"/>
  <c r="AR42" i="7"/>
  <c r="AR44" i="7"/>
  <c r="AR46" i="7"/>
  <c r="AR48" i="7"/>
  <c r="AR50" i="7"/>
  <c r="AR52" i="7"/>
  <c r="AR54" i="7"/>
  <c r="AR56" i="7"/>
  <c r="AR58" i="7"/>
  <c r="AR60" i="7"/>
  <c r="AR62" i="7"/>
  <c r="AR65" i="7"/>
  <c r="AR68" i="7"/>
  <c r="AR70" i="7"/>
  <c r="AR76" i="7"/>
  <c r="AR78" i="7"/>
  <c r="AR80" i="7"/>
  <c r="AR82" i="7"/>
  <c r="AR84" i="7"/>
  <c r="AR86" i="7"/>
  <c r="AR88" i="7"/>
  <c r="AR90" i="7"/>
  <c r="AR92" i="7"/>
  <c r="AR94" i="7"/>
  <c r="AR96" i="7"/>
  <c r="AR98" i="7"/>
  <c r="AR100" i="7"/>
  <c r="AR102" i="7"/>
  <c r="AR104" i="7"/>
  <c r="AR106" i="7"/>
  <c r="AR108" i="7"/>
  <c r="AR110" i="7"/>
  <c r="AR112" i="7"/>
  <c r="AR114" i="7"/>
  <c r="AR116" i="7"/>
  <c r="AR118" i="7"/>
  <c r="AR120" i="7"/>
  <c r="AR122" i="7"/>
  <c r="AR124" i="7"/>
  <c r="AR126" i="7"/>
  <c r="AR128" i="7"/>
  <c r="AR130" i="7"/>
  <c r="AR132" i="7"/>
  <c r="AR134" i="7"/>
  <c r="AR136" i="7"/>
  <c r="AR138" i="7"/>
  <c r="AR140" i="7"/>
  <c r="AR142" i="7"/>
  <c r="AR144" i="7"/>
  <c r="AR146" i="7"/>
  <c r="AR148" i="7"/>
  <c r="AR150" i="7"/>
  <c r="AR152" i="7"/>
  <c r="AQ156" i="7"/>
  <c r="AQ160" i="7"/>
  <c r="AQ164" i="7"/>
  <c r="AR155" i="7"/>
  <c r="AR159" i="7"/>
  <c r="AR163" i="7"/>
  <c r="AR154" i="7"/>
  <c r="AR167" i="7"/>
  <c r="AR169" i="7"/>
  <c r="AR171" i="7"/>
  <c r="AR173" i="7"/>
  <c r="AR175" i="7"/>
  <c r="AR177" i="7"/>
  <c r="AR179" i="7"/>
  <c r="AR181" i="7"/>
  <c r="AR183" i="7"/>
  <c r="AR185" i="7"/>
  <c r="AR187" i="7"/>
  <c r="AR189" i="7"/>
  <c r="AR191" i="7"/>
  <c r="AR193" i="7"/>
  <c r="AR195" i="7"/>
  <c r="AR197" i="7"/>
  <c r="AR199" i="7"/>
  <c r="AR201" i="7"/>
  <c r="AR203" i="7"/>
  <c r="AR205" i="7"/>
  <c r="AR207" i="7"/>
  <c r="AR209" i="7"/>
  <c r="AR211" i="7"/>
  <c r="AR213" i="7"/>
  <c r="AR215" i="7"/>
  <c r="AR217" i="7"/>
  <c r="AR219" i="7"/>
  <c r="AR221" i="7"/>
  <c r="AR223" i="7"/>
  <c r="AR225" i="7"/>
  <c r="AR227" i="7"/>
  <c r="AR229" i="7"/>
  <c r="AR231" i="7"/>
  <c r="AR233" i="7"/>
  <c r="AR235" i="7"/>
  <c r="AR237" i="7"/>
  <c r="AR239" i="7"/>
  <c r="AR241" i="7"/>
  <c r="AR243" i="7"/>
  <c r="AR245" i="7"/>
  <c r="AR247" i="7"/>
  <c r="AR249" i="7"/>
  <c r="AR251" i="7"/>
  <c r="AR253" i="7"/>
  <c r="AR255" i="7"/>
  <c r="AR257" i="7"/>
  <c r="AR259" i="7"/>
  <c r="AR261" i="7"/>
  <c r="AR263" i="7"/>
  <c r="AR265" i="7"/>
  <c r="AR267" i="7"/>
  <c r="AR269" i="7"/>
  <c r="AR271" i="7"/>
  <c r="AR273" i="7"/>
  <c r="AR275" i="7"/>
  <c r="AR277" i="7"/>
  <c r="AR279" i="7"/>
  <c r="AR281" i="7"/>
  <c r="AR283" i="7"/>
  <c r="AR285" i="7"/>
  <c r="AR287" i="7"/>
  <c r="AR289" i="7"/>
  <c r="AR291" i="7"/>
  <c r="AR293" i="7"/>
  <c r="AR295" i="7"/>
  <c r="AR297" i="7"/>
  <c r="AR299" i="7"/>
  <c r="AR301" i="7"/>
  <c r="AR303" i="7"/>
  <c r="AR305" i="7"/>
  <c r="AR307" i="7"/>
  <c r="AR309" i="7"/>
  <c r="AR311" i="7"/>
  <c r="AO312" i="7"/>
  <c r="AP312" i="7" s="1"/>
  <c r="AI313" i="7"/>
  <c r="AR155" i="6"/>
  <c r="AK156" i="8" s="1"/>
  <c r="AR159" i="6"/>
  <c r="AK160" i="8" s="1"/>
  <c r="AR163" i="6"/>
  <c r="AK164" i="8" s="1"/>
  <c r="AR167" i="6"/>
  <c r="AK168" i="8" s="1"/>
  <c r="AR171" i="6"/>
  <c r="AK172" i="8" s="1"/>
  <c r="AR3" i="6"/>
  <c r="AK4" i="8" s="1"/>
  <c r="AR5" i="6"/>
  <c r="AK6" i="8" s="1"/>
  <c r="AR7" i="6"/>
  <c r="AK8" i="8" s="1"/>
  <c r="AR9" i="6"/>
  <c r="AK10" i="8" s="1"/>
  <c r="AR11" i="6"/>
  <c r="AK12" i="8" s="1"/>
  <c r="AR13" i="6"/>
  <c r="AK14" i="8" s="1"/>
  <c r="AR15" i="6"/>
  <c r="AK16" i="8" s="1"/>
  <c r="AR17" i="6"/>
  <c r="AK18" i="8" s="1"/>
  <c r="AR19" i="6"/>
  <c r="AK20" i="8" s="1"/>
  <c r="AR21" i="6"/>
  <c r="AK22" i="8" s="1"/>
  <c r="AR23" i="6"/>
  <c r="AK24" i="8" s="1"/>
  <c r="AR25" i="6"/>
  <c r="AK26" i="8" s="1"/>
  <c r="AR27" i="6"/>
  <c r="AK28" i="8" s="1"/>
  <c r="AR29" i="6"/>
  <c r="AK30" i="8" s="1"/>
  <c r="AR31" i="6"/>
  <c r="AK32" i="8" s="1"/>
  <c r="AR33" i="6"/>
  <c r="AK34" i="8" s="1"/>
  <c r="AR35" i="6"/>
  <c r="AK36" i="8" s="1"/>
  <c r="AR37" i="6"/>
  <c r="AK38" i="8" s="1"/>
  <c r="AR39" i="6"/>
  <c r="AK40" i="8" s="1"/>
  <c r="AR41" i="6"/>
  <c r="AK42" i="8" s="1"/>
  <c r="AR43" i="6"/>
  <c r="AK44" i="8" s="1"/>
  <c r="AR45" i="6"/>
  <c r="AK46" i="8" s="1"/>
  <c r="AR47" i="6"/>
  <c r="AK48" i="8" s="1"/>
  <c r="AR49" i="6"/>
  <c r="AK50" i="8" s="1"/>
  <c r="AR51" i="6"/>
  <c r="AK52" i="8" s="1"/>
  <c r="AR53" i="6"/>
  <c r="AK54" i="8" s="1"/>
  <c r="AR55" i="6"/>
  <c r="AK56" i="8" s="1"/>
  <c r="AR57" i="6"/>
  <c r="AK58" i="8" s="1"/>
  <c r="AR59" i="6"/>
  <c r="AK60" i="8" s="1"/>
  <c r="AR61" i="6"/>
  <c r="AK62" i="8" s="1"/>
  <c r="AR63" i="6"/>
  <c r="AK64" i="8" s="1"/>
  <c r="AR64" i="6"/>
  <c r="AK65" i="8" s="1"/>
  <c r="AR66" i="6"/>
  <c r="AK67" i="8" s="1"/>
  <c r="AR67" i="6"/>
  <c r="AK68" i="8" s="1"/>
  <c r="AR69" i="6"/>
  <c r="AK70" i="8" s="1"/>
  <c r="AR77" i="6"/>
  <c r="AK78" i="8" s="1"/>
  <c r="AR79" i="6"/>
  <c r="AK80" i="8" s="1"/>
  <c r="AR81" i="6"/>
  <c r="AK82" i="8" s="1"/>
  <c r="AR83" i="6"/>
  <c r="AK84" i="8" s="1"/>
  <c r="AR85" i="6"/>
  <c r="AK86" i="8" s="1"/>
  <c r="AR87" i="6"/>
  <c r="AK88" i="8" s="1"/>
  <c r="AR89" i="6"/>
  <c r="AK90" i="8" s="1"/>
  <c r="AR91" i="6"/>
  <c r="AK92" i="8" s="1"/>
  <c r="AR93" i="6"/>
  <c r="AK94" i="8" s="1"/>
  <c r="AR95" i="6"/>
  <c r="AK96" i="8" s="1"/>
  <c r="AR97" i="6"/>
  <c r="AK98" i="8" s="1"/>
  <c r="AR99" i="6"/>
  <c r="AK100" i="8" s="1"/>
  <c r="AR101" i="6"/>
  <c r="AK102" i="8" s="1"/>
  <c r="AR103" i="6"/>
  <c r="AK104" i="8" s="1"/>
  <c r="AR105" i="6"/>
  <c r="AK106" i="8" s="1"/>
  <c r="AR107" i="6"/>
  <c r="AK108" i="8" s="1"/>
  <c r="AR109" i="6"/>
  <c r="AK110" i="8" s="1"/>
  <c r="AR111" i="6"/>
  <c r="AK112" i="8" s="1"/>
  <c r="AR113" i="6"/>
  <c r="AK114" i="8" s="1"/>
  <c r="AR115" i="6"/>
  <c r="AK116" i="8" s="1"/>
  <c r="AR117" i="6"/>
  <c r="AK118" i="8" s="1"/>
  <c r="AR119" i="6"/>
  <c r="AK120" i="8" s="1"/>
  <c r="AR121" i="6"/>
  <c r="AK122" i="8" s="1"/>
  <c r="AR123" i="6"/>
  <c r="AK124" i="8" s="1"/>
  <c r="AR125" i="6"/>
  <c r="AK126" i="8" s="1"/>
  <c r="AR127" i="6"/>
  <c r="AK128" i="8" s="1"/>
  <c r="AR129" i="6"/>
  <c r="AK130" i="8" s="1"/>
  <c r="AL27" i="1"/>
  <c r="AR131" i="6"/>
  <c r="AK132" i="8" s="1"/>
  <c r="AR133" i="6"/>
  <c r="AK134" i="8" s="1"/>
  <c r="AR135" i="6"/>
  <c r="AK136" i="8" s="1"/>
  <c r="AR137" i="6"/>
  <c r="AK138" i="8" s="1"/>
  <c r="AR139" i="6"/>
  <c r="AK140" i="8" s="1"/>
  <c r="AR141" i="6"/>
  <c r="AK142" i="8" s="1"/>
  <c r="AR143" i="6"/>
  <c r="AK144" i="8" s="1"/>
  <c r="AR145" i="6"/>
  <c r="AK146" i="8" s="1"/>
  <c r="AR147" i="6"/>
  <c r="AK148" i="8" s="1"/>
  <c r="AR149" i="6"/>
  <c r="AK150" i="8" s="1"/>
  <c r="AR151" i="6"/>
  <c r="AK152" i="8" s="1"/>
  <c r="AR153" i="6"/>
  <c r="AK154" i="8" s="1"/>
  <c r="AQ154" i="6"/>
  <c r="AJ155" i="8" s="1"/>
  <c r="AR154" i="6"/>
  <c r="AK155" i="8" s="1"/>
  <c r="AQ158" i="6"/>
  <c r="AJ159" i="8" s="1"/>
  <c r="AQ162" i="6"/>
  <c r="AJ163" i="8" s="1"/>
  <c r="AQ166" i="6"/>
  <c r="AJ167" i="8" s="1"/>
  <c r="AQ170" i="6"/>
  <c r="AJ171" i="8" s="1"/>
  <c r="AR157" i="6"/>
  <c r="AK158" i="8" s="1"/>
  <c r="AR161" i="6"/>
  <c r="AK162" i="8" s="1"/>
  <c r="AR165" i="6"/>
  <c r="AK166" i="8" s="1"/>
  <c r="AR169" i="6"/>
  <c r="AK170" i="8" s="1"/>
  <c r="AR173" i="6"/>
  <c r="AK174" i="8" s="1"/>
  <c r="AR175" i="6"/>
  <c r="AK176" i="8" s="1"/>
  <c r="AR177" i="6"/>
  <c r="AK178" i="8" s="1"/>
  <c r="AR179" i="6"/>
  <c r="AK180" i="8" s="1"/>
  <c r="AR181" i="6"/>
  <c r="AK182" i="8" s="1"/>
  <c r="AR183" i="6"/>
  <c r="AK184" i="8" s="1"/>
  <c r="AR185" i="6"/>
  <c r="AK186" i="8" s="1"/>
  <c r="AR187" i="6"/>
  <c r="AK188" i="8" s="1"/>
  <c r="AR189" i="6"/>
  <c r="AK190" i="8" s="1"/>
  <c r="AR191" i="6"/>
  <c r="AK192" i="8" s="1"/>
  <c r="AR193" i="6"/>
  <c r="AK194" i="8" s="1"/>
  <c r="AR195" i="6"/>
  <c r="AK196" i="8" s="1"/>
  <c r="AR197" i="6"/>
  <c r="AK198" i="8" s="1"/>
  <c r="AR199" i="6"/>
  <c r="AK200" i="8" s="1"/>
  <c r="AR201" i="6"/>
  <c r="AK202" i="8" s="1"/>
  <c r="AR203" i="6"/>
  <c r="AK204" i="8" s="1"/>
  <c r="AR205" i="6"/>
  <c r="AK206" i="8" s="1"/>
  <c r="AR207" i="6"/>
  <c r="AK208" i="8" s="1"/>
  <c r="AR209" i="6"/>
  <c r="AK210" i="8" s="1"/>
  <c r="AR211" i="6"/>
  <c r="AK212" i="8" s="1"/>
  <c r="AR213" i="6"/>
  <c r="AK214" i="8" s="1"/>
  <c r="AL43" i="1"/>
  <c r="G43" i="1" s="1"/>
  <c r="AR215" i="6"/>
  <c r="AK216" i="8" s="1"/>
  <c r="AR217" i="6"/>
  <c r="AK218" i="8" s="1"/>
  <c r="AR219" i="6"/>
  <c r="AK220" i="8" s="1"/>
  <c r="AR221" i="6"/>
  <c r="AK222" i="8" s="1"/>
  <c r="AR223" i="6"/>
  <c r="AK224" i="8" s="1"/>
  <c r="AR225" i="6"/>
  <c r="AK226" i="8" s="1"/>
  <c r="AR227" i="6"/>
  <c r="AK228" i="8" s="1"/>
  <c r="AR229" i="6"/>
  <c r="AK230" i="8" s="1"/>
  <c r="AR231" i="6"/>
  <c r="AK232" i="8" s="1"/>
  <c r="AR233" i="6"/>
  <c r="AK234" i="8" s="1"/>
  <c r="AR235" i="6"/>
  <c r="AK236" i="8" s="1"/>
  <c r="AR237" i="6"/>
  <c r="AK238" i="8" s="1"/>
  <c r="AR239" i="6"/>
  <c r="AK240" i="8" s="1"/>
  <c r="AR241" i="6"/>
  <c r="AK242" i="8" s="1"/>
  <c r="AR243" i="6"/>
  <c r="AK244" i="8" s="1"/>
  <c r="AR245" i="6"/>
  <c r="AK246" i="8" s="1"/>
  <c r="AR247" i="6"/>
  <c r="AK248" i="8" s="1"/>
  <c r="AR249" i="6"/>
  <c r="AK250" i="8" s="1"/>
  <c r="AR251" i="6"/>
  <c r="AK252" i="8" s="1"/>
  <c r="AR253" i="6"/>
  <c r="AK254" i="8" s="1"/>
  <c r="AR255" i="6"/>
  <c r="AK256" i="8" s="1"/>
  <c r="AR257" i="6"/>
  <c r="AK258" i="8" s="1"/>
  <c r="AR259" i="6"/>
  <c r="AK260" i="8" s="1"/>
  <c r="AR261" i="6"/>
  <c r="AK262" i="8" s="1"/>
  <c r="AR263" i="6"/>
  <c r="AK264" i="8" s="1"/>
  <c r="AR265" i="6"/>
  <c r="AK266" i="8" s="1"/>
  <c r="AR267" i="6"/>
  <c r="AK268" i="8" s="1"/>
  <c r="AR269" i="6"/>
  <c r="AK270" i="8" s="1"/>
  <c r="AR271" i="6"/>
  <c r="AK272" i="8" s="1"/>
  <c r="AR273" i="6"/>
  <c r="AK274" i="8" s="1"/>
  <c r="AR275" i="6"/>
  <c r="AK276" i="8" s="1"/>
  <c r="AR277" i="6"/>
  <c r="AK278" i="8" s="1"/>
  <c r="AR279" i="6"/>
  <c r="AK280" i="8" s="1"/>
  <c r="AR281" i="6"/>
  <c r="AK282" i="8" s="1"/>
  <c r="AR283" i="6"/>
  <c r="AK284" i="8" s="1"/>
  <c r="AR285" i="6"/>
  <c r="AK286" i="8" s="1"/>
  <c r="AR287" i="6"/>
  <c r="AK288" i="8" s="1"/>
  <c r="AR289" i="6"/>
  <c r="AK290" i="8" s="1"/>
  <c r="AR291" i="6"/>
  <c r="AK292" i="8" s="1"/>
  <c r="AR293" i="6"/>
  <c r="AK294" i="8" s="1"/>
  <c r="AR295" i="6"/>
  <c r="AK296" i="8" s="1"/>
  <c r="AR297" i="6"/>
  <c r="AK298" i="8" s="1"/>
  <c r="AR299" i="6"/>
  <c r="AK300" i="8" s="1"/>
  <c r="AR301" i="6"/>
  <c r="AK302" i="8" s="1"/>
  <c r="AR303" i="6"/>
  <c r="AK304" i="8" s="1"/>
  <c r="AR305" i="6"/>
  <c r="AK306" i="8" s="1"/>
  <c r="AR307" i="6"/>
  <c r="AK308" i="8" s="1"/>
  <c r="AR309" i="6"/>
  <c r="AK310" i="8" s="1"/>
  <c r="AL62" i="1"/>
  <c r="G62" i="1" s="1"/>
  <c r="AR311" i="6"/>
  <c r="AK311" i="8" s="1"/>
  <c r="AR157" i="5"/>
  <c r="AE158" i="8" s="1"/>
  <c r="AR161" i="5"/>
  <c r="AE162" i="8" s="1"/>
  <c r="AR2" i="5"/>
  <c r="AE3" i="8" s="1"/>
  <c r="AR4" i="5"/>
  <c r="AE5" i="8" s="1"/>
  <c r="AR6" i="5"/>
  <c r="AE7" i="8" s="1"/>
  <c r="AR8" i="5"/>
  <c r="AE9" i="8" s="1"/>
  <c r="AR10" i="5"/>
  <c r="AE11" i="8" s="1"/>
  <c r="AR12" i="5"/>
  <c r="AE13" i="8" s="1"/>
  <c r="AR14" i="5"/>
  <c r="AE15" i="8" s="1"/>
  <c r="AR16" i="5"/>
  <c r="AE17" i="8" s="1"/>
  <c r="AR18" i="5"/>
  <c r="AE19" i="8" s="1"/>
  <c r="AR20" i="5"/>
  <c r="AE21" i="8" s="1"/>
  <c r="AR22" i="5"/>
  <c r="AE23" i="8" s="1"/>
  <c r="AR24" i="5"/>
  <c r="AE25" i="8" s="1"/>
  <c r="AR26" i="5"/>
  <c r="AE27" i="8" s="1"/>
  <c r="AR28" i="5"/>
  <c r="AE29" i="8" s="1"/>
  <c r="AR30" i="5"/>
  <c r="AE31" i="8" s="1"/>
  <c r="AR32" i="5"/>
  <c r="AE33" i="8" s="1"/>
  <c r="AR34" i="5"/>
  <c r="AE35" i="8" s="1"/>
  <c r="AR36" i="5"/>
  <c r="AE37" i="8" s="1"/>
  <c r="AR38" i="5"/>
  <c r="AE39" i="8" s="1"/>
  <c r="AR40" i="5"/>
  <c r="AE41" i="8" s="1"/>
  <c r="AR42" i="5"/>
  <c r="AE43" i="8" s="1"/>
  <c r="AR44" i="5"/>
  <c r="AE45" i="8" s="1"/>
  <c r="AR46" i="5"/>
  <c r="AE47" i="8" s="1"/>
  <c r="AR48" i="5"/>
  <c r="AE49" i="8" s="1"/>
  <c r="AR50" i="5"/>
  <c r="AE51" i="8" s="1"/>
  <c r="AR52" i="5"/>
  <c r="AE53" i="8" s="1"/>
  <c r="AR54" i="5"/>
  <c r="AE55" i="8" s="1"/>
  <c r="AR56" i="5"/>
  <c r="AE57" i="8" s="1"/>
  <c r="AR58" i="5"/>
  <c r="AE59" i="8" s="1"/>
  <c r="AR60" i="5"/>
  <c r="AE61" i="8" s="1"/>
  <c r="AR62" i="5"/>
  <c r="AE63" i="8" s="1"/>
  <c r="AR65" i="5"/>
  <c r="AE66" i="8" s="1"/>
  <c r="AR68" i="5"/>
  <c r="AE69" i="8" s="1"/>
  <c r="AR70" i="5"/>
  <c r="AE71" i="8" s="1"/>
  <c r="AR76" i="5"/>
  <c r="AE77" i="8" s="1"/>
  <c r="AR78" i="5"/>
  <c r="AE79" i="8" s="1"/>
  <c r="AR80" i="5"/>
  <c r="AE81" i="8" s="1"/>
  <c r="AR82" i="5"/>
  <c r="AE83" i="8" s="1"/>
  <c r="AR84" i="5"/>
  <c r="AE85" i="8" s="1"/>
  <c r="AR86" i="5"/>
  <c r="AE87" i="8" s="1"/>
  <c r="AR88" i="5"/>
  <c r="AE89" i="8" s="1"/>
  <c r="AR90" i="5"/>
  <c r="AE91" i="8" s="1"/>
  <c r="AR92" i="5"/>
  <c r="AE93" i="8" s="1"/>
  <c r="AR94" i="5"/>
  <c r="AE95" i="8" s="1"/>
  <c r="AR96" i="5"/>
  <c r="AE97" i="8" s="1"/>
  <c r="AR98" i="5"/>
  <c r="AE99" i="8" s="1"/>
  <c r="AR100" i="5"/>
  <c r="AE101" i="8" s="1"/>
  <c r="AR102" i="5"/>
  <c r="AE103" i="8" s="1"/>
  <c r="AR104" i="5"/>
  <c r="AE105" i="8" s="1"/>
  <c r="AR106" i="5"/>
  <c r="AE107" i="8" s="1"/>
  <c r="AR108" i="5"/>
  <c r="AE109" i="8" s="1"/>
  <c r="AR110" i="5"/>
  <c r="AE111" i="8" s="1"/>
  <c r="AR112" i="5"/>
  <c r="AE113" i="8" s="1"/>
  <c r="AR114" i="5"/>
  <c r="AE115" i="8" s="1"/>
  <c r="AR116" i="5"/>
  <c r="AE117" i="8" s="1"/>
  <c r="AR118" i="5"/>
  <c r="AE119" i="8" s="1"/>
  <c r="AR120" i="5"/>
  <c r="AE121" i="8" s="1"/>
  <c r="AR122" i="5"/>
  <c r="AE123" i="8" s="1"/>
  <c r="AR124" i="5"/>
  <c r="AE125" i="8" s="1"/>
  <c r="AR126" i="5"/>
  <c r="AE127" i="8" s="1"/>
  <c r="AR128" i="5"/>
  <c r="AE129" i="8" s="1"/>
  <c r="AR130" i="5"/>
  <c r="AE131" i="8" s="1"/>
  <c r="AR132" i="5"/>
  <c r="AE133" i="8" s="1"/>
  <c r="AR134" i="5"/>
  <c r="AE135" i="8" s="1"/>
  <c r="AR136" i="5"/>
  <c r="AE137" i="8" s="1"/>
  <c r="AR138" i="5"/>
  <c r="AE139" i="8" s="1"/>
  <c r="AR140" i="5"/>
  <c r="AE141" i="8" s="1"/>
  <c r="AR142" i="5"/>
  <c r="AE143" i="8" s="1"/>
  <c r="AR144" i="5"/>
  <c r="AE145" i="8" s="1"/>
  <c r="AR146" i="5"/>
  <c r="AE147" i="8" s="1"/>
  <c r="AR148" i="5"/>
  <c r="AE149" i="8" s="1"/>
  <c r="AF31" i="1"/>
  <c r="F31" i="1" s="1"/>
  <c r="AR150" i="5"/>
  <c r="AE151" i="8" s="1"/>
  <c r="AR152" i="5"/>
  <c r="AE153" i="8" s="1"/>
  <c r="AQ156" i="5"/>
  <c r="AD157" i="8" s="1"/>
  <c r="AQ160" i="5"/>
  <c r="AD161" i="8" s="1"/>
  <c r="AR155" i="5"/>
  <c r="AE156" i="8" s="1"/>
  <c r="AR159" i="5"/>
  <c r="AE160" i="8" s="1"/>
  <c r="AR154" i="5"/>
  <c r="AE155" i="8" s="1"/>
  <c r="AR163" i="5"/>
  <c r="AE164" i="8" s="1"/>
  <c r="AR165" i="5"/>
  <c r="AE166" i="8" s="1"/>
  <c r="AR167" i="5"/>
  <c r="AE168" i="8" s="1"/>
  <c r="AR169" i="5"/>
  <c r="AE170" i="8" s="1"/>
  <c r="AR171" i="5"/>
  <c r="AE172" i="8" s="1"/>
  <c r="AR173" i="5"/>
  <c r="AE174" i="8" s="1"/>
  <c r="AR175" i="5"/>
  <c r="AE176" i="8" s="1"/>
  <c r="AR177" i="5"/>
  <c r="AE178" i="8" s="1"/>
  <c r="AR179" i="5"/>
  <c r="AE180" i="8" s="1"/>
  <c r="AR181" i="5"/>
  <c r="AE182" i="8" s="1"/>
  <c r="AR183" i="5"/>
  <c r="AE184" i="8" s="1"/>
  <c r="AR185" i="5"/>
  <c r="AE186" i="8" s="1"/>
  <c r="AR187" i="5"/>
  <c r="AE188" i="8" s="1"/>
  <c r="AR189" i="5"/>
  <c r="AE190" i="8" s="1"/>
  <c r="AR191" i="5"/>
  <c r="AE192" i="8" s="1"/>
  <c r="AR193" i="5"/>
  <c r="AE194" i="8" s="1"/>
  <c r="AR195" i="5"/>
  <c r="AE196" i="8" s="1"/>
  <c r="AR197" i="5"/>
  <c r="AE198" i="8" s="1"/>
  <c r="AR199" i="5"/>
  <c r="AE200" i="8" s="1"/>
  <c r="AR201" i="5"/>
  <c r="AE202" i="8" s="1"/>
  <c r="AR203" i="5"/>
  <c r="AE204" i="8" s="1"/>
  <c r="AR205" i="5"/>
  <c r="AE206" i="8" s="1"/>
  <c r="AR207" i="5"/>
  <c r="AE208" i="8" s="1"/>
  <c r="AR209" i="5"/>
  <c r="AE210" i="8" s="1"/>
  <c r="AR211" i="5"/>
  <c r="AE212" i="8" s="1"/>
  <c r="AR213" i="5"/>
  <c r="AE214" i="8" s="1"/>
  <c r="AF43" i="1"/>
  <c r="F43" i="1" s="1"/>
  <c r="AR215" i="5"/>
  <c r="AE216" i="8" s="1"/>
  <c r="AR217" i="5"/>
  <c r="AE218" i="8" s="1"/>
  <c r="AR219" i="5"/>
  <c r="AE220" i="8" s="1"/>
  <c r="AR221" i="5"/>
  <c r="AE222" i="8" s="1"/>
  <c r="AR223" i="5"/>
  <c r="AE224" i="8" s="1"/>
  <c r="AR225" i="5"/>
  <c r="AE226" i="8" s="1"/>
  <c r="AR227" i="5"/>
  <c r="AE228" i="8" s="1"/>
  <c r="AR229" i="5"/>
  <c r="AE230" i="8" s="1"/>
  <c r="AR231" i="5"/>
  <c r="AE232" i="8" s="1"/>
  <c r="AR233" i="5"/>
  <c r="AE234" i="8" s="1"/>
  <c r="AR235" i="5"/>
  <c r="AE236" i="8" s="1"/>
  <c r="AR237" i="5"/>
  <c r="AE238" i="8" s="1"/>
  <c r="AR239" i="5"/>
  <c r="AE240" i="8" s="1"/>
  <c r="AR241" i="5"/>
  <c r="AE242" i="8" s="1"/>
  <c r="AR243" i="5"/>
  <c r="AE244" i="8" s="1"/>
  <c r="AR245" i="5"/>
  <c r="AE246" i="8" s="1"/>
  <c r="AR247" i="5"/>
  <c r="AE248" i="8" s="1"/>
  <c r="AR249" i="5"/>
  <c r="AE250" i="8" s="1"/>
  <c r="AR251" i="5"/>
  <c r="AE252" i="8" s="1"/>
  <c r="AR253" i="5"/>
  <c r="AE254" i="8" s="1"/>
  <c r="AR255" i="5"/>
  <c r="AE256" i="8" s="1"/>
  <c r="AR257" i="5"/>
  <c r="AE258" i="8" s="1"/>
  <c r="AR259" i="5"/>
  <c r="AE260" i="8" s="1"/>
  <c r="AR261" i="5"/>
  <c r="AE262" i="8" s="1"/>
  <c r="AR263" i="5"/>
  <c r="AE264" i="8" s="1"/>
  <c r="AR265" i="5"/>
  <c r="AE266" i="8" s="1"/>
  <c r="AR267" i="5"/>
  <c r="AE268" i="8" s="1"/>
  <c r="AR269" i="5"/>
  <c r="AE270" i="8" s="1"/>
  <c r="AR271" i="5"/>
  <c r="AE272" i="8" s="1"/>
  <c r="AR273" i="5"/>
  <c r="AE274" i="8" s="1"/>
  <c r="AR275" i="5"/>
  <c r="AE276" i="8" s="1"/>
  <c r="AR277" i="5"/>
  <c r="AE278" i="8" s="1"/>
  <c r="AR279" i="5"/>
  <c r="AE280" i="8" s="1"/>
  <c r="AR281" i="5"/>
  <c r="AE282" i="8" s="1"/>
  <c r="AR283" i="5"/>
  <c r="AE284" i="8" s="1"/>
  <c r="AR285" i="5"/>
  <c r="AE286" i="8" s="1"/>
  <c r="AR287" i="5"/>
  <c r="AE288" i="8" s="1"/>
  <c r="AR289" i="5"/>
  <c r="AE290" i="8" s="1"/>
  <c r="AR291" i="5"/>
  <c r="AE292" i="8" s="1"/>
  <c r="AR293" i="5"/>
  <c r="AE294" i="8" s="1"/>
  <c r="AR295" i="5"/>
  <c r="AE296" i="8" s="1"/>
  <c r="AR297" i="5"/>
  <c r="AE298" i="8" s="1"/>
  <c r="AR299" i="5"/>
  <c r="AE300" i="8" s="1"/>
  <c r="AR301" i="5"/>
  <c r="AE302" i="8" s="1"/>
  <c r="AR303" i="5"/>
  <c r="AE304" i="8" s="1"/>
  <c r="AR305" i="5"/>
  <c r="AE306" i="8" s="1"/>
  <c r="AR307" i="5"/>
  <c r="AE308" i="8" s="1"/>
  <c r="AR309" i="5"/>
  <c r="AE310" i="8" s="1"/>
  <c r="AF62" i="1"/>
  <c r="F62" i="1" s="1"/>
  <c r="AR311" i="5"/>
  <c r="AE311" i="8" s="1"/>
  <c r="AR155" i="4"/>
  <c r="Y156" i="8" s="1"/>
  <c r="AR159" i="4"/>
  <c r="Y160" i="8" s="1"/>
  <c r="AR163" i="4"/>
  <c r="Y164" i="8" s="1"/>
  <c r="AR167" i="4"/>
  <c r="Y168" i="8" s="1"/>
  <c r="AR3" i="4"/>
  <c r="Y4" i="8" s="1"/>
  <c r="AR5" i="4"/>
  <c r="Y6" i="8" s="1"/>
  <c r="AR7" i="4"/>
  <c r="Y8" i="8" s="1"/>
  <c r="AR9" i="4"/>
  <c r="Y10" i="8" s="1"/>
  <c r="AR11" i="4"/>
  <c r="Y12" i="8" s="1"/>
  <c r="AR13" i="4"/>
  <c r="Y14" i="8" s="1"/>
  <c r="AR15" i="4"/>
  <c r="Y16" i="8" s="1"/>
  <c r="AR17" i="4"/>
  <c r="Y18" i="8" s="1"/>
  <c r="AR19" i="4"/>
  <c r="Y20" i="8" s="1"/>
  <c r="AR21" i="4"/>
  <c r="Y22" i="8" s="1"/>
  <c r="AR23" i="4"/>
  <c r="Y24" i="8" s="1"/>
  <c r="AR25" i="4"/>
  <c r="Y26" i="8" s="1"/>
  <c r="AR27" i="4"/>
  <c r="Y28" i="8" s="1"/>
  <c r="AR29" i="4"/>
  <c r="Y30" i="8" s="1"/>
  <c r="AR31" i="4"/>
  <c r="Y32" i="8" s="1"/>
  <c r="AR33" i="4"/>
  <c r="Y34" i="8" s="1"/>
  <c r="AR35" i="4"/>
  <c r="Y36" i="8" s="1"/>
  <c r="AR37" i="4"/>
  <c r="Y38" i="8" s="1"/>
  <c r="AR39" i="4"/>
  <c r="Y40" i="8" s="1"/>
  <c r="AR41" i="4"/>
  <c r="Y42" i="8" s="1"/>
  <c r="AR43" i="4"/>
  <c r="Y44" i="8" s="1"/>
  <c r="AR45" i="4"/>
  <c r="Y46" i="8" s="1"/>
  <c r="AR47" i="4"/>
  <c r="Y48" i="8" s="1"/>
  <c r="AR49" i="4"/>
  <c r="Y50" i="8" s="1"/>
  <c r="AR51" i="4"/>
  <c r="Y52" i="8" s="1"/>
  <c r="AR53" i="4"/>
  <c r="Y54" i="8" s="1"/>
  <c r="AR55" i="4"/>
  <c r="Y56" i="8" s="1"/>
  <c r="AR57" i="4"/>
  <c r="Y58" i="8" s="1"/>
  <c r="AR59" i="4"/>
  <c r="Y60" i="8" s="1"/>
  <c r="AR61" i="4"/>
  <c r="Y62" i="8" s="1"/>
  <c r="AR63" i="4"/>
  <c r="Y64" i="8" s="1"/>
  <c r="AR64" i="4"/>
  <c r="Y65" i="8" s="1"/>
  <c r="AR66" i="4"/>
  <c r="Y67" i="8" s="1"/>
  <c r="AR67" i="4"/>
  <c r="Y68" i="8" s="1"/>
  <c r="AR69" i="4"/>
  <c r="Y70" i="8" s="1"/>
  <c r="AR77" i="4"/>
  <c r="Y78" i="8" s="1"/>
  <c r="AR79" i="4"/>
  <c r="Y80" i="8" s="1"/>
  <c r="AR81" i="4"/>
  <c r="Y82" i="8" s="1"/>
  <c r="AR83" i="4"/>
  <c r="Y84" i="8" s="1"/>
  <c r="AR85" i="4"/>
  <c r="Y86" i="8" s="1"/>
  <c r="AR87" i="4"/>
  <c r="Y88" i="8" s="1"/>
  <c r="AR89" i="4"/>
  <c r="Y90" i="8" s="1"/>
  <c r="AR91" i="4"/>
  <c r="Y92" i="8" s="1"/>
  <c r="AR93" i="4"/>
  <c r="Y94" i="8" s="1"/>
  <c r="AR95" i="4"/>
  <c r="Y96" i="8" s="1"/>
  <c r="AR97" i="4"/>
  <c r="Y98" i="8" s="1"/>
  <c r="AR99" i="4"/>
  <c r="Y100" i="8" s="1"/>
  <c r="AR101" i="4"/>
  <c r="Y102" i="8" s="1"/>
  <c r="AR103" i="4"/>
  <c r="Y104" i="8" s="1"/>
  <c r="AR105" i="4"/>
  <c r="Y106" i="8" s="1"/>
  <c r="AR107" i="4"/>
  <c r="Y108" i="8" s="1"/>
  <c r="AR109" i="4"/>
  <c r="Y110" i="8" s="1"/>
  <c r="AR111" i="4"/>
  <c r="Y112" i="8" s="1"/>
  <c r="AR113" i="4"/>
  <c r="Y114" i="8" s="1"/>
  <c r="AR115" i="4"/>
  <c r="Y116" i="8" s="1"/>
  <c r="AR117" i="4"/>
  <c r="Y118" i="8" s="1"/>
  <c r="AR119" i="4"/>
  <c r="Y120" i="8" s="1"/>
  <c r="AR121" i="4"/>
  <c r="Y122" i="8" s="1"/>
  <c r="AR123" i="4"/>
  <c r="Y124" i="8" s="1"/>
  <c r="AR125" i="4"/>
  <c r="Y126" i="8" s="1"/>
  <c r="AR127" i="4"/>
  <c r="Y128" i="8" s="1"/>
  <c r="AR129" i="4"/>
  <c r="Y130" i="8" s="1"/>
  <c r="Z27" i="1"/>
  <c r="AR131" i="4"/>
  <c r="Y132" i="8" s="1"/>
  <c r="AR133" i="4"/>
  <c r="Y134" i="8" s="1"/>
  <c r="AR135" i="4"/>
  <c r="Y136" i="8" s="1"/>
  <c r="AR137" i="4"/>
  <c r="Y138" i="8" s="1"/>
  <c r="AR139" i="4"/>
  <c r="Y140" i="8" s="1"/>
  <c r="AR141" i="4"/>
  <c r="Y142" i="8" s="1"/>
  <c r="AR143" i="4"/>
  <c r="Y144" i="8" s="1"/>
  <c r="AR145" i="4"/>
  <c r="Y146" i="8" s="1"/>
  <c r="AR147" i="4"/>
  <c r="Y148" i="8" s="1"/>
  <c r="AR149" i="4"/>
  <c r="Y150" i="8" s="1"/>
  <c r="AR151" i="4"/>
  <c r="Y152" i="8" s="1"/>
  <c r="AR153" i="4"/>
  <c r="Y154" i="8" s="1"/>
  <c r="AQ154" i="4"/>
  <c r="X155" i="8" s="1"/>
  <c r="AR154" i="4"/>
  <c r="Y155" i="8" s="1"/>
  <c r="AQ158" i="4"/>
  <c r="X159" i="8" s="1"/>
  <c r="AQ162" i="4"/>
  <c r="X163" i="8" s="1"/>
  <c r="AQ166" i="4"/>
  <c r="X167" i="8" s="1"/>
  <c r="AR157" i="4"/>
  <c r="Y158" i="8" s="1"/>
  <c r="AR161" i="4"/>
  <c r="Y162" i="8" s="1"/>
  <c r="AR165" i="4"/>
  <c r="Y166" i="8" s="1"/>
  <c r="AQ169" i="4"/>
  <c r="X170" i="8" s="1"/>
  <c r="AR169" i="4"/>
  <c r="Y170" i="8" s="1"/>
  <c r="AR171" i="4"/>
  <c r="Y172" i="8" s="1"/>
  <c r="AR173" i="4"/>
  <c r="Y174" i="8" s="1"/>
  <c r="AR175" i="4"/>
  <c r="Y176" i="8" s="1"/>
  <c r="AR177" i="4"/>
  <c r="Y178" i="8" s="1"/>
  <c r="AR179" i="4"/>
  <c r="Y180" i="8" s="1"/>
  <c r="AR181" i="4"/>
  <c r="Y182" i="8" s="1"/>
  <c r="AR183" i="4"/>
  <c r="Y184" i="8" s="1"/>
  <c r="AR185" i="4"/>
  <c r="Y186" i="8" s="1"/>
  <c r="AR187" i="4"/>
  <c r="Y188" i="8" s="1"/>
  <c r="AR189" i="4"/>
  <c r="Y190" i="8" s="1"/>
  <c r="AR191" i="4"/>
  <c r="Y192" i="8" s="1"/>
  <c r="AR193" i="4"/>
  <c r="Y194" i="8" s="1"/>
  <c r="AR195" i="4"/>
  <c r="Y196" i="8" s="1"/>
  <c r="AR197" i="4"/>
  <c r="Y198" i="8" s="1"/>
  <c r="AR199" i="4"/>
  <c r="Y200" i="8" s="1"/>
  <c r="AR201" i="4"/>
  <c r="Y202" i="8" s="1"/>
  <c r="AR203" i="4"/>
  <c r="Y204" i="8" s="1"/>
  <c r="AR205" i="4"/>
  <c r="Y206" i="8" s="1"/>
  <c r="AR207" i="4"/>
  <c r="Y208" i="8" s="1"/>
  <c r="AR209" i="4"/>
  <c r="Y210" i="8" s="1"/>
  <c r="AR211" i="4"/>
  <c r="Y212" i="8" s="1"/>
  <c r="AR213" i="4"/>
  <c r="Y214" i="8" s="1"/>
  <c r="Z43" i="1"/>
  <c r="E43" i="1" s="1"/>
  <c r="AR215" i="4"/>
  <c r="Y216" i="8" s="1"/>
  <c r="AR217" i="4"/>
  <c r="Y218" i="8" s="1"/>
  <c r="AR219" i="4"/>
  <c r="Y220" i="8" s="1"/>
  <c r="AR221" i="4"/>
  <c r="Y222" i="8" s="1"/>
  <c r="AR223" i="4"/>
  <c r="Y224" i="8" s="1"/>
  <c r="AR225" i="4"/>
  <c r="Y226" i="8" s="1"/>
  <c r="AR227" i="4"/>
  <c r="Y228" i="8" s="1"/>
  <c r="AR229" i="4"/>
  <c r="Y230" i="8" s="1"/>
  <c r="AR231" i="4"/>
  <c r="Y232" i="8" s="1"/>
  <c r="AR233" i="4"/>
  <c r="Y234" i="8" s="1"/>
  <c r="AR235" i="4"/>
  <c r="Y236" i="8" s="1"/>
  <c r="AR237" i="4"/>
  <c r="Y238" i="8" s="1"/>
  <c r="AR239" i="4"/>
  <c r="Y240" i="8" s="1"/>
  <c r="AR241" i="4"/>
  <c r="Y242" i="8" s="1"/>
  <c r="AR243" i="4"/>
  <c r="Y244" i="8" s="1"/>
  <c r="AR245" i="4"/>
  <c r="Y246" i="8" s="1"/>
  <c r="AR247" i="4"/>
  <c r="Y248" i="8" s="1"/>
  <c r="AR249" i="4"/>
  <c r="Y250" i="8" s="1"/>
  <c r="Z49" i="1"/>
  <c r="E49" i="1" s="1"/>
  <c r="AR251" i="4"/>
  <c r="Y252" i="8" s="1"/>
  <c r="AR253" i="4"/>
  <c r="Y254" i="8" s="1"/>
  <c r="AR255" i="4"/>
  <c r="Y256" i="8" s="1"/>
  <c r="AR257" i="4"/>
  <c r="Y258" i="8" s="1"/>
  <c r="AR259" i="4"/>
  <c r="Y260" i="8" s="1"/>
  <c r="AR261" i="4"/>
  <c r="Y262" i="8" s="1"/>
  <c r="AR263" i="4"/>
  <c r="Y264" i="8" s="1"/>
  <c r="AR265" i="4"/>
  <c r="Y266" i="8" s="1"/>
  <c r="AR267" i="4"/>
  <c r="Y268" i="8" s="1"/>
  <c r="AR269" i="4"/>
  <c r="Y270" i="8" s="1"/>
  <c r="AR271" i="4"/>
  <c r="Y272" i="8" s="1"/>
  <c r="AR273" i="4"/>
  <c r="Y274" i="8" s="1"/>
  <c r="AR275" i="4"/>
  <c r="Y276" i="8" s="1"/>
  <c r="AR277" i="4"/>
  <c r="Y278" i="8" s="1"/>
  <c r="AR279" i="4"/>
  <c r="Y280" i="8" s="1"/>
  <c r="AR281" i="4"/>
  <c r="Y282" i="8" s="1"/>
  <c r="AR283" i="4"/>
  <c r="Y284" i="8" s="1"/>
  <c r="AR285" i="4"/>
  <c r="Y286" i="8" s="1"/>
  <c r="AR287" i="4"/>
  <c r="Y288" i="8" s="1"/>
  <c r="AR289" i="4"/>
  <c r="Y290" i="8" s="1"/>
  <c r="AR291" i="4"/>
  <c r="Y292" i="8" s="1"/>
  <c r="AR293" i="4"/>
  <c r="Y294" i="8" s="1"/>
  <c r="AR295" i="4"/>
  <c r="Y296" i="8" s="1"/>
  <c r="AR297" i="4"/>
  <c r="Y298" i="8" s="1"/>
  <c r="AR299" i="4"/>
  <c r="Y300" i="8" s="1"/>
  <c r="AR301" i="4"/>
  <c r="Y302" i="8" s="1"/>
  <c r="AR303" i="4"/>
  <c r="Y304" i="8" s="1"/>
  <c r="AR305" i="4"/>
  <c r="Y306" i="8" s="1"/>
  <c r="AR307" i="4"/>
  <c r="Y308" i="8" s="1"/>
  <c r="AR309" i="4"/>
  <c r="Y310" i="8" s="1"/>
  <c r="Z62" i="1"/>
  <c r="E62" i="1" s="1"/>
  <c r="AR311" i="4"/>
  <c r="Y311" i="8" s="1"/>
  <c r="AQ155" i="3"/>
  <c r="R156" i="8" s="1"/>
  <c r="AR155" i="3"/>
  <c r="S156" i="8" s="1"/>
  <c r="AR3" i="3"/>
  <c r="S4" i="8" s="1"/>
  <c r="AR5" i="3"/>
  <c r="S6" i="8" s="1"/>
  <c r="AR7" i="3"/>
  <c r="S8" i="8" s="1"/>
  <c r="AR9" i="3"/>
  <c r="S10" i="8" s="1"/>
  <c r="AR11" i="3"/>
  <c r="S12" i="8" s="1"/>
  <c r="AR13" i="3"/>
  <c r="S14" i="8" s="1"/>
  <c r="AR15" i="3"/>
  <c r="S16" i="8" s="1"/>
  <c r="AR17" i="3"/>
  <c r="S18" i="8" s="1"/>
  <c r="AR19" i="3"/>
  <c r="S20" i="8" s="1"/>
  <c r="AR21" i="3"/>
  <c r="S22" i="8" s="1"/>
  <c r="AR23" i="3"/>
  <c r="S24" i="8" s="1"/>
  <c r="AR25" i="3"/>
  <c r="S26" i="8" s="1"/>
  <c r="AR27" i="3"/>
  <c r="S28" i="8" s="1"/>
  <c r="AR29" i="3"/>
  <c r="S30" i="8" s="1"/>
  <c r="AR31" i="3"/>
  <c r="S32" i="8" s="1"/>
  <c r="AR33" i="3"/>
  <c r="S34" i="8" s="1"/>
  <c r="AR35" i="3"/>
  <c r="S36" i="8" s="1"/>
  <c r="AR37" i="3"/>
  <c r="S38" i="8" s="1"/>
  <c r="AR39" i="3"/>
  <c r="S40" i="8" s="1"/>
  <c r="AR41" i="3"/>
  <c r="S42" i="8" s="1"/>
  <c r="AR43" i="3"/>
  <c r="S44" i="8" s="1"/>
  <c r="AR45" i="3"/>
  <c r="S46" i="8" s="1"/>
  <c r="AR47" i="3"/>
  <c r="S48" i="8" s="1"/>
  <c r="AR49" i="3"/>
  <c r="S50" i="8" s="1"/>
  <c r="AR51" i="3"/>
  <c r="S52" i="8" s="1"/>
  <c r="AR53" i="3"/>
  <c r="S54" i="8" s="1"/>
  <c r="AR55" i="3"/>
  <c r="S56" i="8" s="1"/>
  <c r="AR57" i="3"/>
  <c r="S58" i="8" s="1"/>
  <c r="AR59" i="3"/>
  <c r="S60" i="8" s="1"/>
  <c r="AR61" i="3"/>
  <c r="S62" i="8" s="1"/>
  <c r="AR63" i="3"/>
  <c r="S64" i="8" s="1"/>
  <c r="AR64" i="3"/>
  <c r="S65" i="8" s="1"/>
  <c r="AR66" i="3"/>
  <c r="S67" i="8" s="1"/>
  <c r="AR67" i="3"/>
  <c r="S68" i="8" s="1"/>
  <c r="AR69" i="3"/>
  <c r="S70" i="8" s="1"/>
  <c r="AR77" i="3"/>
  <c r="S78" i="8" s="1"/>
  <c r="AR79" i="3"/>
  <c r="S80" i="8" s="1"/>
  <c r="AR81" i="3"/>
  <c r="S82" i="8" s="1"/>
  <c r="AR83" i="3"/>
  <c r="S84" i="8" s="1"/>
  <c r="AR85" i="3"/>
  <c r="S86" i="8" s="1"/>
  <c r="AR87" i="3"/>
  <c r="S88" i="8" s="1"/>
  <c r="AR89" i="3"/>
  <c r="S90" i="8" s="1"/>
  <c r="AR91" i="3"/>
  <c r="S92" i="8" s="1"/>
  <c r="AR93" i="3"/>
  <c r="S94" i="8" s="1"/>
  <c r="AR95" i="3"/>
  <c r="S96" i="8" s="1"/>
  <c r="AR97" i="3"/>
  <c r="S98" i="8" s="1"/>
  <c r="AR99" i="3"/>
  <c r="S100" i="8" s="1"/>
  <c r="AR101" i="3"/>
  <c r="S102" i="8" s="1"/>
  <c r="AR103" i="3"/>
  <c r="S104" i="8" s="1"/>
  <c r="AR105" i="3"/>
  <c r="S106" i="8" s="1"/>
  <c r="AR107" i="3"/>
  <c r="S108" i="8" s="1"/>
  <c r="AR109" i="3"/>
  <c r="S110" i="8" s="1"/>
  <c r="AR111" i="3"/>
  <c r="S112" i="8" s="1"/>
  <c r="AR113" i="3"/>
  <c r="S114" i="8" s="1"/>
  <c r="AR115" i="3"/>
  <c r="S116" i="8" s="1"/>
  <c r="AR117" i="3"/>
  <c r="S118" i="8" s="1"/>
  <c r="AR119" i="3"/>
  <c r="S120" i="8" s="1"/>
  <c r="AR121" i="3"/>
  <c r="S122" i="8" s="1"/>
  <c r="AR123" i="3"/>
  <c r="S124" i="8" s="1"/>
  <c r="AR125" i="3"/>
  <c r="S126" i="8" s="1"/>
  <c r="AR127" i="3"/>
  <c r="S128" i="8" s="1"/>
  <c r="AR129" i="3"/>
  <c r="S130" i="8" s="1"/>
  <c r="T27" i="1"/>
  <c r="D27" i="1" s="1"/>
  <c r="AR131" i="3"/>
  <c r="S132" i="8" s="1"/>
  <c r="AR133" i="3"/>
  <c r="S134" i="8" s="1"/>
  <c r="AR135" i="3"/>
  <c r="S136" i="8" s="1"/>
  <c r="AR137" i="3"/>
  <c r="S138" i="8" s="1"/>
  <c r="AR139" i="3"/>
  <c r="S140" i="8" s="1"/>
  <c r="AR141" i="3"/>
  <c r="S142" i="8" s="1"/>
  <c r="AR143" i="3"/>
  <c r="S144" i="8" s="1"/>
  <c r="AR145" i="3"/>
  <c r="S146" i="8" s="1"/>
  <c r="AR147" i="3"/>
  <c r="S148" i="8" s="1"/>
  <c r="AR149" i="3"/>
  <c r="S150" i="8" s="1"/>
  <c r="AR151" i="3"/>
  <c r="S152" i="8" s="1"/>
  <c r="AR153" i="3"/>
  <c r="S154" i="8" s="1"/>
  <c r="AQ154" i="3"/>
  <c r="R155" i="8" s="1"/>
  <c r="AR154" i="3"/>
  <c r="S155" i="8" s="1"/>
  <c r="AR157" i="3"/>
  <c r="S158" i="8" s="1"/>
  <c r="AR159" i="3"/>
  <c r="S160" i="8" s="1"/>
  <c r="AR161" i="3"/>
  <c r="S162" i="8" s="1"/>
  <c r="AR163" i="3"/>
  <c r="S164" i="8" s="1"/>
  <c r="AR165" i="3"/>
  <c r="S166" i="8" s="1"/>
  <c r="AQ166" i="3"/>
  <c r="R167" i="8" s="1"/>
  <c r="AR167" i="3"/>
  <c r="S168" i="8" s="1"/>
  <c r="AR169" i="3"/>
  <c r="S170" i="8" s="1"/>
  <c r="AR171" i="3"/>
  <c r="S172" i="8" s="1"/>
  <c r="AR173" i="3"/>
  <c r="S174" i="8" s="1"/>
  <c r="AR175" i="3"/>
  <c r="S176" i="8" s="1"/>
  <c r="AR177" i="3"/>
  <c r="S178" i="8" s="1"/>
  <c r="AR179" i="3"/>
  <c r="S180" i="8" s="1"/>
  <c r="AR181" i="3"/>
  <c r="S182" i="8" s="1"/>
  <c r="AR183" i="3"/>
  <c r="S184" i="8" s="1"/>
  <c r="AR185" i="3"/>
  <c r="S186" i="8" s="1"/>
  <c r="AR187" i="3"/>
  <c r="S188" i="8" s="1"/>
  <c r="AR189" i="3"/>
  <c r="S190" i="8" s="1"/>
  <c r="AR191" i="3"/>
  <c r="S192" i="8" s="1"/>
  <c r="AR193" i="3"/>
  <c r="S194" i="8" s="1"/>
  <c r="AR195" i="3"/>
  <c r="S196" i="8" s="1"/>
  <c r="AR197" i="3"/>
  <c r="S198" i="8" s="1"/>
  <c r="AR199" i="3"/>
  <c r="S200" i="8" s="1"/>
  <c r="AR201" i="3"/>
  <c r="S202" i="8" s="1"/>
  <c r="AR203" i="3"/>
  <c r="S204" i="8" s="1"/>
  <c r="AR205" i="3"/>
  <c r="S206" i="8" s="1"/>
  <c r="AR207" i="3"/>
  <c r="S208" i="8" s="1"/>
  <c r="AR209" i="3"/>
  <c r="S210" i="8" s="1"/>
  <c r="AR211" i="3"/>
  <c r="S212" i="8" s="1"/>
  <c r="AR213" i="3"/>
  <c r="S214" i="8" s="1"/>
  <c r="T43" i="1"/>
  <c r="D43" i="1" s="1"/>
  <c r="AR215" i="3"/>
  <c r="S216" i="8" s="1"/>
  <c r="AR217" i="3"/>
  <c r="S218" i="8" s="1"/>
  <c r="AR219" i="3"/>
  <c r="S220" i="8" s="1"/>
  <c r="AR221" i="3"/>
  <c r="S222" i="8" s="1"/>
  <c r="AR223" i="3"/>
  <c r="S224" i="8" s="1"/>
  <c r="AR225" i="3"/>
  <c r="S226" i="8" s="1"/>
  <c r="AR227" i="3"/>
  <c r="S228" i="8" s="1"/>
  <c r="AR229" i="3"/>
  <c r="S230" i="8" s="1"/>
  <c r="AR231" i="3"/>
  <c r="S232" i="8" s="1"/>
  <c r="AR233" i="3"/>
  <c r="S234" i="8" s="1"/>
  <c r="AR235" i="3"/>
  <c r="S236" i="8" s="1"/>
  <c r="AR237" i="3"/>
  <c r="S238" i="8" s="1"/>
  <c r="AR239" i="3"/>
  <c r="S240" i="8" s="1"/>
  <c r="AR241" i="3"/>
  <c r="S242" i="8" s="1"/>
  <c r="AR243" i="3"/>
  <c r="S244" i="8" s="1"/>
  <c r="AR245" i="3"/>
  <c r="S246" i="8" s="1"/>
  <c r="AR247" i="3"/>
  <c r="S248" i="8" s="1"/>
  <c r="AR249" i="3"/>
  <c r="S250" i="8" s="1"/>
  <c r="AR251" i="3"/>
  <c r="S252" i="8" s="1"/>
  <c r="AR253" i="3"/>
  <c r="S254" i="8" s="1"/>
  <c r="AR255" i="3"/>
  <c r="S256" i="8" s="1"/>
  <c r="AR257" i="3"/>
  <c r="S258" i="8" s="1"/>
  <c r="AR259" i="3"/>
  <c r="S260" i="8" s="1"/>
  <c r="AR261" i="3"/>
  <c r="S262" i="8" s="1"/>
  <c r="AR263" i="3"/>
  <c r="S264" i="8" s="1"/>
  <c r="AR265" i="3"/>
  <c r="S266" i="8" s="1"/>
  <c r="AR267" i="3"/>
  <c r="S268" i="8" s="1"/>
  <c r="AR269" i="3"/>
  <c r="S270" i="8" s="1"/>
  <c r="AR271" i="3"/>
  <c r="S272" i="8" s="1"/>
  <c r="AR273" i="3"/>
  <c r="S274" i="8" s="1"/>
  <c r="AR275" i="3"/>
  <c r="S276" i="8" s="1"/>
  <c r="AR277" i="3"/>
  <c r="S278" i="8" s="1"/>
  <c r="AR279" i="3"/>
  <c r="S280" i="8" s="1"/>
  <c r="AR281" i="3"/>
  <c r="S282" i="8" s="1"/>
  <c r="AR283" i="3"/>
  <c r="S284" i="8" s="1"/>
  <c r="AR285" i="3"/>
  <c r="S286" i="8" s="1"/>
  <c r="AR287" i="3"/>
  <c r="S288" i="8" s="1"/>
  <c r="AR289" i="3"/>
  <c r="S290" i="8" s="1"/>
  <c r="AR291" i="3"/>
  <c r="S292" i="8" s="1"/>
  <c r="AR293" i="3"/>
  <c r="S294" i="8" s="1"/>
  <c r="AR295" i="3"/>
  <c r="S296" i="8" s="1"/>
  <c r="AR297" i="3"/>
  <c r="S298" i="8" s="1"/>
  <c r="AR299" i="3"/>
  <c r="S300" i="8" s="1"/>
  <c r="AR301" i="3"/>
  <c r="S302" i="8" s="1"/>
  <c r="AR303" i="3"/>
  <c r="S304" i="8" s="1"/>
  <c r="AR305" i="3"/>
  <c r="S306" i="8" s="1"/>
  <c r="AR307" i="3"/>
  <c r="S308" i="8" s="1"/>
  <c r="AR309" i="3"/>
  <c r="S310" i="8" s="1"/>
  <c r="T62" i="1"/>
  <c r="D62" i="1" s="1"/>
  <c r="AR311" i="3"/>
  <c r="S311" i="8" s="1"/>
  <c r="AH42" i="1" l="1"/>
  <c r="AH23" i="1"/>
  <c r="AA60" i="1"/>
  <c r="AA27" i="1"/>
  <c r="AA19" i="1"/>
  <c r="AA54" i="1"/>
  <c r="AH32" i="1"/>
  <c r="AN51" i="1"/>
  <c r="AA43" i="1"/>
  <c r="AB32" i="1"/>
  <c r="AB13" i="1"/>
  <c r="AH59" i="1"/>
  <c r="AG31" i="1"/>
  <c r="AA18" i="1"/>
  <c r="AA50" i="1"/>
  <c r="AG43" i="1"/>
  <c r="AG24" i="1"/>
  <c r="AM58" i="1"/>
  <c r="P5" i="1"/>
  <c r="AN62" i="1"/>
  <c r="AN47" i="1"/>
  <c r="AH61" i="1"/>
  <c r="AG5" i="1"/>
  <c r="P6" i="1"/>
  <c r="L10" i="1"/>
  <c r="AM49" i="1"/>
  <c r="AN41" i="1"/>
  <c r="AM31" i="1"/>
  <c r="AN12" i="1"/>
  <c r="AM43" i="1"/>
  <c r="W21" i="1"/>
  <c r="J10" i="1"/>
  <c r="AK10" i="1"/>
  <c r="AE10" i="1"/>
  <c r="AG10" i="1" s="1"/>
  <c r="AA55" i="1"/>
  <c r="AB54" i="1"/>
  <c r="W10" i="1"/>
  <c r="Y10" i="1"/>
  <c r="Q10" i="1"/>
  <c r="S10" i="1"/>
  <c r="AK4" i="1"/>
  <c r="AB55" i="1"/>
  <c r="AB52" i="1"/>
  <c r="Y15" i="1"/>
  <c r="AG12" i="1"/>
  <c r="AB50" i="1"/>
  <c r="AA42" i="1"/>
  <c r="AN8" i="1"/>
  <c r="AN27" i="1"/>
  <c r="Y21" i="1"/>
  <c r="T31" i="1"/>
  <c r="D31" i="1" s="1"/>
  <c r="T61" i="1"/>
  <c r="D61" i="1" s="1"/>
  <c r="L4" i="1"/>
  <c r="AH5" i="1"/>
  <c r="AN60" i="1"/>
  <c r="AE57" i="1"/>
  <c r="AH57" i="1" s="1"/>
  <c r="AE53" i="1"/>
  <c r="AG53" i="1" s="1"/>
  <c r="AE21" i="1"/>
  <c r="AC4" i="1"/>
  <c r="AK53" i="1"/>
  <c r="J15" i="1"/>
  <c r="J4" i="1"/>
  <c r="P4" i="1" s="1"/>
  <c r="W53" i="1"/>
  <c r="AM13" i="1"/>
  <c r="AM61" i="1"/>
  <c r="Y4" i="1"/>
  <c r="AK21" i="1"/>
  <c r="AM24" i="1"/>
  <c r="AN24" i="1"/>
  <c r="AK45" i="1"/>
  <c r="AK15" i="1"/>
  <c r="AK40" i="1"/>
  <c r="AG30" i="1"/>
  <c r="AG34" i="1"/>
  <c r="AG27" i="1"/>
  <c r="AG56" i="1"/>
  <c r="Y57" i="1"/>
  <c r="Y45" i="1"/>
  <c r="Y53" i="1"/>
  <c r="AB53" i="1" s="1"/>
  <c r="Y40" i="1"/>
  <c r="AM48" i="1"/>
  <c r="AG58" i="1"/>
  <c r="AE45" i="1"/>
  <c r="AE40" i="1"/>
  <c r="AL51" i="1"/>
  <c r="G51" i="1" s="1"/>
  <c r="AL13" i="1"/>
  <c r="G13" i="1" s="1"/>
  <c r="Z51" i="1"/>
  <c r="E51" i="1" s="1"/>
  <c r="Z13" i="1"/>
  <c r="E13" i="1" s="1"/>
  <c r="T51" i="1"/>
  <c r="D51" i="1" s="1"/>
  <c r="AH60" i="1"/>
  <c r="AH58" i="1"/>
  <c r="AH56" i="1"/>
  <c r="AI40" i="1"/>
  <c r="AM35" i="1"/>
  <c r="AL60" i="1"/>
  <c r="G60" i="1" s="1"/>
  <c r="AK57" i="1"/>
  <c r="AM57" i="1" s="1"/>
  <c r="AK26" i="1"/>
  <c r="AL35" i="1"/>
  <c r="G35" i="1" s="1"/>
  <c r="AL56" i="1"/>
  <c r="G56" i="1" s="1"/>
  <c r="AL47" i="1"/>
  <c r="G47" i="1" s="1"/>
  <c r="AL38" i="1"/>
  <c r="G38" i="1" s="1"/>
  <c r="AL36" i="1"/>
  <c r="G36" i="1" s="1"/>
  <c r="AL12" i="1"/>
  <c r="G12" i="1" s="1"/>
  <c r="AM36" i="1"/>
  <c r="AL34" i="1"/>
  <c r="G34" i="1" s="1"/>
  <c r="AL44" i="1"/>
  <c r="G44" i="1" s="1"/>
  <c r="AL23" i="1"/>
  <c r="G23" i="1" s="1"/>
  <c r="AL59" i="1"/>
  <c r="G59" i="1" s="1"/>
  <c r="AL58" i="1"/>
  <c r="G58" i="1" s="1"/>
  <c r="AL55" i="1"/>
  <c r="G55" i="1" s="1"/>
  <c r="AL54" i="1"/>
  <c r="G54" i="1" s="1"/>
  <c r="AL52" i="1"/>
  <c r="G52" i="1" s="1"/>
  <c r="AL50" i="1"/>
  <c r="G50" i="1" s="1"/>
  <c r="AL49" i="1"/>
  <c r="G49" i="1" s="1"/>
  <c r="AL48" i="1"/>
  <c r="G48" i="1" s="1"/>
  <c r="AL42" i="1"/>
  <c r="G42" i="1" s="1"/>
  <c r="AL41" i="1"/>
  <c r="G41" i="1" s="1"/>
  <c r="AL32" i="1"/>
  <c r="G32" i="1" s="1"/>
  <c r="AL22" i="1"/>
  <c r="G22" i="1" s="1"/>
  <c r="AL20" i="1"/>
  <c r="G20" i="1" s="1"/>
  <c r="AL19" i="1"/>
  <c r="G19" i="1" s="1"/>
  <c r="AL18" i="1"/>
  <c r="G18" i="1" s="1"/>
  <c r="AL17" i="1"/>
  <c r="G17" i="1" s="1"/>
  <c r="AL8" i="1"/>
  <c r="G8" i="1" s="1"/>
  <c r="AL30" i="1"/>
  <c r="G30" i="1" s="1"/>
  <c r="AL29" i="1"/>
  <c r="G29" i="1" s="1"/>
  <c r="AL24" i="1"/>
  <c r="G24" i="1" s="1"/>
  <c r="AL7" i="1"/>
  <c r="G7" i="1" s="1"/>
  <c r="AL5" i="1"/>
  <c r="G5" i="1" s="1"/>
  <c r="AK33" i="1"/>
  <c r="AL46" i="1"/>
  <c r="G46" i="1" s="1"/>
  <c r="AL37" i="1"/>
  <c r="G37" i="1" s="1"/>
  <c r="AL28" i="1"/>
  <c r="G28" i="1" s="1"/>
  <c r="AL16" i="1"/>
  <c r="AL39" i="1"/>
  <c r="G39" i="1" s="1"/>
  <c r="AL11" i="1"/>
  <c r="AL6" i="1"/>
  <c r="G6" i="1" s="1"/>
  <c r="AL9" i="1"/>
  <c r="G9" i="1" s="1"/>
  <c r="AN34" i="1"/>
  <c r="G27" i="1"/>
  <c r="AE33" i="1"/>
  <c r="AE4" i="1"/>
  <c r="AF60" i="1"/>
  <c r="F60" i="1" s="1"/>
  <c r="AF58" i="1"/>
  <c r="F58" i="1" s="1"/>
  <c r="AF54" i="1"/>
  <c r="F54" i="1" s="1"/>
  <c r="AF39" i="1"/>
  <c r="F39" i="1" s="1"/>
  <c r="AF36" i="1"/>
  <c r="F36" i="1" s="1"/>
  <c r="AF5" i="1"/>
  <c r="F5" i="1" s="1"/>
  <c r="AE15" i="1"/>
  <c r="AF59" i="1"/>
  <c r="F59" i="1" s="1"/>
  <c r="AF34" i="1"/>
  <c r="F34" i="1" s="1"/>
  <c r="AF32" i="1"/>
  <c r="F32" i="1" s="1"/>
  <c r="AF22" i="1"/>
  <c r="F22" i="1" s="1"/>
  <c r="AF20" i="1"/>
  <c r="F20" i="1" s="1"/>
  <c r="AF19" i="1"/>
  <c r="F19" i="1" s="1"/>
  <c r="AF18" i="1"/>
  <c r="F18" i="1" s="1"/>
  <c r="AF17" i="1"/>
  <c r="F17" i="1" s="1"/>
  <c r="AF44" i="1"/>
  <c r="F44" i="1" s="1"/>
  <c r="AF55" i="1"/>
  <c r="F55" i="1" s="1"/>
  <c r="AF52" i="1"/>
  <c r="F52" i="1" s="1"/>
  <c r="AF50" i="1"/>
  <c r="F50" i="1" s="1"/>
  <c r="AF49" i="1"/>
  <c r="F49" i="1" s="1"/>
  <c r="AF48" i="1"/>
  <c r="F48" i="1" s="1"/>
  <c r="AF42" i="1"/>
  <c r="F42" i="1" s="1"/>
  <c r="AF41" i="1"/>
  <c r="F41" i="1" s="1"/>
  <c r="AF35" i="1"/>
  <c r="F35" i="1" s="1"/>
  <c r="AF30" i="1"/>
  <c r="F30" i="1" s="1"/>
  <c r="AF29" i="1"/>
  <c r="F29" i="1" s="1"/>
  <c r="AF28" i="1"/>
  <c r="F28" i="1" s="1"/>
  <c r="AF24" i="1"/>
  <c r="F24" i="1" s="1"/>
  <c r="AF23" i="1"/>
  <c r="F23" i="1" s="1"/>
  <c r="AF16" i="1"/>
  <c r="F16" i="1" s="1"/>
  <c r="AF12" i="1"/>
  <c r="F12" i="1" s="1"/>
  <c r="AF11" i="1"/>
  <c r="AF9" i="1"/>
  <c r="F9" i="1" s="1"/>
  <c r="AF7" i="1"/>
  <c r="F7" i="1" s="1"/>
  <c r="AF6" i="1"/>
  <c r="F6" i="1" s="1"/>
  <c r="AF56" i="1"/>
  <c r="F56" i="1" s="1"/>
  <c r="AF51" i="1"/>
  <c r="F51" i="1" s="1"/>
  <c r="AF47" i="1"/>
  <c r="F47" i="1" s="1"/>
  <c r="AF38" i="1"/>
  <c r="F38" i="1" s="1"/>
  <c r="AF8" i="1"/>
  <c r="F8" i="1" s="1"/>
  <c r="AF13" i="1"/>
  <c r="F13" i="1" s="1"/>
  <c r="AF46" i="1"/>
  <c r="AF37" i="1"/>
  <c r="F37" i="1" s="1"/>
  <c r="AE26" i="1"/>
  <c r="F27" i="1"/>
  <c r="Z55" i="1"/>
  <c r="E55" i="1" s="1"/>
  <c r="Z28" i="1"/>
  <c r="E28" i="1" s="1"/>
  <c r="Z5" i="1"/>
  <c r="E5" i="1" s="1"/>
  <c r="Y26" i="1"/>
  <c r="Y33" i="1"/>
  <c r="Z59" i="1"/>
  <c r="E59" i="1" s="1"/>
  <c r="Z50" i="1"/>
  <c r="E50" i="1" s="1"/>
  <c r="Z48" i="1"/>
  <c r="E48" i="1" s="1"/>
  <c r="Z42" i="1"/>
  <c r="E42" i="1" s="1"/>
  <c r="Z41" i="1"/>
  <c r="E41" i="1" s="1"/>
  <c r="Z35" i="1"/>
  <c r="E35" i="1" s="1"/>
  <c r="Z56" i="1"/>
  <c r="E56" i="1" s="1"/>
  <c r="Z47" i="1"/>
  <c r="E47" i="1" s="1"/>
  <c r="Z38" i="1"/>
  <c r="E38" i="1" s="1"/>
  <c r="Z29" i="1"/>
  <c r="E29" i="1" s="1"/>
  <c r="Z44" i="1"/>
  <c r="E44" i="1" s="1"/>
  <c r="Z23" i="1"/>
  <c r="E23" i="1" s="1"/>
  <c r="Z34" i="1"/>
  <c r="E34" i="1" s="1"/>
  <c r="Z36" i="1"/>
  <c r="E36" i="1" s="1"/>
  <c r="Z60" i="1"/>
  <c r="E60" i="1" s="1"/>
  <c r="Z58" i="1"/>
  <c r="E58" i="1" s="1"/>
  <c r="Z54" i="1"/>
  <c r="Z52" i="1"/>
  <c r="E52" i="1" s="1"/>
  <c r="Z32" i="1"/>
  <c r="E32" i="1" s="1"/>
  <c r="Z22" i="1"/>
  <c r="E22" i="1" s="1"/>
  <c r="Z20" i="1"/>
  <c r="E20" i="1" s="1"/>
  <c r="Z19" i="1"/>
  <c r="E19" i="1" s="1"/>
  <c r="Z18" i="1"/>
  <c r="E18" i="1" s="1"/>
  <c r="Z17" i="1"/>
  <c r="E17" i="1" s="1"/>
  <c r="Z8" i="1"/>
  <c r="E8" i="1" s="1"/>
  <c r="Z30" i="1"/>
  <c r="E30" i="1" s="1"/>
  <c r="Z24" i="1"/>
  <c r="E24" i="1" s="1"/>
  <c r="Z7" i="1"/>
  <c r="E7" i="1" s="1"/>
  <c r="Z12" i="1"/>
  <c r="E12" i="1" s="1"/>
  <c r="Z46" i="1"/>
  <c r="E46" i="1" s="1"/>
  <c r="Z37" i="1"/>
  <c r="E37" i="1" s="1"/>
  <c r="Z39" i="1"/>
  <c r="E39" i="1" s="1"/>
  <c r="Z16" i="1"/>
  <c r="Z11" i="1"/>
  <c r="Z6" i="1"/>
  <c r="E6" i="1" s="1"/>
  <c r="Z9" i="1"/>
  <c r="E9" i="1" s="1"/>
  <c r="E54" i="1"/>
  <c r="E27" i="1"/>
  <c r="T34" i="1"/>
  <c r="D34" i="1" s="1"/>
  <c r="T30" i="1"/>
  <c r="D30" i="1" s="1"/>
  <c r="T29" i="1"/>
  <c r="D29" i="1" s="1"/>
  <c r="T28" i="1"/>
  <c r="D28" i="1" s="1"/>
  <c r="T24" i="1"/>
  <c r="D24" i="1" s="1"/>
  <c r="T23" i="1"/>
  <c r="D23" i="1" s="1"/>
  <c r="T16" i="1"/>
  <c r="D16" i="1" s="1"/>
  <c r="T7" i="1"/>
  <c r="D7" i="1" s="1"/>
  <c r="T6" i="1"/>
  <c r="D6" i="1" s="1"/>
  <c r="T5" i="1"/>
  <c r="D5" i="1" s="1"/>
  <c r="T60" i="1"/>
  <c r="D60" i="1" s="1"/>
  <c r="T58" i="1"/>
  <c r="D58" i="1" s="1"/>
  <c r="T56" i="1"/>
  <c r="D56" i="1" s="1"/>
  <c r="T55" i="1"/>
  <c r="D55" i="1" s="1"/>
  <c r="T48" i="1"/>
  <c r="D48" i="1" s="1"/>
  <c r="T47" i="1"/>
  <c r="D47" i="1" s="1"/>
  <c r="T46" i="1"/>
  <c r="D46" i="1" s="1"/>
  <c r="T44" i="1"/>
  <c r="D44" i="1" s="1"/>
  <c r="T39" i="1"/>
  <c r="D39" i="1" s="1"/>
  <c r="T38" i="1"/>
  <c r="D38" i="1" s="1"/>
  <c r="T37" i="1"/>
  <c r="D37" i="1" s="1"/>
  <c r="T36" i="1"/>
  <c r="D36" i="1" s="1"/>
  <c r="M8" i="1"/>
  <c r="C8" i="1" s="1"/>
  <c r="M23" i="1"/>
  <c r="C23" i="1" s="1"/>
  <c r="M28" i="1"/>
  <c r="C28" i="1" s="1"/>
  <c r="M35" i="1"/>
  <c r="C35" i="1" s="1"/>
  <c r="M39" i="1"/>
  <c r="C39" i="1" s="1"/>
  <c r="M41" i="1"/>
  <c r="C41" i="1" s="1"/>
  <c r="M58" i="1"/>
  <c r="C58" i="1" s="1"/>
  <c r="M59" i="1"/>
  <c r="C59" i="1" s="1"/>
  <c r="AM55" i="1"/>
  <c r="AN55" i="1"/>
  <c r="AM52" i="1"/>
  <c r="AN52" i="1"/>
  <c r="AM42" i="1"/>
  <c r="AN42" i="1"/>
  <c r="AM30" i="1"/>
  <c r="AN30" i="1"/>
  <c r="AM22" i="1"/>
  <c r="AN22" i="1"/>
  <c r="AI21" i="1"/>
  <c r="AM19" i="1"/>
  <c r="AN19" i="1"/>
  <c r="AM17" i="1"/>
  <c r="AN17" i="1"/>
  <c r="AM28" i="1"/>
  <c r="AN28" i="1"/>
  <c r="AI26" i="1"/>
  <c r="AM39" i="1"/>
  <c r="AN39" i="1"/>
  <c r="AM23" i="1"/>
  <c r="AN23" i="1"/>
  <c r="AM11" i="1"/>
  <c r="AN11" i="1"/>
  <c r="AM9" i="1"/>
  <c r="AN9" i="1"/>
  <c r="AM6" i="1"/>
  <c r="AN6" i="1"/>
  <c r="AM59" i="1"/>
  <c r="AN59" i="1"/>
  <c r="AM54" i="1"/>
  <c r="AN54" i="1"/>
  <c r="AI53" i="1"/>
  <c r="AM50" i="1"/>
  <c r="AN50" i="1"/>
  <c r="AM38" i="1"/>
  <c r="AN38" i="1"/>
  <c r="AM29" i="1"/>
  <c r="AN29" i="1"/>
  <c r="AM20" i="1"/>
  <c r="AN20" i="1"/>
  <c r="AM18" i="1"/>
  <c r="AN18" i="1"/>
  <c r="AM46" i="1"/>
  <c r="AN46" i="1"/>
  <c r="AI45" i="1"/>
  <c r="AM44" i="1"/>
  <c r="AN44" i="1"/>
  <c r="AM37" i="1"/>
  <c r="AN37" i="1"/>
  <c r="AM16" i="1"/>
  <c r="AN16" i="1"/>
  <c r="AI15" i="1"/>
  <c r="AI33" i="1"/>
  <c r="AG60" i="1"/>
  <c r="AH46" i="1"/>
  <c r="AG46" i="1"/>
  <c r="AC45" i="1"/>
  <c r="AH44" i="1"/>
  <c r="AG44" i="1"/>
  <c r="AH37" i="1"/>
  <c r="AG37" i="1"/>
  <c r="AH51" i="1"/>
  <c r="AG51" i="1"/>
  <c r="AH48" i="1"/>
  <c r="AG48" i="1"/>
  <c r="AH41" i="1"/>
  <c r="AG41" i="1"/>
  <c r="AC40" i="1"/>
  <c r="AH28" i="1"/>
  <c r="AG28" i="1"/>
  <c r="AH20" i="1"/>
  <c r="AG20" i="1"/>
  <c r="AH11" i="1"/>
  <c r="AG11" i="1"/>
  <c r="AH8" i="1"/>
  <c r="AG8" i="1"/>
  <c r="AH6" i="1"/>
  <c r="AG6" i="1"/>
  <c r="AC26" i="1"/>
  <c r="AH49" i="1"/>
  <c r="AG49" i="1"/>
  <c r="AH47" i="1"/>
  <c r="AG47" i="1"/>
  <c r="AH29" i="1"/>
  <c r="AG29" i="1"/>
  <c r="AH22" i="1"/>
  <c r="AC21" i="1"/>
  <c r="AG22" i="1"/>
  <c r="AH19" i="1"/>
  <c r="AG19" i="1"/>
  <c r="AH18" i="1"/>
  <c r="AG18" i="1"/>
  <c r="AH17" i="1"/>
  <c r="AG17" i="1"/>
  <c r="AH16" i="1"/>
  <c r="AG16" i="1"/>
  <c r="AC15" i="1"/>
  <c r="AH9" i="1"/>
  <c r="AG9" i="1"/>
  <c r="AH7" i="1"/>
  <c r="AG7" i="1"/>
  <c r="AH39" i="1"/>
  <c r="AG39" i="1"/>
  <c r="AH36" i="1"/>
  <c r="AG36" i="1"/>
  <c r="AC33" i="1"/>
  <c r="J26" i="1"/>
  <c r="J57" i="1"/>
  <c r="J33" i="1"/>
  <c r="J45" i="1"/>
  <c r="J21" i="1"/>
  <c r="J40" i="1"/>
  <c r="J53" i="1"/>
  <c r="O5" i="1"/>
  <c r="AM5" i="1"/>
  <c r="AN5" i="1"/>
  <c r="AI4" i="1"/>
  <c r="O6" i="1"/>
  <c r="M6" i="1"/>
  <c r="C6" i="1" s="1"/>
  <c r="M19" i="1"/>
  <c r="C19" i="1" s="1"/>
  <c r="M47" i="1"/>
  <c r="C47" i="1" s="1"/>
  <c r="M51" i="1"/>
  <c r="C51" i="1" s="1"/>
  <c r="M56" i="1"/>
  <c r="C56" i="1" s="1"/>
  <c r="C27" i="1"/>
  <c r="O7" i="1"/>
  <c r="P7" i="1"/>
  <c r="P9" i="1"/>
  <c r="O9" i="1"/>
  <c r="P11" i="1"/>
  <c r="O11" i="1"/>
  <c r="O12" i="1"/>
  <c r="P12" i="1"/>
  <c r="P16" i="1"/>
  <c r="O16" i="1"/>
  <c r="L15" i="1"/>
  <c r="O23" i="1"/>
  <c r="P23" i="1"/>
  <c r="P24" i="1"/>
  <c r="O24" i="1"/>
  <c r="P28" i="1"/>
  <c r="O28" i="1"/>
  <c r="O29" i="1"/>
  <c r="P29" i="1"/>
  <c r="P30" i="1"/>
  <c r="O30" i="1"/>
  <c r="P31" i="1"/>
  <c r="O31" i="1"/>
  <c r="O34" i="1"/>
  <c r="L33" i="1"/>
  <c r="P34" i="1"/>
  <c r="P39" i="1"/>
  <c r="O39" i="1"/>
  <c r="P51" i="1"/>
  <c r="O51" i="1"/>
  <c r="P8" i="1"/>
  <c r="O8" i="1"/>
  <c r="P13" i="1"/>
  <c r="O13" i="1"/>
  <c r="P17" i="1"/>
  <c r="O17" i="1"/>
  <c r="O18" i="1"/>
  <c r="P18" i="1"/>
  <c r="P19" i="1"/>
  <c r="O19" i="1"/>
  <c r="L21" i="1"/>
  <c r="P22" i="1"/>
  <c r="O22" i="1"/>
  <c r="P32" i="1"/>
  <c r="O32" i="1"/>
  <c r="P41" i="1"/>
  <c r="O41" i="1"/>
  <c r="L40" i="1"/>
  <c r="O43" i="1"/>
  <c r="P43" i="1"/>
  <c r="P49" i="1"/>
  <c r="O49" i="1"/>
  <c r="O52" i="1"/>
  <c r="P52" i="1"/>
  <c r="P55" i="1"/>
  <c r="O55" i="1"/>
  <c r="P59" i="1"/>
  <c r="O59" i="1"/>
  <c r="O62" i="1"/>
  <c r="P62" i="1"/>
  <c r="P36" i="1"/>
  <c r="O36" i="1"/>
  <c r="P37" i="1"/>
  <c r="O37" i="1"/>
  <c r="O38" i="1"/>
  <c r="P38" i="1"/>
  <c r="P46" i="1"/>
  <c r="O46" i="1"/>
  <c r="L45" i="1"/>
  <c r="M5" i="1"/>
  <c r="C5" i="1" s="1"/>
  <c r="M13" i="1"/>
  <c r="C13" i="1" s="1"/>
  <c r="M17" i="1"/>
  <c r="C17" i="1" s="1"/>
  <c r="M18" i="1"/>
  <c r="C18" i="1" s="1"/>
  <c r="M20" i="1"/>
  <c r="C20" i="1" s="1"/>
  <c r="M22" i="1"/>
  <c r="M32" i="1"/>
  <c r="C32" i="1" s="1"/>
  <c r="M42" i="1"/>
  <c r="C42" i="1" s="1"/>
  <c r="M48" i="1"/>
  <c r="C48" i="1" s="1"/>
  <c r="M49" i="1"/>
  <c r="C49" i="1" s="1"/>
  <c r="M50" i="1"/>
  <c r="C50" i="1" s="1"/>
  <c r="M52" i="1"/>
  <c r="C52" i="1" s="1"/>
  <c r="M54" i="1"/>
  <c r="M55" i="1"/>
  <c r="C55" i="1" s="1"/>
  <c r="M60" i="1"/>
  <c r="C60" i="1" s="1"/>
  <c r="M9" i="1"/>
  <c r="C9" i="1" s="1"/>
  <c r="M11" i="1"/>
  <c r="M12" i="1"/>
  <c r="C12" i="1" s="1"/>
  <c r="M29" i="1"/>
  <c r="C29" i="1" s="1"/>
  <c r="M30" i="1"/>
  <c r="C30" i="1" s="1"/>
  <c r="M34" i="1"/>
  <c r="M38" i="1"/>
  <c r="C38" i="1" s="1"/>
  <c r="P47" i="1"/>
  <c r="O47" i="1"/>
  <c r="P56" i="1"/>
  <c r="O56" i="1"/>
  <c r="P20" i="1"/>
  <c r="O20" i="1"/>
  <c r="P27" i="1"/>
  <c r="O27" i="1"/>
  <c r="L26" i="1"/>
  <c r="P35" i="1"/>
  <c r="O35" i="1"/>
  <c r="P42" i="1"/>
  <c r="O42" i="1"/>
  <c r="O48" i="1"/>
  <c r="P48" i="1"/>
  <c r="P50" i="1"/>
  <c r="O50" i="1"/>
  <c r="P54" i="1"/>
  <c r="L53" i="1"/>
  <c r="O54" i="1"/>
  <c r="O58" i="1"/>
  <c r="L57" i="1"/>
  <c r="P58" i="1"/>
  <c r="P60" i="1"/>
  <c r="O60" i="1"/>
  <c r="P44" i="1"/>
  <c r="O44" i="1"/>
  <c r="P61" i="1"/>
  <c r="O61" i="1"/>
  <c r="M7" i="1"/>
  <c r="C7" i="1" s="1"/>
  <c r="M16" i="1"/>
  <c r="M24" i="1"/>
  <c r="C24" i="1" s="1"/>
  <c r="M36" i="1"/>
  <c r="C36" i="1" s="1"/>
  <c r="M37" i="1"/>
  <c r="C37" i="1" s="1"/>
  <c r="M44" i="1"/>
  <c r="C44" i="1" s="1"/>
  <c r="M46" i="1"/>
  <c r="Q45" i="1"/>
  <c r="Q26" i="1"/>
  <c r="Q21" i="1"/>
  <c r="Q15" i="1"/>
  <c r="AA58" i="1"/>
  <c r="AB58" i="1"/>
  <c r="W57" i="1"/>
  <c r="AB41" i="1"/>
  <c r="AA41" i="1"/>
  <c r="W40" i="1"/>
  <c r="AA35" i="1"/>
  <c r="AB35" i="1"/>
  <c r="AA46" i="1"/>
  <c r="AB46" i="1"/>
  <c r="W45" i="1"/>
  <c r="AA44" i="1"/>
  <c r="AB44" i="1"/>
  <c r="AB39" i="1"/>
  <c r="AA39" i="1"/>
  <c r="AA37" i="1"/>
  <c r="AB37" i="1"/>
  <c r="AB36" i="1"/>
  <c r="AA36" i="1"/>
  <c r="AB28" i="1"/>
  <c r="AA28" i="1"/>
  <c r="AA59" i="1"/>
  <c r="AB59" i="1"/>
  <c r="AA61" i="1"/>
  <c r="AB61" i="1"/>
  <c r="AA56" i="1"/>
  <c r="AB56" i="1"/>
  <c r="AA51" i="1"/>
  <c r="AB51" i="1"/>
  <c r="AA47" i="1"/>
  <c r="AB47" i="1"/>
  <c r="AB38" i="1"/>
  <c r="AA38" i="1"/>
  <c r="AB34" i="1"/>
  <c r="AA34" i="1"/>
  <c r="W33" i="1"/>
  <c r="AA31" i="1"/>
  <c r="AB31" i="1"/>
  <c r="AB30" i="1"/>
  <c r="AA30" i="1"/>
  <c r="AA29" i="1"/>
  <c r="AB29" i="1"/>
  <c r="AA24" i="1"/>
  <c r="AB24" i="1"/>
  <c r="AA12" i="1"/>
  <c r="AB12" i="1"/>
  <c r="AB23" i="1"/>
  <c r="AA23" i="1"/>
  <c r="AA16" i="1"/>
  <c r="W15" i="1"/>
  <c r="AB16" i="1"/>
  <c r="AB7" i="1"/>
  <c r="AA7" i="1"/>
  <c r="AA11" i="1"/>
  <c r="AB11" i="1"/>
  <c r="AB9" i="1"/>
  <c r="AA9" i="1"/>
  <c r="AA6" i="1"/>
  <c r="AB6" i="1"/>
  <c r="AB5" i="1"/>
  <c r="AA5" i="1"/>
  <c r="W4" i="1"/>
  <c r="W26" i="1"/>
  <c r="U62" i="1"/>
  <c r="V62" i="1"/>
  <c r="U60" i="1"/>
  <c r="V60" i="1"/>
  <c r="U55" i="1"/>
  <c r="V55" i="1"/>
  <c r="S53" i="1"/>
  <c r="U54" i="1"/>
  <c r="V54" i="1"/>
  <c r="U52" i="1"/>
  <c r="V52" i="1"/>
  <c r="U50" i="1"/>
  <c r="V50" i="1"/>
  <c r="U49" i="1"/>
  <c r="V49" i="1"/>
  <c r="U48" i="1"/>
  <c r="V48" i="1"/>
  <c r="S45" i="1"/>
  <c r="U46" i="1"/>
  <c r="V46" i="1"/>
  <c r="U44" i="1"/>
  <c r="V44" i="1"/>
  <c r="U43" i="1"/>
  <c r="V43" i="1"/>
  <c r="S40" i="1"/>
  <c r="U42" i="1"/>
  <c r="V42" i="1"/>
  <c r="U39" i="1"/>
  <c r="V39" i="1"/>
  <c r="U37" i="1"/>
  <c r="V37" i="1"/>
  <c r="U36" i="1"/>
  <c r="V36" i="1"/>
  <c r="U32" i="1"/>
  <c r="V32" i="1"/>
  <c r="S26" i="1"/>
  <c r="U28" i="1"/>
  <c r="V28" i="1"/>
  <c r="U27" i="1"/>
  <c r="V27" i="1"/>
  <c r="U23" i="1"/>
  <c r="V23" i="1"/>
  <c r="S21" i="1"/>
  <c r="U22" i="1"/>
  <c r="V22" i="1"/>
  <c r="U20" i="1"/>
  <c r="V20" i="1"/>
  <c r="U19" i="1"/>
  <c r="V19" i="1"/>
  <c r="U18" i="1"/>
  <c r="V18" i="1"/>
  <c r="U17" i="1"/>
  <c r="V17" i="1"/>
  <c r="S15" i="1"/>
  <c r="U16" i="1"/>
  <c r="V16" i="1"/>
  <c r="U13" i="1"/>
  <c r="V13" i="1"/>
  <c r="U11" i="1"/>
  <c r="V11" i="1"/>
  <c r="U12" i="1"/>
  <c r="V12" i="1"/>
  <c r="U6" i="1"/>
  <c r="V6" i="1"/>
  <c r="S4" i="1"/>
  <c r="U5" i="1"/>
  <c r="V5" i="1"/>
  <c r="T59" i="1"/>
  <c r="D59" i="1" s="1"/>
  <c r="T52" i="1"/>
  <c r="D52" i="1" s="1"/>
  <c r="T49" i="1"/>
  <c r="D49" i="1" s="1"/>
  <c r="T42" i="1"/>
  <c r="T41" i="1"/>
  <c r="D41" i="1" s="1"/>
  <c r="T35" i="1"/>
  <c r="D35" i="1" s="1"/>
  <c r="T32" i="1"/>
  <c r="D32" i="1" s="1"/>
  <c r="T22" i="1"/>
  <c r="T20" i="1"/>
  <c r="D20" i="1" s="1"/>
  <c r="T19" i="1"/>
  <c r="D19" i="1" s="1"/>
  <c r="T18" i="1"/>
  <c r="D18" i="1" s="1"/>
  <c r="T17" i="1"/>
  <c r="D17" i="1" s="1"/>
  <c r="T13" i="1"/>
  <c r="D13" i="1" s="1"/>
  <c r="T8" i="1"/>
  <c r="D8" i="1" s="1"/>
  <c r="Q57" i="1"/>
  <c r="Q33" i="1"/>
  <c r="T9" i="1"/>
  <c r="D9" i="1" s="1"/>
  <c r="Q4" i="1"/>
  <c r="U61" i="1"/>
  <c r="V61" i="1"/>
  <c r="U59" i="1"/>
  <c r="V59" i="1"/>
  <c r="S57" i="1"/>
  <c r="U58" i="1"/>
  <c r="V58" i="1"/>
  <c r="U56" i="1"/>
  <c r="V56" i="1"/>
  <c r="U51" i="1"/>
  <c r="V51" i="1"/>
  <c r="U47" i="1"/>
  <c r="V47" i="1"/>
  <c r="U41" i="1"/>
  <c r="V41" i="1"/>
  <c r="U38" i="1"/>
  <c r="V38" i="1"/>
  <c r="U35" i="1"/>
  <c r="V35" i="1"/>
  <c r="S33" i="1"/>
  <c r="U34" i="1"/>
  <c r="V34" i="1"/>
  <c r="U31" i="1"/>
  <c r="V31" i="1"/>
  <c r="U30" i="1"/>
  <c r="V30" i="1"/>
  <c r="U29" i="1"/>
  <c r="V29" i="1"/>
  <c r="U24" i="1"/>
  <c r="V24" i="1"/>
  <c r="U9" i="1"/>
  <c r="V9" i="1"/>
  <c r="U8" i="1"/>
  <c r="V8" i="1"/>
  <c r="U7" i="1"/>
  <c r="V7" i="1"/>
  <c r="T54" i="1"/>
  <c r="T50" i="1"/>
  <c r="D50" i="1" s="1"/>
  <c r="Q40" i="1"/>
  <c r="T11" i="1"/>
  <c r="T12" i="1"/>
  <c r="D12" i="1" s="1"/>
  <c r="AR312" i="7"/>
  <c r="AQ312" i="7"/>
  <c r="AG57" i="1" l="1"/>
  <c r="AA21" i="1"/>
  <c r="O4" i="1"/>
  <c r="AH53" i="1"/>
  <c r="AL21" i="1"/>
  <c r="AK3" i="1"/>
  <c r="M10" i="1"/>
  <c r="T10" i="1"/>
  <c r="G11" i="1"/>
  <c r="AL10" i="1"/>
  <c r="F11" i="1"/>
  <c r="AF10" i="1"/>
  <c r="AB21" i="1"/>
  <c r="Z10" i="1"/>
  <c r="AN40" i="1"/>
  <c r="Y3" i="1"/>
  <c r="AH4" i="1"/>
  <c r="AA53" i="1"/>
  <c r="J3" i="1"/>
  <c r="Q3" i="1"/>
  <c r="AN57" i="1"/>
  <c r="AC3" i="1"/>
  <c r="AM40" i="1"/>
  <c r="Z45" i="1"/>
  <c r="Z53" i="1"/>
  <c r="Y25" i="1"/>
  <c r="AL15" i="1"/>
  <c r="AK25" i="1"/>
  <c r="AK63" i="1" s="1"/>
  <c r="AF57" i="1"/>
  <c r="AE25" i="1"/>
  <c r="AF45" i="1"/>
  <c r="AE3" i="1"/>
  <c r="Z33" i="1"/>
  <c r="Z26" i="1"/>
  <c r="Z40" i="1"/>
  <c r="E11" i="1"/>
  <c r="AG4" i="1"/>
  <c r="Z57" i="1"/>
  <c r="AF4" i="1"/>
  <c r="AF15" i="1"/>
  <c r="G16" i="1"/>
  <c r="AL4" i="1"/>
  <c r="AL33" i="1"/>
  <c r="AL45" i="1"/>
  <c r="AL26" i="1"/>
  <c r="AL40" i="1"/>
  <c r="AL53" i="1"/>
  <c r="AL57" i="1"/>
  <c r="AF21" i="1"/>
  <c r="AF26" i="1"/>
  <c r="AF33" i="1"/>
  <c r="F46" i="1"/>
  <c r="AF53" i="1"/>
  <c r="AF40" i="1"/>
  <c r="Z21" i="1"/>
  <c r="Z15" i="1"/>
  <c r="E16" i="1"/>
  <c r="Z4" i="1"/>
  <c r="M4" i="1"/>
  <c r="L3" i="1"/>
  <c r="AN33" i="1"/>
  <c r="AM33" i="1"/>
  <c r="AN45" i="1"/>
  <c r="AM45" i="1"/>
  <c r="AN10" i="1"/>
  <c r="AM10" i="1"/>
  <c r="AM21" i="1"/>
  <c r="AN21" i="1"/>
  <c r="AN15" i="1"/>
  <c r="AM15" i="1"/>
  <c r="AN53" i="1"/>
  <c r="AM53" i="1"/>
  <c r="AN26" i="1"/>
  <c r="AI25" i="1"/>
  <c r="AM26" i="1"/>
  <c r="AG33" i="1"/>
  <c r="AH33" i="1"/>
  <c r="AH10" i="1"/>
  <c r="AH45" i="1"/>
  <c r="AG45" i="1"/>
  <c r="AH15" i="1"/>
  <c r="AG15" i="1"/>
  <c r="AH21" i="1"/>
  <c r="AG21" i="1"/>
  <c r="AH26" i="1"/>
  <c r="AG26" i="1"/>
  <c r="AC25" i="1"/>
  <c r="AG40" i="1"/>
  <c r="AH40" i="1"/>
  <c r="J25" i="1"/>
  <c r="AN4" i="1"/>
  <c r="AM4" i="1"/>
  <c r="AI3" i="1"/>
  <c r="C16" i="1"/>
  <c r="M15" i="1"/>
  <c r="L25" i="1"/>
  <c r="O26" i="1"/>
  <c r="P26" i="1"/>
  <c r="C34" i="1"/>
  <c r="M33" i="1"/>
  <c r="C46" i="1"/>
  <c r="M45" i="1"/>
  <c r="O57" i="1"/>
  <c r="P57" i="1"/>
  <c r="C22" i="1"/>
  <c r="M21" i="1"/>
  <c r="P45" i="1"/>
  <c r="O45" i="1"/>
  <c r="O21" i="1"/>
  <c r="P21" i="1"/>
  <c r="P33" i="1"/>
  <c r="O33" i="1"/>
  <c r="P15" i="1"/>
  <c r="O15" i="1"/>
  <c r="M57" i="1"/>
  <c r="M40" i="1"/>
  <c r="M26" i="1"/>
  <c r="P53" i="1"/>
  <c r="O53" i="1"/>
  <c r="C11" i="1"/>
  <c r="C54" i="1"/>
  <c r="M53" i="1"/>
  <c r="O40" i="1"/>
  <c r="P40" i="1"/>
  <c r="O10" i="1"/>
  <c r="P10" i="1"/>
  <c r="T57" i="1"/>
  <c r="Q25" i="1"/>
  <c r="T26" i="1"/>
  <c r="AB4" i="1"/>
  <c r="AA4" i="1"/>
  <c r="W3" i="1"/>
  <c r="AA10" i="1"/>
  <c r="AB10" i="1"/>
  <c r="AB45" i="1"/>
  <c r="AA45" i="1"/>
  <c r="AB57" i="1"/>
  <c r="AA57" i="1"/>
  <c r="AB26" i="1"/>
  <c r="AA26" i="1"/>
  <c r="W25" i="1"/>
  <c r="AB15" i="1"/>
  <c r="AA15" i="1"/>
  <c r="AB33" i="1"/>
  <c r="AA33" i="1"/>
  <c r="AB40" i="1"/>
  <c r="AA40" i="1"/>
  <c r="U4" i="1"/>
  <c r="V4" i="1"/>
  <c r="S3" i="1"/>
  <c r="U15" i="1"/>
  <c r="V15" i="1"/>
  <c r="U26" i="1"/>
  <c r="S25" i="1"/>
  <c r="V26" i="1"/>
  <c r="V45" i="1"/>
  <c r="U45" i="1"/>
  <c r="T4" i="1"/>
  <c r="T15" i="1"/>
  <c r="T33" i="1"/>
  <c r="T45" i="1"/>
  <c r="T53" i="1"/>
  <c r="D54" i="1"/>
  <c r="V57" i="1"/>
  <c r="U57" i="1"/>
  <c r="T21" i="1"/>
  <c r="D22" i="1"/>
  <c r="T40" i="1"/>
  <c r="D42" i="1"/>
  <c r="D11" i="1"/>
  <c r="V33" i="1"/>
  <c r="U33" i="1"/>
  <c r="U10" i="1"/>
  <c r="V10" i="1"/>
  <c r="U21" i="1"/>
  <c r="V21" i="1"/>
  <c r="U40" i="1"/>
  <c r="V40" i="1"/>
  <c r="V53" i="1"/>
  <c r="U53" i="1"/>
  <c r="B57" i="1"/>
  <c r="H57" i="1" s="1"/>
  <c r="B53" i="1"/>
  <c r="H53" i="1" s="1"/>
  <c r="B45" i="1"/>
  <c r="H45" i="1" s="1"/>
  <c r="B40" i="1"/>
  <c r="H40" i="1" s="1"/>
  <c r="B33" i="1"/>
  <c r="H33" i="1" s="1"/>
  <c r="B26" i="1"/>
  <c r="H26" i="1" s="1"/>
  <c r="B21" i="1"/>
  <c r="H21" i="1" s="1"/>
  <c r="B15" i="1"/>
  <c r="H15" i="1" s="1"/>
  <c r="H10" i="1"/>
  <c r="B4" i="1"/>
  <c r="Y63" i="1" l="1"/>
  <c r="B25" i="1"/>
  <c r="H25" i="1" s="1"/>
  <c r="O3" i="1"/>
  <c r="J63" i="1"/>
  <c r="D45" i="1"/>
  <c r="D15" i="1"/>
  <c r="D26" i="1"/>
  <c r="D57" i="1"/>
  <c r="C40" i="1"/>
  <c r="C21" i="1"/>
  <c r="C45" i="1"/>
  <c r="C33" i="1"/>
  <c r="C4" i="1"/>
  <c r="E21" i="1"/>
  <c r="F53" i="1"/>
  <c r="F33" i="1"/>
  <c r="F21" i="1"/>
  <c r="G26" i="1"/>
  <c r="G53" i="1"/>
  <c r="G33" i="1"/>
  <c r="F15" i="1"/>
  <c r="E57" i="1"/>
  <c r="E26" i="1"/>
  <c r="E10" i="1"/>
  <c r="F45" i="1"/>
  <c r="F57" i="1"/>
  <c r="G15" i="1"/>
  <c r="E45" i="1"/>
  <c r="G21" i="1"/>
  <c r="B3" i="1"/>
  <c r="H4" i="1"/>
  <c r="D10" i="1"/>
  <c r="D40" i="1"/>
  <c r="D21" i="1"/>
  <c r="D53" i="1"/>
  <c r="D33" i="1"/>
  <c r="C53" i="1"/>
  <c r="C10" i="1"/>
  <c r="C57" i="1"/>
  <c r="C15" i="1"/>
  <c r="E15" i="1"/>
  <c r="F40" i="1"/>
  <c r="F26" i="1"/>
  <c r="G4" i="1"/>
  <c r="G57" i="1"/>
  <c r="G40" i="1"/>
  <c r="G45" i="1"/>
  <c r="F10" i="1"/>
  <c r="F4" i="1"/>
  <c r="E40" i="1"/>
  <c r="E33" i="1"/>
  <c r="G10" i="1"/>
  <c r="E53" i="1"/>
  <c r="Q63" i="1"/>
  <c r="AG3" i="1"/>
  <c r="P3" i="1"/>
  <c r="AH3" i="1"/>
  <c r="AE63" i="1"/>
  <c r="Z25" i="1"/>
  <c r="E25" i="1" s="1"/>
  <c r="AL3" i="1"/>
  <c r="G3" i="1" s="1"/>
  <c r="AF3" i="1"/>
  <c r="AL25" i="1"/>
  <c r="G25" i="1" s="1"/>
  <c r="AF25" i="1"/>
  <c r="F25" i="1" s="1"/>
  <c r="Z3" i="1"/>
  <c r="E4" i="1"/>
  <c r="AN25" i="1"/>
  <c r="AM25" i="1"/>
  <c r="AG25" i="1"/>
  <c r="AH25" i="1"/>
  <c r="AC63" i="1"/>
  <c r="AN3" i="1"/>
  <c r="AI63" i="1"/>
  <c r="AM3" i="1"/>
  <c r="P25" i="1"/>
  <c r="O25" i="1"/>
  <c r="C26" i="1"/>
  <c r="M25" i="1"/>
  <c r="C25" i="1" s="1"/>
  <c r="M3" i="1"/>
  <c r="C3" i="1" s="1"/>
  <c r="L63" i="1"/>
  <c r="AA25" i="1"/>
  <c r="AB25" i="1"/>
  <c r="AA3" i="1"/>
  <c r="AB3" i="1"/>
  <c r="W63" i="1"/>
  <c r="D4" i="1"/>
  <c r="T3" i="1"/>
  <c r="U25" i="1"/>
  <c r="V25" i="1"/>
  <c r="S63" i="1"/>
  <c r="V3" i="1"/>
  <c r="U3" i="1"/>
  <c r="T25" i="1"/>
  <c r="D25" i="1" s="1"/>
  <c r="F3" i="1" l="1"/>
  <c r="P63" i="1"/>
  <c r="F68" i="1" s="1"/>
  <c r="V63" i="1"/>
  <c r="F69" i="1" s="1"/>
  <c r="AH63" i="1"/>
  <c r="F71" i="1" s="1"/>
  <c r="B63" i="1"/>
  <c r="H63" i="1" s="1"/>
  <c r="H3" i="1"/>
  <c r="AG63" i="1"/>
  <c r="E71" i="1" s="1"/>
  <c r="AL63" i="1"/>
  <c r="AF63" i="1"/>
  <c r="F63" i="1" s="1"/>
  <c r="E3" i="1"/>
  <c r="Z63" i="1"/>
  <c r="E63" i="1" s="1"/>
  <c r="AN63" i="1"/>
  <c r="F72" i="1" s="1"/>
  <c r="AM63" i="1"/>
  <c r="E72" i="1" s="1"/>
  <c r="O63" i="1"/>
  <c r="E68" i="1" s="1"/>
  <c r="M63" i="1"/>
  <c r="C63" i="1" s="1"/>
  <c r="U63" i="1"/>
  <c r="E69" i="1" s="1"/>
  <c r="AB63" i="1"/>
  <c r="F70" i="1" s="1"/>
  <c r="AA63" i="1"/>
  <c r="E70" i="1" s="1"/>
  <c r="D3" i="1"/>
  <c r="T63" i="1"/>
  <c r="D63" i="1" s="1"/>
  <c r="G6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VIJAY</author>
  </authors>
  <commentList>
    <comment ref="G130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kaveri:14504 (mount road ) closed repalce branch 17497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VIJAY</author>
  </authors>
  <commentList>
    <comment ref="G13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kaveri:14504 (mount road ) closed repalce branch 17497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VIJAY</author>
  </authors>
  <commentList>
    <comment ref="G130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kaveri:14504 (mount road ) closed repalce branch 17497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VIJAY</author>
  </authors>
  <commentList>
    <comment ref="G130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kaveri:14504 (mount road ) closed repalce branch 17497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VIJAY</author>
  </authors>
  <commentList>
    <comment ref="G130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kaveri:14504 (mount road ) closed repalce branch 17497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VIJAY</author>
  </authors>
  <commentList>
    <comment ref="G130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kaveri:14504 (mount road ) closed repalce branch 17497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VIJAY</author>
  </authors>
  <commentList>
    <comment ref="G13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kaveri:14504 (mount road ) closed repalce branch 17497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VIJAY</author>
  </authors>
  <commentList>
    <comment ref="F130" authorId="0" shapeId="0" xr:uid="{6DDEF3D5-5EB5-405B-9BB9-D0435C834E67}">
      <text>
        <r>
          <rPr>
            <b/>
            <sz val="9"/>
            <color indexed="81"/>
            <rFont val="Tahoma"/>
            <family val="2"/>
          </rPr>
          <t>kaveri:14504 (mount road ) closed repalce branch 17497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38" authorId="0" shapeId="0" xr:uid="{07D80959-77AC-451A-8012-5267A1E41742}">
      <text>
        <r>
          <rPr>
            <b/>
            <sz val="9"/>
            <color indexed="81"/>
            <rFont val="Tahoma"/>
            <family val="2"/>
          </rPr>
          <t>kaveri:14504 (mount road ) closed repalce branch 17497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46" authorId="0" shapeId="0" xr:uid="{E3BC13F7-4603-48DC-9173-4C2BEE5E9CFD}">
      <text>
        <r>
          <rPr>
            <b/>
            <sz val="9"/>
            <color indexed="81"/>
            <rFont val="Tahoma"/>
            <family val="2"/>
          </rPr>
          <t>kaveri:14504 (mount road ) closed repalce branch 17497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60" authorId="0" shapeId="0" xr:uid="{58670E03-ABC2-40D5-BCC2-2D764D7DB1F2}">
      <text>
        <r>
          <rPr>
            <b/>
            <sz val="9"/>
            <color indexed="81"/>
            <rFont val="Tahoma"/>
            <family val="2"/>
          </rPr>
          <t>kaveri:14504 (mount road ) closed repalce branch 17497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<sst xmlns="http://schemas.openxmlformats.org/spreadsheetml/2006/main" count="18785" uniqueCount="413">
  <si>
    <t>MANAGER/EXECUTIVE NAME</t>
  </si>
  <si>
    <t>NOB</t>
  </si>
  <si>
    <t>PHONE NUMBER</t>
  </si>
  <si>
    <t>MR.AMARNATH REDDY</t>
  </si>
  <si>
    <t>MR.GUGAN</t>
  </si>
  <si>
    <t>MR. MADHAN</t>
  </si>
  <si>
    <t>MR. NARENDRA BABU</t>
  </si>
  <si>
    <t>MR.J BALAJI</t>
  </si>
  <si>
    <t>MR.K BALAJI</t>
  </si>
  <si>
    <t>MR.THANGAPPAN</t>
  </si>
  <si>
    <t>MR.RAJAKUMAR</t>
  </si>
  <si>
    <t>MR.NIJAM</t>
  </si>
  <si>
    <t>MR.PRABHAKAR</t>
  </si>
  <si>
    <t>MR.SARAVANAN</t>
  </si>
  <si>
    <t>MR.RANADEER P</t>
  </si>
  <si>
    <t>MR.GOPAL</t>
  </si>
  <si>
    <t>MR.JAYAKUMAR</t>
  </si>
  <si>
    <t>MR.KRISHNA REDDY</t>
  </si>
  <si>
    <t>MR.KRISHNAMOORTHI</t>
  </si>
  <si>
    <t>MR.PARTHASARATHY</t>
  </si>
  <si>
    <t>MR.SEENIVASAN</t>
  </si>
  <si>
    <t>MR.MUTHURAMALINGAM</t>
  </si>
  <si>
    <t>MR.SURESH</t>
  </si>
  <si>
    <t>MR.RAGHU MUNUSAMI</t>
  </si>
  <si>
    <t>MR.BALU</t>
  </si>
  <si>
    <t>MR.BALAKANTHAN</t>
  </si>
  <si>
    <t>MR.BHARATHI</t>
  </si>
  <si>
    <t>MR.NAMBIRAJAN</t>
  </si>
  <si>
    <t>MR.SENTHILKUMAR</t>
  </si>
  <si>
    <t>MR.SURESH CHANDRA MOHAN</t>
  </si>
  <si>
    <t>MR.TAMILMARAN</t>
  </si>
  <si>
    <t>MR.KANAGARAJ</t>
  </si>
  <si>
    <t>MR.A.RAJU</t>
  </si>
  <si>
    <t>MR.IMANUVEL</t>
  </si>
  <si>
    <t>MR.MANICKAM</t>
  </si>
  <si>
    <t>MR.SATHISH</t>
  </si>
  <si>
    <t>MR.VADIVEL</t>
  </si>
  <si>
    <t>MR.VEL MURUGAN</t>
  </si>
  <si>
    <t xml:space="preserve">MR.N.SELVAM   </t>
  </si>
  <si>
    <t>MR.ASHOK</t>
  </si>
  <si>
    <t>MR.GUL MOHAMED</t>
  </si>
  <si>
    <t>MR.P.KESAVAN</t>
  </si>
  <si>
    <t>MR.SELVA KUMAR</t>
  </si>
  <si>
    <t>MR.DEEPAK</t>
  </si>
  <si>
    <t>MR.ELLAPAN</t>
  </si>
  <si>
    <t>MR.MAGIMAI</t>
  </si>
  <si>
    <t>MR.NITHYANANDAM</t>
  </si>
  <si>
    <t>MR.PETER</t>
  </si>
  <si>
    <t>MR.RAJESH</t>
  </si>
  <si>
    <t>MR.RAMACHANDRAN</t>
  </si>
  <si>
    <t>MR.SIVAKUMAR</t>
  </si>
  <si>
    <t>MR.RAJAMANI</t>
  </si>
  <si>
    <t>MR.VIJAYRAGHAVAN</t>
  </si>
  <si>
    <t>MR.VINOTH</t>
  </si>
  <si>
    <t>MR.RAMADOSS</t>
  </si>
  <si>
    <t>MR.SAKTHIVEL</t>
  </si>
  <si>
    <t>MR.RAVICHANDRAN</t>
  </si>
  <si>
    <t>MR.PETER MOSES</t>
  </si>
  <si>
    <t>MR.R.BALAMURUGAN</t>
  </si>
  <si>
    <t>S.NO</t>
  </si>
  <si>
    <t>SITE  ID</t>
  </si>
  <si>
    <t>REGIONAL HEAD</t>
  </si>
  <si>
    <t>DGM</t>
  </si>
  <si>
    <t>MANAGER</t>
  </si>
  <si>
    <t>EXECUTIVE</t>
  </si>
  <si>
    <t>STORE NAME</t>
  </si>
  <si>
    <t>GUMMIDIPUNDI</t>
  </si>
  <si>
    <t>KARANODI</t>
  </si>
  <si>
    <t>KAVANKARAI</t>
  </si>
  <si>
    <t>PERIYAPALAYAM</t>
  </si>
  <si>
    <t>PONNERI</t>
  </si>
  <si>
    <t>PONNERI 2</t>
  </si>
  <si>
    <t>REDHILLS</t>
  </si>
  <si>
    <t>UTTUKOTTAI</t>
  </si>
  <si>
    <t>THIRUMULLAIVOYAL - 1</t>
  </si>
  <si>
    <t>THIRUMULLAIVOYAL - 2</t>
  </si>
  <si>
    <t>THIRUMULLAIVOYAL - 3</t>
  </si>
  <si>
    <t>EAST BHANU NAGAR-PUDUR</t>
  </si>
  <si>
    <t>AMBATTUR -ORAGADAM</t>
  </si>
  <si>
    <t>AVADI - 3</t>
  </si>
  <si>
    <t>SALIGRAMAM ARCOT ROAD</t>
  </si>
  <si>
    <t>AYANAVARAM 2</t>
  </si>
  <si>
    <t>AYYAAVOO COLONY</t>
  </si>
  <si>
    <t>KILPAUK</t>
  </si>
  <si>
    <t>KILPAUK NEW AVADI ROAD</t>
  </si>
  <si>
    <t>MEDAVAKKAM</t>
  </si>
  <si>
    <t>SHENOY NAGAR</t>
  </si>
  <si>
    <t>SOUNDARYA COLONY - ANNA NAGAR</t>
  </si>
  <si>
    <t>CHINMAYA NAGAR</t>
  </si>
  <si>
    <t>AMBATTUR</t>
  </si>
  <si>
    <t>AMBATTUR VENKATAPURAM</t>
  </si>
  <si>
    <t>AYYAPAKAM THIRUVERKADU MAIN RD</t>
  </si>
  <si>
    <t>IYYAPPAKKAM</t>
  </si>
  <si>
    <t>KORATTUR</t>
  </si>
  <si>
    <t>KOYEMBEDU</t>
  </si>
  <si>
    <t>PUDUR REDHILLS ROAD</t>
  </si>
  <si>
    <t>TVS COLONY</t>
  </si>
  <si>
    <t>AMBATTUR TEACHERS COLONY</t>
  </si>
  <si>
    <t>KOLATHUR - II</t>
  </si>
  <si>
    <t>MADHAVARAM</t>
  </si>
  <si>
    <t>NORTH REDHILLS ROAD 2</t>
  </si>
  <si>
    <t>SENTHILNAGAR MAIN ROAD</t>
  </si>
  <si>
    <t>SIDCO NAGAR</t>
  </si>
  <si>
    <t>VILLIVAKKAM 2</t>
  </si>
  <si>
    <t>VILLIVAKKAM NORTH MADA STREET</t>
  </si>
  <si>
    <t>MATHUR</t>
  </si>
  <si>
    <t xml:space="preserve">CHENGALPATTU </t>
  </si>
  <si>
    <t>CHENGALPATTU 2</t>
  </si>
  <si>
    <t>INFOSYS</t>
  </si>
  <si>
    <t>MADHURANTHAGAM</t>
  </si>
  <si>
    <t>MARAIMALAI NAGAR</t>
  </si>
  <si>
    <t>MELMARUVATHUR</t>
  </si>
  <si>
    <t>SP KOIL</t>
  </si>
  <si>
    <t>KAYARAMBEDU</t>
  </si>
  <si>
    <t>KAYARAMBEDU 2</t>
  </si>
  <si>
    <t>MARAIMALAI NAGAR 2</t>
  </si>
  <si>
    <t>PALLAVARAM RLY STATION ROAD</t>
  </si>
  <si>
    <t>ZAMIN PALLAVARAM</t>
  </si>
  <si>
    <t>MUDICHUR LAKSHMI NAGAR</t>
  </si>
  <si>
    <t>MUDICHUR ROAD</t>
  </si>
  <si>
    <t>PERUNGALATHUR</t>
  </si>
  <si>
    <t>URAPAKKAM 3</t>
  </si>
  <si>
    <t>URAPAKKAM 4</t>
  </si>
  <si>
    <t>TAMBARAM 1</t>
  </si>
  <si>
    <t>TAMBARAM 2</t>
  </si>
  <si>
    <t>URAPAKKAM 1</t>
  </si>
  <si>
    <t>PERUNGALATHUR 2</t>
  </si>
  <si>
    <t>URAPAKKAM 2</t>
  </si>
  <si>
    <t>AIRPORT 1</t>
  </si>
  <si>
    <t>AIRPORT 2</t>
  </si>
  <si>
    <t>ANAGAPUTHUR</t>
  </si>
  <si>
    <t>CHROMPET-CLC WORK ROAD</t>
  </si>
  <si>
    <t>PALLAVARAM 2</t>
  </si>
  <si>
    <t>PAMMAL 1</t>
  </si>
  <si>
    <t>PAMMAL 2</t>
  </si>
  <si>
    <t>POZHICHALUR</t>
  </si>
  <si>
    <t>SANKAR NAGAR-PAMMAL</t>
  </si>
  <si>
    <t>OLD PALLAVARAM</t>
  </si>
  <si>
    <t>PAMMAL-ANNA SALAI</t>
  </si>
  <si>
    <t>PAMMAL -POZHICHALUR MAIN ROAD</t>
  </si>
  <si>
    <t>PATTABIRAM (BOT)</t>
  </si>
  <si>
    <t>THIRUNINDRAVUR</t>
  </si>
  <si>
    <t>THIRUVALLUR - 1</t>
  </si>
  <si>
    <t>THIRUVALLUR - 2</t>
  </si>
  <si>
    <t xml:space="preserve">AVADI - 2 </t>
  </si>
  <si>
    <t>AVADI-KAMARAJ NAGAR</t>
  </si>
  <si>
    <t>NEMILICHERY</t>
  </si>
  <si>
    <t>ALAPAKKAM</t>
  </si>
  <si>
    <t>AVADI - 4</t>
  </si>
  <si>
    <t>AVADI-GOVERTHANAGIRI</t>
  </si>
  <si>
    <t>IYAPPANTHANGAL-1</t>
  </si>
  <si>
    <t>KUMARANCHAVADI</t>
  </si>
  <si>
    <t>NAZARATHPETTAI</t>
  </si>
  <si>
    <t>PORUR - 1</t>
  </si>
  <si>
    <t>PORUR - 2</t>
  </si>
  <si>
    <t>ADYAR  I I T</t>
  </si>
  <si>
    <t>AMINJIKARAI</t>
  </si>
  <si>
    <t>CHOOLAIMEDU</t>
  </si>
  <si>
    <t>MANDAVELI - III</t>
  </si>
  <si>
    <t>MMDA COLONY</t>
  </si>
  <si>
    <t>MYLAPORE EAST MADA STREET</t>
  </si>
  <si>
    <t>N.S.K NAGAR</t>
  </si>
  <si>
    <t>RAILWAY COLONY</t>
  </si>
  <si>
    <t>ALAPAKKAM 2</t>
  </si>
  <si>
    <t>PORUR GARDEN</t>
  </si>
  <si>
    <t>ALWARTHIRUNAGAR 2</t>
  </si>
  <si>
    <t>DASARATHAPURAM</t>
  </si>
  <si>
    <t>KUMARAN COLONY</t>
  </si>
  <si>
    <t>R K SALAI, VALASARAVAKKAM</t>
  </si>
  <si>
    <t>SALIGRAMAM - 1</t>
  </si>
  <si>
    <t>SALIGRAMAM - 3</t>
  </si>
  <si>
    <t>CHOOLAIMEDU 2</t>
  </si>
  <si>
    <t>CHOOLAIMEDU HIGH ROAD</t>
  </si>
  <si>
    <t>CHOOLAIMEDU PERIYARPATHAI</t>
  </si>
  <si>
    <t>HEART CENTRE</t>
  </si>
  <si>
    <t>MADURAVOYAL</t>
  </si>
  <si>
    <t>NT PATEL ROAD-CDN NAGAR</t>
  </si>
  <si>
    <t>VALASARAVAKKAM - 1</t>
  </si>
  <si>
    <t>VALASARAVAKKAM  GOPAL AVENUE</t>
  </si>
  <si>
    <t>ALWARPET 2</t>
  </si>
  <si>
    <t>ELDAMS ROAD</t>
  </si>
  <si>
    <t>K B DASAN ROAD</t>
  </si>
  <si>
    <t>KOTTURPURAM CLINIC</t>
  </si>
  <si>
    <t>KOTTURPURAM -II</t>
  </si>
  <si>
    <t>ALWARPET DAY CARE SURGERY</t>
  </si>
  <si>
    <t>DAYCARE ALWARPET IP PHARMACY</t>
  </si>
  <si>
    <t>ALWARPET TTK ROAD</t>
  </si>
  <si>
    <t>R A PURAM</t>
  </si>
  <si>
    <t>ROYAPETTAH 1</t>
  </si>
  <si>
    <t>ROYAPETTAH 2</t>
  </si>
  <si>
    <t>DR NATESAN ROAD</t>
  </si>
  <si>
    <t>TRIPLICANE BHARATHI SALAI</t>
  </si>
  <si>
    <t>TRIPLICANE BIG STREET</t>
  </si>
  <si>
    <t>TRIPLICANE HIGH ROAD 1</t>
  </si>
  <si>
    <t>NAVALUR</t>
  </si>
  <si>
    <t>ADAYAR - KASTHURIBAI NAGAR</t>
  </si>
  <si>
    <t>ADAYAR INDRA NAGAR</t>
  </si>
  <si>
    <t>ADYAR</t>
  </si>
  <si>
    <t>BESANT NAGAR</t>
  </si>
  <si>
    <t>THIRUVANMIYUR -2</t>
  </si>
  <si>
    <t>THIRUVANMIYUR 3</t>
  </si>
  <si>
    <t>KEELKATTALAI  2</t>
  </si>
  <si>
    <t>VELACHERY-VIJAYA NAGAR</t>
  </si>
  <si>
    <t>MADIPAKKAM - VELACHERY MAIN ROAD </t>
  </si>
  <si>
    <t>MADIPAKKAM KOOT ROAD</t>
  </si>
  <si>
    <t>ULLAGARAM</t>
  </si>
  <si>
    <t>VELACHERRY</t>
  </si>
  <si>
    <t>VELACHERY 2</t>
  </si>
  <si>
    <t>VELACHERY GANDHI ROAD</t>
  </si>
  <si>
    <t>BHEL</t>
  </si>
  <si>
    <t>KAMARAJ SALAI</t>
  </si>
  <si>
    <t>TARAMANI LINK ROAD</t>
  </si>
  <si>
    <t>VELACHERY TANSI NAGAR</t>
  </si>
  <si>
    <t>THIRUVANMIYUR -1</t>
  </si>
  <si>
    <t>MADIPAKKAM - RAMNAGAR </t>
  </si>
  <si>
    <t>MADIPAKKAM -II</t>
  </si>
  <si>
    <t>MADUVINKARAI</t>
  </si>
  <si>
    <t>K K SALAI- SHOLINGANALLUR</t>
  </si>
  <si>
    <t>NEELANGARAI</t>
  </si>
  <si>
    <t>SEMMANCHERI</t>
  </si>
  <si>
    <t>THALAMBUR</t>
  </si>
  <si>
    <t>NANGANALUR 1</t>
  </si>
  <si>
    <t>NANGANALLUR 2</t>
  </si>
  <si>
    <t>NANGANALLUR 3</t>
  </si>
  <si>
    <t>NANGANALUR 4</t>
  </si>
  <si>
    <t>NANGANALLUR 5</t>
  </si>
  <si>
    <t>NANGANALLUR 6</t>
  </si>
  <si>
    <t>S.KOLATHUR 2</t>
  </si>
  <si>
    <t>ASTHINAPURAM</t>
  </si>
  <si>
    <t>CHITLAPAKKAM</t>
  </si>
  <si>
    <t>CHROMPET</t>
  </si>
  <si>
    <t>HASTHINAPURAM 2</t>
  </si>
  <si>
    <t>MEDAVAKKAM BHEL NAGAR</t>
  </si>
  <si>
    <t>SANTHOSHAPURAM</t>
  </si>
  <si>
    <t>SARVAMANGALA NAGAR</t>
  </si>
  <si>
    <t>ADAMBAKKAM - 1</t>
  </si>
  <si>
    <t>PALLIKARANAI KAMAKOTTI NAGAR</t>
  </si>
  <si>
    <t>ADAMBAKKAM-II (NGO COLONY)</t>
  </si>
  <si>
    <t>S KOLATHUR</t>
  </si>
  <si>
    <t>SELAIYUR- CAMP ROAD</t>
  </si>
  <si>
    <t>PADMAVATHI NAGAR -MADAMBAKKAM</t>
  </si>
  <si>
    <t>SITHALAPAKKAM-MAMBAKKAM MAIN ROAD</t>
  </si>
  <si>
    <t>PERUMBAKKAM-NOOKAMPALAYAM</t>
  </si>
  <si>
    <t>JALLADIANPETTAI</t>
  </si>
  <si>
    <t xml:space="preserve">KOVILAMBAKKAM </t>
  </si>
  <si>
    <t>MEDAVAKKAM MAMBAKKAM MAIN ROAD</t>
  </si>
  <si>
    <t>PERUMBAKKAM 1ST MAIN ROAD</t>
  </si>
  <si>
    <t>PERUMBAKKAM</t>
  </si>
  <si>
    <t>PERUMBAKKAM 2</t>
  </si>
  <si>
    <t>RICE MILL ROAD-MEDAVAKKAM</t>
  </si>
  <si>
    <t>SITHALAPAKKAM</t>
  </si>
  <si>
    <t>PALLIKARANAI</t>
  </si>
  <si>
    <t>EAST THAMBARAM</t>
  </si>
  <si>
    <t>GOWRIWAKKAM</t>
  </si>
  <si>
    <t>HASTHINAPURAM THIRUMALAI NAGAR NORTH EXTN</t>
  </si>
  <si>
    <t>KVK NAGAR (SELAIYUR)</t>
  </si>
  <si>
    <t>MADAMBAKKAM</t>
  </si>
  <si>
    <t>MAHALAKSHMI NAGAR/GANESH NAGAR/SELAIYUR</t>
  </si>
  <si>
    <t>PALLIKARANAI 2</t>
  </si>
  <si>
    <t>RAJAKILPAKKAM</t>
  </si>
  <si>
    <t>SELAYUR AGARAM  HIGH ROAD</t>
  </si>
  <si>
    <t>THIRUPORUR</t>
  </si>
  <si>
    <t>THIRUKAZHUKUNDRAM</t>
  </si>
  <si>
    <t>THIRUVANCHERY</t>
  </si>
  <si>
    <t>GKM COLONY KOLATHUR</t>
  </si>
  <si>
    <t>MANALI</t>
  </si>
  <si>
    <t>THRUVOTRIYUR  2</t>
  </si>
  <si>
    <t>KOLATHUR BALAJI NAGAR</t>
  </si>
  <si>
    <t>PULIANTHOPE</t>
  </si>
  <si>
    <t>KALPALAYAM</t>
  </si>
  <si>
    <t>AGARAM</t>
  </si>
  <si>
    <t>MKB NAGAR</t>
  </si>
  <si>
    <t>MUTHAMIL NAGAR</t>
  </si>
  <si>
    <t>PERAMBUR 2</t>
  </si>
  <si>
    <t>ERUKANCHERY</t>
  </si>
  <si>
    <t>PERAMBUR 1</t>
  </si>
  <si>
    <t>KOLATHUR 5</t>
  </si>
  <si>
    <t xml:space="preserve">KAMARAJ SALAI                           </t>
  </si>
  <si>
    <t>MINI STREET</t>
  </si>
  <si>
    <t>KOLATHUR -KADAPPA ROAD</t>
  </si>
  <si>
    <t>VIVEKANANDA NAGAR KOLATHUR</t>
  </si>
  <si>
    <t>PERIYAR NAGAR 1</t>
  </si>
  <si>
    <t>PERIYAR NAGAR 2</t>
  </si>
  <si>
    <t xml:space="preserve">KANNADASAN NAGAR            </t>
  </si>
  <si>
    <t>KOLATHUR - 1</t>
  </si>
  <si>
    <t>M .H. ROAD</t>
  </si>
  <si>
    <t>THIRU VI KA NAGAR</t>
  </si>
  <si>
    <t>TCS CAMPUS SIRUSERI</t>
  </si>
  <si>
    <t>KELAMBAKKAM</t>
  </si>
  <si>
    <t>KELAMBAKKAM 2</t>
  </si>
  <si>
    <t>PADUR</t>
  </si>
  <si>
    <t>PALAVAKKAM</t>
  </si>
  <si>
    <t>SHOLINGANALLUR</t>
  </si>
  <si>
    <t>THORAIPAKKAM 2</t>
  </si>
  <si>
    <t>THURAIPAKKAM</t>
  </si>
  <si>
    <t>THORAIPAKKAM - ANANDA NAGAR</t>
  </si>
  <si>
    <t>THORAIPAKKAM-SUBBARAYAN NAGAR</t>
  </si>
  <si>
    <t>DHANDAPANI STREET</t>
  </si>
  <si>
    <t>HABIBULLAH ROAD</t>
  </si>
  <si>
    <t>MYLAPORE -1</t>
  </si>
  <si>
    <t>SAIDAPET JEENES ROAD</t>
  </si>
  <si>
    <t>SAIDAPET-BAZAR</t>
  </si>
  <si>
    <t>SOUTH USMAN ROAD</t>
  </si>
  <si>
    <t>SRIPERAMBADUR</t>
  </si>
  <si>
    <t>WEST JONES ROAD</t>
  </si>
  <si>
    <t>WEST JONES ROAD(SAIDAPET)</t>
  </si>
  <si>
    <t>ASHOK NAGAR 12TH AVENUE</t>
  </si>
  <si>
    <t>ASHOK NAGAR-II</t>
  </si>
  <si>
    <t>KODAMBAKKAM</t>
  </si>
  <si>
    <t>KODAMBAKKAM 2</t>
  </si>
  <si>
    <t>WEST MAMBALAM II</t>
  </si>
  <si>
    <t>ASHOK NAGAR - II</t>
  </si>
  <si>
    <t>EKATTUTHANGAL</t>
  </si>
  <si>
    <t>JAFFERKHANPET</t>
  </si>
  <si>
    <t xml:space="preserve">ANUPURAM </t>
  </si>
  <si>
    <t xml:space="preserve"> KALPAKKAM</t>
  </si>
  <si>
    <t>KALPAKKAM-PUDUPATTINAM</t>
  </si>
  <si>
    <t>MOGAPPAIR 1/Mahabalipuram</t>
  </si>
  <si>
    <t>EGMORE</t>
  </si>
  <si>
    <t>VEPARY</t>
  </si>
  <si>
    <t>GNC ROAD</t>
  </si>
  <si>
    <t>LAKEVIEWROAD</t>
  </si>
  <si>
    <t>PURASAWALKAM TANA NAGAR</t>
  </si>
  <si>
    <t>THANIKACHALAM ROAD</t>
  </si>
  <si>
    <t>WALLACE GARDEN</t>
  </si>
  <si>
    <t>ALAPAKKAM- NEW PERUNGALATHUR</t>
  </si>
  <si>
    <t>T-NAGARASIVAPRAKASAM STREET</t>
  </si>
  <si>
    <t>WEST MAMBALAM KAMATCHIPURAM</t>
  </si>
  <si>
    <t>PEERKANKARANAI</t>
  </si>
  <si>
    <t>CLOCK TOWER  PORT PLAIR</t>
  </si>
  <si>
    <t>DELANIPUR PORT PLAIR</t>
  </si>
  <si>
    <t>KOTTIVAKKAM</t>
  </si>
  <si>
    <t>ASCENDAS IT PARK</t>
  </si>
  <si>
    <t>RAMANUJAM IT CITY</t>
  </si>
  <si>
    <t>N.S.C.BOSE ROAD</t>
  </si>
  <si>
    <t>ARYAGOWDA -1</t>
  </si>
  <si>
    <t>ARYAGOWDA ROAD 3</t>
  </si>
  <si>
    <t>MUTHU RANGAN SALAI</t>
  </si>
  <si>
    <t>NORTH USMAN ROAD</t>
  </si>
  <si>
    <t>NUNGAMBAKKAM</t>
  </si>
  <si>
    <t>NUNGAMBAKKAM 2</t>
  </si>
  <si>
    <t>TRUSTPURAM, CHENNAI</t>
  </si>
  <si>
    <t>K.K.NAGAR WEST</t>
  </si>
  <si>
    <t>MANAPAKKAM</t>
  </si>
  <si>
    <t>MGR NAGAR</t>
  </si>
  <si>
    <t>MUGALIVAKKAM</t>
  </si>
  <si>
    <t>RAMAPURAM</t>
  </si>
  <si>
    <t>RAMAPURAM II (9 SERIES)</t>
  </si>
  <si>
    <t>THIRUVERKADU</t>
  </si>
  <si>
    <t>THIRUVERKADU 2</t>
  </si>
  <si>
    <t>ALANDUR</t>
  </si>
  <si>
    <t>IYYAPANTHAGAL (9 SERIES)</t>
  </si>
  <si>
    <t>KARAYANCHAVADI 2</t>
  </si>
  <si>
    <t>MR.VIJAYARAGHAVAN</t>
  </si>
  <si>
    <t>GERUGAMBAKKAM</t>
  </si>
  <si>
    <t>KUNRATHUR -RS</t>
  </si>
  <si>
    <t>IYYAPANTHAGAL -2</t>
  </si>
  <si>
    <t>KOLAPAKKAM</t>
  </si>
  <si>
    <t>MOULIVAKKAM</t>
  </si>
  <si>
    <t>PERIYAPANICHERI</t>
  </si>
  <si>
    <t>MADANANDAPURAM</t>
  </si>
  <si>
    <t>ANNA NAGAR 18TH MAIN ROAD</t>
  </si>
  <si>
    <t>ANNA NAGAR 21ST MAIN ROAD</t>
  </si>
  <si>
    <t>ANNANAGAR 4TH MAINROAD</t>
  </si>
  <si>
    <t>MOGAPPAIR MAIN BAZAAR</t>
  </si>
  <si>
    <t>MOGAPAIR EAST</t>
  </si>
  <si>
    <t>MOGAPPAIR - II</t>
  </si>
  <si>
    <t>MUGAPPAIR   WEST</t>
  </si>
  <si>
    <t>NOLAMBUR 2</t>
  </si>
  <si>
    <t>ANNA NAGAR</t>
  </si>
  <si>
    <t>ANNA NAGAR(EAST MAIN ROAD)</t>
  </si>
  <si>
    <t>ANNA NAGAR EAST</t>
  </si>
  <si>
    <t>ANNANAGAR WEST -II</t>
  </si>
  <si>
    <t>APOLLO FERTILITY CLINIC</t>
  </si>
  <si>
    <t xml:space="preserve">PERUMBAKAM ONLINE </t>
  </si>
  <si>
    <t>CREDIT CENTER -SANTHOME</t>
  </si>
  <si>
    <t>TOT KRA</t>
  </si>
  <si>
    <t>KRA</t>
  </si>
  <si>
    <t>TOT SALES</t>
  </si>
  <si>
    <t>AVG SALES</t>
  </si>
  <si>
    <t>DAY WISE SALES</t>
  </si>
  <si>
    <t>VAR</t>
  </si>
  <si>
    <t>ACH %</t>
  </si>
  <si>
    <t>SALES</t>
  </si>
  <si>
    <t>PHAR</t>
  </si>
  <si>
    <t>PL</t>
  </si>
  <si>
    <t>GEN</t>
  </si>
  <si>
    <t>FMCG</t>
  </si>
  <si>
    <t>SURG</t>
  </si>
  <si>
    <t>DAILY SALES</t>
  </si>
  <si>
    <t>PHARMA SALES</t>
  </si>
  <si>
    <t>PL SALES</t>
  </si>
  <si>
    <t>GENERIC SALES</t>
  </si>
  <si>
    <t>FMCG SALES</t>
  </si>
  <si>
    <t>SURG SALES</t>
  </si>
  <si>
    <t>var</t>
  </si>
  <si>
    <t>Ach %</t>
  </si>
  <si>
    <t>MINT STREET</t>
  </si>
  <si>
    <t>CATEGORY</t>
  </si>
  <si>
    <t>DIFF</t>
  </si>
  <si>
    <t>% ACH</t>
  </si>
  <si>
    <t>PHARMA</t>
  </si>
  <si>
    <t>WT-AVG SALES</t>
  </si>
  <si>
    <t xml:space="preserve"> MOUNT ROAD RITCHIE STREET</t>
  </si>
  <si>
    <t>MR.AMARNATH REDDY (*ZONE 1*)</t>
  </si>
  <si>
    <t>MR.RAGHU MUNUSAMI (*ZONE 2*)</t>
  </si>
  <si>
    <t>MS.BHAVANI</t>
  </si>
  <si>
    <t>640,</t>
  </si>
  <si>
    <t xml:space="preserve"> SUMMARY OF UP TO 31-07-2020.</t>
  </si>
  <si>
    <t>Month</t>
  </si>
  <si>
    <t>TOTAL SALES</t>
  </si>
  <si>
    <t>GENERIC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</si>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</sst>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sz val="11.5"/>
      <color theme="1"/>
      <name val="Arial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11"/>
      <name val="Trebuchet MS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3" borderId="1" xfId="0" applyFont="1" applyFill="1" applyBorder="1" applyAlignment="1"/>
    <xf numFmtId="0" fontId="0" fillId="0" borderId="1" xfId="0" applyBorder="1" applyAlignment="1"/>
    <xf numFmtId="0" fontId="0" fillId="0" borderId="0" xfId="0" applyAlignment="1"/>
    <xf numFmtId="0" fontId="4" fillId="4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/>
    <xf numFmtId="1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5" borderId="1" xfId="0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 vertical="center" wrapText="1"/>
    </xf>
    <xf numFmtId="0" fontId="0" fillId="8" borderId="1" xfId="0" applyFont="1" applyFill="1" applyBorder="1"/>
    <xf numFmtId="1" fontId="0" fillId="8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vertical="center"/>
    </xf>
    <xf numFmtId="9" fontId="0" fillId="0" borderId="0" xfId="1" applyFont="1" applyAlignment="1">
      <alignment horizontal="center"/>
    </xf>
    <xf numFmtId="1" fontId="0" fillId="6" borderId="1" xfId="0" applyNumberForma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8" fillId="2" borderId="1" xfId="2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9" fontId="8" fillId="2" borderId="1" xfId="1" applyFont="1" applyFill="1" applyBorder="1" applyAlignment="1">
      <alignment horizontal="center" vertical="center" wrapText="1"/>
    </xf>
    <xf numFmtId="0" fontId="9" fillId="5" borderId="2" xfId="3" applyFont="1" applyFill="1" applyBorder="1" applyAlignment="1">
      <alignment vertical="center" wrapText="1"/>
    </xf>
    <xf numFmtId="0" fontId="9" fillId="5" borderId="3" xfId="3" applyFont="1" applyFill="1" applyBorder="1" applyAlignment="1">
      <alignment vertical="center" wrapText="1"/>
    </xf>
    <xf numFmtId="0" fontId="2" fillId="0" borderId="0" xfId="0" applyFont="1"/>
    <xf numFmtId="0" fontId="4" fillId="3" borderId="1" xfId="0" applyFont="1" applyFill="1" applyBorder="1" applyAlignment="1"/>
    <xf numFmtId="1" fontId="2" fillId="3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9" fontId="6" fillId="5" borderId="1" xfId="1" applyFont="1" applyFill="1" applyBorder="1" applyAlignment="1">
      <alignment horizontal="center" vertical="center"/>
    </xf>
    <xf numFmtId="9" fontId="0" fillId="8" borderId="1" xfId="1" applyFont="1" applyFill="1" applyBorder="1" applyAlignment="1">
      <alignment horizontal="center"/>
    </xf>
    <xf numFmtId="9" fontId="0" fillId="0" borderId="0" xfId="1" applyFont="1"/>
    <xf numFmtId="9" fontId="0" fillId="0" borderId="1" xfId="1" applyFont="1" applyBorder="1" applyAlignment="1">
      <alignment horizontal="center"/>
    </xf>
    <xf numFmtId="1" fontId="6" fillId="5" borderId="1" xfId="0" applyNumberFormat="1" applyFont="1" applyFill="1" applyBorder="1" applyAlignment="1">
      <alignment horizontal="center" vertical="center"/>
    </xf>
    <xf numFmtId="9" fontId="2" fillId="3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6" fillId="5" borderId="1" xfId="0" applyNumberFormat="1" applyFont="1" applyFill="1" applyBorder="1" applyAlignment="1">
      <alignment horizontal="center" vertical="center" wrapText="1"/>
    </xf>
    <xf numFmtId="1" fontId="8" fillId="2" borderId="1" xfId="2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8" fillId="2" borderId="1" xfId="1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left"/>
    </xf>
    <xf numFmtId="1" fontId="10" fillId="0" borderId="1" xfId="0" applyNumberFormat="1" applyFont="1" applyBorder="1" applyAlignment="1">
      <alignment horizontal="center"/>
    </xf>
    <xf numFmtId="0" fontId="0" fillId="0" borderId="12" xfId="0" applyBorder="1" applyAlignment="1">
      <alignment horizontal="left"/>
    </xf>
    <xf numFmtId="1" fontId="10" fillId="0" borderId="13" xfId="0" applyNumberFormat="1" applyFont="1" applyBorder="1" applyAlignment="1">
      <alignment horizontal="center"/>
    </xf>
    <xf numFmtId="9" fontId="10" fillId="0" borderId="1" xfId="1" applyFont="1" applyBorder="1" applyAlignment="1">
      <alignment horizontal="center"/>
    </xf>
    <xf numFmtId="9" fontId="10" fillId="0" borderId="13" xfId="1" applyFont="1" applyBorder="1" applyAlignment="1">
      <alignment horizontal="center"/>
    </xf>
    <xf numFmtId="0" fontId="13" fillId="3" borderId="1" xfId="0" applyFont="1" applyFill="1" applyBorder="1" applyAlignment="1"/>
    <xf numFmtId="1" fontId="0" fillId="9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" fontId="9" fillId="5" borderId="1" xfId="3" applyNumberFormat="1" applyFont="1" applyFill="1" applyBorder="1" applyAlignment="1">
      <alignment horizontal="center" vertical="center" wrapText="1"/>
    </xf>
    <xf numFmtId="0" fontId="9" fillId="5" borderId="2" xfId="3" applyFont="1" applyFill="1" applyBorder="1" applyAlignment="1">
      <alignment horizontal="center" vertical="center" wrapText="1"/>
    </xf>
    <xf numFmtId="0" fontId="9" fillId="5" borderId="3" xfId="3" applyFont="1" applyFill="1" applyBorder="1" applyAlignment="1">
      <alignment horizontal="center" vertical="center" wrapText="1"/>
    </xf>
    <xf numFmtId="0" fontId="9" fillId="5" borderId="4" xfId="3" applyFont="1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/>
    </xf>
    <xf numFmtId="164" fontId="6" fillId="5" borderId="15" xfId="0" applyNumberFormat="1" applyFont="1" applyFill="1" applyBorder="1" applyAlignment="1">
      <alignment horizontal="center" vertical="center" wrapText="1"/>
    </xf>
    <xf numFmtId="17" fontId="0" fillId="0" borderId="1" xfId="0" applyNumberFormat="1" applyBorder="1" applyAlignment="1">
      <alignment horizontal="center"/>
    </xf>
  </cellXfs>
  <cellStyles count="4">
    <cellStyle name="Normal" xfId="0" builtinId="0"/>
    <cellStyle name="Normal 2" xfId="2" xr:uid="{00000000-0005-0000-0000-000001000000}"/>
    <cellStyle name="Normal 4 2" xfId="3" xr:uid="{00000000-0005-0000-0000-000002000000}"/>
    <cellStyle name="Percent" xfId="1" builtin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72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D66" sqref="D66:F72"/>
    </sheetView>
  </sheetViews>
  <sheetFormatPr defaultRowHeight="15" x14ac:dyDescent="0.25"/>
  <cols>
    <col min="1" max="1" width="34.28515625" style="8" customWidth="1"/>
    <col min="2" max="2" width="6" customWidth="1"/>
    <col min="3" max="3" width="9.5703125" bestFit="1" customWidth="1"/>
    <col min="4" max="4" width="9.28515625" bestFit="1" customWidth="1"/>
    <col min="5" max="5" width="10.140625" customWidth="1"/>
    <col min="6" max="6" width="8" customWidth="1"/>
    <col min="7" max="7" width="8.42578125" customWidth="1"/>
    <col min="8" max="8" width="6.28515625" hidden="1" customWidth="1"/>
    <col min="9" max="9" width="15.5703125" bestFit="1" customWidth="1"/>
    <col min="10" max="10" width="10" style="52" bestFit="1" customWidth="1"/>
    <col min="11" max="11" width="9.7109375" style="52" customWidth="1"/>
    <col min="12" max="12" width="11.28515625" style="52" customWidth="1"/>
    <col min="13" max="13" width="11.5703125" style="52" bestFit="1" customWidth="1"/>
    <col min="14" max="14" width="0" style="52" hidden="1" customWidth="1"/>
    <col min="15" max="15" width="11.42578125" style="52" bestFit="1" customWidth="1"/>
    <col min="16" max="16" width="9.28515625" style="44" bestFit="1" customWidth="1"/>
    <col min="17" max="17" width="11.5703125" style="52" bestFit="1" customWidth="1"/>
    <col min="18" max="18" width="10.5703125" style="52" bestFit="1" customWidth="1"/>
    <col min="19" max="19" width="11.5703125" style="52" bestFit="1" customWidth="1"/>
    <col min="20" max="20" width="10.5703125" style="52" bestFit="1" customWidth="1"/>
    <col min="21" max="21" width="11.28515625" style="52" bestFit="1" customWidth="1"/>
    <col min="22" max="22" width="9.28515625" style="44" bestFit="1" customWidth="1"/>
    <col min="23" max="23" width="10.5703125" style="52" bestFit="1" customWidth="1"/>
    <col min="24" max="24" width="9.5703125" style="52" bestFit="1" customWidth="1"/>
    <col min="25" max="25" width="10.5703125" style="52" bestFit="1" customWidth="1"/>
    <col min="26" max="26" width="9.5703125" style="52" bestFit="1" customWidth="1"/>
    <col min="27" max="27" width="10.28515625" style="52" bestFit="1" customWidth="1"/>
    <col min="28" max="28" width="9.28515625" style="44" bestFit="1" customWidth="1"/>
    <col min="29" max="29" width="10.5703125" style="52" bestFit="1" customWidth="1"/>
    <col min="30" max="30" width="9.5703125" style="52" bestFit="1" customWidth="1"/>
    <col min="31" max="31" width="10.5703125" style="52" bestFit="1" customWidth="1"/>
    <col min="32" max="32" width="9.5703125" style="52" bestFit="1" customWidth="1"/>
    <col min="33" max="33" width="11.28515625" style="52" bestFit="1" customWidth="1"/>
    <col min="34" max="34" width="9.28515625" style="44" bestFit="1" customWidth="1"/>
    <col min="35" max="35" width="11.5703125" style="52" bestFit="1" customWidth="1"/>
    <col min="36" max="36" width="10.5703125" style="52" bestFit="1" customWidth="1"/>
    <col min="37" max="37" width="11.5703125" style="52" bestFit="1" customWidth="1"/>
    <col min="38" max="38" width="10.5703125" style="52" bestFit="1" customWidth="1"/>
    <col min="39" max="39" width="11.28515625" style="52" bestFit="1" customWidth="1"/>
    <col min="40" max="40" width="9.28515625" style="44" bestFit="1" customWidth="1"/>
    <col min="41" max="46" width="9.28515625" style="52" hidden="1" customWidth="1"/>
    <col min="47" max="52" width="0" hidden="1" customWidth="1"/>
  </cols>
  <sheetData>
    <row r="1" spans="1:46" ht="16.5" x14ac:dyDescent="0.25">
      <c r="A1" s="36"/>
      <c r="B1" s="37"/>
      <c r="C1" s="71" t="s">
        <v>402</v>
      </c>
      <c r="D1" s="72"/>
      <c r="E1" s="72"/>
      <c r="F1" s="72"/>
      <c r="G1" s="72"/>
      <c r="H1" s="73"/>
      <c r="I1" s="37"/>
      <c r="J1" s="70" t="s">
        <v>389</v>
      </c>
      <c r="K1" s="70"/>
      <c r="L1" s="70"/>
      <c r="M1" s="70"/>
      <c r="N1" s="70"/>
      <c r="O1" s="70"/>
      <c r="P1" s="70"/>
      <c r="Q1" s="70" t="s">
        <v>390</v>
      </c>
      <c r="R1" s="70"/>
      <c r="S1" s="70"/>
      <c r="T1" s="70"/>
      <c r="U1" s="70"/>
      <c r="V1" s="70"/>
      <c r="W1" s="70" t="s">
        <v>391</v>
      </c>
      <c r="X1" s="70"/>
      <c r="Y1" s="70"/>
      <c r="Z1" s="70"/>
      <c r="AA1" s="70"/>
      <c r="AB1" s="70"/>
      <c r="AC1" s="70" t="s">
        <v>392</v>
      </c>
      <c r="AD1" s="70"/>
      <c r="AE1" s="70"/>
      <c r="AF1" s="70"/>
      <c r="AG1" s="70"/>
      <c r="AH1" s="70"/>
      <c r="AI1" s="70" t="s">
        <v>393</v>
      </c>
      <c r="AJ1" s="70"/>
      <c r="AK1" s="70"/>
      <c r="AL1" s="70"/>
      <c r="AM1" s="70"/>
      <c r="AN1" s="70"/>
      <c r="AO1" s="70" t="s">
        <v>394</v>
      </c>
      <c r="AP1" s="70"/>
      <c r="AQ1" s="70"/>
      <c r="AR1" s="70"/>
      <c r="AS1" s="70"/>
      <c r="AT1" s="70"/>
    </row>
    <row r="2" spans="1:46" ht="31.5" customHeight="1" x14ac:dyDescent="0.25">
      <c r="A2" s="33" t="s">
        <v>0</v>
      </c>
      <c r="B2" s="34" t="s">
        <v>1</v>
      </c>
      <c r="C2" s="34" t="s">
        <v>383</v>
      </c>
      <c r="D2" s="34" t="s">
        <v>384</v>
      </c>
      <c r="E2" s="34" t="s">
        <v>385</v>
      </c>
      <c r="F2" s="34" t="s">
        <v>386</v>
      </c>
      <c r="G2" s="34" t="s">
        <v>387</v>
      </c>
      <c r="H2" s="32" t="s">
        <v>388</v>
      </c>
      <c r="I2" s="34" t="s">
        <v>2</v>
      </c>
      <c r="J2" s="51" t="s">
        <v>376</v>
      </c>
      <c r="K2" s="51" t="s">
        <v>377</v>
      </c>
      <c r="L2" s="51" t="s">
        <v>378</v>
      </c>
      <c r="M2" s="51" t="s">
        <v>379</v>
      </c>
      <c r="N2" s="51" t="s">
        <v>380</v>
      </c>
      <c r="O2" s="51" t="s">
        <v>381</v>
      </c>
      <c r="P2" s="35" t="s">
        <v>382</v>
      </c>
      <c r="Q2" s="51" t="s">
        <v>376</v>
      </c>
      <c r="R2" s="51" t="s">
        <v>377</v>
      </c>
      <c r="S2" s="51" t="s">
        <v>378</v>
      </c>
      <c r="T2" s="51" t="s">
        <v>379</v>
      </c>
      <c r="U2" s="51" t="s">
        <v>395</v>
      </c>
      <c r="V2" s="35" t="s">
        <v>396</v>
      </c>
      <c r="W2" s="51" t="s">
        <v>376</v>
      </c>
      <c r="X2" s="51" t="s">
        <v>377</v>
      </c>
      <c r="Y2" s="51" t="s">
        <v>378</v>
      </c>
      <c r="Z2" s="51" t="s">
        <v>379</v>
      </c>
      <c r="AA2" s="51" t="s">
        <v>395</v>
      </c>
      <c r="AB2" s="35" t="s">
        <v>396</v>
      </c>
      <c r="AC2" s="51" t="s">
        <v>376</v>
      </c>
      <c r="AD2" s="51" t="s">
        <v>377</v>
      </c>
      <c r="AE2" s="51" t="s">
        <v>378</v>
      </c>
      <c r="AF2" s="51" t="s">
        <v>379</v>
      </c>
      <c r="AG2" s="51" t="s">
        <v>395</v>
      </c>
      <c r="AH2" s="35" t="s">
        <v>396</v>
      </c>
      <c r="AI2" s="51" t="s">
        <v>376</v>
      </c>
      <c r="AJ2" s="51" t="s">
        <v>377</v>
      </c>
      <c r="AK2" s="51" t="s">
        <v>378</v>
      </c>
      <c r="AL2" s="51" t="s">
        <v>379</v>
      </c>
      <c r="AM2" s="51" t="s">
        <v>395</v>
      </c>
      <c r="AN2" s="35" t="s">
        <v>396</v>
      </c>
      <c r="AO2" s="51" t="s">
        <v>376</v>
      </c>
      <c r="AP2" s="51" t="s">
        <v>377</v>
      </c>
      <c r="AQ2" s="51" t="s">
        <v>378</v>
      </c>
      <c r="AR2" s="51" t="s">
        <v>379</v>
      </c>
      <c r="AS2" s="51" t="s">
        <v>395</v>
      </c>
      <c r="AT2" s="53" t="s">
        <v>396</v>
      </c>
    </row>
    <row r="3" spans="1:46" s="38" customFormat="1" x14ac:dyDescent="0.25">
      <c r="A3" s="63" t="s">
        <v>404</v>
      </c>
      <c r="B3" s="1">
        <f>SUM(B4+B10+B15+B21)</f>
        <v>129</v>
      </c>
      <c r="C3" s="40">
        <f>+M3/B3</f>
        <v>45173.619154788699</v>
      </c>
      <c r="D3" s="40">
        <f>T3/B3</f>
        <v>22515.066641660414</v>
      </c>
      <c r="E3" s="40">
        <f>Z3/B3</f>
        <v>3664.2785696424107</v>
      </c>
      <c r="F3" s="40">
        <f>AF3/B3</f>
        <v>1552.1545386346588</v>
      </c>
      <c r="G3" s="40">
        <f>AL3/B3</f>
        <v>14637.129532383098</v>
      </c>
      <c r="H3" s="40">
        <f>AR3/B3</f>
        <v>0</v>
      </c>
      <c r="I3" s="2">
        <v>7540050160</v>
      </c>
      <c r="J3" s="40">
        <f>SUM(J4+J10+J15+J21)</f>
        <v>180166823</v>
      </c>
      <c r="K3" s="40">
        <f t="shared" ref="K3:AR3" si="0">SUM(K4+K10+K15+K21)</f>
        <v>5811833</v>
      </c>
      <c r="L3" s="40">
        <f t="shared" si="0"/>
        <v>180649303</v>
      </c>
      <c r="M3" s="40">
        <f t="shared" si="0"/>
        <v>5827396.8709677421</v>
      </c>
      <c r="N3" s="40">
        <f t="shared" si="0"/>
        <v>0</v>
      </c>
      <c r="O3" s="40">
        <f>L3-J3</f>
        <v>482480</v>
      </c>
      <c r="P3" s="47">
        <f>L3/J3</f>
        <v>1.002677962523655</v>
      </c>
      <c r="Q3" s="40">
        <f t="shared" si="0"/>
        <v>104099831.90141013</v>
      </c>
      <c r="R3" s="40">
        <f t="shared" si="0"/>
        <v>3358059.0935938749</v>
      </c>
      <c r="S3" s="40">
        <f t="shared" si="0"/>
        <v>90037751.5</v>
      </c>
      <c r="T3" s="40">
        <f t="shared" si="0"/>
        <v>2904443.5967741935</v>
      </c>
      <c r="U3" s="40">
        <f>S3-Q3</f>
        <v>-14062080.401410133</v>
      </c>
      <c r="V3" s="47">
        <f>S3/Q3</f>
        <v>0.86491735726597607</v>
      </c>
      <c r="W3" s="40">
        <f t="shared" si="0"/>
        <v>13812050</v>
      </c>
      <c r="X3" s="40">
        <f t="shared" si="0"/>
        <v>445550</v>
      </c>
      <c r="Y3" s="40">
        <f t="shared" si="0"/>
        <v>14653450</v>
      </c>
      <c r="Z3" s="40">
        <f t="shared" si="0"/>
        <v>472691.93548387097</v>
      </c>
      <c r="AA3" s="40">
        <f>Y3-W3</f>
        <v>841400</v>
      </c>
      <c r="AB3" s="47">
        <f>Y3/W3</f>
        <v>1.0609178217570889</v>
      </c>
      <c r="AC3" s="40">
        <f t="shared" si="0"/>
        <v>8331202.6402565371</v>
      </c>
      <c r="AD3" s="40">
        <f t="shared" si="0"/>
        <v>268748.47226633987</v>
      </c>
      <c r="AE3" s="40">
        <f t="shared" si="0"/>
        <v>6207066</v>
      </c>
      <c r="AF3" s="40">
        <f t="shared" si="0"/>
        <v>200227.935483871</v>
      </c>
      <c r="AG3" s="40">
        <f>AE3-AC3</f>
        <v>-2124136.6402565371</v>
      </c>
      <c r="AH3" s="47">
        <f>AE3/AC3</f>
        <v>0.74503841378282332</v>
      </c>
      <c r="AI3" s="40">
        <f t="shared" si="0"/>
        <v>50847533</v>
      </c>
      <c r="AJ3" s="40">
        <f t="shared" si="0"/>
        <v>1640243</v>
      </c>
      <c r="AK3" s="40">
        <f t="shared" si="0"/>
        <v>58533881</v>
      </c>
      <c r="AL3" s="40">
        <f t="shared" si="0"/>
        <v>1888189.7096774196</v>
      </c>
      <c r="AM3" s="40">
        <f>AK3-AI3</f>
        <v>7686348</v>
      </c>
      <c r="AN3" s="47">
        <f>AK3/AI3</f>
        <v>1.1511646199236452</v>
      </c>
      <c r="AO3" s="40">
        <f t="shared" si="0"/>
        <v>0</v>
      </c>
      <c r="AP3" s="40">
        <f t="shared" si="0"/>
        <v>0</v>
      </c>
      <c r="AQ3" s="40">
        <f t="shared" si="0"/>
        <v>0</v>
      </c>
      <c r="AR3" s="40">
        <f t="shared" si="0"/>
        <v>0</v>
      </c>
      <c r="AS3" s="40">
        <f>AQ3-AO3</f>
        <v>0</v>
      </c>
      <c r="AT3" s="40" t="e">
        <f>AQ3/AO3</f>
        <v>#DIV/0!</v>
      </c>
    </row>
    <row r="4" spans="1:46" s="38" customFormat="1" x14ac:dyDescent="0.25">
      <c r="A4" s="6" t="s">
        <v>4</v>
      </c>
      <c r="B4" s="1">
        <f>SUM(B5:B9)</f>
        <v>40</v>
      </c>
      <c r="C4" s="40">
        <f t="shared" ref="C4:C63" si="1">+M4/B4</f>
        <v>48535.036290322576</v>
      </c>
      <c r="D4" s="40">
        <f t="shared" ref="D4:D63" si="2">T4/B4</f>
        <v>23596.281451612904</v>
      </c>
      <c r="E4" s="40">
        <f t="shared" ref="E4:E63" si="3">Z4/B4</f>
        <v>4126.4064516129029</v>
      </c>
      <c r="F4" s="40">
        <f t="shared" ref="F4:F63" si="4">AF4/B4</f>
        <v>1748.3935483870969</v>
      </c>
      <c r="G4" s="40">
        <f t="shared" ref="G4:G63" si="5">AL4/B4</f>
        <v>16131.947580645163</v>
      </c>
      <c r="H4" s="40">
        <f t="shared" ref="H4:H63" si="6">AR4/B4</f>
        <v>0</v>
      </c>
      <c r="I4" s="2">
        <v>7540050161</v>
      </c>
      <c r="J4" s="40">
        <f>SUM(J5:J9)</f>
        <v>56041490</v>
      </c>
      <c r="K4" s="40">
        <f t="shared" ref="K4:AR4" si="7">SUM(K5:K9)</f>
        <v>1807790</v>
      </c>
      <c r="L4" s="40">
        <f t="shared" si="7"/>
        <v>60183445</v>
      </c>
      <c r="M4" s="40">
        <f t="shared" si="7"/>
        <v>1941401.451612903</v>
      </c>
      <c r="N4" s="40">
        <f t="shared" si="7"/>
        <v>0</v>
      </c>
      <c r="O4" s="40">
        <f t="shared" ref="O4:O63" si="8">L4-J4</f>
        <v>4141955</v>
      </c>
      <c r="P4" s="47">
        <f t="shared" ref="P4:P63" si="9">L4/J4</f>
        <v>1.0739087236973892</v>
      </c>
      <c r="Q4" s="40">
        <f t="shared" si="7"/>
        <v>31074531.263725489</v>
      </c>
      <c r="R4" s="40">
        <f t="shared" ref="R4:S4" si="10">SUM(R5:R9)</f>
        <v>1002404.2343137256</v>
      </c>
      <c r="S4" s="40">
        <f t="shared" si="10"/>
        <v>29259389</v>
      </c>
      <c r="T4" s="40">
        <f t="shared" ref="T4" si="11">SUM(T5:T9)</f>
        <v>943851.25806451612</v>
      </c>
      <c r="U4" s="40">
        <f t="shared" ref="U4:U63" si="12">S4-Q4</f>
        <v>-1815142.2637254894</v>
      </c>
      <c r="V4" s="47">
        <f t="shared" ref="V4:V63" si="13">S4/Q4</f>
        <v>0.94158746118097114</v>
      </c>
      <c r="W4" s="40">
        <f t="shared" si="7"/>
        <v>4454700</v>
      </c>
      <c r="X4" s="40">
        <f t="shared" si="7"/>
        <v>143700</v>
      </c>
      <c r="Y4" s="40">
        <f t="shared" si="7"/>
        <v>5116744</v>
      </c>
      <c r="Z4" s="40">
        <f t="shared" si="7"/>
        <v>165056.25806451612</v>
      </c>
      <c r="AA4" s="40">
        <f t="shared" ref="AA4:AA63" si="14">Y4-W4</f>
        <v>662044</v>
      </c>
      <c r="AB4" s="47">
        <f t="shared" ref="AB4:AB63" si="15">Y4/W4</f>
        <v>1.1486169663501471</v>
      </c>
      <c r="AC4" s="40">
        <f t="shared" si="7"/>
        <v>2703162.6662745099</v>
      </c>
      <c r="AD4" s="40">
        <f t="shared" ref="AD4:AF4" si="16">SUM(AD5:AD9)</f>
        <v>87198.795686274505</v>
      </c>
      <c r="AE4" s="40">
        <f t="shared" si="16"/>
        <v>2168008</v>
      </c>
      <c r="AF4" s="40">
        <f t="shared" si="16"/>
        <v>69935.741935483878</v>
      </c>
      <c r="AG4" s="40">
        <f t="shared" ref="AG4:AG63" si="17">AE4-AC4</f>
        <v>-535154.66627450986</v>
      </c>
      <c r="AH4" s="47">
        <f t="shared" ref="AH4:AH63" si="18">AE4/AC4</f>
        <v>0.80202646590556159</v>
      </c>
      <c r="AI4" s="40">
        <f t="shared" si="7"/>
        <v>17018473</v>
      </c>
      <c r="AJ4" s="40">
        <f t="shared" ref="AJ4:AL4" si="19">SUM(AJ5:AJ9)</f>
        <v>548983</v>
      </c>
      <c r="AK4" s="40">
        <f t="shared" si="19"/>
        <v>20003615</v>
      </c>
      <c r="AL4" s="40">
        <f t="shared" si="19"/>
        <v>645277.90322580654</v>
      </c>
      <c r="AM4" s="40">
        <f t="shared" ref="AM4:AM63" si="20">AK4-AI4</f>
        <v>2985142</v>
      </c>
      <c r="AN4" s="47">
        <f t="shared" ref="AN4:AN63" si="21">AK4/AI4</f>
        <v>1.1754059838388555</v>
      </c>
      <c r="AO4" s="40">
        <f t="shared" si="7"/>
        <v>0</v>
      </c>
      <c r="AP4" s="40">
        <f t="shared" si="7"/>
        <v>0</v>
      </c>
      <c r="AQ4" s="40">
        <f t="shared" si="7"/>
        <v>0</v>
      </c>
      <c r="AR4" s="40">
        <f t="shared" si="7"/>
        <v>0</v>
      </c>
      <c r="AS4" s="40">
        <f t="shared" ref="AS4:AS63" si="22">AQ4-AO4</f>
        <v>0</v>
      </c>
      <c r="AT4" s="40" t="e">
        <f t="shared" ref="AT4:AT63" si="23">AQ4/AO4</f>
        <v>#DIV/0!</v>
      </c>
    </row>
    <row r="5" spans="1:46" x14ac:dyDescent="0.25">
      <c r="A5" s="7" t="s">
        <v>5</v>
      </c>
      <c r="B5" s="3">
        <v>8</v>
      </c>
      <c r="C5" s="31">
        <f t="shared" si="1"/>
        <v>61120.249999999993</v>
      </c>
      <c r="D5" s="31">
        <f t="shared" si="2"/>
        <v>31770.024193548386</v>
      </c>
      <c r="E5" s="31">
        <f t="shared" si="3"/>
        <v>4822.7661290322585</v>
      </c>
      <c r="F5" s="31">
        <f t="shared" si="4"/>
        <v>2889.375</v>
      </c>
      <c r="G5" s="31">
        <f t="shared" si="5"/>
        <v>19568.826612903227</v>
      </c>
      <c r="H5" s="31">
        <f t="shared" si="6"/>
        <v>0</v>
      </c>
      <c r="I5" s="4">
        <v>8675034500</v>
      </c>
      <c r="J5" s="31">
        <f>SUM(SALES!AM2:AM9)</f>
        <v>13296613</v>
      </c>
      <c r="K5" s="31">
        <f>SUM(SALES!AN2:AN9)</f>
        <v>428923</v>
      </c>
      <c r="L5" s="31">
        <f>SUM(SALES!AO2:AO9)</f>
        <v>15157822</v>
      </c>
      <c r="M5" s="31">
        <f>SUM(SALES!AP2:AP9)</f>
        <v>488961.99999999994</v>
      </c>
      <c r="N5" s="31">
        <f>SUM(SALES!AQ2:AQ9)</f>
        <v>0</v>
      </c>
      <c r="O5" s="31">
        <f t="shared" si="8"/>
        <v>1861209</v>
      </c>
      <c r="P5" s="45">
        <f t="shared" si="9"/>
        <v>1.1399761728795146</v>
      </c>
      <c r="Q5" s="31">
        <f>SUM(PHARMA!AM2:AM9)</f>
        <v>7475974.7400588244</v>
      </c>
      <c r="R5" s="31">
        <f>SUM(PHARMA!AN2:AN9)</f>
        <v>241160.47548576855</v>
      </c>
      <c r="S5" s="31">
        <f>SUM(PHARMA!AO2:AO9)</f>
        <v>7878966</v>
      </c>
      <c r="T5" s="31">
        <f>SUM(PHARMA!AP2:AP9)</f>
        <v>254160.19354838709</v>
      </c>
      <c r="U5" s="31">
        <f t="shared" si="12"/>
        <v>402991.25994117558</v>
      </c>
      <c r="V5" s="45">
        <f t="shared" si="13"/>
        <v>1.0539048450474038</v>
      </c>
      <c r="W5" s="31">
        <f>SUM(PL!AM2:AM9)</f>
        <v>985800</v>
      </c>
      <c r="X5" s="31">
        <f>SUM(PL!AN2:AN9)</f>
        <v>31800</v>
      </c>
      <c r="Y5" s="31">
        <f>SUM(PL!AO2:AO9)</f>
        <v>1196046</v>
      </c>
      <c r="Z5" s="31">
        <f>SUM(PL!AP2:AP9)</f>
        <v>38582.129032258068</v>
      </c>
      <c r="AA5" s="31">
        <f t="shared" si="14"/>
        <v>210246</v>
      </c>
      <c r="AB5" s="45">
        <f t="shared" si="15"/>
        <v>1.2132744978697505</v>
      </c>
      <c r="AC5" s="31">
        <f>SUM(GEN!AM2:AM9)</f>
        <v>739879.45994117635</v>
      </c>
      <c r="AD5" s="31">
        <f>SUM(GEN!AN2:AN9)</f>
        <v>23867.079352941175</v>
      </c>
      <c r="AE5" s="31">
        <f>SUM(GEN!AO2:AO9)</f>
        <v>716565</v>
      </c>
      <c r="AF5" s="31">
        <f>SUM(GEN!AP2:AP9)</f>
        <v>23115</v>
      </c>
      <c r="AG5" s="31">
        <f t="shared" si="17"/>
        <v>-23314.459941176348</v>
      </c>
      <c r="AH5" s="45">
        <f t="shared" si="18"/>
        <v>0.9684888401375138</v>
      </c>
      <c r="AI5" s="31">
        <f>SUM(FMCG!AM2:AM9)</f>
        <v>3977300</v>
      </c>
      <c r="AJ5" s="31">
        <f>SUM(FMCG!AN2:AN9)</f>
        <v>128300</v>
      </c>
      <c r="AK5" s="31">
        <f>SUM(FMCG!AO2:AO9)</f>
        <v>4853069</v>
      </c>
      <c r="AL5" s="31">
        <f>SUM(FMCG!AP2:AP9)</f>
        <v>156550.61290322582</v>
      </c>
      <c r="AM5" s="31">
        <f t="shared" si="20"/>
        <v>875769</v>
      </c>
      <c r="AN5" s="45">
        <f t="shared" si="21"/>
        <v>1.2201918386845347</v>
      </c>
      <c r="AO5" s="31"/>
      <c r="AP5" s="31"/>
      <c r="AQ5" s="31"/>
      <c r="AR5" s="31"/>
      <c r="AS5" s="31">
        <f t="shared" si="22"/>
        <v>0</v>
      </c>
      <c r="AT5" s="31" t="e">
        <f t="shared" si="23"/>
        <v>#DIV/0!</v>
      </c>
    </row>
    <row r="6" spans="1:46" x14ac:dyDescent="0.25">
      <c r="A6" s="7" t="s">
        <v>6</v>
      </c>
      <c r="B6" s="3">
        <v>6</v>
      </c>
      <c r="C6" s="31">
        <f t="shared" si="1"/>
        <v>46275.102150537627</v>
      </c>
      <c r="D6" s="31">
        <f t="shared" si="2"/>
        <v>20422.720430107525</v>
      </c>
      <c r="E6" s="31">
        <f t="shared" si="3"/>
        <v>4460.1397849462364</v>
      </c>
      <c r="F6" s="31">
        <f t="shared" si="4"/>
        <v>1586.1774193548388</v>
      </c>
      <c r="G6" s="31">
        <f t="shared" si="5"/>
        <v>16966.31182795699</v>
      </c>
      <c r="H6" s="31">
        <f t="shared" si="6"/>
        <v>0</v>
      </c>
      <c r="I6" s="4">
        <v>9840823699</v>
      </c>
      <c r="J6" s="31">
        <f>SUM(SALES!AM10:AM15)</f>
        <v>8755764</v>
      </c>
      <c r="K6" s="31">
        <f>SUM(SALES!AN10:AN15)</f>
        <v>282444</v>
      </c>
      <c r="L6" s="31">
        <f>SUM(SALES!AO10:AO15)</f>
        <v>8607169</v>
      </c>
      <c r="M6" s="31">
        <f>SUM(SALES!AP10:AP15)</f>
        <v>277650.61290322576</v>
      </c>
      <c r="N6" s="31">
        <f>SUM(SALES!AQ10:AQ15)</f>
        <v>0</v>
      </c>
      <c r="O6" s="31">
        <f t="shared" si="8"/>
        <v>-148595</v>
      </c>
      <c r="P6" s="45">
        <f t="shared" si="9"/>
        <v>0.98302889388064818</v>
      </c>
      <c r="Q6" s="31">
        <f>SUM(PHARMA!AM10:AM15)</f>
        <v>4599733.4767385628</v>
      </c>
      <c r="R6" s="31">
        <f>SUM(PHARMA!AN10:AN15)</f>
        <v>148378.49924963104</v>
      </c>
      <c r="S6" s="31">
        <f>SUM(PHARMA!AO10:AO15)</f>
        <v>3798626</v>
      </c>
      <c r="T6" s="31">
        <f>SUM(PHARMA!AP10:AP15)</f>
        <v>122536.32258064515</v>
      </c>
      <c r="U6" s="31">
        <f t="shared" si="12"/>
        <v>-801107.47673856281</v>
      </c>
      <c r="V6" s="45">
        <f t="shared" si="13"/>
        <v>0.82583610968116627</v>
      </c>
      <c r="W6" s="31">
        <f>SUM(PL!AM10:AM15)</f>
        <v>702150</v>
      </c>
      <c r="X6" s="31">
        <f>SUM(PL!AN10:AN15)</f>
        <v>22650</v>
      </c>
      <c r="Y6" s="31">
        <f>SUM(PL!AO10:AO15)</f>
        <v>829586</v>
      </c>
      <c r="Z6" s="31">
        <f>SUM(PL!AP10:AP15)</f>
        <v>26760.838709677417</v>
      </c>
      <c r="AA6" s="31">
        <f t="shared" si="14"/>
        <v>127436</v>
      </c>
      <c r="AB6" s="45">
        <f t="shared" si="15"/>
        <v>1.1814939827672151</v>
      </c>
      <c r="AC6" s="31">
        <f>SUM(GEN!AM10:AM15)</f>
        <v>402290.21326143795</v>
      </c>
      <c r="AD6" s="31">
        <f>SUM(GEN!AN10:AN15)</f>
        <v>12977.10365359477</v>
      </c>
      <c r="AE6" s="31">
        <f>SUM(GEN!AO10:AO15)</f>
        <v>295029</v>
      </c>
      <c r="AF6" s="31">
        <f>SUM(GEN!AP10:AP15)</f>
        <v>9517.0645161290322</v>
      </c>
      <c r="AG6" s="31">
        <f t="shared" si="17"/>
        <v>-107261.21326143795</v>
      </c>
      <c r="AH6" s="45">
        <f t="shared" si="18"/>
        <v>0.73337354545154776</v>
      </c>
      <c r="AI6" s="31">
        <f>SUM(FMCG!AM10:AM15)</f>
        <v>2842111</v>
      </c>
      <c r="AJ6" s="31">
        <f>SUM(FMCG!AN10:AN15)</f>
        <v>91681</v>
      </c>
      <c r="AK6" s="31">
        <f>SUM(FMCG!AO10:AO15)</f>
        <v>3155734</v>
      </c>
      <c r="AL6" s="31">
        <f>SUM(FMCG!AP10:AP15)</f>
        <v>101797.87096774194</v>
      </c>
      <c r="AM6" s="31">
        <f t="shared" si="20"/>
        <v>313623</v>
      </c>
      <c r="AN6" s="45">
        <f t="shared" si="21"/>
        <v>1.1103486105926195</v>
      </c>
      <c r="AO6" s="31"/>
      <c r="AP6" s="31"/>
      <c r="AQ6" s="31"/>
      <c r="AR6" s="31"/>
      <c r="AS6" s="31">
        <f t="shared" si="22"/>
        <v>0</v>
      </c>
      <c r="AT6" s="31" t="e">
        <f t="shared" si="23"/>
        <v>#DIV/0!</v>
      </c>
    </row>
    <row r="7" spans="1:46" x14ac:dyDescent="0.25">
      <c r="A7" s="7" t="s">
        <v>7</v>
      </c>
      <c r="B7" s="3">
        <v>9</v>
      </c>
      <c r="C7" s="31">
        <f t="shared" si="1"/>
        <v>47226.308243727603</v>
      </c>
      <c r="D7" s="31">
        <f t="shared" si="2"/>
        <v>25639.480286738351</v>
      </c>
      <c r="E7" s="31">
        <f t="shared" si="3"/>
        <v>3363.7526881720428</v>
      </c>
      <c r="F7" s="31">
        <f t="shared" si="4"/>
        <v>1417.3154121863802</v>
      </c>
      <c r="G7" s="31">
        <f t="shared" si="5"/>
        <v>12459.240143369178</v>
      </c>
      <c r="H7" s="31">
        <f t="shared" si="6"/>
        <v>0</v>
      </c>
      <c r="I7" s="4">
        <v>9941155688</v>
      </c>
      <c r="J7" s="31">
        <f>SUM(SALES!AM16:AM24)</f>
        <v>12468138</v>
      </c>
      <c r="K7" s="31">
        <f>SUM(SALES!AN16:AN24)</f>
        <v>402198</v>
      </c>
      <c r="L7" s="31">
        <f>SUM(SALES!AO16:AO24)</f>
        <v>13176140</v>
      </c>
      <c r="M7" s="31">
        <f>SUM(SALES!AP16:AP24)</f>
        <v>425036.77419354842</v>
      </c>
      <c r="N7" s="31">
        <f>SUM(SALES!AQ16:AQ24)</f>
        <v>0</v>
      </c>
      <c r="O7" s="31">
        <f t="shared" si="8"/>
        <v>708002</v>
      </c>
      <c r="P7" s="45">
        <f t="shared" si="9"/>
        <v>1.0567849024449361</v>
      </c>
      <c r="Q7" s="31">
        <f>SUM(PHARMA!AM16:AM24)</f>
        <v>7853491.1872075163</v>
      </c>
      <c r="R7" s="31">
        <f>SUM(PHARMA!AN16:AN24)</f>
        <v>253338.42539379085</v>
      </c>
      <c r="S7" s="31">
        <f>SUM(PHARMA!AO16:AO24)</f>
        <v>7153415</v>
      </c>
      <c r="T7" s="31">
        <f>SUM(PHARMA!AP16:AP24)</f>
        <v>230755.32258064515</v>
      </c>
      <c r="U7" s="31">
        <f t="shared" si="12"/>
        <v>-700076.18720751628</v>
      </c>
      <c r="V7" s="45">
        <f t="shared" si="13"/>
        <v>0.91085796488218329</v>
      </c>
      <c r="W7" s="31">
        <f>SUM(PL!AM16:AM24)</f>
        <v>864900</v>
      </c>
      <c r="X7" s="31">
        <f>SUM(PL!AN16:AN24)</f>
        <v>27900</v>
      </c>
      <c r="Y7" s="31">
        <f>SUM(PL!AO16:AO24)</f>
        <v>938487</v>
      </c>
      <c r="Z7" s="31">
        <f>SUM(PL!AP16:AP24)</f>
        <v>30273.774193548386</v>
      </c>
      <c r="AA7" s="31">
        <f t="shared" si="14"/>
        <v>73587</v>
      </c>
      <c r="AB7" s="45">
        <f t="shared" si="15"/>
        <v>1.0850815123135622</v>
      </c>
      <c r="AC7" s="31">
        <f>SUM(GEN!AM16:AM24)</f>
        <v>438897.21279248362</v>
      </c>
      <c r="AD7" s="31">
        <f>SUM(GEN!AN16:AN24)</f>
        <v>14157.974606209153</v>
      </c>
      <c r="AE7" s="31">
        <f>SUM(GEN!AO16:AO24)</f>
        <v>395431</v>
      </c>
      <c r="AF7" s="31">
        <f>SUM(GEN!AP16:AP24)</f>
        <v>12755.838709677422</v>
      </c>
      <c r="AG7" s="31">
        <f t="shared" si="17"/>
        <v>-43466.212792483624</v>
      </c>
      <c r="AH7" s="45">
        <f t="shared" si="18"/>
        <v>0.90096493774492248</v>
      </c>
      <c r="AI7" s="31">
        <f>SUM(FMCG!AM16:AM24)</f>
        <v>3119158</v>
      </c>
      <c r="AJ7" s="31">
        <f>SUM(FMCG!AN16:AN24)</f>
        <v>100618</v>
      </c>
      <c r="AK7" s="31">
        <f>SUM(FMCG!AO16:AO24)</f>
        <v>3476128</v>
      </c>
      <c r="AL7" s="31">
        <f>SUM(FMCG!AP16:AP24)</f>
        <v>112133.16129032259</v>
      </c>
      <c r="AM7" s="31">
        <f t="shared" si="20"/>
        <v>356970</v>
      </c>
      <c r="AN7" s="45">
        <f t="shared" si="21"/>
        <v>1.114444346839756</v>
      </c>
      <c r="AO7" s="31"/>
      <c r="AP7" s="31"/>
      <c r="AQ7" s="31"/>
      <c r="AR7" s="31"/>
      <c r="AS7" s="31">
        <f t="shared" si="22"/>
        <v>0</v>
      </c>
      <c r="AT7" s="31" t="e">
        <f t="shared" si="23"/>
        <v>#DIV/0!</v>
      </c>
    </row>
    <row r="8" spans="1:46" x14ac:dyDescent="0.25">
      <c r="A8" s="7" t="s">
        <v>8</v>
      </c>
      <c r="B8" s="3">
        <v>9</v>
      </c>
      <c r="C8" s="31">
        <f t="shared" si="1"/>
        <v>53127.913978494631</v>
      </c>
      <c r="D8" s="31">
        <f t="shared" si="2"/>
        <v>24829.15053763441</v>
      </c>
      <c r="E8" s="31">
        <f t="shared" si="3"/>
        <v>4680.996415770609</v>
      </c>
      <c r="F8" s="31">
        <f t="shared" si="4"/>
        <v>1753.3799283154121</v>
      </c>
      <c r="G8" s="31">
        <f t="shared" si="5"/>
        <v>18533.390681003584</v>
      </c>
      <c r="H8" s="31">
        <f t="shared" si="6"/>
        <v>0</v>
      </c>
      <c r="I8" s="4">
        <v>9841209509</v>
      </c>
      <c r="J8" s="31">
        <f>SUM(SALES!AM25:AM33)</f>
        <v>14050688</v>
      </c>
      <c r="K8" s="31">
        <f>SUM(SALES!AN25:AN33)</f>
        <v>453248</v>
      </c>
      <c r="L8" s="31">
        <f>SUM(SALES!AO25:AO33)</f>
        <v>14822688</v>
      </c>
      <c r="M8" s="31">
        <f>SUM(SALES!AP25:AP33)</f>
        <v>478151.22580645169</v>
      </c>
      <c r="N8" s="31">
        <f>SUM(SALES!AQ25:AQ33)</f>
        <v>0</v>
      </c>
      <c r="O8" s="31">
        <f t="shared" si="8"/>
        <v>772000</v>
      </c>
      <c r="P8" s="45">
        <f t="shared" si="9"/>
        <v>1.0549439287243443</v>
      </c>
      <c r="Q8" s="31">
        <f>SUM(PHARMA!AM25:AM33)</f>
        <v>7428933.246882353</v>
      </c>
      <c r="R8" s="31">
        <f>SUM(PHARMA!AN25:AN33)</f>
        <v>239643.0079639469</v>
      </c>
      <c r="S8" s="31">
        <f>SUM(PHARMA!AO25:AO33)</f>
        <v>6927333</v>
      </c>
      <c r="T8" s="31">
        <f>SUM(PHARMA!AP25:AP33)</f>
        <v>223462.3548387097</v>
      </c>
      <c r="U8" s="31">
        <f t="shared" si="12"/>
        <v>-501600.24688235298</v>
      </c>
      <c r="V8" s="45">
        <f t="shared" si="13"/>
        <v>0.9324801784841914</v>
      </c>
      <c r="W8" s="31">
        <f>SUM(PL!AM25:AM33)</f>
        <v>1257050</v>
      </c>
      <c r="X8" s="31">
        <f>SUM(PL!AN25:AN33)</f>
        <v>40550</v>
      </c>
      <c r="Y8" s="31">
        <f>SUM(PL!AO25:AO33)</f>
        <v>1305998</v>
      </c>
      <c r="Z8" s="31">
        <f>SUM(PL!AP25:AP33)</f>
        <v>42128.967741935485</v>
      </c>
      <c r="AA8" s="31">
        <f t="shared" si="14"/>
        <v>48948</v>
      </c>
      <c r="AB8" s="45">
        <f t="shared" si="15"/>
        <v>1.0389387852511833</v>
      </c>
      <c r="AC8" s="31">
        <f>SUM(GEN!AM25:AM33)</f>
        <v>777667.99311764713</v>
      </c>
      <c r="AD8" s="31">
        <f>SUM(GEN!AN25:AN33)</f>
        <v>25086.064294117648</v>
      </c>
      <c r="AE8" s="31">
        <f>SUM(GEN!AO25:AO33)</f>
        <v>489193</v>
      </c>
      <c r="AF8" s="31">
        <f>SUM(GEN!AP25:AP33)</f>
        <v>15780.41935483871</v>
      </c>
      <c r="AG8" s="31">
        <f t="shared" si="17"/>
        <v>-288474.99311764713</v>
      </c>
      <c r="AH8" s="45">
        <f t="shared" si="18"/>
        <v>0.62905122022425053</v>
      </c>
      <c r="AI8" s="31">
        <f>SUM(FMCG!AM25:AM33)</f>
        <v>4396079</v>
      </c>
      <c r="AJ8" s="31">
        <f>SUM(FMCG!AN25:AN33)</f>
        <v>141809</v>
      </c>
      <c r="AK8" s="31">
        <f>SUM(FMCG!AO25:AO33)</f>
        <v>5170816</v>
      </c>
      <c r="AL8" s="31">
        <f>SUM(FMCG!AP25:AP33)</f>
        <v>166800.51612903227</v>
      </c>
      <c r="AM8" s="31">
        <f t="shared" si="20"/>
        <v>774737</v>
      </c>
      <c r="AN8" s="45">
        <f t="shared" si="21"/>
        <v>1.1762336391134007</v>
      </c>
      <c r="AO8" s="31"/>
      <c r="AP8" s="31"/>
      <c r="AQ8" s="31"/>
      <c r="AR8" s="31"/>
      <c r="AS8" s="31">
        <f t="shared" si="22"/>
        <v>0</v>
      </c>
      <c r="AT8" s="31" t="e">
        <f t="shared" si="23"/>
        <v>#DIV/0!</v>
      </c>
    </row>
    <row r="9" spans="1:46" x14ac:dyDescent="0.25">
      <c r="A9" s="7" t="s">
        <v>9</v>
      </c>
      <c r="B9" s="3">
        <v>8</v>
      </c>
      <c r="C9" s="31">
        <f t="shared" si="1"/>
        <v>33950.104838709674</v>
      </c>
      <c r="D9" s="31">
        <f t="shared" si="2"/>
        <v>14117.133064516131</v>
      </c>
      <c r="E9" s="31">
        <f t="shared" si="3"/>
        <v>3413.8185483870966</v>
      </c>
      <c r="F9" s="31">
        <f t="shared" si="4"/>
        <v>1095.9274193548388</v>
      </c>
      <c r="G9" s="31">
        <f t="shared" si="5"/>
        <v>13499.467741935483</v>
      </c>
      <c r="H9" s="31">
        <f t="shared" si="6"/>
        <v>0</v>
      </c>
      <c r="I9" s="4">
        <v>7550077569</v>
      </c>
      <c r="J9" s="31">
        <f>SUM(SALES!AM34:AM41)</f>
        <v>7470287</v>
      </c>
      <c r="K9" s="31">
        <f>SUM(SALES!AN34:AN41)</f>
        <v>240977</v>
      </c>
      <c r="L9" s="31">
        <f>SUM(SALES!AO34:AO41)</f>
        <v>8419626</v>
      </c>
      <c r="M9" s="31">
        <f>SUM(SALES!AP34:AP41)</f>
        <v>271600.83870967739</v>
      </c>
      <c r="N9" s="31">
        <f>SUM(SALES!AQ34:AQ41)</f>
        <v>0</v>
      </c>
      <c r="O9" s="31">
        <f t="shared" si="8"/>
        <v>949339</v>
      </c>
      <c r="P9" s="45">
        <f t="shared" si="9"/>
        <v>1.1270819983221527</v>
      </c>
      <c r="Q9" s="31">
        <f>SUM(PHARMA!AM34:AM41)</f>
        <v>3716398.6128382352</v>
      </c>
      <c r="R9" s="31">
        <f>SUM(PHARMA!AN34:AN41)</f>
        <v>119883.82622058825</v>
      </c>
      <c r="S9" s="31">
        <f>SUM(PHARMA!AO34:AO41)</f>
        <v>3501049</v>
      </c>
      <c r="T9" s="31">
        <f>SUM(PHARMA!AP34:AP41)</f>
        <v>112937.06451612904</v>
      </c>
      <c r="U9" s="31">
        <f t="shared" si="12"/>
        <v>-215349.61283823522</v>
      </c>
      <c r="V9" s="45">
        <f t="shared" si="13"/>
        <v>0.94205422096157454</v>
      </c>
      <c r="W9" s="31">
        <f>SUM(PL!AM34:AM41)</f>
        <v>644800</v>
      </c>
      <c r="X9" s="31">
        <f>SUM(PL!AN34:AN41)</f>
        <v>20800</v>
      </c>
      <c r="Y9" s="31">
        <f>SUM(PL!AO34:AO41)</f>
        <v>846627</v>
      </c>
      <c r="Z9" s="31">
        <f>SUM(PL!AP34:AP41)</f>
        <v>27310.548387096773</v>
      </c>
      <c r="AA9" s="31">
        <f t="shared" si="14"/>
        <v>201827</v>
      </c>
      <c r="AB9" s="45">
        <f t="shared" si="15"/>
        <v>1.3130071339950373</v>
      </c>
      <c r="AC9" s="31">
        <f>SUM(GEN!AM34:AM41)</f>
        <v>344427.78716176469</v>
      </c>
      <c r="AD9" s="31">
        <f>SUM(GEN!AN34:AN41)</f>
        <v>11110.573779411765</v>
      </c>
      <c r="AE9" s="31">
        <f>SUM(GEN!AO34:AO41)</f>
        <v>271790</v>
      </c>
      <c r="AF9" s="31">
        <f>SUM(GEN!AP34:AP41)</f>
        <v>8767.4193548387102</v>
      </c>
      <c r="AG9" s="31">
        <f t="shared" si="17"/>
        <v>-72637.787161764689</v>
      </c>
      <c r="AH9" s="45">
        <f t="shared" si="18"/>
        <v>0.7891059029809071</v>
      </c>
      <c r="AI9" s="31">
        <f>SUM(FMCG!AM34:AM41)</f>
        <v>2683825</v>
      </c>
      <c r="AJ9" s="31">
        <f>SUM(FMCG!AN34:AN41)</f>
        <v>86575</v>
      </c>
      <c r="AK9" s="31">
        <f>SUM(FMCG!AO34:AO41)</f>
        <v>3347868</v>
      </c>
      <c r="AL9" s="31">
        <f>SUM(FMCG!AP34:AP41)</f>
        <v>107995.74193548386</v>
      </c>
      <c r="AM9" s="31">
        <f t="shared" si="20"/>
        <v>664043</v>
      </c>
      <c r="AN9" s="45">
        <f t="shared" si="21"/>
        <v>1.247424105521038</v>
      </c>
      <c r="AO9" s="31"/>
      <c r="AP9" s="31"/>
      <c r="AQ9" s="31"/>
      <c r="AR9" s="31"/>
      <c r="AS9" s="31">
        <f t="shared" si="22"/>
        <v>0</v>
      </c>
      <c r="AT9" s="31" t="e">
        <f t="shared" si="23"/>
        <v>#DIV/0!</v>
      </c>
    </row>
    <row r="10" spans="1:46" s="38" customFormat="1" x14ac:dyDescent="0.25">
      <c r="A10" s="6" t="s">
        <v>10</v>
      </c>
      <c r="B10" s="1">
        <f>SUM(B11:B14)</f>
        <v>34</v>
      </c>
      <c r="C10" s="40">
        <f t="shared" si="1"/>
        <v>39038.592979127134</v>
      </c>
      <c r="D10" s="40">
        <f t="shared" si="2"/>
        <v>18421.231973434533</v>
      </c>
      <c r="E10" s="40">
        <f t="shared" si="3"/>
        <v>3180.644212523719</v>
      </c>
      <c r="F10" s="40">
        <f t="shared" si="4"/>
        <v>1234.910815939279</v>
      </c>
      <c r="G10" s="40">
        <f t="shared" si="5"/>
        <v>13950.747628083493</v>
      </c>
      <c r="H10" s="40">
        <f t="shared" si="6"/>
        <v>0</v>
      </c>
      <c r="I10" s="2">
        <v>7397349454</v>
      </c>
      <c r="J10" s="1">
        <f>SUM(J11:J14)</f>
        <v>42345504</v>
      </c>
      <c r="K10" s="1">
        <f>SUM(K11:K14)</f>
        <v>1365984</v>
      </c>
      <c r="L10" s="40">
        <f>SUM(L11:L14)</f>
        <v>41146677</v>
      </c>
      <c r="M10" s="40">
        <f>SUM(M11:M14)</f>
        <v>1327312.1612903224</v>
      </c>
      <c r="N10" s="40">
        <f t="shared" ref="N10" si="24">SUM(N11:N13)</f>
        <v>0</v>
      </c>
      <c r="O10" s="40">
        <f t="shared" si="8"/>
        <v>-1198827</v>
      </c>
      <c r="P10" s="47">
        <f t="shared" si="9"/>
        <v>0.97168939115708719</v>
      </c>
      <c r="Q10" s="40">
        <f>SUM(Q11:Q14)</f>
        <v>22408389.050470591</v>
      </c>
      <c r="R10" s="40">
        <f>SUM(R11:R14)</f>
        <v>722851.25969259965</v>
      </c>
      <c r="S10" s="40">
        <f>SUM(S11:S14)</f>
        <v>19415978.5</v>
      </c>
      <c r="T10" s="40">
        <f>SUM(T11:T14)</f>
        <v>626321.88709677407</v>
      </c>
      <c r="U10" s="40">
        <f t="shared" si="12"/>
        <v>-2992410.5504705906</v>
      </c>
      <c r="V10" s="47">
        <f t="shared" si="13"/>
        <v>0.86646025541011629</v>
      </c>
      <c r="W10" s="40">
        <f>SUM(W11:W14)</f>
        <v>3484400</v>
      </c>
      <c r="X10" s="40">
        <f>SUM(X11:X14)</f>
        <v>112400</v>
      </c>
      <c r="Y10" s="40">
        <f>SUM(Y11:Y14)</f>
        <v>3352399</v>
      </c>
      <c r="Z10" s="40">
        <f>SUM(Z11:Z14)</f>
        <v>108141.90322580645</v>
      </c>
      <c r="AA10" s="40">
        <f t="shared" si="14"/>
        <v>-132001</v>
      </c>
      <c r="AB10" s="47">
        <f t="shared" si="15"/>
        <v>0.96211657674205031</v>
      </c>
      <c r="AC10" s="40">
        <f>SUM(AC11:AC14)</f>
        <v>2295814.269529412</v>
      </c>
      <c r="AD10" s="40">
        <f>SUM(AD11:AD14)</f>
        <v>74058.524823529413</v>
      </c>
      <c r="AE10" s="40">
        <f>SUM(AE11:AE14)</f>
        <v>1301596</v>
      </c>
      <c r="AF10" s="40">
        <f>SUM(AF11:AF14)</f>
        <v>41986.967741935485</v>
      </c>
      <c r="AG10" s="40">
        <f t="shared" si="17"/>
        <v>-994218.26952941203</v>
      </c>
      <c r="AH10" s="47">
        <f t="shared" si="18"/>
        <v>0.56694307430487245</v>
      </c>
      <c r="AI10" s="40">
        <f>SUM(AI11:AI14)</f>
        <v>13471825</v>
      </c>
      <c r="AJ10" s="40">
        <f>SUM(AJ11:AJ14)</f>
        <v>434575</v>
      </c>
      <c r="AK10" s="40">
        <f>SUM(AK11:AK14)</f>
        <v>14704088</v>
      </c>
      <c r="AL10" s="40">
        <f>SUM(AL11:AL14)</f>
        <v>474325.41935483873</v>
      </c>
      <c r="AM10" s="40">
        <f t="shared" si="20"/>
        <v>1232263</v>
      </c>
      <c r="AN10" s="47">
        <f t="shared" si="21"/>
        <v>1.0914696412698355</v>
      </c>
      <c r="AO10" s="40">
        <f>SUM(AO11:AO14)</f>
        <v>0</v>
      </c>
      <c r="AP10" s="40">
        <f>SUM(AP11:AP14)</f>
        <v>0</v>
      </c>
      <c r="AQ10" s="40">
        <f>SUM(AQ11:AQ14)</f>
        <v>0</v>
      </c>
      <c r="AR10" s="40">
        <f>SUM(AR11:AR14)</f>
        <v>0</v>
      </c>
      <c r="AS10" s="40">
        <f t="shared" si="22"/>
        <v>0</v>
      </c>
      <c r="AT10" s="40" t="e">
        <f t="shared" si="23"/>
        <v>#DIV/0!</v>
      </c>
    </row>
    <row r="11" spans="1:46" x14ac:dyDescent="0.25">
      <c r="A11" s="7" t="s">
        <v>11</v>
      </c>
      <c r="B11" s="3">
        <v>10</v>
      </c>
      <c r="C11" s="31">
        <f t="shared" si="1"/>
        <v>45370.806451612902</v>
      </c>
      <c r="D11" s="31">
        <f t="shared" si="2"/>
        <v>23347.800000000003</v>
      </c>
      <c r="E11" s="31">
        <f t="shared" si="3"/>
        <v>3400.2709677419357</v>
      </c>
      <c r="F11" s="31">
        <f t="shared" si="4"/>
        <v>1290.9322580645162</v>
      </c>
      <c r="G11" s="31">
        <f t="shared" si="5"/>
        <v>15625.922580645158</v>
      </c>
      <c r="H11" s="31">
        <f t="shared" si="6"/>
        <v>0</v>
      </c>
      <c r="I11" s="4">
        <v>9543658508</v>
      </c>
      <c r="J11" s="31">
        <f>SUM(SALES!AM42:AM51)</f>
        <v>14557538</v>
      </c>
      <c r="K11" s="31">
        <f>SUM(SALES!AN42:AN51)</f>
        <v>469598</v>
      </c>
      <c r="L11" s="31">
        <f>SUM(SALES!AO42:AO51)</f>
        <v>14064950</v>
      </c>
      <c r="M11" s="31">
        <f>SUM(SALES!AP42:AP51)</f>
        <v>453708.06451612903</v>
      </c>
      <c r="N11" s="31">
        <f>SUM(SALES!AQ42:AQ51)</f>
        <v>0</v>
      </c>
      <c r="O11" s="31">
        <f t="shared" si="8"/>
        <v>-492588</v>
      </c>
      <c r="P11" s="45">
        <f t="shared" si="9"/>
        <v>0.9661626849265309</v>
      </c>
      <c r="Q11" s="31">
        <f>SUM(PHARMA!AM42:AM51)</f>
        <v>7967654.3861928117</v>
      </c>
      <c r="R11" s="31">
        <f>SUM(PHARMA!AN42:AN51)</f>
        <v>257021.10923202615</v>
      </c>
      <c r="S11" s="31">
        <f>SUM(PHARMA!AO42:AO51)</f>
        <v>7237818</v>
      </c>
      <c r="T11" s="31">
        <f>SUM(PHARMA!AP42:AP51)</f>
        <v>233478.00000000003</v>
      </c>
      <c r="U11" s="31">
        <f t="shared" si="12"/>
        <v>-729836.38619281165</v>
      </c>
      <c r="V11" s="45">
        <f t="shared" si="13"/>
        <v>0.90840009483122797</v>
      </c>
      <c r="W11" s="31">
        <f>SUM(PL!AM42:AM51)</f>
        <v>1108250</v>
      </c>
      <c r="X11" s="31">
        <f>SUM(PL!AN42:AN51)</f>
        <v>35750</v>
      </c>
      <c r="Y11" s="31">
        <f>SUM(PL!AO42:AO51)</f>
        <v>1054084</v>
      </c>
      <c r="Z11" s="31">
        <f>SUM(PL!AP42:AP51)</f>
        <v>34002.709677419356</v>
      </c>
      <c r="AA11" s="31">
        <f t="shared" si="14"/>
        <v>-54166</v>
      </c>
      <c r="AB11" s="45">
        <f t="shared" si="15"/>
        <v>0.95112474622152043</v>
      </c>
      <c r="AC11" s="31">
        <f>SUM(GEN!AM42:AM51)</f>
        <v>770278.41380718956</v>
      </c>
      <c r="AD11" s="31">
        <f>SUM(GEN!AN42:AN51)</f>
        <v>24847.690767973858</v>
      </c>
      <c r="AE11" s="31">
        <f>SUM(GEN!AO42:AO51)</f>
        <v>400189</v>
      </c>
      <c r="AF11" s="31">
        <f>SUM(GEN!AP42:AP51)</f>
        <v>12909.322580645163</v>
      </c>
      <c r="AG11" s="31">
        <f t="shared" si="17"/>
        <v>-370089.41380718956</v>
      </c>
      <c r="AH11" s="45">
        <f t="shared" si="18"/>
        <v>0.51953812131644694</v>
      </c>
      <c r="AI11" s="31">
        <f>SUM(FMCG!AM42:AM51)</f>
        <v>4536323</v>
      </c>
      <c r="AJ11" s="31">
        <f>SUM(FMCG!AN42:AN51)</f>
        <v>146333</v>
      </c>
      <c r="AK11" s="31">
        <f>SUM(FMCG!AO42:AO51)</f>
        <v>4844036</v>
      </c>
      <c r="AL11" s="31">
        <f>SUM(FMCG!AP42:AP51)</f>
        <v>156259.22580645158</v>
      </c>
      <c r="AM11" s="31">
        <f t="shared" si="20"/>
        <v>307713</v>
      </c>
      <c r="AN11" s="45">
        <f t="shared" si="21"/>
        <v>1.0678331326935935</v>
      </c>
      <c r="AO11" s="31"/>
      <c r="AP11" s="31"/>
      <c r="AQ11" s="31"/>
      <c r="AR11" s="31"/>
      <c r="AS11" s="31">
        <f t="shared" si="22"/>
        <v>0</v>
      </c>
      <c r="AT11" s="31" t="e">
        <f t="shared" si="23"/>
        <v>#DIV/0!</v>
      </c>
    </row>
    <row r="12" spans="1:46" x14ac:dyDescent="0.25">
      <c r="A12" s="7" t="s">
        <v>12</v>
      </c>
      <c r="B12" s="3">
        <v>9</v>
      </c>
      <c r="C12" s="31">
        <f t="shared" si="1"/>
        <v>45716.806451612902</v>
      </c>
      <c r="D12" s="31">
        <f t="shared" si="2"/>
        <v>21497.727598566304</v>
      </c>
      <c r="E12" s="31">
        <f t="shared" si="3"/>
        <v>3560.3440860215055</v>
      </c>
      <c r="F12" s="31">
        <f t="shared" si="4"/>
        <v>1087.7455197132617</v>
      </c>
      <c r="G12" s="31">
        <f t="shared" si="5"/>
        <v>17651.401433691757</v>
      </c>
      <c r="H12" s="31">
        <f t="shared" si="6"/>
        <v>0</v>
      </c>
      <c r="I12" s="5">
        <v>9751536188</v>
      </c>
      <c r="J12" s="31">
        <f>SUM(SALES!AM52:AM60)</f>
        <v>12325507</v>
      </c>
      <c r="K12" s="31">
        <f>SUM(SALES!AN52:AN60)</f>
        <v>397597</v>
      </c>
      <c r="L12" s="31">
        <f>SUM(SALES!AO52:AO60)</f>
        <v>12754989</v>
      </c>
      <c r="M12" s="31">
        <f>SUM(SALES!AP52:AP60)</f>
        <v>411451.25806451612</v>
      </c>
      <c r="N12" s="31">
        <f>SUM(SALES!AQ52:AQ60)</f>
        <v>0</v>
      </c>
      <c r="O12" s="31">
        <f t="shared" si="8"/>
        <v>429482</v>
      </c>
      <c r="P12" s="45">
        <f t="shared" si="9"/>
        <v>1.0348449763567535</v>
      </c>
      <c r="Q12" s="31">
        <f>SUM(PHARMA!AM52:AM60)</f>
        <v>6582656.5357875815</v>
      </c>
      <c r="R12" s="31">
        <f>SUM(PHARMA!AN52:AN60)</f>
        <v>212343.75921895425</v>
      </c>
      <c r="S12" s="31">
        <f>SUM(PHARMA!AO52:AO60)</f>
        <v>5997866</v>
      </c>
      <c r="T12" s="31">
        <f>SUM(PHARMA!AP52:AP60)</f>
        <v>193479.54838709673</v>
      </c>
      <c r="U12" s="31">
        <f t="shared" si="12"/>
        <v>-584790.53578758147</v>
      </c>
      <c r="V12" s="45">
        <f t="shared" si="13"/>
        <v>0.91116192488423453</v>
      </c>
      <c r="W12" s="31">
        <f>SUM(PL!AM52:AM60)</f>
        <v>866450</v>
      </c>
      <c r="X12" s="31">
        <f>SUM(PL!AN52:AN60)</f>
        <v>27950</v>
      </c>
      <c r="Y12" s="31">
        <f>SUM(PL!AO52:AO60)</f>
        <v>993336</v>
      </c>
      <c r="Z12" s="31">
        <f>SUM(PL!AP52:AP60)</f>
        <v>32043.096774193549</v>
      </c>
      <c r="AA12" s="31">
        <f t="shared" si="14"/>
        <v>126886</v>
      </c>
      <c r="AB12" s="45">
        <f t="shared" si="15"/>
        <v>1.1464435339604131</v>
      </c>
      <c r="AC12" s="31">
        <f>SUM(GEN!AM52:AM60)</f>
        <v>442237.9642124183</v>
      </c>
      <c r="AD12" s="31">
        <f>SUM(GEN!AN52:AN60)</f>
        <v>14265.740781045752</v>
      </c>
      <c r="AE12" s="31">
        <f>SUM(GEN!AO52:AO60)</f>
        <v>303481</v>
      </c>
      <c r="AF12" s="31">
        <f>SUM(GEN!AP52:AP60)</f>
        <v>9789.709677419356</v>
      </c>
      <c r="AG12" s="31">
        <f t="shared" si="17"/>
        <v>-138756.9642124183</v>
      </c>
      <c r="AH12" s="45">
        <f t="shared" si="18"/>
        <v>0.6862391394652636</v>
      </c>
      <c r="AI12" s="31">
        <f>SUM(FMCG!AM52:AM60)</f>
        <v>4296445</v>
      </c>
      <c r="AJ12" s="31">
        <f>SUM(FMCG!AN52:AN60)</f>
        <v>138595</v>
      </c>
      <c r="AK12" s="31">
        <f>SUM(FMCG!AO52:AO60)</f>
        <v>4924741</v>
      </c>
      <c r="AL12" s="31">
        <f>SUM(FMCG!AP52:AP60)</f>
        <v>158862.61290322582</v>
      </c>
      <c r="AM12" s="31">
        <f t="shared" si="20"/>
        <v>628296</v>
      </c>
      <c r="AN12" s="45">
        <f t="shared" si="21"/>
        <v>1.1462362488056987</v>
      </c>
      <c r="AO12" s="31"/>
      <c r="AP12" s="31"/>
      <c r="AQ12" s="31"/>
      <c r="AR12" s="31"/>
      <c r="AS12" s="31">
        <f t="shared" si="22"/>
        <v>0</v>
      </c>
      <c r="AT12" s="31" t="e">
        <f t="shared" si="23"/>
        <v>#DIV/0!</v>
      </c>
    </row>
    <row r="13" spans="1:46" x14ac:dyDescent="0.25">
      <c r="A13" s="7" t="s">
        <v>13</v>
      </c>
      <c r="B13" s="3">
        <v>10</v>
      </c>
      <c r="C13" s="31">
        <f t="shared" si="1"/>
        <v>28441.422580645165</v>
      </c>
      <c r="D13" s="31">
        <f t="shared" si="2"/>
        <v>12225.979032258063</v>
      </c>
      <c r="E13" s="31">
        <f t="shared" si="3"/>
        <v>2666.0548387096778</v>
      </c>
      <c r="F13" s="31">
        <f t="shared" si="4"/>
        <v>1245.6387096774192</v>
      </c>
      <c r="G13" s="31">
        <f t="shared" si="5"/>
        <v>9404.7903225806458</v>
      </c>
      <c r="H13" s="31">
        <f t="shared" si="6"/>
        <v>0</v>
      </c>
      <c r="I13" s="4">
        <v>9789061666</v>
      </c>
      <c r="J13" s="31">
        <f>SUM(SALES!AM61:AM70)</f>
        <v>10547564</v>
      </c>
      <c r="K13" s="31">
        <f>SUM(SALES!AN61:AN70)</f>
        <v>340244</v>
      </c>
      <c r="L13" s="31">
        <f>SUM(SALES!AO61:AO70)</f>
        <v>8816841</v>
      </c>
      <c r="M13" s="31">
        <f>SUM(SALES!AP61:AP70)</f>
        <v>284414.22580645164</v>
      </c>
      <c r="N13" s="31">
        <f>SUM(SALES!AQ61:AQ70)</f>
        <v>0</v>
      </c>
      <c r="O13" s="31">
        <f t="shared" si="8"/>
        <v>-1730723</v>
      </c>
      <c r="P13" s="45">
        <f t="shared" si="9"/>
        <v>0.83591253866769621</v>
      </c>
      <c r="Q13" s="31">
        <f>SUM(PHARMA!AM61:AM70)</f>
        <v>5320207.9112091502</v>
      </c>
      <c r="R13" s="31">
        <f>SUM(PHARMA!AN61:AN70)</f>
        <v>171619.61003900485</v>
      </c>
      <c r="S13" s="31">
        <f>SUM(PHARMA!AO61:AO70)</f>
        <v>3790053.5</v>
      </c>
      <c r="T13" s="31">
        <f>SUM(PHARMA!AP61:AP70)</f>
        <v>122259.79032258064</v>
      </c>
      <c r="U13" s="31">
        <f t="shared" si="12"/>
        <v>-1530154.4112091502</v>
      </c>
      <c r="V13" s="45">
        <f t="shared" si="13"/>
        <v>0.71238823054541411</v>
      </c>
      <c r="W13" s="31">
        <f>SUM(PL!AM61:AM70)</f>
        <v>1120650</v>
      </c>
      <c r="X13" s="31">
        <f>SUM(PL!AN61:AN70)</f>
        <v>36150</v>
      </c>
      <c r="Y13" s="31">
        <f>SUM(PL!AO61:AO70)</f>
        <v>826477</v>
      </c>
      <c r="Z13" s="31">
        <f>SUM(PL!AP61:AP70)</f>
        <v>26660.548387096776</v>
      </c>
      <c r="AA13" s="31">
        <f t="shared" si="14"/>
        <v>-294173</v>
      </c>
      <c r="AB13" s="45">
        <f t="shared" si="15"/>
        <v>0.73749788069423994</v>
      </c>
      <c r="AC13" s="31">
        <f>SUM(GEN!AM61:AM70)</f>
        <v>819031.6087908498</v>
      </c>
      <c r="AD13" s="31">
        <f>SUM(GEN!AN61:AN70)</f>
        <v>26420.37447712418</v>
      </c>
      <c r="AE13" s="31">
        <f>SUM(GEN!AO61:AO70)</f>
        <v>386148</v>
      </c>
      <c r="AF13" s="31">
        <f>SUM(GEN!AP61:AP70)</f>
        <v>12456.387096774193</v>
      </c>
      <c r="AG13" s="31">
        <f t="shared" si="17"/>
        <v>-432883.6087908498</v>
      </c>
      <c r="AH13" s="45">
        <f t="shared" si="18"/>
        <v>0.47146898343774157</v>
      </c>
      <c r="AI13" s="31">
        <f>SUM(FMCG!AM61:AM70)</f>
        <v>2975473</v>
      </c>
      <c r="AJ13" s="31">
        <f>SUM(FMCG!AN61:AN70)</f>
        <v>95983</v>
      </c>
      <c r="AK13" s="31">
        <f>SUM(FMCG!AO61:AO70)</f>
        <v>2915485</v>
      </c>
      <c r="AL13" s="31">
        <f>SUM(FMCG!AP61:AP70)</f>
        <v>94047.903225806454</v>
      </c>
      <c r="AM13" s="31">
        <f t="shared" si="20"/>
        <v>-59988</v>
      </c>
      <c r="AN13" s="45">
        <f t="shared" si="21"/>
        <v>0.97983917178882152</v>
      </c>
      <c r="AO13" s="31"/>
      <c r="AP13" s="31"/>
      <c r="AQ13" s="31"/>
      <c r="AR13" s="31"/>
      <c r="AS13" s="31">
        <f t="shared" si="22"/>
        <v>0</v>
      </c>
      <c r="AT13" s="31" t="e">
        <f t="shared" si="23"/>
        <v>#DIV/0!</v>
      </c>
    </row>
    <row r="14" spans="1:46" x14ac:dyDescent="0.25">
      <c r="A14" s="7" t="s">
        <v>406</v>
      </c>
      <c r="B14" s="3">
        <v>5</v>
      </c>
      <c r="C14" s="31">
        <f t="shared" ref="C14" si="25">+M14/B14</f>
        <v>35547.722580645161</v>
      </c>
      <c r="D14" s="31">
        <f t="shared" ref="D14" si="26">T14/B14</f>
        <v>15420.909677419355</v>
      </c>
      <c r="E14" s="31">
        <f t="shared" ref="E14" si="27">Z14/B14</f>
        <v>3087.1096774193547</v>
      </c>
      <c r="F14" s="31">
        <f t="shared" ref="F14" si="28">AF14/B14</f>
        <v>1366.309677419355</v>
      </c>
      <c r="G14" s="31">
        <f t="shared" ref="G14" si="29">AL14/B14</f>
        <v>13031.135483870969</v>
      </c>
      <c r="H14" s="31">
        <f t="shared" si="6"/>
        <v>0</v>
      </c>
      <c r="I14" s="4">
        <v>9080359048</v>
      </c>
      <c r="J14" s="31">
        <f>SUM(SALES!AM71:AM75)</f>
        <v>4914895</v>
      </c>
      <c r="K14" s="31">
        <f>SUM(SALES!AN71:AN75)</f>
        <v>158545</v>
      </c>
      <c r="L14" s="31">
        <f>SUM(SALES!AO71:AO75)</f>
        <v>5509897</v>
      </c>
      <c r="M14" s="31">
        <f>SUM(SALES!AP71:AP75)</f>
        <v>177738.61290322579</v>
      </c>
      <c r="N14" s="31"/>
      <c r="O14" s="31">
        <f t="shared" ref="O14" si="30">L14-J14</f>
        <v>595002</v>
      </c>
      <c r="P14" s="45">
        <f t="shared" ref="P14" si="31">L14/J14</f>
        <v>1.1210609789222354</v>
      </c>
      <c r="Q14" s="31">
        <f>SUM(PHARMA!AM71:AM75)</f>
        <v>2537870.2172810459</v>
      </c>
      <c r="R14" s="31">
        <f>SUM(PHARMA!AN71:AN75)</f>
        <v>81866.78120261438</v>
      </c>
      <c r="S14" s="31">
        <f>SUM(PHARMA!AO71:AO75)</f>
        <v>2390241</v>
      </c>
      <c r="T14" s="31">
        <f>SUM(PHARMA!AP71:AP75)</f>
        <v>77104.548387096773</v>
      </c>
      <c r="U14" s="31">
        <f t="shared" ref="U14" si="32">S14-Q14</f>
        <v>-147629.21728104586</v>
      </c>
      <c r="V14" s="45">
        <f t="shared" ref="V14" si="33">S14/Q14</f>
        <v>0.94182948510298181</v>
      </c>
      <c r="W14" s="31">
        <f>SUM(PL!AM71:AM75)</f>
        <v>389050</v>
      </c>
      <c r="X14" s="31">
        <f>SUM(PL!AN71:AN75)</f>
        <v>12550</v>
      </c>
      <c r="Y14" s="31">
        <f>SUM(PL!AO71:AO75)</f>
        <v>478502</v>
      </c>
      <c r="Z14" s="31">
        <f>SUM(PL!AP71:AP75)</f>
        <v>15435.548387096773</v>
      </c>
      <c r="AA14" s="31">
        <f t="shared" ref="AA14" si="34">Y14-W14</f>
        <v>89452</v>
      </c>
      <c r="AB14" s="45">
        <f t="shared" ref="AB14" si="35">Y14/W14</f>
        <v>1.2299241742706593</v>
      </c>
      <c r="AC14" s="31">
        <f>SUM(GEN!AM71:AM75)</f>
        <v>264266.28271895426</v>
      </c>
      <c r="AD14" s="31">
        <f>SUM(GEN!AN71:AN75)</f>
        <v>8524.7187973856198</v>
      </c>
      <c r="AE14" s="31">
        <f>SUM(GEN!AO71:AO75)</f>
        <v>211778</v>
      </c>
      <c r="AF14" s="31">
        <f>SUM(GEN!AP71:AP75)</f>
        <v>6831.5483870967746</v>
      </c>
      <c r="AG14" s="31">
        <f t="shared" ref="AG14" si="36">AE14-AC14</f>
        <v>-52488.282718954259</v>
      </c>
      <c r="AH14" s="45">
        <f t="shared" ref="AH14" si="37">AE14/AC14</f>
        <v>0.80138108358388171</v>
      </c>
      <c r="AI14" s="31">
        <f>SUM(FMCG!AM71:AM75)</f>
        <v>1663584</v>
      </c>
      <c r="AJ14" s="31">
        <f>SUM(FMCG!AN71:AN75)</f>
        <v>53664</v>
      </c>
      <c r="AK14" s="31">
        <f>SUM(FMCG!AO71:AO75)</f>
        <v>2019826</v>
      </c>
      <c r="AL14" s="31">
        <f>SUM(FMCG!AP71:AP75)</f>
        <v>65155.677419354841</v>
      </c>
      <c r="AM14" s="31">
        <f t="shared" ref="AM14" si="38">AK14-AI14</f>
        <v>356242</v>
      </c>
      <c r="AN14" s="45">
        <f t="shared" ref="AN14" si="39">AK14/AI14</f>
        <v>1.2141412757035412</v>
      </c>
      <c r="AO14" s="31"/>
      <c r="AP14" s="31"/>
      <c r="AQ14" s="31"/>
      <c r="AR14" s="31"/>
      <c r="AS14" s="31"/>
      <c r="AT14" s="31"/>
    </row>
    <row r="15" spans="1:46" s="38" customFormat="1" x14ac:dyDescent="0.25">
      <c r="A15" s="6" t="s">
        <v>14</v>
      </c>
      <c r="B15" s="1">
        <f>SUM(B16:B20)</f>
        <v>39</v>
      </c>
      <c r="C15" s="40">
        <f t="shared" si="1"/>
        <v>46740.532671629451</v>
      </c>
      <c r="D15" s="40">
        <f t="shared" si="2"/>
        <v>24145.859387923902</v>
      </c>
      <c r="E15" s="40">
        <f t="shared" si="3"/>
        <v>3757.3167907361453</v>
      </c>
      <c r="F15" s="40">
        <f t="shared" si="4"/>
        <v>1562.296112489661</v>
      </c>
      <c r="G15" s="40">
        <f t="shared" si="5"/>
        <v>14386.416046319273</v>
      </c>
      <c r="H15" s="40">
        <f t="shared" si="6"/>
        <v>0</v>
      </c>
      <c r="I15" s="2">
        <v>7550058181</v>
      </c>
      <c r="J15" s="40">
        <f>SUM(J16:J20)</f>
        <v>58125651</v>
      </c>
      <c r="K15" s="40">
        <f t="shared" ref="K15:N15" si="40">SUM(K16:K20)</f>
        <v>1875021</v>
      </c>
      <c r="L15" s="40">
        <f t="shared" si="40"/>
        <v>56509304</v>
      </c>
      <c r="M15" s="40">
        <f t="shared" si="40"/>
        <v>1822880.7741935486</v>
      </c>
      <c r="N15" s="40">
        <f t="shared" si="40"/>
        <v>0</v>
      </c>
      <c r="O15" s="40">
        <f t="shared" si="8"/>
        <v>-1616347</v>
      </c>
      <c r="P15" s="47">
        <f t="shared" si="9"/>
        <v>0.9721921910173531</v>
      </c>
      <c r="Q15" s="40">
        <f t="shared" ref="Q15:AR15" si="41">SUM(Q16:Q20)</f>
        <v>35109728.039088234</v>
      </c>
      <c r="R15" s="40">
        <f t="shared" ref="R15:S15" si="42">SUM(R16:R20)</f>
        <v>1132571.8722286527</v>
      </c>
      <c r="S15" s="40">
        <f t="shared" si="42"/>
        <v>29192344</v>
      </c>
      <c r="T15" s="40">
        <f t="shared" ref="T15" si="43">SUM(T16:T20)</f>
        <v>941688.51612903213</v>
      </c>
      <c r="U15" s="40">
        <f t="shared" si="12"/>
        <v>-5917384.0390882343</v>
      </c>
      <c r="V15" s="47">
        <f t="shared" si="13"/>
        <v>0.83146027128150024</v>
      </c>
      <c r="W15" s="40">
        <f t="shared" si="41"/>
        <v>4279550</v>
      </c>
      <c r="X15" s="40">
        <f t="shared" ref="X15:Z15" si="44">SUM(X16:X20)</f>
        <v>138050</v>
      </c>
      <c r="Y15" s="40">
        <f t="shared" si="44"/>
        <v>4542596</v>
      </c>
      <c r="Z15" s="40">
        <f t="shared" si="44"/>
        <v>146535.35483870967</v>
      </c>
      <c r="AA15" s="40">
        <f t="shared" si="14"/>
        <v>263046</v>
      </c>
      <c r="AB15" s="47">
        <f t="shared" si="15"/>
        <v>1.0614658083209683</v>
      </c>
      <c r="AC15" s="40">
        <f t="shared" si="41"/>
        <v>2505968.5149117648</v>
      </c>
      <c r="AD15" s="40">
        <f t="shared" ref="AD15:AF15" si="45">SUM(AD16:AD20)</f>
        <v>80837.694029411767</v>
      </c>
      <c r="AE15" s="40">
        <f t="shared" si="45"/>
        <v>1888816</v>
      </c>
      <c r="AF15" s="40">
        <f t="shared" si="45"/>
        <v>60929.54838709678</v>
      </c>
      <c r="AG15" s="40">
        <f t="shared" si="17"/>
        <v>-617152.51491176477</v>
      </c>
      <c r="AH15" s="47">
        <f t="shared" si="18"/>
        <v>0.75372694778908877</v>
      </c>
      <c r="AI15" s="40">
        <f t="shared" si="41"/>
        <v>15044827</v>
      </c>
      <c r="AJ15" s="40">
        <f t="shared" ref="AJ15:AL15" si="46">SUM(AJ16:AJ20)</f>
        <v>485317</v>
      </c>
      <c r="AK15" s="40">
        <f t="shared" si="46"/>
        <v>17393177</v>
      </c>
      <c r="AL15" s="40">
        <f t="shared" si="46"/>
        <v>561070.22580645164</v>
      </c>
      <c r="AM15" s="40">
        <f t="shared" si="20"/>
        <v>2348350</v>
      </c>
      <c r="AN15" s="47">
        <f t="shared" si="21"/>
        <v>1.1560901963179768</v>
      </c>
      <c r="AO15" s="40">
        <f t="shared" si="41"/>
        <v>0</v>
      </c>
      <c r="AP15" s="40">
        <f t="shared" si="41"/>
        <v>0</v>
      </c>
      <c r="AQ15" s="40">
        <f t="shared" si="41"/>
        <v>0</v>
      </c>
      <c r="AR15" s="40">
        <f t="shared" si="41"/>
        <v>0</v>
      </c>
      <c r="AS15" s="40">
        <f t="shared" si="22"/>
        <v>0</v>
      </c>
      <c r="AT15" s="40" t="e">
        <f t="shared" si="23"/>
        <v>#DIV/0!</v>
      </c>
    </row>
    <row r="16" spans="1:46" x14ac:dyDescent="0.25">
      <c r="A16" s="7" t="s">
        <v>15</v>
      </c>
      <c r="B16" s="3">
        <v>7</v>
      </c>
      <c r="C16" s="31">
        <f t="shared" si="1"/>
        <v>54629.198156682025</v>
      </c>
      <c r="D16" s="31">
        <f t="shared" si="2"/>
        <v>25629.700460829488</v>
      </c>
      <c r="E16" s="31">
        <f t="shared" si="3"/>
        <v>4512.1705069124419</v>
      </c>
      <c r="F16" s="31">
        <f t="shared" si="4"/>
        <v>1869.4009216589864</v>
      </c>
      <c r="G16" s="31">
        <f t="shared" si="5"/>
        <v>19862.949308755757</v>
      </c>
      <c r="H16" s="31">
        <f t="shared" si="6"/>
        <v>0</v>
      </c>
      <c r="I16" s="4">
        <v>9384809675</v>
      </c>
      <c r="J16" s="31">
        <f>SUM(SALES!AM76:AM82)</f>
        <v>11276560</v>
      </c>
      <c r="K16" s="31">
        <f>SUM(SALES!AN76:AN82)</f>
        <v>363760</v>
      </c>
      <c r="L16" s="31">
        <f>SUM(SALES!AO76:AO82)</f>
        <v>11854536</v>
      </c>
      <c r="M16" s="31">
        <f>SUM(SALES!AP76:AP82)</f>
        <v>382404.38709677418</v>
      </c>
      <c r="N16" s="31">
        <f>SUM(SALES!AQ76:AQ82)</f>
        <v>0</v>
      </c>
      <c r="O16" s="31">
        <f t="shared" si="8"/>
        <v>577976</v>
      </c>
      <c r="P16" s="45">
        <f t="shared" si="9"/>
        <v>1.0512546379392298</v>
      </c>
      <c r="Q16" s="31">
        <f>SUM(PHARMA!AM76:AM82)</f>
        <v>6108181.851648693</v>
      </c>
      <c r="R16" s="31">
        <f>SUM(PHARMA!AN76:AN82)</f>
        <v>197038.12424673204</v>
      </c>
      <c r="S16" s="31">
        <f>SUM(PHARMA!AO76:AO82)</f>
        <v>5561645</v>
      </c>
      <c r="T16" s="31">
        <f>SUM(PHARMA!AP76:AP82)</f>
        <v>179407.90322580643</v>
      </c>
      <c r="U16" s="31">
        <f t="shared" si="12"/>
        <v>-546536.85164869297</v>
      </c>
      <c r="V16" s="45">
        <f t="shared" si="13"/>
        <v>0.91052380807863897</v>
      </c>
      <c r="W16" s="31">
        <f>SUM(PL!AM76:AM82)</f>
        <v>957900</v>
      </c>
      <c r="X16" s="31">
        <f>SUM(PL!AN76:AN82)</f>
        <v>30900</v>
      </c>
      <c r="Y16" s="31">
        <f>SUM(PL!AO76:AO82)</f>
        <v>979141</v>
      </c>
      <c r="Z16" s="31">
        <f>SUM(PL!AP76:AP82)</f>
        <v>31585.193548387091</v>
      </c>
      <c r="AA16" s="31">
        <f t="shared" si="14"/>
        <v>21241</v>
      </c>
      <c r="AB16" s="45">
        <f t="shared" si="15"/>
        <v>1.0221745484914917</v>
      </c>
      <c r="AC16" s="31">
        <f>SUM(GEN!AM76:AM82)</f>
        <v>531032.34835130721</v>
      </c>
      <c r="AD16" s="31">
        <f>SUM(GEN!AN76:AN82)</f>
        <v>17130.075753267975</v>
      </c>
      <c r="AE16" s="31">
        <f>SUM(GEN!AO76:AO82)</f>
        <v>405660</v>
      </c>
      <c r="AF16" s="31">
        <f>SUM(GEN!AP76:AP82)</f>
        <v>13085.806451612905</v>
      </c>
      <c r="AG16" s="31">
        <f t="shared" si="17"/>
        <v>-125372.34835130721</v>
      </c>
      <c r="AH16" s="45">
        <f t="shared" si="18"/>
        <v>0.76390826521105548</v>
      </c>
      <c r="AI16" s="31">
        <f>SUM(FMCG!AM76:AM82)</f>
        <v>3576377</v>
      </c>
      <c r="AJ16" s="31">
        <f>SUM(FMCG!AN76:AN82)</f>
        <v>115367</v>
      </c>
      <c r="AK16" s="31">
        <f>SUM(FMCG!AO76:AO82)</f>
        <v>4310260</v>
      </c>
      <c r="AL16" s="31">
        <f>SUM(FMCG!AP76:AP82)</f>
        <v>139040.6451612903</v>
      </c>
      <c r="AM16" s="31">
        <f t="shared" si="20"/>
        <v>733883</v>
      </c>
      <c r="AN16" s="45">
        <f t="shared" si="21"/>
        <v>1.2052029190434901</v>
      </c>
      <c r="AO16" s="31"/>
      <c r="AP16" s="31"/>
      <c r="AQ16" s="31"/>
      <c r="AR16" s="31"/>
      <c r="AS16" s="31">
        <f t="shared" si="22"/>
        <v>0</v>
      </c>
      <c r="AT16" s="31" t="e">
        <f t="shared" si="23"/>
        <v>#DIV/0!</v>
      </c>
    </row>
    <row r="17" spans="1:46" x14ac:dyDescent="0.25">
      <c r="A17" s="7" t="s">
        <v>16</v>
      </c>
      <c r="B17" s="3">
        <v>8</v>
      </c>
      <c r="C17" s="31">
        <f t="shared" si="1"/>
        <v>48529.225806451606</v>
      </c>
      <c r="D17" s="31">
        <f t="shared" si="2"/>
        <v>23303.423387096776</v>
      </c>
      <c r="E17" s="31">
        <f t="shared" si="3"/>
        <v>3966.8709677419356</v>
      </c>
      <c r="F17" s="31">
        <f t="shared" si="4"/>
        <v>1438.2338709677417</v>
      </c>
      <c r="G17" s="31">
        <f t="shared" si="5"/>
        <v>17342.806451612902</v>
      </c>
      <c r="H17" s="31">
        <f t="shared" si="6"/>
        <v>0</v>
      </c>
      <c r="I17" s="4">
        <v>9677194478</v>
      </c>
      <c r="J17" s="31">
        <f>SUM(SALES!AM83:AM90)</f>
        <v>11375605</v>
      </c>
      <c r="K17" s="31">
        <f>SUM(SALES!AN83:AN90)</f>
        <v>366955</v>
      </c>
      <c r="L17" s="31">
        <f>SUM(SALES!AO83:AO90)</f>
        <v>12035248</v>
      </c>
      <c r="M17" s="31">
        <f>SUM(SALES!AP83:AP90)</f>
        <v>388233.80645161285</v>
      </c>
      <c r="N17" s="31">
        <f>SUM(SALES!AQ83:AQ90)</f>
        <v>0</v>
      </c>
      <c r="O17" s="31">
        <f t="shared" si="8"/>
        <v>659643</v>
      </c>
      <c r="P17" s="45">
        <f t="shared" si="9"/>
        <v>1.0579875092357724</v>
      </c>
      <c r="Q17" s="31">
        <f>SUM(PHARMA!AM83:AM90)</f>
        <v>6469524.6788562089</v>
      </c>
      <c r="R17" s="31">
        <f>SUM(PHARMA!AN83:AN90)</f>
        <v>208694.34447923256</v>
      </c>
      <c r="S17" s="31">
        <f>SUM(PHARMA!AO83:AO90)</f>
        <v>5779249</v>
      </c>
      <c r="T17" s="31">
        <f>SUM(PHARMA!AP83:AP90)</f>
        <v>186427.38709677421</v>
      </c>
      <c r="U17" s="31">
        <f t="shared" si="12"/>
        <v>-690275.67885620892</v>
      </c>
      <c r="V17" s="45">
        <f t="shared" si="13"/>
        <v>0.89330349397813147</v>
      </c>
      <c r="W17" s="31">
        <f>SUM(PL!AM83:AM90)</f>
        <v>833900</v>
      </c>
      <c r="X17" s="31">
        <f>SUM(PL!AN83:AN90)</f>
        <v>26900</v>
      </c>
      <c r="Y17" s="31">
        <f>SUM(PL!AO83:AO90)</f>
        <v>983784</v>
      </c>
      <c r="Z17" s="31">
        <f>SUM(PL!AP83:AP90)</f>
        <v>31734.967741935485</v>
      </c>
      <c r="AA17" s="31">
        <f t="shared" si="14"/>
        <v>149884</v>
      </c>
      <c r="AB17" s="45">
        <f t="shared" si="15"/>
        <v>1.1797385777671183</v>
      </c>
      <c r="AC17" s="31">
        <f>SUM(GEN!AM83:AM90)</f>
        <v>496594.21914379083</v>
      </c>
      <c r="AD17" s="31">
        <f>SUM(GEN!AN83:AN90)</f>
        <v>16019.168359477126</v>
      </c>
      <c r="AE17" s="31">
        <f>SUM(GEN!AO83:AO90)</f>
        <v>356682</v>
      </c>
      <c r="AF17" s="31">
        <f>SUM(GEN!AP83:AP90)</f>
        <v>11505.870967741934</v>
      </c>
      <c r="AG17" s="31">
        <f t="shared" si="17"/>
        <v>-139912.21914379083</v>
      </c>
      <c r="AH17" s="45">
        <f t="shared" si="18"/>
        <v>0.71825644812172351</v>
      </c>
      <c r="AI17" s="31">
        <f>SUM(FMCG!AM83:AM90)</f>
        <v>3435048</v>
      </c>
      <c r="AJ17" s="31">
        <f>SUM(FMCG!AN83:AN90)</f>
        <v>110808</v>
      </c>
      <c r="AK17" s="31">
        <f>SUM(FMCG!AO83:AO90)</f>
        <v>4301016</v>
      </c>
      <c r="AL17" s="31">
        <f>SUM(FMCG!AP83:AP90)</f>
        <v>138742.45161290321</v>
      </c>
      <c r="AM17" s="31">
        <f t="shared" si="20"/>
        <v>865968</v>
      </c>
      <c r="AN17" s="45">
        <f t="shared" si="21"/>
        <v>1.2520977872798285</v>
      </c>
      <c r="AO17" s="31"/>
      <c r="AP17" s="31"/>
      <c r="AQ17" s="31"/>
      <c r="AR17" s="31"/>
      <c r="AS17" s="31">
        <f t="shared" si="22"/>
        <v>0</v>
      </c>
      <c r="AT17" s="31" t="e">
        <f t="shared" si="23"/>
        <v>#DIV/0!</v>
      </c>
    </row>
    <row r="18" spans="1:46" x14ac:dyDescent="0.25">
      <c r="A18" s="7" t="s">
        <v>17</v>
      </c>
      <c r="B18" s="3">
        <v>8</v>
      </c>
      <c r="C18" s="31">
        <f t="shared" si="1"/>
        <v>48382.209677419356</v>
      </c>
      <c r="D18" s="31">
        <f t="shared" si="2"/>
        <v>27944.758064516129</v>
      </c>
      <c r="E18" s="31">
        <f t="shared" si="3"/>
        <v>3406.8266129032254</v>
      </c>
      <c r="F18" s="31">
        <f t="shared" si="4"/>
        <v>1407.5322580645161</v>
      </c>
      <c r="G18" s="31">
        <f t="shared" si="5"/>
        <v>12248.512096774195</v>
      </c>
      <c r="H18" s="31">
        <f t="shared" si="6"/>
        <v>0</v>
      </c>
      <c r="I18" s="4">
        <v>7338937995</v>
      </c>
      <c r="J18" s="31">
        <f>SUM(SALES!AM91:AM98)</f>
        <v>13752902</v>
      </c>
      <c r="K18" s="31">
        <f>SUM(SALES!AN91:AN98)</f>
        <v>443642</v>
      </c>
      <c r="L18" s="31">
        <f>SUM(SALES!AO91:AO98)</f>
        <v>11998788</v>
      </c>
      <c r="M18" s="31">
        <f>SUM(SALES!AP91:AP98)</f>
        <v>387057.67741935485</v>
      </c>
      <c r="N18" s="31">
        <f>SUM(SALES!AQ91:AQ98)</f>
        <v>0</v>
      </c>
      <c r="O18" s="31">
        <f t="shared" si="8"/>
        <v>-1754114</v>
      </c>
      <c r="P18" s="45">
        <f t="shared" si="9"/>
        <v>0.87245499168102847</v>
      </c>
      <c r="Q18" s="31">
        <f>SUM(PHARMA!AM91:AM98)</f>
        <v>9165054.0393300653</v>
      </c>
      <c r="R18" s="31">
        <f>SUM(PHARMA!AN91:AN98)</f>
        <v>295646.90449451824</v>
      </c>
      <c r="S18" s="31">
        <f>SUM(PHARMA!AO91:AO98)</f>
        <v>6930300</v>
      </c>
      <c r="T18" s="31">
        <f>SUM(PHARMA!AP91:AP98)</f>
        <v>223558.06451612903</v>
      </c>
      <c r="U18" s="31">
        <f t="shared" si="12"/>
        <v>-2234754.0393300653</v>
      </c>
      <c r="V18" s="45">
        <f t="shared" si="13"/>
        <v>0.75616575420722576</v>
      </c>
      <c r="W18" s="31">
        <f>SUM(PL!AM91:AM98)</f>
        <v>951700</v>
      </c>
      <c r="X18" s="31">
        <f>SUM(PL!AN91:AN98)</f>
        <v>30700</v>
      </c>
      <c r="Y18" s="31">
        <f>SUM(PL!AO91:AO98)</f>
        <v>844893</v>
      </c>
      <c r="Z18" s="31">
        <f>SUM(PL!AP91:AP98)</f>
        <v>27254.612903225803</v>
      </c>
      <c r="AA18" s="31">
        <f t="shared" si="14"/>
        <v>-106807</v>
      </c>
      <c r="AB18" s="45">
        <f t="shared" si="15"/>
        <v>0.88777240727119888</v>
      </c>
      <c r="AC18" s="31">
        <f>SUM(GEN!AM91:AM98)</f>
        <v>533822.88066993468</v>
      </c>
      <c r="AD18" s="31">
        <f>SUM(GEN!AN91:AN98)</f>
        <v>17220.092924836601</v>
      </c>
      <c r="AE18" s="31">
        <f>SUM(GEN!AO91:AO98)</f>
        <v>349068</v>
      </c>
      <c r="AF18" s="31">
        <f>SUM(GEN!AP91:AP98)</f>
        <v>11260.258064516129</v>
      </c>
      <c r="AG18" s="31">
        <f t="shared" si="17"/>
        <v>-184754.88066993468</v>
      </c>
      <c r="AH18" s="45">
        <f t="shared" si="18"/>
        <v>0.65390228227371627</v>
      </c>
      <c r="AI18" s="31">
        <f>SUM(FMCG!AM91:AM98)</f>
        <v>2839166</v>
      </c>
      <c r="AJ18" s="31">
        <f>SUM(FMCG!AN91:AN98)</f>
        <v>91586</v>
      </c>
      <c r="AK18" s="31">
        <f>SUM(FMCG!AO91:AO98)</f>
        <v>3037631</v>
      </c>
      <c r="AL18" s="31">
        <f>SUM(FMCG!AP91:AP98)</f>
        <v>97988.09677419356</v>
      </c>
      <c r="AM18" s="31">
        <f t="shared" si="20"/>
        <v>198465</v>
      </c>
      <c r="AN18" s="45">
        <f t="shared" si="21"/>
        <v>1.0699025699800575</v>
      </c>
      <c r="AO18" s="31"/>
      <c r="AP18" s="31"/>
      <c r="AQ18" s="31"/>
      <c r="AR18" s="31"/>
      <c r="AS18" s="31">
        <f t="shared" si="22"/>
        <v>0</v>
      </c>
      <c r="AT18" s="31" t="e">
        <f t="shared" si="23"/>
        <v>#DIV/0!</v>
      </c>
    </row>
    <row r="19" spans="1:46" x14ac:dyDescent="0.25">
      <c r="A19" s="7" t="s">
        <v>18</v>
      </c>
      <c r="B19" s="3">
        <v>8</v>
      </c>
      <c r="C19" s="31">
        <f t="shared" si="1"/>
        <v>43012.318548387106</v>
      </c>
      <c r="D19" s="31">
        <f t="shared" si="2"/>
        <v>23598.770161290322</v>
      </c>
      <c r="E19" s="31">
        <f t="shared" si="3"/>
        <v>3752.7782258064517</v>
      </c>
      <c r="F19" s="31">
        <f t="shared" si="4"/>
        <v>1225.1129032258063</v>
      </c>
      <c r="G19" s="31">
        <f t="shared" si="5"/>
        <v>11582.822580645159</v>
      </c>
      <c r="H19" s="31">
        <f t="shared" si="6"/>
        <v>0</v>
      </c>
      <c r="I19" s="4">
        <v>7299038935</v>
      </c>
      <c r="J19" s="31">
        <f>SUM(SALES!AM99:AM106)</f>
        <v>10515107</v>
      </c>
      <c r="K19" s="31">
        <f>SUM(SALES!AN99:AN106)</f>
        <v>339197</v>
      </c>
      <c r="L19" s="31">
        <f>SUM(SALES!AO99:AO106)</f>
        <v>10667055</v>
      </c>
      <c r="M19" s="31">
        <f>SUM(SALES!AP99:AP106)</f>
        <v>344098.54838709685</v>
      </c>
      <c r="N19" s="31">
        <f>SUM(SALES!AQ99:AQ106)</f>
        <v>0</v>
      </c>
      <c r="O19" s="31">
        <f t="shared" si="8"/>
        <v>151948</v>
      </c>
      <c r="P19" s="45">
        <f t="shared" si="9"/>
        <v>1.0144504473420954</v>
      </c>
      <c r="Q19" s="31">
        <f>SUM(PHARMA!AM99:AM106)</f>
        <v>6544971.0984297385</v>
      </c>
      <c r="R19" s="31">
        <f>SUM(PHARMA!AN99:AN106)</f>
        <v>211128.09994934639</v>
      </c>
      <c r="S19" s="31">
        <f>SUM(PHARMA!AO99:AO106)</f>
        <v>5852495</v>
      </c>
      <c r="T19" s="31">
        <f>SUM(PHARMA!AP99:AP106)</f>
        <v>188790.16129032258</v>
      </c>
      <c r="U19" s="31">
        <f t="shared" si="12"/>
        <v>-692476.09842973854</v>
      </c>
      <c r="V19" s="45">
        <f t="shared" si="13"/>
        <v>0.89419722592879336</v>
      </c>
      <c r="W19" s="31">
        <f>SUM(PL!AM99:AM106)</f>
        <v>781200</v>
      </c>
      <c r="X19" s="31">
        <f>SUM(PL!AN99:AN106)</f>
        <v>25200</v>
      </c>
      <c r="Y19" s="31">
        <f>SUM(PL!AO99:AO106)</f>
        <v>930689</v>
      </c>
      <c r="Z19" s="31">
        <f>SUM(PL!AP99:AP106)</f>
        <v>30022.225806451614</v>
      </c>
      <c r="AA19" s="31">
        <f t="shared" si="14"/>
        <v>149489</v>
      </c>
      <c r="AB19" s="45">
        <f t="shared" si="15"/>
        <v>1.1913581669226831</v>
      </c>
      <c r="AC19" s="31">
        <f>SUM(GEN!AM99:AM106)</f>
        <v>443765.00157026143</v>
      </c>
      <c r="AD19" s="31">
        <f>SUM(GEN!AN99:AN106)</f>
        <v>14315.000050653596</v>
      </c>
      <c r="AE19" s="31">
        <f>SUM(GEN!AO99:AO106)</f>
        <v>303828</v>
      </c>
      <c r="AF19" s="31">
        <f>SUM(GEN!AP99:AP106)</f>
        <v>9800.9032258064508</v>
      </c>
      <c r="AG19" s="31">
        <f t="shared" si="17"/>
        <v>-139937.00157026143</v>
      </c>
      <c r="AH19" s="45">
        <f t="shared" si="18"/>
        <v>0.6846596710531595</v>
      </c>
      <c r="AI19" s="31">
        <f>SUM(FMCG!AM99:AM106)</f>
        <v>2645354</v>
      </c>
      <c r="AJ19" s="31">
        <f>SUM(FMCG!AN99:AN106)</f>
        <v>85334</v>
      </c>
      <c r="AK19" s="31">
        <f>SUM(FMCG!AO99:AO106)</f>
        <v>2872540</v>
      </c>
      <c r="AL19" s="31">
        <f>SUM(FMCG!AP99:AP106)</f>
        <v>92662.580645161273</v>
      </c>
      <c r="AM19" s="31">
        <f t="shared" si="20"/>
        <v>227186</v>
      </c>
      <c r="AN19" s="45">
        <f t="shared" si="21"/>
        <v>1.0858811334891285</v>
      </c>
      <c r="AO19" s="31"/>
      <c r="AP19" s="31"/>
      <c r="AQ19" s="31"/>
      <c r="AR19" s="31"/>
      <c r="AS19" s="31">
        <f t="shared" si="22"/>
        <v>0</v>
      </c>
      <c r="AT19" s="31" t="e">
        <f t="shared" si="23"/>
        <v>#DIV/0!</v>
      </c>
    </row>
    <row r="20" spans="1:46" x14ac:dyDescent="0.25">
      <c r="A20" s="7" t="s">
        <v>19</v>
      </c>
      <c r="B20" s="3">
        <v>8</v>
      </c>
      <c r="C20" s="31">
        <f t="shared" si="1"/>
        <v>40135.794354838712</v>
      </c>
      <c r="D20" s="31">
        <f t="shared" si="2"/>
        <v>20438.125</v>
      </c>
      <c r="E20" s="31">
        <f t="shared" si="3"/>
        <v>3242.2943548387098</v>
      </c>
      <c r="F20" s="31">
        <f t="shared" si="4"/>
        <v>1909.5887096774195</v>
      </c>
      <c r="G20" s="31">
        <f t="shared" si="5"/>
        <v>11579.556451612903</v>
      </c>
      <c r="H20" s="31">
        <f t="shared" si="6"/>
        <v>0</v>
      </c>
      <c r="I20" s="4">
        <v>8056180888</v>
      </c>
      <c r="J20" s="31">
        <f>SUM(SALES!AM107:AM114)</f>
        <v>11205477</v>
      </c>
      <c r="K20" s="31">
        <f>SUM(SALES!AN107:AN114)</f>
        <v>361467</v>
      </c>
      <c r="L20" s="31">
        <f>SUM(SALES!AO107:AO114)</f>
        <v>9953677</v>
      </c>
      <c r="M20" s="31">
        <f>SUM(SALES!AP107:AP114)</f>
        <v>321086.3548387097</v>
      </c>
      <c r="N20" s="31">
        <f>SUM(SALES!AQ107:AQ114)</f>
        <v>0</v>
      </c>
      <c r="O20" s="31">
        <f t="shared" si="8"/>
        <v>-1251800</v>
      </c>
      <c r="P20" s="45">
        <f t="shared" si="9"/>
        <v>0.88828677262021061</v>
      </c>
      <c r="Q20" s="31">
        <f>SUM(PHARMA!AM107:AM114)</f>
        <v>6821996.3708235295</v>
      </c>
      <c r="R20" s="31">
        <f>SUM(PHARMA!AN107:AN114)</f>
        <v>220064.39905882353</v>
      </c>
      <c r="S20" s="31">
        <f>SUM(PHARMA!AO107:AO114)</f>
        <v>5068655</v>
      </c>
      <c r="T20" s="31">
        <f>SUM(PHARMA!AP107:AP114)</f>
        <v>163505</v>
      </c>
      <c r="U20" s="31">
        <f t="shared" si="12"/>
        <v>-1753341.3708235295</v>
      </c>
      <c r="V20" s="45">
        <f t="shared" si="13"/>
        <v>0.74298705605850801</v>
      </c>
      <c r="W20" s="31">
        <f>SUM(PL!AM107:AM114)</f>
        <v>754850</v>
      </c>
      <c r="X20" s="31">
        <f>SUM(PL!AN107:AN114)</f>
        <v>24350</v>
      </c>
      <c r="Y20" s="31">
        <f>SUM(PL!AO107:AO114)</f>
        <v>804089</v>
      </c>
      <c r="Z20" s="31">
        <f>SUM(PL!AP107:AP114)</f>
        <v>25938.354838709678</v>
      </c>
      <c r="AA20" s="31">
        <f t="shared" si="14"/>
        <v>49239</v>
      </c>
      <c r="AB20" s="45">
        <f t="shared" si="15"/>
        <v>1.0652301781810956</v>
      </c>
      <c r="AC20" s="31">
        <f>SUM(GEN!AM107:AM114)</f>
        <v>500754.06517647055</v>
      </c>
      <c r="AD20" s="31">
        <f>SUM(GEN!AN107:AN114)</f>
        <v>16153.356941176471</v>
      </c>
      <c r="AE20" s="31">
        <f>SUM(GEN!AO107:AO114)</f>
        <v>473578</v>
      </c>
      <c r="AF20" s="31">
        <f>SUM(GEN!AP107:AP114)</f>
        <v>15276.709677419356</v>
      </c>
      <c r="AG20" s="31">
        <f t="shared" si="17"/>
        <v>-27176.065176470554</v>
      </c>
      <c r="AH20" s="45">
        <f t="shared" si="18"/>
        <v>0.94572971630915581</v>
      </c>
      <c r="AI20" s="31">
        <f>SUM(FMCG!AM107:AM114)</f>
        <v>2548882</v>
      </c>
      <c r="AJ20" s="31">
        <f>SUM(FMCG!AN107:AN114)</f>
        <v>82222</v>
      </c>
      <c r="AK20" s="31">
        <f>SUM(FMCG!AO107:AO114)</f>
        <v>2871730</v>
      </c>
      <c r="AL20" s="31">
        <f>SUM(FMCG!AP107:AP114)</f>
        <v>92636.451612903227</v>
      </c>
      <c r="AM20" s="31">
        <f t="shared" si="20"/>
        <v>322848</v>
      </c>
      <c r="AN20" s="45">
        <f t="shared" si="21"/>
        <v>1.1266625916774491</v>
      </c>
      <c r="AO20" s="31"/>
      <c r="AP20" s="31"/>
      <c r="AQ20" s="31"/>
      <c r="AR20" s="31"/>
      <c r="AS20" s="31">
        <f t="shared" si="22"/>
        <v>0</v>
      </c>
      <c r="AT20" s="31" t="e">
        <f t="shared" si="23"/>
        <v>#DIV/0!</v>
      </c>
    </row>
    <row r="21" spans="1:46" s="38" customFormat="1" x14ac:dyDescent="0.25">
      <c r="A21" s="6" t="s">
        <v>20</v>
      </c>
      <c r="B21" s="1">
        <f>SUM(B22:B24)</f>
        <v>16</v>
      </c>
      <c r="C21" s="40">
        <f t="shared" si="1"/>
        <v>45987.655241935485</v>
      </c>
      <c r="D21" s="40">
        <f t="shared" si="2"/>
        <v>24536.370967741932</v>
      </c>
      <c r="E21" s="40">
        <f t="shared" si="3"/>
        <v>3309.9012096774195</v>
      </c>
      <c r="F21" s="40">
        <f t="shared" si="4"/>
        <v>1710.9798387096773</v>
      </c>
      <c r="G21" s="40">
        <f t="shared" si="5"/>
        <v>12969.760080645161</v>
      </c>
      <c r="H21" s="40">
        <f t="shared" si="6"/>
        <v>0</v>
      </c>
      <c r="I21" s="2">
        <v>9841314188</v>
      </c>
      <c r="J21" s="40">
        <f>SUM(J22:J24)</f>
        <v>23654178</v>
      </c>
      <c r="K21" s="40">
        <f t="shared" ref="K21:N21" si="47">SUM(K22:K24)</f>
        <v>763038</v>
      </c>
      <c r="L21" s="40">
        <f t="shared" si="47"/>
        <v>22809877</v>
      </c>
      <c r="M21" s="40">
        <f t="shared" si="47"/>
        <v>735802.48387096776</v>
      </c>
      <c r="N21" s="40">
        <f t="shared" si="47"/>
        <v>0</v>
      </c>
      <c r="O21" s="40">
        <f t="shared" si="8"/>
        <v>-844301</v>
      </c>
      <c r="P21" s="47">
        <f t="shared" si="9"/>
        <v>0.96430647473778208</v>
      </c>
      <c r="Q21" s="40">
        <f t="shared" ref="Q21:AR21" si="48">SUM(Q22:Q24)</f>
        <v>15507183.548125815</v>
      </c>
      <c r="R21" s="40">
        <f t="shared" ref="R21:S21" si="49">SUM(R22:R24)</f>
        <v>500231.72735889733</v>
      </c>
      <c r="S21" s="40">
        <f t="shared" si="49"/>
        <v>12170040</v>
      </c>
      <c r="T21" s="40">
        <f t="shared" ref="T21" si="50">SUM(T22:T24)</f>
        <v>392581.93548387091</v>
      </c>
      <c r="U21" s="40">
        <f t="shared" si="12"/>
        <v>-3337143.5481258146</v>
      </c>
      <c r="V21" s="47">
        <f t="shared" si="13"/>
        <v>0.78480015163494088</v>
      </c>
      <c r="W21" s="40">
        <f t="shared" si="48"/>
        <v>1593400</v>
      </c>
      <c r="X21" s="40">
        <f t="shared" ref="X21:Z21" si="51">SUM(X22:X24)</f>
        <v>51400</v>
      </c>
      <c r="Y21" s="40">
        <f t="shared" si="51"/>
        <v>1641711</v>
      </c>
      <c r="Z21" s="40">
        <f t="shared" si="51"/>
        <v>52958.419354838712</v>
      </c>
      <c r="AA21" s="40">
        <f t="shared" si="14"/>
        <v>48311</v>
      </c>
      <c r="AB21" s="47">
        <f t="shared" si="15"/>
        <v>1.0303194427011422</v>
      </c>
      <c r="AC21" s="40">
        <f t="shared" si="48"/>
        <v>826257.18954084965</v>
      </c>
      <c r="AD21" s="40">
        <f t="shared" ref="AD21:AF21" si="52">SUM(AD22:AD24)</f>
        <v>26653.45772712418</v>
      </c>
      <c r="AE21" s="40">
        <f t="shared" si="52"/>
        <v>848646</v>
      </c>
      <c r="AF21" s="40">
        <f t="shared" si="52"/>
        <v>27375.677419354837</v>
      </c>
      <c r="AG21" s="40">
        <f t="shared" si="17"/>
        <v>22388.810459150351</v>
      </c>
      <c r="AH21" s="47">
        <f t="shared" si="18"/>
        <v>1.0270966603892329</v>
      </c>
      <c r="AI21" s="40">
        <f t="shared" si="48"/>
        <v>5312408</v>
      </c>
      <c r="AJ21" s="40">
        <f t="shared" ref="AJ21:AL21" si="53">SUM(AJ22:AJ24)</f>
        <v>171368</v>
      </c>
      <c r="AK21" s="40">
        <f t="shared" si="53"/>
        <v>6433001</v>
      </c>
      <c r="AL21" s="40">
        <f t="shared" si="53"/>
        <v>207516.16129032258</v>
      </c>
      <c r="AM21" s="40">
        <f t="shared" si="20"/>
        <v>1120593</v>
      </c>
      <c r="AN21" s="47">
        <f t="shared" si="21"/>
        <v>1.2109388059049682</v>
      </c>
      <c r="AO21" s="40">
        <f t="shared" si="48"/>
        <v>0</v>
      </c>
      <c r="AP21" s="40">
        <f t="shared" si="48"/>
        <v>0</v>
      </c>
      <c r="AQ21" s="40">
        <f t="shared" si="48"/>
        <v>0</v>
      </c>
      <c r="AR21" s="40">
        <f t="shared" si="48"/>
        <v>0</v>
      </c>
      <c r="AS21" s="40">
        <f t="shared" si="22"/>
        <v>0</v>
      </c>
      <c r="AT21" s="40" t="e">
        <f t="shared" si="23"/>
        <v>#DIV/0!</v>
      </c>
    </row>
    <row r="22" spans="1:46" x14ac:dyDescent="0.25">
      <c r="A22" s="7" t="s">
        <v>21</v>
      </c>
      <c r="B22" s="3">
        <v>5</v>
      </c>
      <c r="C22" s="31">
        <f t="shared" si="1"/>
        <v>49062.974193548391</v>
      </c>
      <c r="D22" s="31">
        <f t="shared" si="2"/>
        <v>29347.012903225805</v>
      </c>
      <c r="E22" s="31">
        <f t="shared" si="3"/>
        <v>3582.3677419354835</v>
      </c>
      <c r="F22" s="31">
        <f t="shared" si="4"/>
        <v>1802.109677419355</v>
      </c>
      <c r="G22" s="31">
        <f t="shared" si="5"/>
        <v>11041.54193548387</v>
      </c>
      <c r="H22" s="31">
        <f t="shared" si="6"/>
        <v>0</v>
      </c>
      <c r="I22" s="4">
        <v>7397389350</v>
      </c>
      <c r="J22" s="31">
        <f>SUM(SALES!AM115:AM119)</f>
        <v>7889035</v>
      </c>
      <c r="K22" s="31">
        <f>SUM(SALES!AN115:AN119)</f>
        <v>254485</v>
      </c>
      <c r="L22" s="31">
        <f>SUM(SALES!AO115:AO119)</f>
        <v>7604761</v>
      </c>
      <c r="M22" s="31">
        <f>SUM(SALES!AP115:AP119)</f>
        <v>245314.87096774194</v>
      </c>
      <c r="N22" s="31">
        <f>SUM(SALES!AQ115:AQ119)</f>
        <v>0</v>
      </c>
      <c r="O22" s="31">
        <f t="shared" si="8"/>
        <v>-284274</v>
      </c>
      <c r="P22" s="45">
        <f t="shared" si="9"/>
        <v>0.96396593499711947</v>
      </c>
      <c r="Q22" s="31">
        <f>SUM(PHARMA!AM115:AM119)</f>
        <v>5264941.3038006527</v>
      </c>
      <c r="R22" s="31">
        <f>SUM(PHARMA!AN115:AN119)</f>
        <v>169836.81625163398</v>
      </c>
      <c r="S22" s="31">
        <f>SUM(PHARMA!AO115:AO119)</f>
        <v>4548787</v>
      </c>
      <c r="T22" s="31">
        <f>SUM(PHARMA!AP115:AP119)</f>
        <v>146735.06451612903</v>
      </c>
      <c r="U22" s="31">
        <f t="shared" si="12"/>
        <v>-716154.30380065273</v>
      </c>
      <c r="V22" s="45">
        <f t="shared" si="13"/>
        <v>0.86397677343835233</v>
      </c>
      <c r="W22" s="31">
        <f>SUM(PL!AM115:AM119)</f>
        <v>575050</v>
      </c>
      <c r="X22" s="31">
        <f>SUM(PL!AN115:AN119)</f>
        <v>18550</v>
      </c>
      <c r="Y22" s="31">
        <f>SUM(PL!AO115:AO119)</f>
        <v>555267</v>
      </c>
      <c r="Z22" s="31">
        <f>SUM(PL!AP115:AP119)</f>
        <v>17911.838709677417</v>
      </c>
      <c r="AA22" s="31">
        <f t="shared" si="14"/>
        <v>-19783</v>
      </c>
      <c r="AB22" s="45">
        <f t="shared" si="15"/>
        <v>0.96559777410659942</v>
      </c>
      <c r="AC22" s="31">
        <f>SUM(GEN!AM115:AM119)</f>
        <v>235590.19619934639</v>
      </c>
      <c r="AD22" s="31">
        <f>SUM(GEN!AN115:AN119)</f>
        <v>7599.6837483660129</v>
      </c>
      <c r="AE22" s="31">
        <f>SUM(GEN!AO115:AO119)</f>
        <v>279327</v>
      </c>
      <c r="AF22" s="31">
        <f>SUM(GEN!AP115:AP119)</f>
        <v>9010.5483870967746</v>
      </c>
      <c r="AG22" s="31">
        <f t="shared" si="17"/>
        <v>43736.803800653608</v>
      </c>
      <c r="AH22" s="45">
        <f t="shared" si="18"/>
        <v>1.1856478092307601</v>
      </c>
      <c r="AI22" s="31">
        <f>SUM(FMCG!AM115:AM119)</f>
        <v>1693778</v>
      </c>
      <c r="AJ22" s="31">
        <f>SUM(FMCG!AN115:AN119)</f>
        <v>54638</v>
      </c>
      <c r="AK22" s="31">
        <f>SUM(FMCG!AO115:AO119)</f>
        <v>1711439</v>
      </c>
      <c r="AL22" s="31">
        <f>SUM(FMCG!AP115:AP119)</f>
        <v>55207.709677419349</v>
      </c>
      <c r="AM22" s="31">
        <f t="shared" si="20"/>
        <v>17661</v>
      </c>
      <c r="AN22" s="45">
        <f t="shared" si="21"/>
        <v>1.010426986299267</v>
      </c>
      <c r="AO22" s="31"/>
      <c r="AP22" s="31"/>
      <c r="AQ22" s="31"/>
      <c r="AR22" s="31"/>
      <c r="AS22" s="31">
        <f t="shared" si="22"/>
        <v>0</v>
      </c>
      <c r="AT22" s="31" t="e">
        <f t="shared" si="23"/>
        <v>#DIV/0!</v>
      </c>
    </row>
    <row r="23" spans="1:46" x14ac:dyDescent="0.25">
      <c r="A23" s="7" t="s">
        <v>20</v>
      </c>
      <c r="B23" s="3">
        <v>6</v>
      </c>
      <c r="C23" s="31">
        <f t="shared" si="1"/>
        <v>55291.483870967735</v>
      </c>
      <c r="D23" s="31">
        <f t="shared" si="2"/>
        <v>29795.0376344086</v>
      </c>
      <c r="E23" s="31">
        <f t="shared" si="3"/>
        <v>3334.9354838709678</v>
      </c>
      <c r="F23" s="31">
        <f t="shared" si="4"/>
        <v>1929.247311827957</v>
      </c>
      <c r="G23" s="31">
        <f t="shared" si="5"/>
        <v>16237.709677419356</v>
      </c>
      <c r="H23" s="31">
        <f t="shared" si="6"/>
        <v>0</v>
      </c>
      <c r="I23" s="4">
        <v>9841314188</v>
      </c>
      <c r="J23" s="31">
        <f>SUM(SALES!AM120:AM125)</f>
        <v>11271104</v>
      </c>
      <c r="K23" s="31">
        <f>SUM(SALES!AN120:AN125)</f>
        <v>363584</v>
      </c>
      <c r="L23" s="31">
        <f>SUM(SALES!AO120:AO125)</f>
        <v>10284216</v>
      </c>
      <c r="M23" s="31">
        <f>SUM(SALES!AP120:AP125)</f>
        <v>331748.90322580643</v>
      </c>
      <c r="N23" s="31">
        <f>SUM(SALES!AQ120:AQ125)</f>
        <v>0</v>
      </c>
      <c r="O23" s="31">
        <f t="shared" si="8"/>
        <v>-986888</v>
      </c>
      <c r="P23" s="45">
        <f t="shared" si="9"/>
        <v>0.91244087535701912</v>
      </c>
      <c r="Q23" s="31">
        <f>SUM(PHARMA!AM120:AM125)</f>
        <v>7927340.0566781042</v>
      </c>
      <c r="R23" s="31">
        <f>SUM(PHARMA!AN120:AN125)</f>
        <v>255720.64698961627</v>
      </c>
      <c r="S23" s="31">
        <f>SUM(PHARMA!AO120:AO125)</f>
        <v>5541877</v>
      </c>
      <c r="T23" s="31">
        <f>SUM(PHARMA!AP120:AP125)</f>
        <v>178770.22580645161</v>
      </c>
      <c r="U23" s="31">
        <f t="shared" si="12"/>
        <v>-2385463.0566781042</v>
      </c>
      <c r="V23" s="45">
        <f t="shared" si="13"/>
        <v>0.69908405093981607</v>
      </c>
      <c r="W23" s="31">
        <f>SUM(PL!AM120:AM125)</f>
        <v>610700</v>
      </c>
      <c r="X23" s="31">
        <f>SUM(PL!AN120:AN125)</f>
        <v>19700</v>
      </c>
      <c r="Y23" s="31">
        <f>SUM(PL!AO120:AO125)</f>
        <v>620298</v>
      </c>
      <c r="Z23" s="31">
        <f>SUM(PL!AP120:AP125)</f>
        <v>20009.612903225807</v>
      </c>
      <c r="AA23" s="31">
        <f t="shared" si="14"/>
        <v>9598</v>
      </c>
      <c r="AB23" s="45">
        <f t="shared" si="15"/>
        <v>1.0157163910266906</v>
      </c>
      <c r="AC23" s="31">
        <f>SUM(GEN!AM120:AM125)</f>
        <v>389447.98098856205</v>
      </c>
      <c r="AD23" s="31">
        <f>SUM(GEN!AN120:AN125)</f>
        <v>12562.838096405228</v>
      </c>
      <c r="AE23" s="31">
        <f>SUM(GEN!AO120:AO125)</f>
        <v>358840</v>
      </c>
      <c r="AF23" s="31">
        <f>SUM(GEN!AP120:AP125)</f>
        <v>11575.483870967742</v>
      </c>
      <c r="AG23" s="31">
        <f t="shared" si="17"/>
        <v>-30607.980988562049</v>
      </c>
      <c r="AH23" s="45">
        <f t="shared" si="18"/>
        <v>0.92140675396270444</v>
      </c>
      <c r="AI23" s="31">
        <f>SUM(FMCG!AM120:AM125)</f>
        <v>2083355</v>
      </c>
      <c r="AJ23" s="31">
        <f>SUM(FMCG!AN120:AN125)</f>
        <v>67205</v>
      </c>
      <c r="AK23" s="31">
        <f>SUM(FMCG!AO120:AO125)</f>
        <v>3020214</v>
      </c>
      <c r="AL23" s="31">
        <f>SUM(FMCG!AP120:AP125)</f>
        <v>97426.258064516136</v>
      </c>
      <c r="AM23" s="31">
        <f t="shared" si="20"/>
        <v>936859</v>
      </c>
      <c r="AN23" s="45">
        <f t="shared" si="21"/>
        <v>1.4496876432485102</v>
      </c>
      <c r="AO23" s="31"/>
      <c r="AP23" s="31"/>
      <c r="AQ23" s="31"/>
      <c r="AR23" s="31"/>
      <c r="AS23" s="31">
        <f t="shared" si="22"/>
        <v>0</v>
      </c>
      <c r="AT23" s="31" t="e">
        <f t="shared" si="23"/>
        <v>#DIV/0!</v>
      </c>
    </row>
    <row r="24" spans="1:46" x14ac:dyDescent="0.25">
      <c r="A24" s="7" t="s">
        <v>22</v>
      </c>
      <c r="B24" s="3">
        <v>5</v>
      </c>
      <c r="C24" s="31">
        <f t="shared" si="1"/>
        <v>31747.741935483871</v>
      </c>
      <c r="D24" s="31">
        <f t="shared" si="2"/>
        <v>13415.329032258067</v>
      </c>
      <c r="E24" s="31">
        <f t="shared" si="3"/>
        <v>3007.3935483870969</v>
      </c>
      <c r="F24" s="31">
        <f t="shared" si="4"/>
        <v>1357.9290322580646</v>
      </c>
      <c r="G24" s="31">
        <f t="shared" si="5"/>
        <v>10976.438709677419</v>
      </c>
      <c r="H24" s="31">
        <f t="shared" si="6"/>
        <v>0</v>
      </c>
      <c r="I24" s="4">
        <v>9884355226</v>
      </c>
      <c r="J24" s="31">
        <f>SUM(SALES!AM126:AM130)</f>
        <v>4494039</v>
      </c>
      <c r="K24" s="31">
        <f>SUM(SALES!AN126:AN130)</f>
        <v>144969</v>
      </c>
      <c r="L24" s="31">
        <f>SUM(SALES!AO126:AO130)</f>
        <v>4920900</v>
      </c>
      <c r="M24" s="31">
        <f>SUM(SALES!AP126:AP130)</f>
        <v>158738.70967741936</v>
      </c>
      <c r="N24" s="31">
        <f>SUM(SALES!AQ126:AQ130)</f>
        <v>0</v>
      </c>
      <c r="O24" s="31">
        <f t="shared" si="8"/>
        <v>426861</v>
      </c>
      <c r="P24" s="45">
        <f t="shared" si="9"/>
        <v>1.0949838219027472</v>
      </c>
      <c r="Q24" s="31">
        <f>SUM(PHARMA!AM126:AM130)</f>
        <v>2314902.1876470586</v>
      </c>
      <c r="R24" s="31">
        <f>SUM(PHARMA!AN126:AN130)</f>
        <v>74674.264117647064</v>
      </c>
      <c r="S24" s="31">
        <f>SUM(PHARMA!AO126:AO130)</f>
        <v>2079376</v>
      </c>
      <c r="T24" s="31">
        <f>SUM(PHARMA!AP126:AP130)</f>
        <v>67076.645161290333</v>
      </c>
      <c r="U24" s="31">
        <f t="shared" si="12"/>
        <v>-235526.18764705863</v>
      </c>
      <c r="V24" s="45">
        <f t="shared" si="13"/>
        <v>0.89825652725031335</v>
      </c>
      <c r="W24" s="31">
        <f>SUM(PL!AM126:AM130)</f>
        <v>407650</v>
      </c>
      <c r="X24" s="31">
        <f>SUM(PL!AN126:AN130)</f>
        <v>13150</v>
      </c>
      <c r="Y24" s="31">
        <f>SUM(PL!AO126:AO130)</f>
        <v>466146</v>
      </c>
      <c r="Z24" s="31">
        <f>SUM(PL!AP126:AP130)</f>
        <v>15036.967741935485</v>
      </c>
      <c r="AA24" s="31">
        <f t="shared" si="14"/>
        <v>58496</v>
      </c>
      <c r="AB24" s="45">
        <f t="shared" si="15"/>
        <v>1.1434956457745615</v>
      </c>
      <c r="AC24" s="31">
        <f>SUM(GEN!AM126:AM130)</f>
        <v>201219.01235294118</v>
      </c>
      <c r="AD24" s="31">
        <f>SUM(GEN!AN126:AN130)</f>
        <v>6490.9358823529419</v>
      </c>
      <c r="AE24" s="31">
        <f>SUM(GEN!AO126:AO130)</f>
        <v>210479</v>
      </c>
      <c r="AF24" s="31">
        <f>SUM(GEN!AP126:AP130)</f>
        <v>6789.6451612903229</v>
      </c>
      <c r="AG24" s="31">
        <f t="shared" si="17"/>
        <v>9259.9876470588206</v>
      </c>
      <c r="AH24" s="45">
        <f t="shared" si="18"/>
        <v>1.0460194468642787</v>
      </c>
      <c r="AI24" s="31">
        <f>SUM(FMCG!AM126:AM130)</f>
        <v>1535275</v>
      </c>
      <c r="AJ24" s="31">
        <f>SUM(FMCG!AN126:AN130)</f>
        <v>49525</v>
      </c>
      <c r="AK24" s="31">
        <f>SUM(FMCG!AO126:AO130)</f>
        <v>1701348</v>
      </c>
      <c r="AL24" s="31">
        <f>SUM(FMCG!AP126:AP130)</f>
        <v>54882.193548387091</v>
      </c>
      <c r="AM24" s="31">
        <f t="shared" si="20"/>
        <v>166073</v>
      </c>
      <c r="AN24" s="45">
        <f t="shared" si="21"/>
        <v>1.1081715002198302</v>
      </c>
      <c r="AO24" s="31"/>
      <c r="AP24" s="31"/>
      <c r="AQ24" s="31"/>
      <c r="AR24" s="31"/>
      <c r="AS24" s="31">
        <f t="shared" si="22"/>
        <v>0</v>
      </c>
      <c r="AT24" s="31" t="e">
        <f t="shared" si="23"/>
        <v>#DIV/0!</v>
      </c>
    </row>
    <row r="25" spans="1:46" s="38" customFormat="1" x14ac:dyDescent="0.25">
      <c r="A25" s="63" t="s">
        <v>405</v>
      </c>
      <c r="B25" s="1">
        <f>B26+B33+B40+B45+B53+B57</f>
        <v>179</v>
      </c>
      <c r="C25" s="40">
        <f t="shared" si="1"/>
        <v>43575.338334835105</v>
      </c>
      <c r="D25" s="40">
        <f t="shared" si="2"/>
        <v>22624.71285817265</v>
      </c>
      <c r="E25" s="40">
        <f t="shared" si="3"/>
        <v>3155.345173905208</v>
      </c>
      <c r="F25" s="40">
        <f t="shared" si="4"/>
        <v>1835.3419949540457</v>
      </c>
      <c r="G25" s="40">
        <f t="shared" si="5"/>
        <v>13262.80389799964</v>
      </c>
      <c r="H25" s="40">
        <f t="shared" si="6"/>
        <v>0</v>
      </c>
      <c r="I25" s="2">
        <v>7358754969</v>
      </c>
      <c r="J25" s="40">
        <f>J26+J33+J40+J45+J53+J57</f>
        <v>254003394.30741209</v>
      </c>
      <c r="K25" s="40">
        <f t="shared" ref="K25:N25" si="54">K26+K33+K40+K45+K53+K57</f>
        <v>8193657.8808842609</v>
      </c>
      <c r="L25" s="40">
        <f t="shared" si="54"/>
        <v>241799552.42000002</v>
      </c>
      <c r="M25" s="40">
        <f t="shared" si="54"/>
        <v>7799985.5619354835</v>
      </c>
      <c r="N25" s="40">
        <f t="shared" si="54"/>
        <v>0</v>
      </c>
      <c r="O25" s="40">
        <f t="shared" si="8"/>
        <v>-12203841.887412071</v>
      </c>
      <c r="P25" s="47">
        <f t="shared" si="9"/>
        <v>0.9519540204543796</v>
      </c>
      <c r="Q25" s="40">
        <f t="shared" ref="Q25:AR25" si="55">Q26+Q33+Q40+Q45+Q53+Q57</f>
        <v>151302466.43097547</v>
      </c>
      <c r="R25" s="40">
        <f t="shared" ref="R25:S25" si="56">R26+R33+R40+R45+R53+R57</f>
        <v>4880724.7235798547</v>
      </c>
      <c r="S25" s="40">
        <f t="shared" si="56"/>
        <v>125544531.65000001</v>
      </c>
      <c r="T25" s="40">
        <f t="shared" ref="T25" si="57">T26+T33+T40+T45+T53+T57</f>
        <v>4049823.6016129041</v>
      </c>
      <c r="U25" s="40">
        <f t="shared" si="12"/>
        <v>-25757934.780975461</v>
      </c>
      <c r="V25" s="47">
        <f t="shared" si="13"/>
        <v>0.82975865900556034</v>
      </c>
      <c r="W25" s="40">
        <f t="shared" si="55"/>
        <v>18741050</v>
      </c>
      <c r="X25" s="40">
        <f t="shared" ref="X25:Z25" si="58">X26+X33+X40+X45+X53+X57</f>
        <v>604550</v>
      </c>
      <c r="Y25" s="40">
        <f t="shared" si="58"/>
        <v>17509010.370000001</v>
      </c>
      <c r="Z25" s="40">
        <f t="shared" si="58"/>
        <v>564806.78612903226</v>
      </c>
      <c r="AA25" s="40">
        <f t="shared" si="14"/>
        <v>-1232039.629999999</v>
      </c>
      <c r="AB25" s="47">
        <f t="shared" si="15"/>
        <v>0.93425983976351379</v>
      </c>
      <c r="AC25" s="40">
        <f t="shared" si="55"/>
        <v>11457152.12310327</v>
      </c>
      <c r="AD25" s="40">
        <f t="shared" ref="AD25:AF25" si="59">AD26+AD33+AD40+AD45+AD53+AD57</f>
        <v>369585.55235816992</v>
      </c>
      <c r="AE25" s="40">
        <f t="shared" si="59"/>
        <v>10184312.73</v>
      </c>
      <c r="AF25" s="40">
        <f t="shared" si="59"/>
        <v>328526.2170967742</v>
      </c>
      <c r="AG25" s="40">
        <f t="shared" si="17"/>
        <v>-1272839.3931032699</v>
      </c>
      <c r="AH25" s="47">
        <f t="shared" si="18"/>
        <v>0.88890438222107593</v>
      </c>
      <c r="AI25" s="40">
        <f t="shared" si="55"/>
        <v>69063815</v>
      </c>
      <c r="AJ25" s="40">
        <f t="shared" ref="AJ25:AL25" si="60">AJ26+AJ33+AJ40+AJ45+AJ53+AJ57</f>
        <v>2227865</v>
      </c>
      <c r="AK25" s="40">
        <f t="shared" si="60"/>
        <v>73595298.829999998</v>
      </c>
      <c r="AL25" s="40">
        <f t="shared" si="60"/>
        <v>2374041.8977419357</v>
      </c>
      <c r="AM25" s="40">
        <f t="shared" si="20"/>
        <v>4531483.8299999982</v>
      </c>
      <c r="AN25" s="47">
        <f t="shared" si="21"/>
        <v>1.0656129961833125</v>
      </c>
      <c r="AO25" s="40">
        <f t="shared" si="55"/>
        <v>0</v>
      </c>
      <c r="AP25" s="40">
        <f t="shared" si="55"/>
        <v>0</v>
      </c>
      <c r="AQ25" s="40">
        <f t="shared" si="55"/>
        <v>0</v>
      </c>
      <c r="AR25" s="40">
        <f t="shared" si="55"/>
        <v>0</v>
      </c>
      <c r="AS25" s="40">
        <f t="shared" si="22"/>
        <v>0</v>
      </c>
      <c r="AT25" s="40" t="e">
        <f t="shared" si="23"/>
        <v>#DIV/0!</v>
      </c>
    </row>
    <row r="26" spans="1:46" s="38" customFormat="1" x14ac:dyDescent="0.25">
      <c r="A26" s="6" t="s">
        <v>24</v>
      </c>
      <c r="B26" s="1">
        <f>SUM(B27:B32)</f>
        <v>27</v>
      </c>
      <c r="C26" s="40">
        <f t="shared" si="1"/>
        <v>49621.572281959379</v>
      </c>
      <c r="D26" s="40">
        <f t="shared" si="2"/>
        <v>29325.189964157711</v>
      </c>
      <c r="E26" s="40">
        <f t="shared" si="3"/>
        <v>3172.6105137395461</v>
      </c>
      <c r="F26" s="40">
        <f t="shared" si="4"/>
        <v>1390.1624850657111</v>
      </c>
      <c r="G26" s="40">
        <f t="shared" si="5"/>
        <v>13109.216248506571</v>
      </c>
      <c r="H26" s="40">
        <f t="shared" si="6"/>
        <v>0</v>
      </c>
      <c r="I26" s="2">
        <v>7338808027</v>
      </c>
      <c r="J26" s="40">
        <f>SUM(J27:J32)</f>
        <v>45464259</v>
      </c>
      <c r="K26" s="40">
        <f t="shared" ref="K26:N26" si="61">SUM(K27:K32)</f>
        <v>1466589</v>
      </c>
      <c r="L26" s="40">
        <f t="shared" si="61"/>
        <v>41533256</v>
      </c>
      <c r="M26" s="40">
        <f t="shared" si="61"/>
        <v>1339782.4516129033</v>
      </c>
      <c r="N26" s="40">
        <f t="shared" si="61"/>
        <v>0</v>
      </c>
      <c r="O26" s="40">
        <f t="shared" si="8"/>
        <v>-3931003</v>
      </c>
      <c r="P26" s="47">
        <f t="shared" si="9"/>
        <v>0.91353641109602157</v>
      </c>
      <c r="Q26" s="40">
        <f t="shared" ref="Q26:AR26" si="62">SUM(Q27:Q32)</f>
        <v>29479991.937263072</v>
      </c>
      <c r="R26" s="40">
        <f t="shared" ref="R26:S26" si="63">SUM(R27:R32)</f>
        <v>950967.48184719577</v>
      </c>
      <c r="S26" s="40">
        <f t="shared" si="63"/>
        <v>24545184</v>
      </c>
      <c r="T26" s="40">
        <f t="shared" ref="T26" si="64">SUM(T27:T32)</f>
        <v>791780.12903225818</v>
      </c>
      <c r="U26" s="40">
        <f t="shared" si="12"/>
        <v>-4934807.9372630715</v>
      </c>
      <c r="V26" s="47">
        <f t="shared" si="13"/>
        <v>0.83260484101335819</v>
      </c>
      <c r="W26" s="40">
        <f t="shared" si="62"/>
        <v>2714050</v>
      </c>
      <c r="X26" s="40">
        <f t="shared" ref="X26:Z26" si="65">SUM(X27:X32)</f>
        <v>87550</v>
      </c>
      <c r="Y26" s="40">
        <f t="shared" si="65"/>
        <v>2655475</v>
      </c>
      <c r="Z26" s="40">
        <f t="shared" si="65"/>
        <v>85660.483870967742</v>
      </c>
      <c r="AA26" s="40">
        <f t="shared" si="14"/>
        <v>-58575</v>
      </c>
      <c r="AB26" s="47">
        <f t="shared" si="15"/>
        <v>0.97841786260385766</v>
      </c>
      <c r="AC26" s="40">
        <f t="shared" si="62"/>
        <v>1654600.3927369283</v>
      </c>
      <c r="AD26" s="40">
        <f t="shared" ref="AD26:AF26" si="66">SUM(AD27:AD32)</f>
        <v>53374.206217320265</v>
      </c>
      <c r="AE26" s="40">
        <f t="shared" si="66"/>
        <v>1163566</v>
      </c>
      <c r="AF26" s="40">
        <f t="shared" si="66"/>
        <v>37534.387096774197</v>
      </c>
      <c r="AG26" s="40">
        <f t="shared" si="17"/>
        <v>-491034.3927369283</v>
      </c>
      <c r="AH26" s="47">
        <f t="shared" si="18"/>
        <v>0.70323082546554194</v>
      </c>
      <c r="AI26" s="40">
        <f t="shared" si="62"/>
        <v>11103363</v>
      </c>
      <c r="AJ26" s="40">
        <f t="shared" ref="AJ26:AL26" si="67">SUM(AJ27:AJ32)</f>
        <v>358173</v>
      </c>
      <c r="AK26" s="40">
        <f t="shared" si="67"/>
        <v>10972414</v>
      </c>
      <c r="AL26" s="40">
        <f t="shared" si="67"/>
        <v>353948.83870967739</v>
      </c>
      <c r="AM26" s="40">
        <f t="shared" si="20"/>
        <v>-130949</v>
      </c>
      <c r="AN26" s="47">
        <f t="shared" si="21"/>
        <v>0.98820636594516453</v>
      </c>
      <c r="AO26" s="40">
        <f t="shared" si="62"/>
        <v>0</v>
      </c>
      <c r="AP26" s="40">
        <f t="shared" si="62"/>
        <v>0</v>
      </c>
      <c r="AQ26" s="40">
        <f t="shared" si="62"/>
        <v>0</v>
      </c>
      <c r="AR26" s="40">
        <f t="shared" si="62"/>
        <v>0</v>
      </c>
      <c r="AS26" s="40">
        <f t="shared" si="22"/>
        <v>0</v>
      </c>
      <c r="AT26" s="40" t="e">
        <f t="shared" si="23"/>
        <v>#DIV/0!</v>
      </c>
    </row>
    <row r="27" spans="1:46" x14ac:dyDescent="0.25">
      <c r="A27" s="7" t="s">
        <v>25</v>
      </c>
      <c r="B27" s="3">
        <v>1</v>
      </c>
      <c r="C27" s="31">
        <f t="shared" si="1"/>
        <v>63300.903225806454</v>
      </c>
      <c r="D27" s="31">
        <f t="shared" si="2"/>
        <v>35330.290322580644</v>
      </c>
      <c r="E27" s="31">
        <f t="shared" si="3"/>
        <v>4685.8709677419356</v>
      </c>
      <c r="F27" s="31">
        <f t="shared" si="4"/>
        <v>2405.0967741935483</v>
      </c>
      <c r="G27" s="31">
        <f t="shared" si="5"/>
        <v>17644.129032258064</v>
      </c>
      <c r="H27" s="31">
        <f t="shared" si="6"/>
        <v>0</v>
      </c>
      <c r="I27" s="4">
        <v>7397317313</v>
      </c>
      <c r="J27" s="31">
        <f>SUM(SALES!AM131)</f>
        <v>2921750</v>
      </c>
      <c r="K27" s="31">
        <f>SUM(SALES!AN131)</f>
        <v>94250</v>
      </c>
      <c r="L27" s="31">
        <f>SUM(SALES!AO131)</f>
        <v>1962328</v>
      </c>
      <c r="M27" s="31">
        <f>SUM(SALES!AP131)</f>
        <v>63300.903225806454</v>
      </c>
      <c r="N27" s="31">
        <f>SUM(SALES!AQ131)</f>
        <v>0</v>
      </c>
      <c r="O27" s="31">
        <f t="shared" si="8"/>
        <v>-959422</v>
      </c>
      <c r="P27" s="45">
        <f t="shared" si="9"/>
        <v>0.67162762043295965</v>
      </c>
      <c r="Q27" s="31">
        <f>SUM(PHARMA!AM131)</f>
        <v>1822027.784124183</v>
      </c>
      <c r="R27" s="31">
        <f>SUM(PHARMA!AN131)</f>
        <v>58775.089810457517</v>
      </c>
      <c r="S27" s="31">
        <f>SUM(PHARMA!AO131)</f>
        <v>1095239</v>
      </c>
      <c r="T27" s="31">
        <f>SUM(PHARMA!AP131)</f>
        <v>35330.290322580644</v>
      </c>
      <c r="U27" s="31">
        <f t="shared" si="12"/>
        <v>-726788.784124183</v>
      </c>
      <c r="V27" s="45">
        <f t="shared" si="13"/>
        <v>0.60110993341765218</v>
      </c>
      <c r="W27" s="31">
        <f>SUM(PL!AM131)</f>
        <v>178250</v>
      </c>
      <c r="X27" s="31">
        <f>SUM(PL!AN131)</f>
        <v>5750</v>
      </c>
      <c r="Y27" s="31">
        <f>SUM(PL!AO131)</f>
        <v>145262</v>
      </c>
      <c r="Z27" s="31">
        <f>SUM(PL!AP131)</f>
        <v>4685.8709677419356</v>
      </c>
      <c r="AA27" s="31">
        <f t="shared" si="14"/>
        <v>-32988</v>
      </c>
      <c r="AB27" s="45">
        <f t="shared" si="15"/>
        <v>0.81493408134642353</v>
      </c>
      <c r="AC27" s="31">
        <f>SUM(GEN!AM131)</f>
        <v>127329.715875817</v>
      </c>
      <c r="AD27" s="31">
        <f>SUM(GEN!AN131)</f>
        <v>4107.4101895424837</v>
      </c>
      <c r="AE27" s="31">
        <f>SUM(GEN!AO131)</f>
        <v>74558</v>
      </c>
      <c r="AF27" s="31">
        <f>SUM(GEN!AP131)</f>
        <v>2405.0967741935483</v>
      </c>
      <c r="AG27" s="31">
        <f t="shared" si="17"/>
        <v>-52771.715875816997</v>
      </c>
      <c r="AH27" s="45">
        <f t="shared" si="18"/>
        <v>0.5855506665287421</v>
      </c>
      <c r="AI27" s="31">
        <f>SUM(FMCG!AM131)</f>
        <v>749022</v>
      </c>
      <c r="AJ27" s="31">
        <f>SUM(FMCG!AN131)</f>
        <v>24162</v>
      </c>
      <c r="AK27" s="31">
        <f>SUM(FMCG!AO131)</f>
        <v>546968</v>
      </c>
      <c r="AL27" s="31">
        <f>SUM(FMCG!AP131)</f>
        <v>17644.129032258064</v>
      </c>
      <c r="AM27" s="31">
        <f t="shared" si="20"/>
        <v>-202054</v>
      </c>
      <c r="AN27" s="45">
        <f t="shared" si="21"/>
        <v>0.7302429034127168</v>
      </c>
      <c r="AO27" s="31"/>
      <c r="AP27" s="31"/>
      <c r="AQ27" s="31"/>
      <c r="AR27" s="31"/>
      <c r="AS27" s="31">
        <f t="shared" si="22"/>
        <v>0</v>
      </c>
      <c r="AT27" s="31" t="e">
        <f t="shared" si="23"/>
        <v>#DIV/0!</v>
      </c>
    </row>
    <row r="28" spans="1:46" x14ac:dyDescent="0.25">
      <c r="A28" s="7" t="s">
        <v>26</v>
      </c>
      <c r="B28" s="3">
        <v>6</v>
      </c>
      <c r="C28" s="31">
        <f t="shared" si="1"/>
        <v>50466.559139784949</v>
      </c>
      <c r="D28" s="31">
        <f t="shared" si="2"/>
        <v>30326.677419354837</v>
      </c>
      <c r="E28" s="31">
        <f t="shared" si="3"/>
        <v>3658.505376344086</v>
      </c>
      <c r="F28" s="31">
        <f t="shared" si="4"/>
        <v>1604.5752688172045</v>
      </c>
      <c r="G28" s="31">
        <f t="shared" si="5"/>
        <v>12410.41935483871</v>
      </c>
      <c r="H28" s="31">
        <f t="shared" si="6"/>
        <v>0</v>
      </c>
      <c r="I28" s="4">
        <v>9384809403</v>
      </c>
      <c r="J28" s="31">
        <f>SUM(SALES!AM132:AM137)</f>
        <v>10041520</v>
      </c>
      <c r="K28" s="31">
        <f>SUM(SALES!AN132:AN137)</f>
        <v>323920</v>
      </c>
      <c r="L28" s="31">
        <f>SUM(SALES!AO132:AO137)</f>
        <v>9386780</v>
      </c>
      <c r="M28" s="31">
        <f>SUM(SALES!AP132:AP137)</f>
        <v>302799.3548387097</v>
      </c>
      <c r="N28" s="31">
        <f>SUM(SALES!AQ132:AQ137)</f>
        <v>0</v>
      </c>
      <c r="O28" s="31">
        <f t="shared" si="8"/>
        <v>-654740</v>
      </c>
      <c r="P28" s="45">
        <f t="shared" si="9"/>
        <v>0.93479672400194391</v>
      </c>
      <c r="Q28" s="31">
        <f>SUM(PHARMA!AM132:AM137)</f>
        <v>6618177.5988349672</v>
      </c>
      <c r="R28" s="31">
        <f>SUM(PHARMA!AN132:AN137)</f>
        <v>213489.59996241829</v>
      </c>
      <c r="S28" s="31">
        <f>SUM(PHARMA!AO132:AO137)</f>
        <v>5640762</v>
      </c>
      <c r="T28" s="31">
        <f>SUM(PHARMA!AP132:AP137)</f>
        <v>181960.06451612903</v>
      </c>
      <c r="U28" s="31">
        <f t="shared" si="12"/>
        <v>-977415.59883496724</v>
      </c>
      <c r="V28" s="45">
        <f t="shared" si="13"/>
        <v>0.85231348294324605</v>
      </c>
      <c r="W28" s="31">
        <f>SUM(PL!AM132:AM137)</f>
        <v>584350</v>
      </c>
      <c r="X28" s="31">
        <f>SUM(PL!AN132:AN137)</f>
        <v>18850</v>
      </c>
      <c r="Y28" s="31">
        <f>SUM(PL!AO132:AO137)</f>
        <v>680482</v>
      </c>
      <c r="Z28" s="31">
        <f>SUM(PL!AP132:AP137)</f>
        <v>21951.032258064515</v>
      </c>
      <c r="AA28" s="31">
        <f t="shared" si="14"/>
        <v>96132</v>
      </c>
      <c r="AB28" s="45">
        <f t="shared" si="15"/>
        <v>1.1645109951227861</v>
      </c>
      <c r="AC28" s="31">
        <f>SUM(GEN!AM132:AM137)</f>
        <v>374334.30116503272</v>
      </c>
      <c r="AD28" s="31">
        <f>SUM(GEN!AN132:AN137)</f>
        <v>12075.300037581701</v>
      </c>
      <c r="AE28" s="31">
        <f>SUM(GEN!AO132:AO137)</f>
        <v>298451</v>
      </c>
      <c r="AF28" s="31">
        <f>SUM(GEN!AP132:AP137)</f>
        <v>9627.4516129032272</v>
      </c>
      <c r="AG28" s="31">
        <f t="shared" si="17"/>
        <v>-75883.301165032724</v>
      </c>
      <c r="AH28" s="45">
        <f t="shared" si="18"/>
        <v>0.79728467060362163</v>
      </c>
      <c r="AI28" s="31">
        <f>SUM(FMCG!AM132:AM137)</f>
        <v>2348529</v>
      </c>
      <c r="AJ28" s="31">
        <f>SUM(FMCG!AN132:AN137)</f>
        <v>75759</v>
      </c>
      <c r="AK28" s="31">
        <f>SUM(FMCG!AO132:AO137)</f>
        <v>2308338</v>
      </c>
      <c r="AL28" s="31">
        <f>SUM(FMCG!AP132:AP137)</f>
        <v>74462.516129032258</v>
      </c>
      <c r="AM28" s="31">
        <f t="shared" si="20"/>
        <v>-40191</v>
      </c>
      <c r="AN28" s="45">
        <f t="shared" si="21"/>
        <v>0.98288673463261467</v>
      </c>
      <c r="AO28" s="31"/>
      <c r="AP28" s="31"/>
      <c r="AQ28" s="31"/>
      <c r="AR28" s="31"/>
      <c r="AS28" s="31">
        <f t="shared" si="22"/>
        <v>0</v>
      </c>
      <c r="AT28" s="31" t="e">
        <f t="shared" si="23"/>
        <v>#DIV/0!</v>
      </c>
    </row>
    <row r="29" spans="1:46" x14ac:dyDescent="0.25">
      <c r="A29" s="7" t="s">
        <v>27</v>
      </c>
      <c r="B29" s="3">
        <v>8</v>
      </c>
      <c r="C29" s="31">
        <f t="shared" si="1"/>
        <v>40604.866935483878</v>
      </c>
      <c r="D29" s="31">
        <f t="shared" si="2"/>
        <v>22666.673387096776</v>
      </c>
      <c r="E29" s="31">
        <f t="shared" si="3"/>
        <v>2581.4516129032259</v>
      </c>
      <c r="F29" s="31">
        <f t="shared" si="4"/>
        <v>1142.3225806451612</v>
      </c>
      <c r="G29" s="31">
        <f t="shared" si="5"/>
        <v>12050.334677419356</v>
      </c>
      <c r="H29" s="31">
        <f t="shared" si="6"/>
        <v>0</v>
      </c>
      <c r="I29" s="4">
        <v>9384809805</v>
      </c>
      <c r="J29" s="31">
        <f>SUM(SALES!AM138:AM145)</f>
        <v>10384101</v>
      </c>
      <c r="K29" s="31">
        <f>SUM(SALES!AN138:AN145)</f>
        <v>334971</v>
      </c>
      <c r="L29" s="31">
        <f>SUM(SALES!AO138:AO145)</f>
        <v>10070007</v>
      </c>
      <c r="M29" s="31">
        <f>SUM(SALES!AP138:AP145)</f>
        <v>324838.93548387103</v>
      </c>
      <c r="N29" s="31">
        <f>SUM(SALES!AQ138:AQ145)</f>
        <v>0</v>
      </c>
      <c r="O29" s="31">
        <f t="shared" si="8"/>
        <v>-314094</v>
      </c>
      <c r="P29" s="45">
        <f t="shared" si="9"/>
        <v>0.96975241284729419</v>
      </c>
      <c r="Q29" s="31">
        <f>SUM(PHARMA!AM138:AM145)</f>
        <v>6201940.8737499993</v>
      </c>
      <c r="R29" s="31">
        <f>SUM(PHARMA!AN138:AN145)</f>
        <v>200062.60883064513</v>
      </c>
      <c r="S29" s="31">
        <f>SUM(PHARMA!AO138:AO145)</f>
        <v>5621335</v>
      </c>
      <c r="T29" s="31">
        <f>SUM(PHARMA!AP138:AP145)</f>
        <v>181333.38709677421</v>
      </c>
      <c r="U29" s="31">
        <f t="shared" si="12"/>
        <v>-580605.87374999933</v>
      </c>
      <c r="V29" s="45">
        <f t="shared" si="13"/>
        <v>0.90638319752330432</v>
      </c>
      <c r="W29" s="31">
        <f>SUM(PL!AM138:AM145)</f>
        <v>719200</v>
      </c>
      <c r="X29" s="31">
        <f>SUM(PL!AN138:AN145)</f>
        <v>23200</v>
      </c>
      <c r="Y29" s="31">
        <f>SUM(PL!AO138:AO145)</f>
        <v>640200</v>
      </c>
      <c r="Z29" s="31">
        <f>SUM(PL!AP138:AP145)</f>
        <v>20651.612903225807</v>
      </c>
      <c r="AA29" s="31">
        <f t="shared" si="14"/>
        <v>-79000</v>
      </c>
      <c r="AB29" s="45">
        <f t="shared" si="15"/>
        <v>0.89015572858731928</v>
      </c>
      <c r="AC29" s="31">
        <f>SUM(GEN!AM138:AM145)</f>
        <v>382715.26625000004</v>
      </c>
      <c r="AD29" s="31">
        <f>SUM(GEN!AN138:AN145)</f>
        <v>12345.653750000001</v>
      </c>
      <c r="AE29" s="31">
        <f>SUM(GEN!AO138:AO145)</f>
        <v>283296</v>
      </c>
      <c r="AF29" s="31">
        <f>SUM(GEN!AP138:AP145)</f>
        <v>9138.5806451612898</v>
      </c>
      <c r="AG29" s="31">
        <f t="shared" si="17"/>
        <v>-99419.266250000044</v>
      </c>
      <c r="AH29" s="45">
        <f t="shared" si="18"/>
        <v>0.74022654694663614</v>
      </c>
      <c r="AI29" s="31">
        <f>SUM(FMCG!AM138:AM145)</f>
        <v>2961058</v>
      </c>
      <c r="AJ29" s="31">
        <f>SUM(FMCG!AN138:AN145)</f>
        <v>95518</v>
      </c>
      <c r="AK29" s="31">
        <f>SUM(FMCG!AO138:AO145)</f>
        <v>2988483</v>
      </c>
      <c r="AL29" s="31">
        <f>SUM(FMCG!AP138:AP145)</f>
        <v>96402.677419354848</v>
      </c>
      <c r="AM29" s="31">
        <f t="shared" si="20"/>
        <v>27425</v>
      </c>
      <c r="AN29" s="45">
        <f t="shared" si="21"/>
        <v>1.009261892202044</v>
      </c>
      <c r="AO29" s="31"/>
      <c r="AP29" s="31"/>
      <c r="AQ29" s="31"/>
      <c r="AR29" s="31"/>
      <c r="AS29" s="31">
        <f t="shared" si="22"/>
        <v>0</v>
      </c>
      <c r="AT29" s="31" t="e">
        <f t="shared" si="23"/>
        <v>#DIV/0!</v>
      </c>
    </row>
    <row r="30" spans="1:46" x14ac:dyDescent="0.25">
      <c r="A30" s="7" t="s">
        <v>28</v>
      </c>
      <c r="B30" s="3">
        <v>4</v>
      </c>
      <c r="C30" s="31">
        <f t="shared" si="1"/>
        <v>73165.556451612909</v>
      </c>
      <c r="D30" s="31">
        <f t="shared" si="2"/>
        <v>51401.120967741939</v>
      </c>
      <c r="E30" s="31">
        <f t="shared" si="3"/>
        <v>3050.1935483870971</v>
      </c>
      <c r="F30" s="31">
        <f t="shared" si="4"/>
        <v>1471.9596774193551</v>
      </c>
      <c r="G30" s="31">
        <f t="shared" si="5"/>
        <v>14773.483870967742</v>
      </c>
      <c r="H30" s="31">
        <f t="shared" si="6"/>
        <v>0</v>
      </c>
      <c r="I30" s="4">
        <v>9787311382</v>
      </c>
      <c r="J30" s="31">
        <f>SUM(SALES!AM146:AM149)</f>
        <v>10374522</v>
      </c>
      <c r="K30" s="31">
        <f>SUM(SALES!AN146:AN149)</f>
        <v>334662</v>
      </c>
      <c r="L30" s="31">
        <f>SUM(SALES!AO146:AO149)</f>
        <v>9072529</v>
      </c>
      <c r="M30" s="31">
        <f>SUM(SALES!AP146:AP149)</f>
        <v>292662.22580645164</v>
      </c>
      <c r="N30" s="31">
        <f>SUM(SALES!AQ146:AQ149)</f>
        <v>0</v>
      </c>
      <c r="O30" s="31">
        <f t="shared" si="8"/>
        <v>-1301993</v>
      </c>
      <c r="P30" s="45">
        <f t="shared" si="9"/>
        <v>0.87450091676512909</v>
      </c>
      <c r="Q30" s="31">
        <f>SUM(PHARMA!AM146:AM149)</f>
        <v>8066887.8822549023</v>
      </c>
      <c r="R30" s="31">
        <f>SUM(PHARMA!AN146:AN149)</f>
        <v>260222.18975015811</v>
      </c>
      <c r="S30" s="31">
        <f>SUM(PHARMA!AO146:AO149)</f>
        <v>6373739</v>
      </c>
      <c r="T30" s="31">
        <f>SUM(PHARMA!AP146:AP149)</f>
        <v>205604.48387096776</v>
      </c>
      <c r="U30" s="31">
        <f t="shared" si="12"/>
        <v>-1693148.8822549023</v>
      </c>
      <c r="V30" s="45">
        <f t="shared" si="13"/>
        <v>0.79011126633117112</v>
      </c>
      <c r="W30" s="31">
        <f>SUM(PL!AM146:AM149)</f>
        <v>395250</v>
      </c>
      <c r="X30" s="31">
        <f>SUM(PL!AN146:AN149)</f>
        <v>12750</v>
      </c>
      <c r="Y30" s="31">
        <f>SUM(PL!AO146:AO149)</f>
        <v>378224</v>
      </c>
      <c r="Z30" s="31">
        <f>SUM(PL!AP146:AP149)</f>
        <v>12200.774193548388</v>
      </c>
      <c r="AA30" s="31">
        <f t="shared" si="14"/>
        <v>-17026</v>
      </c>
      <c r="AB30" s="45">
        <f t="shared" si="15"/>
        <v>0.95692346616065782</v>
      </c>
      <c r="AC30" s="31">
        <f>SUM(GEN!AM146:AM149)</f>
        <v>285397.21774509805</v>
      </c>
      <c r="AD30" s="31">
        <f>SUM(GEN!AN146:AN149)</f>
        <v>9206.3618627450996</v>
      </c>
      <c r="AE30" s="31">
        <f>SUM(GEN!AO146:AO149)</f>
        <v>182523</v>
      </c>
      <c r="AF30" s="31">
        <f>SUM(GEN!AP146:AP149)</f>
        <v>5887.8387096774204</v>
      </c>
      <c r="AG30" s="31">
        <f t="shared" si="17"/>
        <v>-102874.21774509805</v>
      </c>
      <c r="AH30" s="45">
        <f t="shared" si="18"/>
        <v>0.6395402220179317</v>
      </c>
      <c r="AI30" s="31">
        <f>SUM(FMCG!AM146:AM149)</f>
        <v>1542126</v>
      </c>
      <c r="AJ30" s="31">
        <f>SUM(FMCG!AN146:AN149)</f>
        <v>49746</v>
      </c>
      <c r="AK30" s="31">
        <f>SUM(FMCG!AO146:AO149)</f>
        <v>1831912</v>
      </c>
      <c r="AL30" s="31">
        <f>SUM(FMCG!AP146:AP149)</f>
        <v>59093.93548387097</v>
      </c>
      <c r="AM30" s="31">
        <f t="shared" si="20"/>
        <v>289786</v>
      </c>
      <c r="AN30" s="45">
        <f t="shared" si="21"/>
        <v>1.1879133092886054</v>
      </c>
      <c r="AO30" s="31"/>
      <c r="AP30" s="31"/>
      <c r="AQ30" s="31"/>
      <c r="AR30" s="31"/>
      <c r="AS30" s="31">
        <f t="shared" si="22"/>
        <v>0</v>
      </c>
      <c r="AT30" s="31" t="e">
        <f t="shared" si="23"/>
        <v>#DIV/0!</v>
      </c>
    </row>
    <row r="31" spans="1:46" x14ac:dyDescent="0.25">
      <c r="A31" s="7" t="s">
        <v>29</v>
      </c>
      <c r="B31" s="3">
        <v>1</v>
      </c>
      <c r="C31" s="31">
        <f t="shared" si="1"/>
        <v>76246.290322580651</v>
      </c>
      <c r="D31" s="31">
        <f t="shared" si="2"/>
        <v>42960.580645161288</v>
      </c>
      <c r="E31" s="31">
        <f t="shared" si="3"/>
        <v>4551.4193548387093</v>
      </c>
      <c r="F31" s="31">
        <f t="shared" si="4"/>
        <v>1610.5483870967741</v>
      </c>
      <c r="G31" s="31">
        <f t="shared" si="5"/>
        <v>20818.387096774193</v>
      </c>
      <c r="H31" s="31">
        <f t="shared" si="6"/>
        <v>0</v>
      </c>
      <c r="I31" s="4">
        <v>9940483820</v>
      </c>
      <c r="J31" s="31">
        <f>SUM(SALES!AM150)</f>
        <v>2549750</v>
      </c>
      <c r="K31" s="31">
        <f>SUM(SALES!AN150)</f>
        <v>82250</v>
      </c>
      <c r="L31" s="31">
        <f>SUM(SALES!AO150)</f>
        <v>2363635</v>
      </c>
      <c r="M31" s="31">
        <f>SUM(SALES!AP150)</f>
        <v>76246.290322580651</v>
      </c>
      <c r="N31" s="31">
        <f>SUM(SALES!AQ150)</f>
        <v>0</v>
      </c>
      <c r="O31" s="31">
        <f t="shared" si="8"/>
        <v>-186115</v>
      </c>
      <c r="P31" s="45">
        <f t="shared" si="9"/>
        <v>0.92700656927149716</v>
      </c>
      <c r="Q31" s="31">
        <f>SUM(PHARMA!AM150)</f>
        <v>1672230.147748366</v>
      </c>
      <c r="R31" s="31">
        <f>SUM(PHARMA!AN150)</f>
        <v>53942.907991882777</v>
      </c>
      <c r="S31" s="31">
        <f>SUM(PHARMA!AO150)</f>
        <v>1331778</v>
      </c>
      <c r="T31" s="31">
        <f>SUM(PHARMA!AP150)</f>
        <v>42960.580645161288</v>
      </c>
      <c r="U31" s="31">
        <f t="shared" si="12"/>
        <v>-340452.147748366</v>
      </c>
      <c r="V31" s="45">
        <f t="shared" si="13"/>
        <v>0.79640831843225646</v>
      </c>
      <c r="W31" s="31">
        <f>SUM(PL!AM150)</f>
        <v>172050</v>
      </c>
      <c r="X31" s="31">
        <f>SUM(PL!AN150)</f>
        <v>5550</v>
      </c>
      <c r="Y31" s="31">
        <f>SUM(PL!AO150)</f>
        <v>141094</v>
      </c>
      <c r="Z31" s="31">
        <f>SUM(PL!AP150)</f>
        <v>4551.4193548387093</v>
      </c>
      <c r="AA31" s="31">
        <f t="shared" si="14"/>
        <v>-30956</v>
      </c>
      <c r="AB31" s="45">
        <f t="shared" si="15"/>
        <v>0.82007555943039812</v>
      </c>
      <c r="AC31" s="31">
        <f>SUM(GEN!AM150)</f>
        <v>57348.942251633984</v>
      </c>
      <c r="AD31" s="31">
        <f>SUM(GEN!AN150)</f>
        <v>1849.9658790849671</v>
      </c>
      <c r="AE31" s="31">
        <f>SUM(GEN!AO150)</f>
        <v>49927</v>
      </c>
      <c r="AF31" s="31">
        <f>SUM(GEN!AP150)</f>
        <v>1610.5483870967741</v>
      </c>
      <c r="AG31" s="31">
        <f t="shared" si="17"/>
        <v>-7421.9422516339837</v>
      </c>
      <c r="AH31" s="45">
        <f t="shared" si="18"/>
        <v>0.87058275252805528</v>
      </c>
      <c r="AI31" s="31">
        <f>SUM(FMCG!AM150)</f>
        <v>617396</v>
      </c>
      <c r="AJ31" s="31">
        <f>SUM(FMCG!AN150)</f>
        <v>19916</v>
      </c>
      <c r="AK31" s="31">
        <f>SUM(FMCG!AO150)</f>
        <v>645370</v>
      </c>
      <c r="AL31" s="31">
        <f>SUM(FMCG!AP150)</f>
        <v>20818.387096774193</v>
      </c>
      <c r="AM31" s="31">
        <f t="shared" si="20"/>
        <v>27974</v>
      </c>
      <c r="AN31" s="45">
        <f t="shared" si="21"/>
        <v>1.0453096553913535</v>
      </c>
      <c r="AO31" s="31"/>
      <c r="AP31" s="31"/>
      <c r="AQ31" s="31"/>
      <c r="AR31" s="31"/>
      <c r="AS31" s="31">
        <f t="shared" si="22"/>
        <v>0</v>
      </c>
      <c r="AT31" s="31" t="e">
        <f t="shared" si="23"/>
        <v>#DIV/0!</v>
      </c>
    </row>
    <row r="32" spans="1:46" x14ac:dyDescent="0.25">
      <c r="A32" s="7" t="s">
        <v>30</v>
      </c>
      <c r="B32" s="3">
        <v>7</v>
      </c>
      <c r="C32" s="31">
        <f t="shared" si="1"/>
        <v>39990.677419354841</v>
      </c>
      <c r="D32" s="31">
        <f t="shared" si="2"/>
        <v>20655.903225806454</v>
      </c>
      <c r="E32" s="31">
        <f t="shared" si="3"/>
        <v>3088.5391705069123</v>
      </c>
      <c r="F32" s="31">
        <f t="shared" si="4"/>
        <v>1266.4101382488479</v>
      </c>
      <c r="G32" s="31">
        <f t="shared" si="5"/>
        <v>12218.170506912442</v>
      </c>
      <c r="H32" s="31">
        <f t="shared" si="6"/>
        <v>0</v>
      </c>
      <c r="I32" s="4">
        <v>7338837225</v>
      </c>
      <c r="J32" s="31">
        <f>SUM(SALES!AM151:AM157)</f>
        <v>9192616</v>
      </c>
      <c r="K32" s="31">
        <f>SUM(SALES!AN151:AN157)</f>
        <v>296536</v>
      </c>
      <c r="L32" s="31">
        <f>SUM(SALES!AO151:AO157)</f>
        <v>8677977</v>
      </c>
      <c r="M32" s="31">
        <f>SUM(SALES!AP151:AP157)</f>
        <v>279934.74193548388</v>
      </c>
      <c r="N32" s="31">
        <f>SUM(SALES!AQ151:AQ157)</f>
        <v>0</v>
      </c>
      <c r="O32" s="31">
        <f t="shared" si="8"/>
        <v>-514639</v>
      </c>
      <c r="P32" s="45">
        <f t="shared" si="9"/>
        <v>0.94401604505181114</v>
      </c>
      <c r="Q32" s="31">
        <f>SUM(PHARMA!AM151:AM157)</f>
        <v>5098727.6505506542</v>
      </c>
      <c r="R32" s="31">
        <f>SUM(PHARMA!AN151:AN157)</f>
        <v>164475.08550163396</v>
      </c>
      <c r="S32" s="31">
        <f>SUM(PHARMA!AO151:AO157)</f>
        <v>4482331</v>
      </c>
      <c r="T32" s="31">
        <f>SUM(PHARMA!AP151:AP157)</f>
        <v>144591.32258064518</v>
      </c>
      <c r="U32" s="31">
        <f t="shared" si="12"/>
        <v>-616396.65055065416</v>
      </c>
      <c r="V32" s="45">
        <f t="shared" si="13"/>
        <v>0.87910775142420394</v>
      </c>
      <c r="W32" s="31">
        <f>SUM(PL!AM151:AM157)</f>
        <v>664950</v>
      </c>
      <c r="X32" s="31">
        <f>SUM(PL!AN151:AN157)</f>
        <v>21450</v>
      </c>
      <c r="Y32" s="31">
        <f>SUM(PL!AO151:AO157)</f>
        <v>670213</v>
      </c>
      <c r="Z32" s="31">
        <f>SUM(PL!AP151:AP157)</f>
        <v>21619.774193548386</v>
      </c>
      <c r="AA32" s="31">
        <f t="shared" si="14"/>
        <v>5263</v>
      </c>
      <c r="AB32" s="45">
        <f t="shared" si="15"/>
        <v>1.0079148808181067</v>
      </c>
      <c r="AC32" s="31">
        <f>SUM(GEN!AM151:AM157)</f>
        <v>427474.94944934646</v>
      </c>
      <c r="AD32" s="31">
        <f>SUM(GEN!AN151:AN157)</f>
        <v>13789.514498366014</v>
      </c>
      <c r="AE32" s="31">
        <f>SUM(GEN!AO151:AO157)</f>
        <v>274811</v>
      </c>
      <c r="AF32" s="31">
        <f>SUM(GEN!AP151:AP157)</f>
        <v>8864.8709677419356</v>
      </c>
      <c r="AG32" s="31">
        <f t="shared" si="17"/>
        <v>-152663.94944934646</v>
      </c>
      <c r="AH32" s="45">
        <f t="shared" si="18"/>
        <v>0.64287041931696554</v>
      </c>
      <c r="AI32" s="31">
        <f>SUM(FMCG!AM151:AM157)</f>
        <v>2885232</v>
      </c>
      <c r="AJ32" s="31">
        <f>SUM(FMCG!AN151:AN157)</f>
        <v>93072</v>
      </c>
      <c r="AK32" s="31">
        <f>SUM(FMCG!AO151:AO157)</f>
        <v>2651343</v>
      </c>
      <c r="AL32" s="31">
        <f>SUM(FMCG!AP151:AP157)</f>
        <v>85527.193548387091</v>
      </c>
      <c r="AM32" s="31">
        <f t="shared" si="20"/>
        <v>-233889</v>
      </c>
      <c r="AN32" s="45">
        <f t="shared" si="21"/>
        <v>0.91893580828162169</v>
      </c>
      <c r="AO32" s="31"/>
      <c r="AP32" s="31"/>
      <c r="AQ32" s="31"/>
      <c r="AR32" s="31"/>
      <c r="AS32" s="31">
        <f t="shared" si="22"/>
        <v>0</v>
      </c>
      <c r="AT32" s="31" t="e">
        <f t="shared" si="23"/>
        <v>#DIV/0!</v>
      </c>
    </row>
    <row r="33" spans="1:46" s="38" customFormat="1" x14ac:dyDescent="0.25">
      <c r="A33" s="6" t="s">
        <v>31</v>
      </c>
      <c r="B33" s="1">
        <f>SUM(B34:B39)</f>
        <v>43</v>
      </c>
      <c r="C33" s="40">
        <f t="shared" si="1"/>
        <v>43406.145536384094</v>
      </c>
      <c r="D33" s="40">
        <f t="shared" si="2"/>
        <v>21888.676669167293</v>
      </c>
      <c r="E33" s="40">
        <f t="shared" si="3"/>
        <v>3440.516129032258</v>
      </c>
      <c r="F33" s="40">
        <f t="shared" si="4"/>
        <v>1601.7411852963239</v>
      </c>
      <c r="G33" s="40">
        <f t="shared" si="5"/>
        <v>14078.720930232557</v>
      </c>
      <c r="H33" s="40">
        <f t="shared" si="6"/>
        <v>0</v>
      </c>
      <c r="I33" s="2">
        <v>7540050254</v>
      </c>
      <c r="J33" s="40">
        <f>SUM(J34:J39)</f>
        <v>59955732.307412088</v>
      </c>
      <c r="K33" s="40">
        <f t="shared" ref="K33:N33" si="68">SUM(K34:K39)</f>
        <v>1934055.8808842609</v>
      </c>
      <c r="L33" s="40">
        <f t="shared" si="68"/>
        <v>57860392</v>
      </c>
      <c r="M33" s="40">
        <f t="shared" si="68"/>
        <v>1866464.2580645161</v>
      </c>
      <c r="N33" s="40">
        <f t="shared" si="68"/>
        <v>0</v>
      </c>
      <c r="O33" s="40">
        <f t="shared" si="8"/>
        <v>-2095340.3074120879</v>
      </c>
      <c r="P33" s="47">
        <f t="shared" si="9"/>
        <v>0.9650518769970382</v>
      </c>
      <c r="Q33" s="40">
        <f t="shared" ref="Q33:AR33" si="69">SUM(Q34:Q39)</f>
        <v>33788284.680162407</v>
      </c>
      <c r="R33" s="40">
        <f t="shared" ref="R33:S33" si="70">SUM(R34:R39)</f>
        <v>1089944.6671020132</v>
      </c>
      <c r="S33" s="40">
        <f t="shared" si="70"/>
        <v>29177606</v>
      </c>
      <c r="T33" s="40">
        <f t="shared" ref="T33" si="71">SUM(T34:T39)</f>
        <v>941213.09677419357</v>
      </c>
      <c r="U33" s="40">
        <f t="shared" si="12"/>
        <v>-4610678.6801624075</v>
      </c>
      <c r="V33" s="47">
        <f t="shared" si="13"/>
        <v>0.86354209088129874</v>
      </c>
      <c r="W33" s="40">
        <f t="shared" si="69"/>
        <v>4837550</v>
      </c>
      <c r="X33" s="40">
        <f t="shared" ref="X33:Z33" si="72">SUM(X34:X39)</f>
        <v>156050</v>
      </c>
      <c r="Y33" s="40">
        <f t="shared" si="72"/>
        <v>4586208</v>
      </c>
      <c r="Z33" s="40">
        <f t="shared" si="72"/>
        <v>147942.19354838709</v>
      </c>
      <c r="AA33" s="40">
        <f t="shared" si="14"/>
        <v>-251342</v>
      </c>
      <c r="AB33" s="47">
        <f t="shared" si="15"/>
        <v>0.94804353443375267</v>
      </c>
      <c r="AC33" s="40">
        <f t="shared" si="69"/>
        <v>2956267.8445830066</v>
      </c>
      <c r="AD33" s="40">
        <f t="shared" ref="AD33:AF33" si="73">SUM(AD34:AD39)</f>
        <v>95363.47885751634</v>
      </c>
      <c r="AE33" s="40">
        <f t="shared" si="73"/>
        <v>2135121</v>
      </c>
      <c r="AF33" s="40">
        <f t="shared" si="73"/>
        <v>68874.870967741925</v>
      </c>
      <c r="AG33" s="40">
        <f t="shared" si="17"/>
        <v>-821146.84458300658</v>
      </c>
      <c r="AH33" s="47">
        <f t="shared" si="18"/>
        <v>0.72223530216057519</v>
      </c>
      <c r="AI33" s="40">
        <f t="shared" si="69"/>
        <v>17693963</v>
      </c>
      <c r="AJ33" s="40">
        <f t="shared" ref="AJ33:AL33" si="74">SUM(AJ34:AJ39)</f>
        <v>570773</v>
      </c>
      <c r="AK33" s="40">
        <f t="shared" si="74"/>
        <v>18766935</v>
      </c>
      <c r="AL33" s="40">
        <f t="shared" si="74"/>
        <v>605385</v>
      </c>
      <c r="AM33" s="40">
        <f t="shared" si="20"/>
        <v>1072972</v>
      </c>
      <c r="AN33" s="47">
        <f t="shared" si="21"/>
        <v>1.0606405698938106</v>
      </c>
      <c r="AO33" s="40">
        <f t="shared" si="69"/>
        <v>0</v>
      </c>
      <c r="AP33" s="40">
        <f t="shared" si="69"/>
        <v>0</v>
      </c>
      <c r="AQ33" s="40">
        <f t="shared" si="69"/>
        <v>0</v>
      </c>
      <c r="AR33" s="40">
        <f t="shared" si="69"/>
        <v>0</v>
      </c>
      <c r="AS33" s="40">
        <f t="shared" si="22"/>
        <v>0</v>
      </c>
      <c r="AT33" s="40" t="e">
        <f t="shared" si="23"/>
        <v>#DIV/0!</v>
      </c>
    </row>
    <row r="34" spans="1:46" x14ac:dyDescent="0.25">
      <c r="A34" s="7" t="s">
        <v>32</v>
      </c>
      <c r="B34" s="3">
        <v>7</v>
      </c>
      <c r="C34" s="31">
        <f t="shared" si="1"/>
        <v>42687.299539170504</v>
      </c>
      <c r="D34" s="31">
        <f t="shared" si="2"/>
        <v>23240.152073732716</v>
      </c>
      <c r="E34" s="31">
        <f t="shared" si="3"/>
        <v>3420.4976958525344</v>
      </c>
      <c r="F34" s="31">
        <f t="shared" si="4"/>
        <v>1396.1843317972348</v>
      </c>
      <c r="G34" s="31">
        <f t="shared" si="5"/>
        <v>12735.792626728111</v>
      </c>
      <c r="H34" s="31">
        <f t="shared" si="6"/>
        <v>0</v>
      </c>
      <c r="I34" s="4">
        <v>7904647044</v>
      </c>
      <c r="J34" s="31">
        <f>SUM(SALES!AM158:AM164)</f>
        <v>10171859.5</v>
      </c>
      <c r="K34" s="31">
        <f>SUM(SALES!AN158:AN164)</f>
        <v>328124.5</v>
      </c>
      <c r="L34" s="31">
        <f>SUM(SALES!AO158:AO164)</f>
        <v>9263144</v>
      </c>
      <c r="M34" s="31">
        <f>SUM(SALES!AP158:AP164)</f>
        <v>298811.09677419352</v>
      </c>
      <c r="N34" s="31">
        <f>SUM(SALES!AQ158:AQ164)</f>
        <v>0</v>
      </c>
      <c r="O34" s="31">
        <f t="shared" si="8"/>
        <v>-908715.5</v>
      </c>
      <c r="P34" s="45">
        <f t="shared" si="9"/>
        <v>0.9106637778471085</v>
      </c>
      <c r="Q34" s="31">
        <f>SUM(PHARMA!AM158:AM164)</f>
        <v>6103757.1911686277</v>
      </c>
      <c r="R34" s="31">
        <f>SUM(PHARMA!AN158:AN164)</f>
        <v>196895.39326350411</v>
      </c>
      <c r="S34" s="31">
        <f>SUM(PHARMA!AO158:AO164)</f>
        <v>5043113</v>
      </c>
      <c r="T34" s="31">
        <f>SUM(PHARMA!AP158:AP164)</f>
        <v>162681.064516129</v>
      </c>
      <c r="U34" s="31">
        <f t="shared" si="12"/>
        <v>-1060644.1911686277</v>
      </c>
      <c r="V34" s="45">
        <f t="shared" si="13"/>
        <v>0.82623093318599783</v>
      </c>
      <c r="W34" s="31">
        <f>SUM(PL!AM158:AM164)</f>
        <v>771900</v>
      </c>
      <c r="X34" s="31">
        <f>SUM(PL!AN158:AN164)</f>
        <v>24900</v>
      </c>
      <c r="Y34" s="31">
        <f>SUM(PL!AO158:AO164)</f>
        <v>742248</v>
      </c>
      <c r="Z34" s="31">
        <f>SUM(PL!AP158:AP164)</f>
        <v>23943.483870967742</v>
      </c>
      <c r="AA34" s="31">
        <f t="shared" si="14"/>
        <v>-29652</v>
      </c>
      <c r="AB34" s="45">
        <f t="shared" si="15"/>
        <v>0.96158569762922663</v>
      </c>
      <c r="AC34" s="31">
        <f>SUM(GEN!AM158:AM164)</f>
        <v>439570.21883137256</v>
      </c>
      <c r="AD34" s="31">
        <f>SUM(GEN!AN158:AN164)</f>
        <v>14179.684478431373</v>
      </c>
      <c r="AE34" s="31">
        <f>SUM(GEN!AO158:AO164)</f>
        <v>302972</v>
      </c>
      <c r="AF34" s="31">
        <f>SUM(GEN!AP158:AP164)</f>
        <v>9773.290322580644</v>
      </c>
      <c r="AG34" s="31">
        <f t="shared" si="17"/>
        <v>-136598.21883137256</v>
      </c>
      <c r="AH34" s="45">
        <f t="shared" si="18"/>
        <v>0.68924596576508701</v>
      </c>
      <c r="AI34" s="31">
        <f>SUM(FMCG!AM158:AM164)</f>
        <v>2763247</v>
      </c>
      <c r="AJ34" s="31">
        <f>SUM(FMCG!AN158:AN164)</f>
        <v>89137</v>
      </c>
      <c r="AK34" s="31">
        <f>SUM(FMCG!AO158:AO164)</f>
        <v>2763667</v>
      </c>
      <c r="AL34" s="31">
        <f>SUM(FMCG!AP158:AP164)</f>
        <v>89150.548387096773</v>
      </c>
      <c r="AM34" s="31">
        <f t="shared" si="20"/>
        <v>420</v>
      </c>
      <c r="AN34" s="45">
        <f t="shared" si="21"/>
        <v>1.00015199509852</v>
      </c>
      <c r="AO34" s="31"/>
      <c r="AP34" s="31"/>
      <c r="AQ34" s="31"/>
      <c r="AR34" s="31"/>
      <c r="AS34" s="31">
        <f t="shared" si="22"/>
        <v>0</v>
      </c>
      <c r="AT34" s="31" t="e">
        <f t="shared" si="23"/>
        <v>#DIV/0!</v>
      </c>
    </row>
    <row r="35" spans="1:46" x14ac:dyDescent="0.25">
      <c r="A35" s="7" t="s">
        <v>33</v>
      </c>
      <c r="B35" s="3">
        <v>7</v>
      </c>
      <c r="C35" s="31">
        <f t="shared" si="1"/>
        <v>46153.087557603685</v>
      </c>
      <c r="D35" s="31">
        <f t="shared" si="2"/>
        <v>23865.479262672812</v>
      </c>
      <c r="E35" s="31">
        <f t="shared" si="3"/>
        <v>4077.9400921658985</v>
      </c>
      <c r="F35" s="31">
        <f t="shared" si="4"/>
        <v>2329.7004608294928</v>
      </c>
      <c r="G35" s="31">
        <f t="shared" si="5"/>
        <v>13535.806451612903</v>
      </c>
      <c r="H35" s="31">
        <f t="shared" si="6"/>
        <v>0</v>
      </c>
      <c r="I35" s="4">
        <v>7358016842</v>
      </c>
      <c r="J35" s="31">
        <f>SUM(SALES!AM165:AM171)</f>
        <v>9993222</v>
      </c>
      <c r="K35" s="31">
        <f>SUM(SALES!AN165:AN171)</f>
        <v>322362</v>
      </c>
      <c r="L35" s="31">
        <f>SUM(SALES!AO165:AO171)</f>
        <v>10015220</v>
      </c>
      <c r="M35" s="31">
        <f>SUM(SALES!AP165:AP171)</f>
        <v>323071.61290322582</v>
      </c>
      <c r="N35" s="31">
        <f>SUM(SALES!AQ165:AQ171)</f>
        <v>0</v>
      </c>
      <c r="O35" s="31">
        <f t="shared" si="8"/>
        <v>21998</v>
      </c>
      <c r="P35" s="45">
        <f t="shared" si="9"/>
        <v>1.0022012920357419</v>
      </c>
      <c r="Q35" s="31">
        <f>SUM(PHARMA!AM165:AM171)</f>
        <v>5779911.1275702612</v>
      </c>
      <c r="R35" s="31">
        <f>SUM(PHARMA!AN165:AN171)</f>
        <v>186448.7460506536</v>
      </c>
      <c r="S35" s="31">
        <f>SUM(PHARMA!AO165:AO171)</f>
        <v>5178809</v>
      </c>
      <c r="T35" s="31">
        <f>SUM(PHARMA!AP165:AP171)</f>
        <v>167058.3548387097</v>
      </c>
      <c r="U35" s="31">
        <f t="shared" si="12"/>
        <v>-601102.12757026125</v>
      </c>
      <c r="V35" s="45">
        <f t="shared" si="13"/>
        <v>0.89600149305012744</v>
      </c>
      <c r="W35" s="31">
        <f>SUM(PL!AM165:AM171)</f>
        <v>823050</v>
      </c>
      <c r="X35" s="31">
        <f>SUM(PL!AN165:AN171)</f>
        <v>26550</v>
      </c>
      <c r="Y35" s="31">
        <f>SUM(PL!AO165:AO171)</f>
        <v>884913</v>
      </c>
      <c r="Z35" s="31">
        <f>SUM(PL!AP165:AP171)</f>
        <v>28545.580645161288</v>
      </c>
      <c r="AA35" s="31">
        <f t="shared" si="14"/>
        <v>61863</v>
      </c>
      <c r="AB35" s="45">
        <f t="shared" si="15"/>
        <v>1.0751631128121013</v>
      </c>
      <c r="AC35" s="31">
        <f>SUM(GEN!AM165:AM171)</f>
        <v>597043.07242973859</v>
      </c>
      <c r="AD35" s="31">
        <f>SUM(GEN!AN165:AN171)</f>
        <v>19259.453949346404</v>
      </c>
      <c r="AE35" s="31">
        <f>SUM(GEN!AO165:AO171)</f>
        <v>505545</v>
      </c>
      <c r="AF35" s="31">
        <f>SUM(GEN!AP165:AP171)</f>
        <v>16307.903225806449</v>
      </c>
      <c r="AG35" s="31">
        <f t="shared" si="17"/>
        <v>-91498.07242973859</v>
      </c>
      <c r="AH35" s="45">
        <f t="shared" si="18"/>
        <v>0.84674795395016278</v>
      </c>
      <c r="AI35" s="31">
        <f>SUM(FMCG!AM165:AM171)</f>
        <v>2693528</v>
      </c>
      <c r="AJ35" s="31">
        <f>SUM(FMCG!AN165:AN171)</f>
        <v>86888</v>
      </c>
      <c r="AK35" s="31">
        <f>SUM(FMCG!AO165:AO171)</f>
        <v>2937270</v>
      </c>
      <c r="AL35" s="31">
        <f>SUM(FMCG!AP165:AP171)</f>
        <v>94750.645161290318</v>
      </c>
      <c r="AM35" s="31">
        <f t="shared" si="20"/>
        <v>243742</v>
      </c>
      <c r="AN35" s="45">
        <f t="shared" si="21"/>
        <v>1.0904917268355852</v>
      </c>
      <c r="AO35" s="31"/>
      <c r="AP35" s="31"/>
      <c r="AQ35" s="31"/>
      <c r="AR35" s="31"/>
      <c r="AS35" s="31">
        <f t="shared" si="22"/>
        <v>0</v>
      </c>
      <c r="AT35" s="31" t="e">
        <f t="shared" si="23"/>
        <v>#DIV/0!</v>
      </c>
    </row>
    <row r="36" spans="1:46" x14ac:dyDescent="0.25">
      <c r="A36" s="7" t="s">
        <v>34</v>
      </c>
      <c r="B36" s="3">
        <v>4</v>
      </c>
      <c r="C36" s="31">
        <f t="shared" si="1"/>
        <v>57792.822580645166</v>
      </c>
      <c r="D36" s="31">
        <f t="shared" si="2"/>
        <v>31568.209677419356</v>
      </c>
      <c r="E36" s="31">
        <f t="shared" si="3"/>
        <v>3866.7580645161293</v>
      </c>
      <c r="F36" s="31">
        <f t="shared" si="4"/>
        <v>1791.5725806451612</v>
      </c>
      <c r="G36" s="31">
        <f t="shared" si="5"/>
        <v>18237.596774193549</v>
      </c>
      <c r="H36" s="31">
        <f t="shared" si="6"/>
        <v>0</v>
      </c>
      <c r="I36" s="4">
        <v>9444256689</v>
      </c>
      <c r="J36" s="31">
        <f>SUM(SALES!AM172:AM175)</f>
        <v>7903109</v>
      </c>
      <c r="K36" s="31">
        <f>SUM(SALES!AN172:AN175)</f>
        <v>254939</v>
      </c>
      <c r="L36" s="31">
        <f>SUM(SALES!AO172:AO175)</f>
        <v>7166310</v>
      </c>
      <c r="M36" s="31">
        <f>SUM(SALES!AP172:AP175)</f>
        <v>231171.29032258067</v>
      </c>
      <c r="N36" s="31">
        <f>SUM(SALES!AQ172:AQ175)</f>
        <v>0</v>
      </c>
      <c r="O36" s="31">
        <f t="shared" si="8"/>
        <v>-736799</v>
      </c>
      <c r="P36" s="45">
        <f t="shared" si="9"/>
        <v>0.9067709935419086</v>
      </c>
      <c r="Q36" s="31">
        <f>SUM(PHARMA!AM172:AM175)</f>
        <v>4610536.3532549022</v>
      </c>
      <c r="R36" s="31">
        <f>SUM(PHARMA!AN172:AN175)</f>
        <v>148726.97913725491</v>
      </c>
      <c r="S36" s="31">
        <f>SUM(PHARMA!AO172:AO175)</f>
        <v>3914458</v>
      </c>
      <c r="T36" s="31">
        <f>SUM(PHARMA!AP172:AP175)</f>
        <v>126272.83870967742</v>
      </c>
      <c r="U36" s="31">
        <f t="shared" si="12"/>
        <v>-696078.35325490218</v>
      </c>
      <c r="V36" s="45">
        <f t="shared" si="13"/>
        <v>0.84902443014824258</v>
      </c>
      <c r="W36" s="31">
        <f>SUM(PL!AM172:AM175)</f>
        <v>556450</v>
      </c>
      <c r="X36" s="31">
        <f>SUM(PL!AN172:AN175)</f>
        <v>17950</v>
      </c>
      <c r="Y36" s="31">
        <f>SUM(PL!AO172:AO175)</f>
        <v>479478</v>
      </c>
      <c r="Z36" s="31">
        <f>SUM(PL!AP172:AP175)</f>
        <v>15467.032258064517</v>
      </c>
      <c r="AA36" s="31">
        <f t="shared" si="14"/>
        <v>-76972</v>
      </c>
      <c r="AB36" s="45">
        <f t="shared" si="15"/>
        <v>0.86167310629885885</v>
      </c>
      <c r="AC36" s="31">
        <f>SUM(GEN!AM172:AM175)</f>
        <v>326811.94674509804</v>
      </c>
      <c r="AD36" s="31">
        <f>SUM(GEN!AN172:AN175)</f>
        <v>10542.320862745099</v>
      </c>
      <c r="AE36" s="31">
        <f>SUM(GEN!AO172:AO175)</f>
        <v>222155</v>
      </c>
      <c r="AF36" s="31">
        <f>SUM(GEN!AP172:AP175)</f>
        <v>7166.2903225806449</v>
      </c>
      <c r="AG36" s="31">
        <f t="shared" si="17"/>
        <v>-104656.94674509804</v>
      </c>
      <c r="AH36" s="45">
        <f t="shared" si="18"/>
        <v>0.67976401172773893</v>
      </c>
      <c r="AI36" s="31">
        <f>SUM(FMCG!AM172:AM175)</f>
        <v>2325124</v>
      </c>
      <c r="AJ36" s="31">
        <f>SUM(FMCG!AN172:AN175)</f>
        <v>75004</v>
      </c>
      <c r="AK36" s="31">
        <f>SUM(FMCG!AO172:AO175)</f>
        <v>2261462</v>
      </c>
      <c r="AL36" s="31">
        <f>SUM(FMCG!AP172:AP175)</f>
        <v>72950.387096774197</v>
      </c>
      <c r="AM36" s="31">
        <f t="shared" si="20"/>
        <v>-63662</v>
      </c>
      <c r="AN36" s="45">
        <f t="shared" si="21"/>
        <v>0.97261995489272834</v>
      </c>
      <c r="AO36" s="31"/>
      <c r="AP36" s="31"/>
      <c r="AQ36" s="31"/>
      <c r="AR36" s="31"/>
      <c r="AS36" s="31">
        <f t="shared" si="22"/>
        <v>0</v>
      </c>
      <c r="AT36" s="31" t="e">
        <f t="shared" si="23"/>
        <v>#DIV/0!</v>
      </c>
    </row>
    <row r="37" spans="1:46" x14ac:dyDescent="0.25">
      <c r="A37" s="7" t="s">
        <v>35</v>
      </c>
      <c r="B37" s="3">
        <v>6</v>
      </c>
      <c r="C37" s="31">
        <f t="shared" si="1"/>
        <v>35877.198924731179</v>
      </c>
      <c r="D37" s="31">
        <f t="shared" si="2"/>
        <v>16082.413978494624</v>
      </c>
      <c r="E37" s="31">
        <f t="shared" si="3"/>
        <v>2691.0698924731182</v>
      </c>
      <c r="F37" s="31">
        <f t="shared" si="4"/>
        <v>1145.1397849462367</v>
      </c>
      <c r="G37" s="31">
        <f t="shared" si="5"/>
        <v>13182.112903225809</v>
      </c>
      <c r="H37" s="31">
        <f t="shared" si="6"/>
        <v>0</v>
      </c>
      <c r="I37" s="4">
        <v>8056142454</v>
      </c>
      <c r="J37" s="31">
        <f>SUM(SALES!AM176:AM181)</f>
        <v>6288071</v>
      </c>
      <c r="K37" s="31">
        <f>SUM(SALES!AN176:AN181)</f>
        <v>202841</v>
      </c>
      <c r="L37" s="31">
        <f>SUM(SALES!AO176:AO181)</f>
        <v>6673159</v>
      </c>
      <c r="M37" s="31">
        <f>SUM(SALES!AP176:AP181)</f>
        <v>215263.19354838706</v>
      </c>
      <c r="N37" s="31">
        <f>SUM(SALES!AQ176:AQ181)</f>
        <v>0</v>
      </c>
      <c r="O37" s="31">
        <f t="shared" si="8"/>
        <v>385088</v>
      </c>
      <c r="P37" s="45">
        <f t="shared" si="9"/>
        <v>1.0612410387859805</v>
      </c>
      <c r="Q37" s="31">
        <f>SUM(PHARMA!AM176:AM181)</f>
        <v>3314610.0742990198</v>
      </c>
      <c r="R37" s="31">
        <f>SUM(PHARMA!AN176:AN181)</f>
        <v>106922.90562254901</v>
      </c>
      <c r="S37" s="31">
        <f>SUM(PHARMA!AO176:AO181)</f>
        <v>2991329</v>
      </c>
      <c r="T37" s="31">
        <f>SUM(PHARMA!AP176:AP181)</f>
        <v>96494.483870967742</v>
      </c>
      <c r="U37" s="31">
        <f t="shared" si="12"/>
        <v>-323281.07429901976</v>
      </c>
      <c r="V37" s="45">
        <f t="shared" si="13"/>
        <v>0.90246784175137462</v>
      </c>
      <c r="W37" s="31">
        <f>SUM(PL!AM176:AM181)</f>
        <v>533200</v>
      </c>
      <c r="X37" s="31">
        <f>SUM(PL!AN176:AN181)</f>
        <v>17200</v>
      </c>
      <c r="Y37" s="31">
        <f>SUM(PL!AO176:AO181)</f>
        <v>500539</v>
      </c>
      <c r="Z37" s="31">
        <f>SUM(PL!AP176:AP181)</f>
        <v>16146.41935483871</v>
      </c>
      <c r="AA37" s="31">
        <f t="shared" si="14"/>
        <v>-32661</v>
      </c>
      <c r="AB37" s="45">
        <f t="shared" si="15"/>
        <v>0.93874531132783201</v>
      </c>
      <c r="AC37" s="31">
        <f>SUM(GEN!AM176:AM181)</f>
        <v>275909.12570098042</v>
      </c>
      <c r="AD37" s="31">
        <f>SUM(GEN!AN176:AN181)</f>
        <v>8900.2943774509804</v>
      </c>
      <c r="AE37" s="31">
        <f>SUM(GEN!AO176:AO181)</f>
        <v>212996</v>
      </c>
      <c r="AF37" s="31">
        <f>SUM(GEN!AP176:AP181)</f>
        <v>6870.8387096774195</v>
      </c>
      <c r="AG37" s="31">
        <f t="shared" si="17"/>
        <v>-62913.125700980425</v>
      </c>
      <c r="AH37" s="45">
        <f t="shared" si="18"/>
        <v>0.77197881533949975</v>
      </c>
      <c r="AI37" s="31">
        <f>SUM(FMCG!AM176:AM181)</f>
        <v>2083975</v>
      </c>
      <c r="AJ37" s="31">
        <f>SUM(FMCG!AN176:AN181)</f>
        <v>67225</v>
      </c>
      <c r="AK37" s="31">
        <f>SUM(FMCG!AO176:AO181)</f>
        <v>2451873</v>
      </c>
      <c r="AL37" s="31">
        <f>SUM(FMCG!AP176:AP181)</f>
        <v>79092.677419354848</v>
      </c>
      <c r="AM37" s="31">
        <f t="shared" si="20"/>
        <v>367898</v>
      </c>
      <c r="AN37" s="45">
        <f t="shared" si="21"/>
        <v>1.1765366667066544</v>
      </c>
      <c r="AO37" s="31"/>
      <c r="AP37" s="31"/>
      <c r="AQ37" s="31"/>
      <c r="AR37" s="31"/>
      <c r="AS37" s="31">
        <f t="shared" si="22"/>
        <v>0</v>
      </c>
      <c r="AT37" s="31" t="e">
        <f t="shared" si="23"/>
        <v>#DIV/0!</v>
      </c>
    </row>
    <row r="38" spans="1:46" x14ac:dyDescent="0.25">
      <c r="A38" s="7" t="s">
        <v>36</v>
      </c>
      <c r="B38" s="3">
        <v>6</v>
      </c>
      <c r="C38" s="31">
        <f t="shared" si="1"/>
        <v>41149.505376344088</v>
      </c>
      <c r="D38" s="31">
        <f t="shared" si="2"/>
        <v>18187.392473118281</v>
      </c>
      <c r="E38" s="31">
        <f t="shared" si="3"/>
        <v>3245.7580645161293</v>
      </c>
      <c r="F38" s="31">
        <f t="shared" si="4"/>
        <v>1457.6612903225805</v>
      </c>
      <c r="G38" s="31">
        <f t="shared" si="5"/>
        <v>15388.833333333334</v>
      </c>
      <c r="H38" s="31">
        <f t="shared" si="6"/>
        <v>0</v>
      </c>
      <c r="I38" s="4">
        <v>9710114306</v>
      </c>
      <c r="J38" s="31">
        <f>SUM(SALES!AM182:AM187)</f>
        <v>8387825</v>
      </c>
      <c r="K38" s="31">
        <f>SUM(SALES!AN182:AN187)</f>
        <v>270575</v>
      </c>
      <c r="L38" s="31">
        <f>SUM(SALES!AO182:AO187)</f>
        <v>7653808</v>
      </c>
      <c r="M38" s="31">
        <f>SUM(SALES!AP182:AP187)</f>
        <v>246897.03225806452</v>
      </c>
      <c r="N38" s="31">
        <f>SUM(SALES!AQ182:AQ187)</f>
        <v>0</v>
      </c>
      <c r="O38" s="31">
        <f t="shared" si="8"/>
        <v>-734017</v>
      </c>
      <c r="P38" s="45">
        <f t="shared" si="9"/>
        <v>0.91249018666936899</v>
      </c>
      <c r="Q38" s="31">
        <f>SUM(PHARMA!AM182:AM187)</f>
        <v>4439959.6920784311</v>
      </c>
      <c r="R38" s="31">
        <f>SUM(PHARMA!AN182:AN187)</f>
        <v>143224.50619607844</v>
      </c>
      <c r="S38" s="31">
        <f>SUM(PHARMA!AO182:AO187)</f>
        <v>3382855</v>
      </c>
      <c r="T38" s="31">
        <f>SUM(PHARMA!AP182:AP187)</f>
        <v>109124.35483870968</v>
      </c>
      <c r="U38" s="31">
        <f t="shared" si="12"/>
        <v>-1057104.6920784311</v>
      </c>
      <c r="V38" s="45">
        <f t="shared" si="13"/>
        <v>0.76191119618395009</v>
      </c>
      <c r="W38" s="31">
        <f>SUM(PL!AM182:AM187)</f>
        <v>708350</v>
      </c>
      <c r="X38" s="31">
        <f>SUM(PL!AN182:AN187)</f>
        <v>22850</v>
      </c>
      <c r="Y38" s="31">
        <f>SUM(PL!AO182:AO187)</f>
        <v>603711</v>
      </c>
      <c r="Z38" s="31">
        <f>SUM(PL!AP182:AP187)</f>
        <v>19474.548387096776</v>
      </c>
      <c r="AA38" s="31">
        <f t="shared" si="14"/>
        <v>-104639</v>
      </c>
      <c r="AB38" s="45">
        <f t="shared" si="15"/>
        <v>0.85227782875697045</v>
      </c>
      <c r="AC38" s="31">
        <f>SUM(GEN!AM182:AM187)</f>
        <v>446238.60792156868</v>
      </c>
      <c r="AD38" s="31">
        <f>SUM(GEN!AN182:AN187)</f>
        <v>14394.79380392157</v>
      </c>
      <c r="AE38" s="31">
        <f>SUM(GEN!AO182:AO187)</f>
        <v>271125</v>
      </c>
      <c r="AF38" s="31">
        <f>SUM(GEN!AP182:AP187)</f>
        <v>8745.967741935483</v>
      </c>
      <c r="AG38" s="31">
        <f t="shared" si="17"/>
        <v>-175113.60792156868</v>
      </c>
      <c r="AH38" s="45">
        <f t="shared" si="18"/>
        <v>0.60757853575872844</v>
      </c>
      <c r="AI38" s="31">
        <f>SUM(FMCG!AM182:AM187)</f>
        <v>2693156</v>
      </c>
      <c r="AJ38" s="31">
        <f>SUM(FMCG!AN182:AN187)</f>
        <v>86876</v>
      </c>
      <c r="AK38" s="31">
        <f>SUM(FMCG!AO182:AO187)</f>
        <v>2862323</v>
      </c>
      <c r="AL38" s="31">
        <f>SUM(FMCG!AP182:AP187)</f>
        <v>92333</v>
      </c>
      <c r="AM38" s="31">
        <f t="shared" si="20"/>
        <v>169167</v>
      </c>
      <c r="AN38" s="45">
        <f t="shared" si="21"/>
        <v>1.0628136654542106</v>
      </c>
      <c r="AO38" s="31"/>
      <c r="AP38" s="31"/>
      <c r="AQ38" s="31"/>
      <c r="AR38" s="31"/>
      <c r="AS38" s="31">
        <f t="shared" si="22"/>
        <v>0</v>
      </c>
      <c r="AT38" s="31" t="e">
        <f t="shared" si="23"/>
        <v>#DIV/0!</v>
      </c>
    </row>
    <row r="39" spans="1:46" x14ac:dyDescent="0.25">
      <c r="A39" s="7" t="s">
        <v>37</v>
      </c>
      <c r="B39" s="3">
        <v>13</v>
      </c>
      <c r="C39" s="31">
        <f t="shared" si="1"/>
        <v>42403.848635235729</v>
      </c>
      <c r="D39" s="31">
        <f t="shared" si="2"/>
        <v>21506.307692307691</v>
      </c>
      <c r="E39" s="31">
        <f t="shared" si="3"/>
        <v>3412.7022332506208</v>
      </c>
      <c r="F39" s="31">
        <f t="shared" si="4"/>
        <v>1539.2754342431763</v>
      </c>
      <c r="G39" s="31">
        <f t="shared" si="5"/>
        <v>13623.672456575681</v>
      </c>
      <c r="H39" s="31">
        <f t="shared" si="6"/>
        <v>0</v>
      </c>
      <c r="I39" s="4">
        <v>9788017241</v>
      </c>
      <c r="J39" s="31">
        <f>SUM(SALES!AM188:AM200)</f>
        <v>17211645.807412084</v>
      </c>
      <c r="K39" s="31">
        <f>SUM(SALES!AN188:AN200)</f>
        <v>555214.38088426075</v>
      </c>
      <c r="L39" s="31">
        <f>SUM(SALES!AO188:AO200)</f>
        <v>17088751</v>
      </c>
      <c r="M39" s="31">
        <f>SUM(SALES!AP188:AP200)</f>
        <v>551250.03225806449</v>
      </c>
      <c r="N39" s="31">
        <f>SUM(SALES!AQ188:AQ200)</f>
        <v>0</v>
      </c>
      <c r="O39" s="31">
        <f t="shared" si="8"/>
        <v>-122894.80741208419</v>
      </c>
      <c r="P39" s="45">
        <f t="shared" si="9"/>
        <v>0.99285978756551219</v>
      </c>
      <c r="Q39" s="31">
        <f>SUM(PHARMA!AM188:AM200)</f>
        <v>9539510.2417911682</v>
      </c>
      <c r="R39" s="31">
        <f>SUM(PHARMA!AN188:AN200)</f>
        <v>307726.13683197316</v>
      </c>
      <c r="S39" s="31">
        <f>SUM(PHARMA!AO188:AO200)</f>
        <v>8667042</v>
      </c>
      <c r="T39" s="31">
        <f>SUM(PHARMA!AP188:AP200)</f>
        <v>279582</v>
      </c>
      <c r="U39" s="31">
        <f t="shared" si="12"/>
        <v>-872468.24179116823</v>
      </c>
      <c r="V39" s="45">
        <f t="shared" si="13"/>
        <v>0.90854161066162331</v>
      </c>
      <c r="W39" s="31">
        <f>SUM(PL!AM188:AM200)</f>
        <v>1444600</v>
      </c>
      <c r="X39" s="31">
        <f>SUM(PL!AN188:AN200)</f>
        <v>46600</v>
      </c>
      <c r="Y39" s="31">
        <f>SUM(PL!AO188:AO200)</f>
        <v>1375319</v>
      </c>
      <c r="Z39" s="31">
        <f>SUM(PL!AP188:AP200)</f>
        <v>44365.129032258068</v>
      </c>
      <c r="AA39" s="31">
        <f t="shared" si="14"/>
        <v>-69281</v>
      </c>
      <c r="AB39" s="45">
        <f t="shared" si="15"/>
        <v>0.9520413955420185</v>
      </c>
      <c r="AC39" s="31">
        <f>SUM(GEN!AM188:AM200)</f>
        <v>870694.87295424833</v>
      </c>
      <c r="AD39" s="31">
        <f>SUM(GEN!AN188:AN200)</f>
        <v>28086.931385620916</v>
      </c>
      <c r="AE39" s="31">
        <f>SUM(GEN!AO188:AO200)</f>
        <v>620328</v>
      </c>
      <c r="AF39" s="31">
        <f>SUM(GEN!AP188:AP200)</f>
        <v>20010.580645161292</v>
      </c>
      <c r="AG39" s="31">
        <f t="shared" si="17"/>
        <v>-250366.87295424833</v>
      </c>
      <c r="AH39" s="45">
        <f t="shared" si="18"/>
        <v>0.71245165128311927</v>
      </c>
      <c r="AI39" s="31">
        <f>SUM(FMCG!AM188:AM200)</f>
        <v>5134933</v>
      </c>
      <c r="AJ39" s="31">
        <f>SUM(FMCG!AN188:AN200)</f>
        <v>165643</v>
      </c>
      <c r="AK39" s="31">
        <f>SUM(FMCG!AO188:AO200)</f>
        <v>5490340</v>
      </c>
      <c r="AL39" s="31">
        <f>SUM(FMCG!AP188:AP200)</f>
        <v>177107.74193548385</v>
      </c>
      <c r="AM39" s="31">
        <f t="shared" si="20"/>
        <v>355407</v>
      </c>
      <c r="AN39" s="45">
        <f t="shared" si="21"/>
        <v>1.0692135613064475</v>
      </c>
      <c r="AO39" s="31"/>
      <c r="AP39" s="31"/>
      <c r="AQ39" s="31"/>
      <c r="AR39" s="31"/>
      <c r="AS39" s="31">
        <f t="shared" si="22"/>
        <v>0</v>
      </c>
      <c r="AT39" s="31" t="e">
        <f t="shared" si="23"/>
        <v>#DIV/0!</v>
      </c>
    </row>
    <row r="40" spans="1:46" s="38" customFormat="1" x14ac:dyDescent="0.25">
      <c r="A40" s="6" t="s">
        <v>38</v>
      </c>
      <c r="B40" s="1">
        <f>SUM(B41:B44)</f>
        <v>23</v>
      </c>
      <c r="C40" s="40">
        <f t="shared" si="1"/>
        <v>37879.002805049087</v>
      </c>
      <c r="D40" s="40">
        <f t="shared" si="2"/>
        <v>17674.559607293129</v>
      </c>
      <c r="E40" s="40">
        <f t="shared" si="3"/>
        <v>3180.8134642356245</v>
      </c>
      <c r="F40" s="40">
        <f t="shared" si="4"/>
        <v>1237.6409537166901</v>
      </c>
      <c r="G40" s="40">
        <f t="shared" si="5"/>
        <v>14038.159887798038</v>
      </c>
      <c r="H40" s="40">
        <f t="shared" si="6"/>
        <v>0</v>
      </c>
      <c r="I40" s="2">
        <v>7540050242</v>
      </c>
      <c r="J40" s="40">
        <f>SUM(J41:J44)</f>
        <v>26876721</v>
      </c>
      <c r="K40" s="40">
        <f t="shared" ref="K40:N40" si="75">SUM(K41:K44)</f>
        <v>866991</v>
      </c>
      <c r="L40" s="40">
        <f t="shared" si="75"/>
        <v>27007729</v>
      </c>
      <c r="M40" s="40">
        <f t="shared" si="75"/>
        <v>871217.06451612897</v>
      </c>
      <c r="N40" s="40">
        <f t="shared" si="75"/>
        <v>0</v>
      </c>
      <c r="O40" s="40">
        <f t="shared" si="8"/>
        <v>131008</v>
      </c>
      <c r="P40" s="47">
        <f t="shared" si="9"/>
        <v>1.004874404135832</v>
      </c>
      <c r="Q40" s="40">
        <f t="shared" ref="Q40:AR40" si="76">SUM(Q41:Q44)</f>
        <v>14717814.604590522</v>
      </c>
      <c r="R40" s="40">
        <f t="shared" ref="R40:S40" si="77">SUM(R41:R44)</f>
        <v>474768.21305130719</v>
      </c>
      <c r="S40" s="40">
        <f t="shared" si="77"/>
        <v>12601961</v>
      </c>
      <c r="T40" s="40">
        <f t="shared" ref="T40" si="78">SUM(T41:T44)</f>
        <v>406514.87096774194</v>
      </c>
      <c r="U40" s="40">
        <f t="shared" si="12"/>
        <v>-2115853.6045905221</v>
      </c>
      <c r="V40" s="47">
        <f t="shared" si="13"/>
        <v>0.85623860189605983</v>
      </c>
      <c r="W40" s="40">
        <f t="shared" si="76"/>
        <v>2269200</v>
      </c>
      <c r="X40" s="40">
        <f t="shared" ref="X40:Z40" si="79">SUM(X41:X44)</f>
        <v>73200</v>
      </c>
      <c r="Y40" s="40">
        <f t="shared" si="79"/>
        <v>2267920</v>
      </c>
      <c r="Z40" s="40">
        <f t="shared" si="79"/>
        <v>73158.709677419363</v>
      </c>
      <c r="AA40" s="40">
        <f t="shared" si="14"/>
        <v>-1280</v>
      </c>
      <c r="AB40" s="47">
        <f t="shared" si="15"/>
        <v>0.99943592455490926</v>
      </c>
      <c r="AC40" s="40">
        <f t="shared" si="76"/>
        <v>1080374.3954094772</v>
      </c>
      <c r="AD40" s="40">
        <f t="shared" ref="AD40:AF40" si="80">SUM(AD41:AD44)</f>
        <v>34850.78694869281</v>
      </c>
      <c r="AE40" s="40">
        <f t="shared" si="80"/>
        <v>882438</v>
      </c>
      <c r="AF40" s="40">
        <f t="shared" si="80"/>
        <v>28465.741935483871</v>
      </c>
      <c r="AG40" s="40">
        <f t="shared" si="17"/>
        <v>-197936.39540947718</v>
      </c>
      <c r="AH40" s="47">
        <f t="shared" si="18"/>
        <v>0.81678907214895957</v>
      </c>
      <c r="AI40" s="40">
        <f t="shared" si="76"/>
        <v>8088799</v>
      </c>
      <c r="AJ40" s="40">
        <f t="shared" ref="AJ40:AL40" si="81">SUM(AJ41:AJ44)</f>
        <v>260929</v>
      </c>
      <c r="AK40" s="40">
        <f t="shared" si="81"/>
        <v>10009208</v>
      </c>
      <c r="AL40" s="40">
        <f t="shared" si="81"/>
        <v>322877.67741935485</v>
      </c>
      <c r="AM40" s="40">
        <f t="shared" si="20"/>
        <v>1920409</v>
      </c>
      <c r="AN40" s="47">
        <f t="shared" si="21"/>
        <v>1.237415838865572</v>
      </c>
      <c r="AO40" s="40">
        <f t="shared" si="76"/>
        <v>0</v>
      </c>
      <c r="AP40" s="40">
        <f t="shared" si="76"/>
        <v>0</v>
      </c>
      <c r="AQ40" s="40">
        <f t="shared" si="76"/>
        <v>0</v>
      </c>
      <c r="AR40" s="40">
        <f t="shared" si="76"/>
        <v>0</v>
      </c>
      <c r="AS40" s="40">
        <f t="shared" si="22"/>
        <v>0</v>
      </c>
      <c r="AT40" s="40" t="e">
        <f t="shared" si="23"/>
        <v>#DIV/0!</v>
      </c>
    </row>
    <row r="41" spans="1:46" x14ac:dyDescent="0.25">
      <c r="A41" s="7" t="s">
        <v>39</v>
      </c>
      <c r="B41" s="3">
        <v>6</v>
      </c>
      <c r="C41" s="31">
        <f t="shared" si="1"/>
        <v>44708.817204301071</v>
      </c>
      <c r="D41" s="31">
        <f t="shared" si="2"/>
        <v>21196.258064516129</v>
      </c>
      <c r="E41" s="31">
        <f t="shared" si="3"/>
        <v>3791.5967741935478</v>
      </c>
      <c r="F41" s="31">
        <f t="shared" si="4"/>
        <v>1602.8225806451612</v>
      </c>
      <c r="G41" s="31">
        <f t="shared" si="5"/>
        <v>16749.575268817203</v>
      </c>
      <c r="H41" s="31">
        <f t="shared" si="6"/>
        <v>0</v>
      </c>
      <c r="I41" s="4">
        <v>7338937885</v>
      </c>
      <c r="J41" s="31">
        <f>SUM(SALES!AM201:AM206)</f>
        <v>7463560</v>
      </c>
      <c r="K41" s="31">
        <f>SUM(SALES!AN201:AN206)</f>
        <v>240760</v>
      </c>
      <c r="L41" s="31">
        <f>SUM(SALES!AO201:AO206)</f>
        <v>8315840</v>
      </c>
      <c r="M41" s="31">
        <f>SUM(SALES!AP201:AP206)</f>
        <v>268252.90322580643</v>
      </c>
      <c r="N41" s="31">
        <f>SUM(SALES!AQ201:AQ206)</f>
        <v>0</v>
      </c>
      <c r="O41" s="31">
        <f t="shared" si="8"/>
        <v>852280</v>
      </c>
      <c r="P41" s="45">
        <f t="shared" si="9"/>
        <v>1.1141921549501845</v>
      </c>
      <c r="Q41" s="31">
        <f>SUM(PHARMA!AM201:AM206)</f>
        <v>3999646.1952026142</v>
      </c>
      <c r="R41" s="31">
        <f>SUM(PHARMA!AN201:AN206)</f>
        <v>129020.84500653595</v>
      </c>
      <c r="S41" s="31">
        <f>SUM(PHARMA!AO201:AO206)</f>
        <v>3942504</v>
      </c>
      <c r="T41" s="31">
        <f>SUM(PHARMA!AP201:AP206)</f>
        <v>127177.54838709677</v>
      </c>
      <c r="U41" s="31">
        <f t="shared" si="12"/>
        <v>-57142.195202614181</v>
      </c>
      <c r="V41" s="45">
        <f t="shared" si="13"/>
        <v>0.98571318751364723</v>
      </c>
      <c r="W41" s="31">
        <f>SUM(PL!AM201:AM206)</f>
        <v>641700</v>
      </c>
      <c r="X41" s="31">
        <f>SUM(PL!AN201:AN206)</f>
        <v>20700</v>
      </c>
      <c r="Y41" s="31">
        <f>SUM(PL!AO201:AO206)</f>
        <v>705237</v>
      </c>
      <c r="Z41" s="31">
        <f>SUM(PL!AP201:AP206)</f>
        <v>22749.580645161288</v>
      </c>
      <c r="AA41" s="31">
        <f t="shared" si="14"/>
        <v>63537</v>
      </c>
      <c r="AB41" s="45">
        <f t="shared" si="15"/>
        <v>1.0990135577372604</v>
      </c>
      <c r="AC41" s="31">
        <f>SUM(GEN!AM201:AM206)</f>
        <v>304781.30479738564</v>
      </c>
      <c r="AD41" s="31">
        <f>SUM(GEN!AN201:AN206)</f>
        <v>9831.6549934640516</v>
      </c>
      <c r="AE41" s="31">
        <f>SUM(GEN!AO201:AO206)</f>
        <v>298125</v>
      </c>
      <c r="AF41" s="31">
        <f>SUM(GEN!AP201:AP206)</f>
        <v>9616.9354838709678</v>
      </c>
      <c r="AG41" s="31">
        <f t="shared" si="17"/>
        <v>-6656.3047973856446</v>
      </c>
      <c r="AH41" s="45">
        <f t="shared" si="18"/>
        <v>0.97816039011378775</v>
      </c>
      <c r="AI41" s="31">
        <f>SUM(FMCG!AM201:AM206)</f>
        <v>2450612</v>
      </c>
      <c r="AJ41" s="31">
        <f>SUM(FMCG!AN201:AN206)</f>
        <v>79052</v>
      </c>
      <c r="AK41" s="31">
        <f>SUM(FMCG!AO201:AO206)</f>
        <v>3115421</v>
      </c>
      <c r="AL41" s="31">
        <f>SUM(FMCG!AP201:AP206)</f>
        <v>100497.45161290323</v>
      </c>
      <c r="AM41" s="31">
        <f t="shared" si="20"/>
        <v>664809</v>
      </c>
      <c r="AN41" s="45">
        <f t="shared" si="21"/>
        <v>1.2712828468970201</v>
      </c>
      <c r="AO41" s="31"/>
      <c r="AP41" s="31"/>
      <c r="AQ41" s="31"/>
      <c r="AR41" s="31"/>
      <c r="AS41" s="31">
        <f t="shared" si="22"/>
        <v>0</v>
      </c>
      <c r="AT41" s="31" t="e">
        <f t="shared" si="23"/>
        <v>#DIV/0!</v>
      </c>
    </row>
    <row r="42" spans="1:46" x14ac:dyDescent="0.25">
      <c r="A42" s="7" t="s">
        <v>40</v>
      </c>
      <c r="B42" s="3">
        <v>8</v>
      </c>
      <c r="C42" s="31">
        <f t="shared" si="1"/>
        <v>36862.370967741932</v>
      </c>
      <c r="D42" s="31">
        <f t="shared" si="2"/>
        <v>16832.983870967739</v>
      </c>
      <c r="E42" s="31">
        <f t="shared" si="3"/>
        <v>3115.6733870967741</v>
      </c>
      <c r="F42" s="31">
        <f t="shared" si="4"/>
        <v>1128.6330645161288</v>
      </c>
      <c r="G42" s="31">
        <f t="shared" si="5"/>
        <v>14164.322580645161</v>
      </c>
      <c r="H42" s="31">
        <f t="shared" si="6"/>
        <v>0</v>
      </c>
      <c r="I42" s="4">
        <v>9840786209</v>
      </c>
      <c r="J42" s="31">
        <f>SUM(SALES!AM207:AM214)</f>
        <v>8417337</v>
      </c>
      <c r="K42" s="31">
        <f>SUM(SALES!AN207:AN214)</f>
        <v>271527</v>
      </c>
      <c r="L42" s="31">
        <f>SUM(SALES!AO207:AO214)</f>
        <v>9141868</v>
      </c>
      <c r="M42" s="31">
        <f>SUM(SALES!AP207:AP214)</f>
        <v>294898.96774193546</v>
      </c>
      <c r="N42" s="31">
        <f>SUM(SALES!AQ207:AQ214)</f>
        <v>0</v>
      </c>
      <c r="O42" s="31">
        <f t="shared" si="8"/>
        <v>724531</v>
      </c>
      <c r="P42" s="45">
        <f t="shared" si="9"/>
        <v>1.0860760356868211</v>
      </c>
      <c r="Q42" s="31">
        <f>SUM(PHARMA!AM207:AM214)</f>
        <v>4776552.5409320267</v>
      </c>
      <c r="R42" s="31">
        <f>SUM(PHARMA!AN207:AN214)</f>
        <v>154082.34003006536</v>
      </c>
      <c r="S42" s="31">
        <f>SUM(PHARMA!AO207:AO214)</f>
        <v>4174580</v>
      </c>
      <c r="T42" s="31">
        <f>SUM(PHARMA!AP207:AP214)</f>
        <v>134663.87096774191</v>
      </c>
      <c r="U42" s="31">
        <f t="shared" si="12"/>
        <v>-601972.54093202669</v>
      </c>
      <c r="V42" s="45">
        <f t="shared" si="13"/>
        <v>0.87397342837255454</v>
      </c>
      <c r="W42" s="31">
        <f>SUM(PL!AM207:AM214)</f>
        <v>714550</v>
      </c>
      <c r="X42" s="31">
        <f>SUM(PL!AN207:AN214)</f>
        <v>23050</v>
      </c>
      <c r="Y42" s="31">
        <f>SUM(PL!AO207:AO214)</f>
        <v>772687</v>
      </c>
      <c r="Z42" s="31">
        <f>SUM(PL!AP207:AP214)</f>
        <v>24925.387096774193</v>
      </c>
      <c r="AA42" s="31">
        <f t="shared" si="14"/>
        <v>58137</v>
      </c>
      <c r="AB42" s="45">
        <f t="shared" si="15"/>
        <v>1.0813616961724162</v>
      </c>
      <c r="AC42" s="31">
        <f>SUM(GEN!AM207:AM214)</f>
        <v>332073.85906797386</v>
      </c>
      <c r="AD42" s="31">
        <f>SUM(GEN!AN207:AN214)</f>
        <v>10712.05996993464</v>
      </c>
      <c r="AE42" s="31">
        <f>SUM(GEN!AO207:AO214)</f>
        <v>279901</v>
      </c>
      <c r="AF42" s="31">
        <f>SUM(GEN!AP207:AP214)</f>
        <v>9029.0645161290304</v>
      </c>
      <c r="AG42" s="31">
        <f t="shared" si="17"/>
        <v>-52172.859067973855</v>
      </c>
      <c r="AH42" s="45">
        <f t="shared" si="18"/>
        <v>0.84288778642677098</v>
      </c>
      <c r="AI42" s="31">
        <f>SUM(FMCG!AM207:AM214)</f>
        <v>2516425</v>
      </c>
      <c r="AJ42" s="31">
        <f>SUM(FMCG!AN207:AN214)</f>
        <v>81175</v>
      </c>
      <c r="AK42" s="31">
        <f>SUM(FMCG!AO207:AO214)</f>
        <v>3512752</v>
      </c>
      <c r="AL42" s="31">
        <f>SUM(FMCG!AP207:AP214)</f>
        <v>113314.58064516129</v>
      </c>
      <c r="AM42" s="31">
        <f t="shared" si="20"/>
        <v>996327</v>
      </c>
      <c r="AN42" s="45">
        <f t="shared" si="21"/>
        <v>1.3959295429031264</v>
      </c>
      <c r="AO42" s="31"/>
      <c r="AP42" s="31"/>
      <c r="AQ42" s="31"/>
      <c r="AR42" s="31"/>
      <c r="AS42" s="31">
        <f t="shared" si="22"/>
        <v>0</v>
      </c>
      <c r="AT42" s="31" t="e">
        <f t="shared" si="23"/>
        <v>#DIV/0!</v>
      </c>
    </row>
    <row r="43" spans="1:46" x14ac:dyDescent="0.25">
      <c r="A43" s="7" t="s">
        <v>38</v>
      </c>
      <c r="B43" s="3">
        <v>1</v>
      </c>
      <c r="C43" s="31">
        <f t="shared" si="1"/>
        <v>0</v>
      </c>
      <c r="D43" s="31">
        <f t="shared" si="2"/>
        <v>0</v>
      </c>
      <c r="E43" s="31">
        <f t="shared" si="3"/>
        <v>0</v>
      </c>
      <c r="F43" s="31">
        <f t="shared" si="4"/>
        <v>0</v>
      </c>
      <c r="G43" s="31">
        <f t="shared" si="5"/>
        <v>0</v>
      </c>
      <c r="H43" s="31">
        <f t="shared" si="6"/>
        <v>0</v>
      </c>
      <c r="I43" s="4">
        <v>7540050242</v>
      </c>
      <c r="J43" s="31">
        <f>SUM(SALES!AM215)</f>
        <v>1696196</v>
      </c>
      <c r="K43" s="31">
        <f>SUM(SALES!AN215)</f>
        <v>54716</v>
      </c>
      <c r="L43" s="31">
        <f>SUM(SALES!AO215)</f>
        <v>0</v>
      </c>
      <c r="M43" s="31">
        <f>SUM(SALES!AP215)</f>
        <v>0</v>
      </c>
      <c r="N43" s="31">
        <f>SUM(SALES!AQ215)</f>
        <v>0</v>
      </c>
      <c r="O43" s="31">
        <f t="shared" si="8"/>
        <v>-1696196</v>
      </c>
      <c r="P43" s="45">
        <f t="shared" si="9"/>
        <v>0</v>
      </c>
      <c r="Q43" s="31">
        <f>SUM(PHARMA!AM215)</f>
        <v>800503.48826797388</v>
      </c>
      <c r="R43" s="31">
        <f>SUM(PHARMA!AN215)</f>
        <v>25822.693169934642</v>
      </c>
      <c r="S43" s="31">
        <f>SUM(PHARMA!AO215)</f>
        <v>0</v>
      </c>
      <c r="T43" s="31">
        <f>SUM(PHARMA!AP215)</f>
        <v>0</v>
      </c>
      <c r="U43" s="31">
        <f t="shared" si="12"/>
        <v>-800503.48826797388</v>
      </c>
      <c r="V43" s="45">
        <f t="shared" si="13"/>
        <v>0</v>
      </c>
      <c r="W43" s="31">
        <f>SUM(PL!AM215)</f>
        <v>159650</v>
      </c>
      <c r="X43" s="31">
        <f>SUM(PL!AN215)</f>
        <v>5150</v>
      </c>
      <c r="Y43" s="31">
        <f>SUM(PL!AO215)</f>
        <v>0</v>
      </c>
      <c r="Z43" s="31">
        <f>SUM(PL!AP215)</f>
        <v>0</v>
      </c>
      <c r="AA43" s="31">
        <f t="shared" si="14"/>
        <v>-159650</v>
      </c>
      <c r="AB43" s="45">
        <f t="shared" si="15"/>
        <v>0</v>
      </c>
      <c r="AC43" s="31">
        <f>SUM(GEN!AM215)</f>
        <v>78222.511732026149</v>
      </c>
      <c r="AD43" s="31">
        <f>SUM(GEN!AN215)</f>
        <v>2523.3068300653595</v>
      </c>
      <c r="AE43" s="31">
        <f>SUM(GEN!AO215)</f>
        <v>0</v>
      </c>
      <c r="AF43" s="31">
        <f>SUM(GEN!AP215)</f>
        <v>0</v>
      </c>
      <c r="AG43" s="31">
        <f t="shared" si="17"/>
        <v>-78222.511732026149</v>
      </c>
      <c r="AH43" s="45">
        <f t="shared" si="18"/>
        <v>0</v>
      </c>
      <c r="AI43" s="31">
        <f>SUM(FMCG!AM215)</f>
        <v>180110</v>
      </c>
      <c r="AJ43" s="31">
        <f>SUM(FMCG!AN215)</f>
        <v>5810</v>
      </c>
      <c r="AK43" s="31">
        <f>SUM(FMCG!AO215)</f>
        <v>0</v>
      </c>
      <c r="AL43" s="31">
        <f>SUM(FMCG!AP215)</f>
        <v>0</v>
      </c>
      <c r="AM43" s="31">
        <f t="shared" si="20"/>
        <v>-180110</v>
      </c>
      <c r="AN43" s="45">
        <f t="shared" si="21"/>
        <v>0</v>
      </c>
      <c r="AO43" s="31"/>
      <c r="AP43" s="31"/>
      <c r="AQ43" s="31"/>
      <c r="AR43" s="31"/>
      <c r="AS43" s="31">
        <f t="shared" si="22"/>
        <v>0</v>
      </c>
      <c r="AT43" s="31" t="e">
        <f t="shared" si="23"/>
        <v>#DIV/0!</v>
      </c>
    </row>
    <row r="44" spans="1:46" x14ac:dyDescent="0.25">
      <c r="A44" s="7" t="s">
        <v>41</v>
      </c>
      <c r="B44" s="3">
        <v>8</v>
      </c>
      <c r="C44" s="31">
        <f t="shared" si="1"/>
        <v>38508.149193548386</v>
      </c>
      <c r="D44" s="31">
        <f t="shared" si="2"/>
        <v>18084.181451612905</v>
      </c>
      <c r="E44" s="31">
        <f t="shared" si="3"/>
        <v>3185.4677419354839</v>
      </c>
      <c r="F44" s="31">
        <f t="shared" si="4"/>
        <v>1227.4677419354839</v>
      </c>
      <c r="G44" s="31">
        <f t="shared" si="5"/>
        <v>13633.20564516129</v>
      </c>
      <c r="H44" s="31">
        <f t="shared" si="6"/>
        <v>0</v>
      </c>
      <c r="I44" s="4">
        <v>9600253112</v>
      </c>
      <c r="J44" s="31">
        <f>SUM(SALES!AM216:AM223)</f>
        <v>9299628</v>
      </c>
      <c r="K44" s="31">
        <f>SUM(SALES!AN216:AN223)</f>
        <v>299988</v>
      </c>
      <c r="L44" s="31">
        <f>SUM(SALES!AO216:AO223)</f>
        <v>9550021</v>
      </c>
      <c r="M44" s="31">
        <f>SUM(SALES!AP216:AP223)</f>
        <v>308065.19354838709</v>
      </c>
      <c r="N44" s="31">
        <f>SUM(SALES!AQ216:AQ223)</f>
        <v>0</v>
      </c>
      <c r="O44" s="31">
        <f t="shared" si="8"/>
        <v>250393</v>
      </c>
      <c r="P44" s="45">
        <f t="shared" si="9"/>
        <v>1.0269250554968434</v>
      </c>
      <c r="Q44" s="31">
        <f>SUM(PHARMA!AM216:AM223)</f>
        <v>5141112.3801879082</v>
      </c>
      <c r="R44" s="31">
        <f>SUM(PHARMA!AN216:AN223)</f>
        <v>165842.33484477125</v>
      </c>
      <c r="S44" s="31">
        <f>SUM(PHARMA!AO216:AO223)</f>
        <v>4484877</v>
      </c>
      <c r="T44" s="31">
        <f>SUM(PHARMA!AP216:AP223)</f>
        <v>144673.45161290324</v>
      </c>
      <c r="U44" s="31">
        <f t="shared" si="12"/>
        <v>-656235.38018790819</v>
      </c>
      <c r="V44" s="45">
        <f t="shared" si="13"/>
        <v>0.87235537143346342</v>
      </c>
      <c r="W44" s="31">
        <f>SUM(PL!AM216:AM223)</f>
        <v>753300</v>
      </c>
      <c r="X44" s="31">
        <f>SUM(PL!AN216:AN223)</f>
        <v>24300</v>
      </c>
      <c r="Y44" s="31">
        <f>SUM(PL!AO216:AO223)</f>
        <v>789996</v>
      </c>
      <c r="Z44" s="31">
        <f>SUM(PL!AP216:AP223)</f>
        <v>25483.741935483871</v>
      </c>
      <c r="AA44" s="31">
        <f t="shared" si="14"/>
        <v>36696</v>
      </c>
      <c r="AB44" s="45">
        <f t="shared" si="15"/>
        <v>1.0487136598964555</v>
      </c>
      <c r="AC44" s="31">
        <f>SUM(GEN!AM216:AM223)</f>
        <v>365296.7198120915</v>
      </c>
      <c r="AD44" s="31">
        <f>SUM(GEN!AN216:AN223)</f>
        <v>11783.765155228757</v>
      </c>
      <c r="AE44" s="31">
        <f>SUM(GEN!AO216:AO223)</f>
        <v>304412</v>
      </c>
      <c r="AF44" s="31">
        <f>SUM(GEN!AP216:AP223)</f>
        <v>9819.7419354838712</v>
      </c>
      <c r="AG44" s="31">
        <f t="shared" si="17"/>
        <v>-60884.719812091498</v>
      </c>
      <c r="AH44" s="45">
        <f t="shared" si="18"/>
        <v>0.83332804126078497</v>
      </c>
      <c r="AI44" s="31">
        <f>SUM(FMCG!AM216:AM223)</f>
        <v>2941652</v>
      </c>
      <c r="AJ44" s="31">
        <f>SUM(FMCG!AN216:AN223)</f>
        <v>94892</v>
      </c>
      <c r="AK44" s="31">
        <f>SUM(FMCG!AO216:AO223)</f>
        <v>3381035</v>
      </c>
      <c r="AL44" s="31">
        <f>SUM(FMCG!AP216:AP223)</f>
        <v>109065.64516129032</v>
      </c>
      <c r="AM44" s="31">
        <f t="shared" si="20"/>
        <v>439383</v>
      </c>
      <c r="AN44" s="45">
        <f t="shared" si="21"/>
        <v>1.1493660704937225</v>
      </c>
      <c r="AO44" s="31"/>
      <c r="AP44" s="31"/>
      <c r="AQ44" s="31"/>
      <c r="AR44" s="31"/>
      <c r="AS44" s="31">
        <f t="shared" si="22"/>
        <v>0</v>
      </c>
      <c r="AT44" s="31" t="e">
        <f t="shared" si="23"/>
        <v>#DIV/0!</v>
      </c>
    </row>
    <row r="45" spans="1:46" s="38" customFormat="1" x14ac:dyDescent="0.25">
      <c r="A45" s="6" t="s">
        <v>42</v>
      </c>
      <c r="B45" s="1">
        <f>SUM(B46:B52)</f>
        <v>55</v>
      </c>
      <c r="C45" s="40">
        <f t="shared" si="1"/>
        <v>45465.431331378291</v>
      </c>
      <c r="D45" s="40">
        <f t="shared" si="2"/>
        <v>23933.869002932552</v>
      </c>
      <c r="E45" s="40">
        <f t="shared" si="3"/>
        <v>3001.6764633431085</v>
      </c>
      <c r="F45" s="40">
        <f t="shared" si="4"/>
        <v>2734.6532140762465</v>
      </c>
      <c r="G45" s="40">
        <f t="shared" si="5"/>
        <v>12823.037436950148</v>
      </c>
      <c r="H45" s="40">
        <f t="shared" si="6"/>
        <v>0</v>
      </c>
      <c r="I45" s="2">
        <v>7540050218</v>
      </c>
      <c r="J45" s="40">
        <f>SUM(J46:J52)</f>
        <v>81470573</v>
      </c>
      <c r="K45" s="40">
        <f t="shared" ref="K45:N45" si="82">SUM(K46:K52)</f>
        <v>2628083</v>
      </c>
      <c r="L45" s="40">
        <f t="shared" si="82"/>
        <v>77518560.420000002</v>
      </c>
      <c r="M45" s="40">
        <f t="shared" si="82"/>
        <v>2500598.7232258059</v>
      </c>
      <c r="N45" s="40">
        <f t="shared" si="82"/>
        <v>0</v>
      </c>
      <c r="O45" s="40">
        <f t="shared" si="8"/>
        <v>-3952012.5799999982</v>
      </c>
      <c r="P45" s="47">
        <f t="shared" si="9"/>
        <v>0.95149153326809177</v>
      </c>
      <c r="Q45" s="40">
        <f t="shared" ref="Q45:AR45" si="83">SUM(Q46:Q52)</f>
        <v>49616357.105415031</v>
      </c>
      <c r="R45" s="40">
        <f t="shared" ref="R45:S45" si="84">SUM(R46:R52)</f>
        <v>1600527.6485617755</v>
      </c>
      <c r="S45" s="40">
        <f t="shared" si="84"/>
        <v>40807246.649999999</v>
      </c>
      <c r="T45" s="40">
        <f t="shared" ref="T45" si="85">SUM(T46:T52)</f>
        <v>1316362.7951612903</v>
      </c>
      <c r="U45" s="40">
        <f t="shared" si="12"/>
        <v>-8809110.4554150328</v>
      </c>
      <c r="V45" s="47">
        <f t="shared" si="13"/>
        <v>0.8224555173065371</v>
      </c>
      <c r="W45" s="40">
        <f t="shared" si="83"/>
        <v>5817150</v>
      </c>
      <c r="X45" s="40">
        <f t="shared" ref="X45:Z45" si="86">SUM(X46:X52)</f>
        <v>187650</v>
      </c>
      <c r="Y45" s="40">
        <f t="shared" si="86"/>
        <v>5117858.37</v>
      </c>
      <c r="Z45" s="40">
        <f t="shared" si="86"/>
        <v>165092.20548387096</v>
      </c>
      <c r="AA45" s="40">
        <f t="shared" si="14"/>
        <v>-699291.62999999989</v>
      </c>
      <c r="AB45" s="47">
        <f t="shared" si="15"/>
        <v>0.8797879322348573</v>
      </c>
      <c r="AC45" s="40">
        <f t="shared" si="83"/>
        <v>3976052.4839183008</v>
      </c>
      <c r="AD45" s="40">
        <f t="shared" ref="AD45:AF45" si="87">SUM(AD46:AD52)</f>
        <v>128259.75754575162</v>
      </c>
      <c r="AE45" s="40">
        <f t="shared" si="87"/>
        <v>4662583.7300000004</v>
      </c>
      <c r="AF45" s="40">
        <f t="shared" si="87"/>
        <v>150405.92677419356</v>
      </c>
      <c r="AG45" s="40">
        <f t="shared" si="17"/>
        <v>686531.24608169962</v>
      </c>
      <c r="AH45" s="47">
        <f t="shared" si="18"/>
        <v>1.1726665452376372</v>
      </c>
      <c r="AI45" s="40">
        <f t="shared" si="83"/>
        <v>21039576</v>
      </c>
      <c r="AJ45" s="40">
        <f t="shared" ref="AJ45:AL45" si="88">SUM(AJ46:AJ52)</f>
        <v>678696</v>
      </c>
      <c r="AK45" s="40">
        <f t="shared" si="88"/>
        <v>21863278.830000002</v>
      </c>
      <c r="AL45" s="40">
        <f t="shared" si="88"/>
        <v>705267.05903225811</v>
      </c>
      <c r="AM45" s="40">
        <f t="shared" si="20"/>
        <v>823702.83000000194</v>
      </c>
      <c r="AN45" s="47">
        <f t="shared" si="21"/>
        <v>1.0391501630070874</v>
      </c>
      <c r="AO45" s="40">
        <f t="shared" si="83"/>
        <v>0</v>
      </c>
      <c r="AP45" s="40">
        <f t="shared" si="83"/>
        <v>0</v>
      </c>
      <c r="AQ45" s="40">
        <f t="shared" si="83"/>
        <v>0</v>
      </c>
      <c r="AR45" s="40">
        <f t="shared" si="83"/>
        <v>0</v>
      </c>
      <c r="AS45" s="40">
        <f t="shared" si="22"/>
        <v>0</v>
      </c>
      <c r="AT45" s="40" t="e">
        <f t="shared" si="23"/>
        <v>#DIV/0!</v>
      </c>
    </row>
    <row r="46" spans="1:46" x14ac:dyDescent="0.25">
      <c r="A46" s="7" t="s">
        <v>43</v>
      </c>
      <c r="B46" s="3">
        <v>10</v>
      </c>
      <c r="C46" s="31">
        <f t="shared" si="1"/>
        <v>42788.178870967742</v>
      </c>
      <c r="D46" s="31">
        <f t="shared" si="2"/>
        <v>22172.656903225805</v>
      </c>
      <c r="E46" s="31">
        <f t="shared" si="3"/>
        <v>2784.1515483870967</v>
      </c>
      <c r="F46" s="31">
        <f t="shared" si="4"/>
        <v>1737.758935483871</v>
      </c>
      <c r="G46" s="31">
        <f t="shared" si="5"/>
        <v>12882.730741935486</v>
      </c>
      <c r="H46" s="31">
        <f t="shared" si="6"/>
        <v>0</v>
      </c>
      <c r="I46" s="4">
        <v>9384809527</v>
      </c>
      <c r="J46" s="31">
        <f>SUM(SALES!AM224:AM233)</f>
        <v>15452508</v>
      </c>
      <c r="K46" s="31">
        <f>SUM(SALES!AN224:AN233)</f>
        <v>498468</v>
      </c>
      <c r="L46" s="31">
        <f>SUM(SALES!AO224:AO233)</f>
        <v>13264335.450000003</v>
      </c>
      <c r="M46" s="31">
        <f>SUM(SALES!AP224:AP233)</f>
        <v>427881.78870967741</v>
      </c>
      <c r="N46" s="31">
        <f>SUM(SALES!AQ224:AQ233)</f>
        <v>0</v>
      </c>
      <c r="O46" s="31">
        <f t="shared" si="8"/>
        <v>-2188172.549999997</v>
      </c>
      <c r="P46" s="45">
        <f t="shared" si="9"/>
        <v>0.85839369570298896</v>
      </c>
      <c r="Q46" s="31">
        <f>SUM(PHARMA!AM224:AM233)</f>
        <v>8503270.9357777778</v>
      </c>
      <c r="R46" s="31">
        <f>SUM(PHARMA!AN224:AN233)</f>
        <v>274299.06244444445</v>
      </c>
      <c r="S46" s="31">
        <f>SUM(PHARMA!AO224:AO233)</f>
        <v>6873523.6400000006</v>
      </c>
      <c r="T46" s="31">
        <f>SUM(PHARMA!AP224:AP233)</f>
        <v>221726.56903225806</v>
      </c>
      <c r="U46" s="31">
        <f t="shared" si="12"/>
        <v>-1629747.2957777772</v>
      </c>
      <c r="V46" s="45">
        <f t="shared" si="13"/>
        <v>0.80833877832581291</v>
      </c>
      <c r="W46" s="31">
        <f>SUM(PL!AM224:AM233)</f>
        <v>1137700</v>
      </c>
      <c r="X46" s="31">
        <f>SUM(PL!AN224:AN233)</f>
        <v>36700</v>
      </c>
      <c r="Y46" s="31">
        <f>SUM(PL!AO224:AO233)</f>
        <v>863086.98</v>
      </c>
      <c r="Z46" s="31">
        <f>SUM(PL!AP224:AP233)</f>
        <v>27841.515483870968</v>
      </c>
      <c r="AA46" s="31">
        <f t="shared" si="14"/>
        <v>-274613.02</v>
      </c>
      <c r="AB46" s="45">
        <f t="shared" si="15"/>
        <v>0.75862440010547594</v>
      </c>
      <c r="AC46" s="31">
        <f>SUM(GEN!AM224:AM233)</f>
        <v>890942.38355555548</v>
      </c>
      <c r="AD46" s="31">
        <f>SUM(GEN!AN224:AN233)</f>
        <v>28740.076888888889</v>
      </c>
      <c r="AE46" s="31">
        <f>SUM(GEN!AO224:AO233)</f>
        <v>538705.27</v>
      </c>
      <c r="AF46" s="31">
        <f>SUM(GEN!AP224:AP233)</f>
        <v>17377.58935483871</v>
      </c>
      <c r="AG46" s="31">
        <f t="shared" si="17"/>
        <v>-352237.11355555546</v>
      </c>
      <c r="AH46" s="45">
        <f t="shared" si="18"/>
        <v>0.60464658539438376</v>
      </c>
      <c r="AI46" s="31">
        <f>SUM(FMCG!AM224:AM233)</f>
        <v>4730693</v>
      </c>
      <c r="AJ46" s="31">
        <f>SUM(FMCG!AN224:AN233)</f>
        <v>152603</v>
      </c>
      <c r="AK46" s="31">
        <f>SUM(FMCG!AO224:AO233)</f>
        <v>3993646.5300000003</v>
      </c>
      <c r="AL46" s="31">
        <f>SUM(FMCG!AP224:AP233)</f>
        <v>128827.30741935485</v>
      </c>
      <c r="AM46" s="31">
        <f t="shared" si="20"/>
        <v>-737046.46999999974</v>
      </c>
      <c r="AN46" s="45">
        <f t="shared" si="21"/>
        <v>0.84419904863832851</v>
      </c>
      <c r="AO46" s="31"/>
      <c r="AP46" s="31"/>
      <c r="AQ46" s="31"/>
      <c r="AR46" s="31"/>
      <c r="AS46" s="31">
        <f t="shared" si="22"/>
        <v>0</v>
      </c>
      <c r="AT46" s="31" t="e">
        <f t="shared" si="23"/>
        <v>#DIV/0!</v>
      </c>
    </row>
    <row r="47" spans="1:46" x14ac:dyDescent="0.25">
      <c r="A47" s="7" t="s">
        <v>44</v>
      </c>
      <c r="B47" s="3">
        <v>9</v>
      </c>
      <c r="C47" s="31">
        <f t="shared" si="1"/>
        <v>49794.215053763444</v>
      </c>
      <c r="D47" s="31">
        <f t="shared" si="2"/>
        <v>25845.681003584232</v>
      </c>
      <c r="E47" s="31">
        <f t="shared" si="3"/>
        <v>3462.0609318996412</v>
      </c>
      <c r="F47" s="31">
        <f t="shared" si="4"/>
        <v>1328.3906810035842</v>
      </c>
      <c r="G47" s="31">
        <f t="shared" si="5"/>
        <v>16417.465949820791</v>
      </c>
      <c r="H47" s="31">
        <f t="shared" si="6"/>
        <v>0</v>
      </c>
      <c r="I47" s="4">
        <v>9941152219</v>
      </c>
      <c r="J47" s="31">
        <f>SUM(SALES!AM234:AM242)</f>
        <v>13849994</v>
      </c>
      <c r="K47" s="31">
        <f>SUM(SALES!AN234:AN242)</f>
        <v>446774</v>
      </c>
      <c r="L47" s="31">
        <f>SUM(SALES!AO234:AO242)</f>
        <v>13892586</v>
      </c>
      <c r="M47" s="31">
        <f>SUM(SALES!AP234:AP242)</f>
        <v>448147.93548387097</v>
      </c>
      <c r="N47" s="31">
        <f>SUM(SALES!AQ234:AQ242)</f>
        <v>0</v>
      </c>
      <c r="O47" s="31">
        <f t="shared" si="8"/>
        <v>42592</v>
      </c>
      <c r="P47" s="45">
        <f t="shared" si="9"/>
        <v>1.0030752359892718</v>
      </c>
      <c r="Q47" s="31">
        <f>SUM(PHARMA!AM234:AM242)</f>
        <v>8265911.598408496</v>
      </c>
      <c r="R47" s="31">
        <f>SUM(PHARMA!AN234:AN242)</f>
        <v>266642.30962608056</v>
      </c>
      <c r="S47" s="31">
        <f>SUM(PHARMA!AO234:AO242)</f>
        <v>7210945</v>
      </c>
      <c r="T47" s="31">
        <f>SUM(PHARMA!AP234:AP242)</f>
        <v>232611.12903225809</v>
      </c>
      <c r="U47" s="31">
        <f t="shared" si="12"/>
        <v>-1054966.598408496</v>
      </c>
      <c r="V47" s="45">
        <f t="shared" si="13"/>
        <v>0.87237141531835194</v>
      </c>
      <c r="W47" s="31">
        <f>SUM(PL!AM234:AM242)</f>
        <v>978050</v>
      </c>
      <c r="X47" s="31">
        <f>SUM(PL!AN234:AN242)</f>
        <v>31550</v>
      </c>
      <c r="Y47" s="31">
        <f>SUM(PL!AO234:AO242)</f>
        <v>965915</v>
      </c>
      <c r="Z47" s="31">
        <f>SUM(PL!AP234:AP242)</f>
        <v>31158.548387096773</v>
      </c>
      <c r="AA47" s="31">
        <f t="shared" si="14"/>
        <v>-12135</v>
      </c>
      <c r="AB47" s="45">
        <f t="shared" si="15"/>
        <v>0.98759265886202141</v>
      </c>
      <c r="AC47" s="31">
        <f>SUM(GEN!AM234:AM242)</f>
        <v>537840.07159150334</v>
      </c>
      <c r="AD47" s="31">
        <f>SUM(GEN!AN234:AN242)</f>
        <v>17349.679728758168</v>
      </c>
      <c r="AE47" s="31">
        <f>SUM(GEN!AO234:AO242)</f>
        <v>370621</v>
      </c>
      <c r="AF47" s="31">
        <f>SUM(GEN!AP234:AP242)</f>
        <v>11955.516129032258</v>
      </c>
      <c r="AG47" s="31">
        <f t="shared" si="17"/>
        <v>-167219.07159150334</v>
      </c>
      <c r="AH47" s="45">
        <f t="shared" si="18"/>
        <v>0.68909145966626961</v>
      </c>
      <c r="AI47" s="31">
        <f>SUM(FMCG!AM234:AM242)</f>
        <v>3858012</v>
      </c>
      <c r="AJ47" s="31">
        <f>SUM(FMCG!AN234:AN242)</f>
        <v>124452</v>
      </c>
      <c r="AK47" s="31">
        <f>SUM(FMCG!AO234:AO242)</f>
        <v>4580473</v>
      </c>
      <c r="AL47" s="31">
        <f>SUM(FMCG!AP234:AP242)</f>
        <v>147757.19354838712</v>
      </c>
      <c r="AM47" s="31">
        <f t="shared" si="20"/>
        <v>722461</v>
      </c>
      <c r="AN47" s="45">
        <f t="shared" si="21"/>
        <v>1.1872625072187437</v>
      </c>
      <c r="AO47" s="31"/>
      <c r="AP47" s="31"/>
      <c r="AQ47" s="31"/>
      <c r="AR47" s="31"/>
      <c r="AS47" s="31">
        <f t="shared" si="22"/>
        <v>0</v>
      </c>
      <c r="AT47" s="31" t="e">
        <f t="shared" si="23"/>
        <v>#DIV/0!</v>
      </c>
    </row>
    <row r="48" spans="1:46" x14ac:dyDescent="0.25">
      <c r="A48" s="7" t="s">
        <v>45</v>
      </c>
      <c r="B48" s="3">
        <v>8</v>
      </c>
      <c r="C48" s="31">
        <f t="shared" si="1"/>
        <v>49333.262096774197</v>
      </c>
      <c r="D48" s="31">
        <f t="shared" si="2"/>
        <v>26023.040322580648</v>
      </c>
      <c r="E48" s="31">
        <f t="shared" si="3"/>
        <v>3573.8991935483868</v>
      </c>
      <c r="F48" s="31">
        <f t="shared" si="4"/>
        <v>1976.9274193548388</v>
      </c>
      <c r="G48" s="31">
        <f t="shared" si="5"/>
        <v>14057.903225806453</v>
      </c>
      <c r="H48" s="31">
        <f t="shared" si="6"/>
        <v>0</v>
      </c>
      <c r="I48" s="4">
        <v>8248424621</v>
      </c>
      <c r="J48" s="31">
        <f>SUM(SALES!AM243:AM250)</f>
        <v>11213785</v>
      </c>
      <c r="K48" s="31">
        <f>SUM(SALES!AN243:AN250)</f>
        <v>361735</v>
      </c>
      <c r="L48" s="31">
        <f>SUM(SALES!AO243:AO250)</f>
        <v>12234649</v>
      </c>
      <c r="M48" s="31">
        <f>SUM(SALES!AP243:AP250)</f>
        <v>394666.09677419357</v>
      </c>
      <c r="N48" s="31">
        <f>SUM(SALES!AQ243:AQ250)</f>
        <v>0</v>
      </c>
      <c r="O48" s="31">
        <f t="shared" si="8"/>
        <v>1020864</v>
      </c>
      <c r="P48" s="45">
        <f t="shared" si="9"/>
        <v>1.0910365233505013</v>
      </c>
      <c r="Q48" s="31">
        <f>SUM(PHARMA!AM243:AM250)</f>
        <v>6943181.6801960785</v>
      </c>
      <c r="R48" s="31">
        <f>SUM(PHARMA!AN243:AN250)</f>
        <v>223973.60258697023</v>
      </c>
      <c r="S48" s="31">
        <f>SUM(PHARMA!AO243:AO250)</f>
        <v>6453714</v>
      </c>
      <c r="T48" s="31">
        <f>SUM(PHARMA!AP243:AP250)</f>
        <v>208184.32258064518</v>
      </c>
      <c r="U48" s="31">
        <f t="shared" si="12"/>
        <v>-489467.68019607849</v>
      </c>
      <c r="V48" s="45">
        <f t="shared" si="13"/>
        <v>0.92950383516649449</v>
      </c>
      <c r="W48" s="31">
        <f>SUM(PL!AM243:AM250)</f>
        <v>793600</v>
      </c>
      <c r="X48" s="31">
        <f>SUM(PL!AN243:AN250)</f>
        <v>25600</v>
      </c>
      <c r="Y48" s="31">
        <f>SUM(PL!AO243:AO250)</f>
        <v>886327</v>
      </c>
      <c r="Z48" s="31">
        <f>SUM(PL!AP243:AP250)</f>
        <v>28591.193548387095</v>
      </c>
      <c r="AA48" s="31">
        <f t="shared" si="14"/>
        <v>92727</v>
      </c>
      <c r="AB48" s="45">
        <f t="shared" si="15"/>
        <v>1.1168434979838711</v>
      </c>
      <c r="AC48" s="31">
        <f>SUM(GEN!AM243:AM250)</f>
        <v>465884.25980392162</v>
      </c>
      <c r="AD48" s="31">
        <f>SUM(GEN!AN243:AN250)</f>
        <v>15028.524509803919</v>
      </c>
      <c r="AE48" s="31">
        <f>SUM(GEN!AO243:AO250)</f>
        <v>490278</v>
      </c>
      <c r="AF48" s="31">
        <f>SUM(GEN!AP243:AP250)</f>
        <v>15815.41935483871</v>
      </c>
      <c r="AG48" s="31">
        <f t="shared" si="17"/>
        <v>24393.740196078375</v>
      </c>
      <c r="AH48" s="45">
        <f t="shared" si="18"/>
        <v>1.0523600866153862</v>
      </c>
      <c r="AI48" s="31">
        <f>SUM(FMCG!AM243:AM250)</f>
        <v>2871933</v>
      </c>
      <c r="AJ48" s="31">
        <f>SUM(FMCG!AN243:AN250)</f>
        <v>92643</v>
      </c>
      <c r="AK48" s="31">
        <f>SUM(FMCG!AO243:AO250)</f>
        <v>3486360</v>
      </c>
      <c r="AL48" s="31">
        <f>SUM(FMCG!AP243:AP250)</f>
        <v>112463.22580645162</v>
      </c>
      <c r="AM48" s="31">
        <f t="shared" si="20"/>
        <v>614427</v>
      </c>
      <c r="AN48" s="45">
        <f t="shared" si="21"/>
        <v>1.2139419687019162</v>
      </c>
      <c r="AO48" s="31"/>
      <c r="AP48" s="31"/>
      <c r="AQ48" s="31"/>
      <c r="AR48" s="31"/>
      <c r="AS48" s="31">
        <f t="shared" si="22"/>
        <v>0</v>
      </c>
      <c r="AT48" s="31" t="e">
        <f t="shared" si="23"/>
        <v>#DIV/0!</v>
      </c>
    </row>
    <row r="49" spans="1:46" x14ac:dyDescent="0.25">
      <c r="A49" s="7" t="s">
        <v>46</v>
      </c>
      <c r="B49" s="3">
        <v>4</v>
      </c>
      <c r="C49" s="31">
        <f t="shared" si="1"/>
        <v>41590.887096774197</v>
      </c>
      <c r="D49" s="31">
        <f t="shared" si="2"/>
        <v>16955.41129032258</v>
      </c>
      <c r="E49" s="31">
        <f t="shared" si="3"/>
        <v>1084.4274193548385</v>
      </c>
      <c r="F49" s="31">
        <f t="shared" si="4"/>
        <v>18446.637096774197</v>
      </c>
      <c r="G49" s="31">
        <f t="shared" si="5"/>
        <v>4133.2983870967746</v>
      </c>
      <c r="H49" s="31">
        <f t="shared" si="6"/>
        <v>0</v>
      </c>
      <c r="I49" s="4">
        <v>7338924882</v>
      </c>
      <c r="J49" s="31">
        <f>SUM(SALES!AM251:AM254)</f>
        <v>3636486</v>
      </c>
      <c r="K49" s="31">
        <f>SUM(SALES!AN251:AN254)</f>
        <v>117306</v>
      </c>
      <c r="L49" s="31">
        <f>SUM(SALES!AO251:AO254)</f>
        <v>5157270</v>
      </c>
      <c r="M49" s="31">
        <f>SUM(SALES!AP251:AP254)</f>
        <v>166363.54838709679</v>
      </c>
      <c r="N49" s="31">
        <f>SUM(SALES!AQ251:AQ254)</f>
        <v>0</v>
      </c>
      <c r="O49" s="31">
        <f t="shared" si="8"/>
        <v>1520784</v>
      </c>
      <c r="P49" s="45">
        <f t="shared" si="9"/>
        <v>1.4182015275185991</v>
      </c>
      <c r="Q49" s="31">
        <f>SUM(PHARMA!AM251:AM254)</f>
        <v>2569304.1588235293</v>
      </c>
      <c r="R49" s="31">
        <f>SUM(PHARMA!AN251:AN254)</f>
        <v>82880.779316888045</v>
      </c>
      <c r="S49" s="31">
        <f>SUM(PHARMA!AO251:AO254)</f>
        <v>2102471</v>
      </c>
      <c r="T49" s="31">
        <f>SUM(PHARMA!AP251:AP254)</f>
        <v>67821.645161290318</v>
      </c>
      <c r="U49" s="31">
        <f t="shared" si="12"/>
        <v>-466833.15882352926</v>
      </c>
      <c r="V49" s="45">
        <f t="shared" si="13"/>
        <v>0.81830366123826703</v>
      </c>
      <c r="W49" s="31">
        <f>SUM(PL!AM251:AM254)</f>
        <v>164300</v>
      </c>
      <c r="X49" s="31">
        <f>SUM(PL!AN251:AN254)</f>
        <v>5300</v>
      </c>
      <c r="Y49" s="31">
        <f>SUM(PL!AO251:AO254)</f>
        <v>134469</v>
      </c>
      <c r="Z49" s="31">
        <f>SUM(PL!AP251:AP254)</f>
        <v>4337.7096774193542</v>
      </c>
      <c r="AA49" s="31">
        <f t="shared" si="14"/>
        <v>-29831</v>
      </c>
      <c r="AB49" s="45">
        <f t="shared" si="15"/>
        <v>0.81843578819233109</v>
      </c>
      <c r="AC49" s="31">
        <f>SUM(GEN!AM251:AM254)</f>
        <v>465530.19117647054</v>
      </c>
      <c r="AD49" s="31">
        <f>SUM(GEN!AN251:AN254)</f>
        <v>15017.102941176472</v>
      </c>
      <c r="AE49" s="31">
        <f>SUM(GEN!AO251:AO254)</f>
        <v>2287383</v>
      </c>
      <c r="AF49" s="31">
        <f>SUM(GEN!AP251:AP254)</f>
        <v>73786.548387096787</v>
      </c>
      <c r="AG49" s="31">
        <f t="shared" si="17"/>
        <v>1821852.8088235294</v>
      </c>
      <c r="AH49" s="45">
        <f t="shared" si="18"/>
        <v>4.913500871381534</v>
      </c>
      <c r="AI49" s="31">
        <f>SUM(FMCG!AM251:AM254)</f>
        <v>378107</v>
      </c>
      <c r="AJ49" s="31">
        <f>SUM(FMCG!AN251:AN254)</f>
        <v>12197</v>
      </c>
      <c r="AK49" s="31">
        <f>SUM(FMCG!AO251:AO254)</f>
        <v>512529</v>
      </c>
      <c r="AL49" s="31">
        <f>SUM(FMCG!AP251:AP254)</f>
        <v>16533.193548387098</v>
      </c>
      <c r="AM49" s="31">
        <f t="shared" si="20"/>
        <v>134422</v>
      </c>
      <c r="AN49" s="45">
        <f t="shared" si="21"/>
        <v>1.3555131219469621</v>
      </c>
      <c r="AO49" s="31"/>
      <c r="AP49" s="31"/>
      <c r="AQ49" s="31"/>
      <c r="AR49" s="31"/>
      <c r="AS49" s="31">
        <f t="shared" si="22"/>
        <v>0</v>
      </c>
      <c r="AT49" s="31" t="e">
        <f t="shared" si="23"/>
        <v>#DIV/0!</v>
      </c>
    </row>
    <row r="50" spans="1:46" x14ac:dyDescent="0.25">
      <c r="A50" s="7" t="s">
        <v>47</v>
      </c>
      <c r="B50" s="3">
        <v>11</v>
      </c>
      <c r="C50" s="31">
        <f t="shared" si="1"/>
        <v>51544.486803519074</v>
      </c>
      <c r="D50" s="31">
        <f t="shared" si="2"/>
        <v>28879.545454545456</v>
      </c>
      <c r="E50" s="31">
        <f t="shared" si="3"/>
        <v>3377.0029325513196</v>
      </c>
      <c r="F50" s="31">
        <f t="shared" si="4"/>
        <v>1274.7448680351904</v>
      </c>
      <c r="G50" s="31">
        <f t="shared" si="5"/>
        <v>14682.788856304986</v>
      </c>
      <c r="H50" s="31">
        <f t="shared" si="6"/>
        <v>0</v>
      </c>
      <c r="I50" s="4">
        <v>9710564030</v>
      </c>
      <c r="J50" s="31">
        <f>SUM(SALES!AM255:AM265)</f>
        <v>18805375</v>
      </c>
      <c r="K50" s="31">
        <f>SUM(SALES!AN255:AN265)</f>
        <v>606625</v>
      </c>
      <c r="L50" s="31">
        <f>SUM(SALES!AO255:AO265)</f>
        <v>17576670</v>
      </c>
      <c r="M50" s="31">
        <f>SUM(SALES!AP255:AP265)</f>
        <v>566989.35483870981</v>
      </c>
      <c r="N50" s="31">
        <f>SUM(SALES!AQ255:AQ265)</f>
        <v>0</v>
      </c>
      <c r="O50" s="31">
        <f t="shared" si="8"/>
        <v>-1228705</v>
      </c>
      <c r="P50" s="45">
        <f t="shared" si="9"/>
        <v>0.93466203146706728</v>
      </c>
      <c r="Q50" s="31">
        <f>SUM(PHARMA!AM255:AM265)</f>
        <v>12425630.234717321</v>
      </c>
      <c r="R50" s="31">
        <f>SUM(PHARMA!AN255:AN265)</f>
        <v>400826.78176507488</v>
      </c>
      <c r="S50" s="31">
        <f>SUM(PHARMA!AO255:AO265)</f>
        <v>9847925</v>
      </c>
      <c r="T50" s="31">
        <f>SUM(PHARMA!AP255:AP265)</f>
        <v>317675</v>
      </c>
      <c r="U50" s="31">
        <f t="shared" si="12"/>
        <v>-2577705.2347173207</v>
      </c>
      <c r="V50" s="45">
        <f t="shared" si="13"/>
        <v>0.7925493366513362</v>
      </c>
      <c r="W50" s="31">
        <f>SUM(PL!AM255:AM265)</f>
        <v>1362450</v>
      </c>
      <c r="X50" s="31">
        <f>SUM(PL!AN255:AN265)</f>
        <v>43950</v>
      </c>
      <c r="Y50" s="31">
        <f>SUM(PL!AO255:AO265)</f>
        <v>1151558</v>
      </c>
      <c r="Z50" s="31">
        <f>SUM(PL!AP255:AP265)</f>
        <v>37147.032258064515</v>
      </c>
      <c r="AA50" s="31">
        <f t="shared" si="14"/>
        <v>-210892</v>
      </c>
      <c r="AB50" s="45">
        <f t="shared" si="15"/>
        <v>0.84521120041102427</v>
      </c>
      <c r="AC50" s="31">
        <f>SUM(GEN!AM255:AM265)</f>
        <v>676184.25528267992</v>
      </c>
      <c r="AD50" s="31">
        <f>SUM(GEN!AN255:AN265)</f>
        <v>21812.395331699347</v>
      </c>
      <c r="AE50" s="31">
        <f>SUM(GEN!AO255:AO265)</f>
        <v>434688</v>
      </c>
      <c r="AF50" s="31">
        <f>SUM(GEN!AP255:AP265)</f>
        <v>14022.193548387095</v>
      </c>
      <c r="AG50" s="31">
        <f t="shared" si="17"/>
        <v>-241496.25528267992</v>
      </c>
      <c r="AH50" s="45">
        <f t="shared" si="18"/>
        <v>0.64285436492199599</v>
      </c>
      <c r="AI50" s="31">
        <f>SUM(FMCG!AM255:AM265)</f>
        <v>4117110</v>
      </c>
      <c r="AJ50" s="31">
        <f>SUM(FMCG!AN255:AN265)</f>
        <v>132810</v>
      </c>
      <c r="AK50" s="31">
        <f>SUM(FMCG!AO255:AO265)</f>
        <v>5006831</v>
      </c>
      <c r="AL50" s="31">
        <f>SUM(FMCG!AP255:AP265)</f>
        <v>161510.67741935485</v>
      </c>
      <c r="AM50" s="31">
        <f t="shared" si="20"/>
        <v>889721</v>
      </c>
      <c r="AN50" s="45">
        <f t="shared" si="21"/>
        <v>1.2161032860428795</v>
      </c>
      <c r="AO50" s="31"/>
      <c r="AP50" s="31"/>
      <c r="AQ50" s="31"/>
      <c r="AR50" s="31"/>
      <c r="AS50" s="31">
        <f t="shared" si="22"/>
        <v>0</v>
      </c>
      <c r="AT50" s="31" t="e">
        <f t="shared" si="23"/>
        <v>#DIV/0!</v>
      </c>
    </row>
    <row r="51" spans="1:46" x14ac:dyDescent="0.25">
      <c r="A51" s="7" t="s">
        <v>48</v>
      </c>
      <c r="B51" s="3">
        <v>5</v>
      </c>
      <c r="C51" s="31">
        <f t="shared" si="1"/>
        <v>24178.941741935483</v>
      </c>
      <c r="D51" s="31">
        <f t="shared" si="2"/>
        <v>14508.154903225804</v>
      </c>
      <c r="E51" s="31">
        <f t="shared" si="3"/>
        <v>1562.3638064516131</v>
      </c>
      <c r="F51" s="31">
        <f t="shared" si="4"/>
        <v>882.57716129032246</v>
      </c>
      <c r="G51" s="31">
        <f t="shared" si="5"/>
        <v>5329.8600000000006</v>
      </c>
      <c r="H51" s="31">
        <f t="shared" si="6"/>
        <v>0</v>
      </c>
      <c r="I51" s="4">
        <v>7658974825</v>
      </c>
      <c r="J51" s="31">
        <f>SUM(SALES!AM266:AM270)</f>
        <v>6612269</v>
      </c>
      <c r="K51" s="31">
        <f>SUM(SALES!AN266:AN270)</f>
        <v>213299</v>
      </c>
      <c r="L51" s="31">
        <f>SUM(SALES!AO266:AO270)</f>
        <v>3747735.97</v>
      </c>
      <c r="M51" s="31">
        <f>SUM(SALES!AP266:AP270)</f>
        <v>120894.70870967742</v>
      </c>
      <c r="N51" s="31">
        <f>SUM(SALES!AQ266:AQ270)</f>
        <v>0</v>
      </c>
      <c r="O51" s="31">
        <f t="shared" si="8"/>
        <v>-2864533.03</v>
      </c>
      <c r="P51" s="45">
        <f t="shared" si="9"/>
        <v>0.56678516406395452</v>
      </c>
      <c r="Q51" s="31">
        <f>SUM(PHARMA!AM266:AM270)</f>
        <v>3760205.4064379083</v>
      </c>
      <c r="R51" s="31">
        <f>SUM(PHARMA!AN266:AN270)</f>
        <v>121296.94859477124</v>
      </c>
      <c r="S51" s="31">
        <f>SUM(PHARMA!AO266:AO270)</f>
        <v>2248764.0099999998</v>
      </c>
      <c r="T51" s="31">
        <f>SUM(PHARMA!AP266:AP270)</f>
        <v>72540.774516129022</v>
      </c>
      <c r="U51" s="31">
        <f t="shared" si="12"/>
        <v>-1511441.3964379085</v>
      </c>
      <c r="V51" s="45">
        <f t="shared" si="13"/>
        <v>0.59804286386851491</v>
      </c>
      <c r="W51" s="31">
        <f>SUM(PL!AM266:AM270)</f>
        <v>536300</v>
      </c>
      <c r="X51" s="31">
        <f>SUM(PL!AN266:AN270)</f>
        <v>17300</v>
      </c>
      <c r="Y51" s="31">
        <f>SUM(PL!AO266:AO270)</f>
        <v>242166.39</v>
      </c>
      <c r="Z51" s="31">
        <f>SUM(PL!AP266:AP270)</f>
        <v>7811.8190322580649</v>
      </c>
      <c r="AA51" s="31">
        <f t="shared" si="14"/>
        <v>-294133.61</v>
      </c>
      <c r="AB51" s="45">
        <f t="shared" si="15"/>
        <v>0.45155023307850084</v>
      </c>
      <c r="AC51" s="31">
        <f>SUM(GEN!AM266:AM270)</f>
        <v>460441.49356209149</v>
      </c>
      <c r="AD51" s="31">
        <f>SUM(GEN!AN266:AN270)</f>
        <v>14852.951405228758</v>
      </c>
      <c r="AE51" s="31">
        <f>SUM(GEN!AO266:AO270)</f>
        <v>136799.46</v>
      </c>
      <c r="AF51" s="31">
        <f>SUM(GEN!AP266:AP270)</f>
        <v>4412.8858064516126</v>
      </c>
      <c r="AG51" s="31">
        <f t="shared" si="17"/>
        <v>-323642.03356209153</v>
      </c>
      <c r="AH51" s="45">
        <f t="shared" si="18"/>
        <v>0.2971049784016746</v>
      </c>
      <c r="AI51" s="31">
        <f>SUM(FMCG!AM266:AM270)</f>
        <v>1812477</v>
      </c>
      <c r="AJ51" s="31">
        <f>SUM(FMCG!AN266:AN270)</f>
        <v>58467</v>
      </c>
      <c r="AK51" s="31">
        <f>SUM(FMCG!AO266:AO270)</f>
        <v>826128.3</v>
      </c>
      <c r="AL51" s="31">
        <f>SUM(FMCG!AP266:AP270)</f>
        <v>26649.300000000003</v>
      </c>
      <c r="AM51" s="31">
        <f t="shared" si="20"/>
        <v>-986348.7</v>
      </c>
      <c r="AN51" s="45">
        <f t="shared" si="21"/>
        <v>0.45580070809174411</v>
      </c>
      <c r="AO51" s="31"/>
      <c r="AP51" s="31"/>
      <c r="AQ51" s="31"/>
      <c r="AR51" s="31"/>
      <c r="AS51" s="31">
        <f t="shared" si="22"/>
        <v>0</v>
      </c>
      <c r="AT51" s="31" t="e">
        <f t="shared" si="23"/>
        <v>#DIV/0!</v>
      </c>
    </row>
    <row r="52" spans="1:46" x14ac:dyDescent="0.25">
      <c r="A52" s="7" t="s">
        <v>49</v>
      </c>
      <c r="B52" s="3">
        <v>8</v>
      </c>
      <c r="C52" s="31">
        <f t="shared" si="1"/>
        <v>46956.911290322576</v>
      </c>
      <c r="D52" s="31">
        <f t="shared" si="2"/>
        <v>24475.419354838708</v>
      </c>
      <c r="E52" s="31">
        <f t="shared" si="3"/>
        <v>3525.5483870967741</v>
      </c>
      <c r="F52" s="31">
        <f t="shared" si="4"/>
        <v>1629.4717741935481</v>
      </c>
      <c r="G52" s="31">
        <f t="shared" si="5"/>
        <v>13940.770161290324</v>
      </c>
      <c r="H52" s="31">
        <f t="shared" si="6"/>
        <v>0</v>
      </c>
      <c r="I52" s="4">
        <v>7397380203</v>
      </c>
      <c r="J52" s="31">
        <f>SUM(SALES!AM271:AM278)</f>
        <v>11900156</v>
      </c>
      <c r="K52" s="31">
        <f>SUM(SALES!AN271:AN278)</f>
        <v>383876</v>
      </c>
      <c r="L52" s="31">
        <f>SUM(SALES!AO271:AO278)</f>
        <v>11645314</v>
      </c>
      <c r="M52" s="31">
        <f>SUM(SALES!AP271:AP278)</f>
        <v>375655.29032258061</v>
      </c>
      <c r="N52" s="31">
        <f>SUM(SALES!AQ271:AQ278)</f>
        <v>0</v>
      </c>
      <c r="O52" s="31">
        <f t="shared" si="8"/>
        <v>-254842</v>
      </c>
      <c r="P52" s="45">
        <f t="shared" si="9"/>
        <v>0.97858498661698212</v>
      </c>
      <c r="Q52" s="31">
        <f>SUM(PHARMA!AM271:AM278)</f>
        <v>7148853.0910539217</v>
      </c>
      <c r="R52" s="31">
        <f>SUM(PHARMA!AN271:AN278)</f>
        <v>230608.16422754587</v>
      </c>
      <c r="S52" s="31">
        <f>SUM(PHARMA!AO271:AO278)</f>
        <v>6069904</v>
      </c>
      <c r="T52" s="31">
        <f>SUM(PHARMA!AP271:AP278)</f>
        <v>195803.35483870967</v>
      </c>
      <c r="U52" s="31">
        <f t="shared" si="12"/>
        <v>-1078949.0910539217</v>
      </c>
      <c r="V52" s="45">
        <f t="shared" si="13"/>
        <v>0.84907381963071538</v>
      </c>
      <c r="W52" s="31">
        <f>SUM(PL!AM271:AM278)</f>
        <v>844750</v>
      </c>
      <c r="X52" s="31">
        <f>SUM(PL!AN271:AN278)</f>
        <v>27250</v>
      </c>
      <c r="Y52" s="31">
        <f>SUM(PL!AO271:AO278)</f>
        <v>874336</v>
      </c>
      <c r="Z52" s="31">
        <f>SUM(PL!AP271:AP278)</f>
        <v>28204.387096774193</v>
      </c>
      <c r="AA52" s="31">
        <f t="shared" si="14"/>
        <v>29586</v>
      </c>
      <c r="AB52" s="45">
        <f t="shared" si="15"/>
        <v>1.0350233796981356</v>
      </c>
      <c r="AC52" s="31">
        <f>SUM(GEN!AM271:AM278)</f>
        <v>479229.82894607843</v>
      </c>
      <c r="AD52" s="31">
        <f>SUM(GEN!AN271:AN278)</f>
        <v>15459.026740196077</v>
      </c>
      <c r="AE52" s="31">
        <f>SUM(GEN!AO271:AO278)</f>
        <v>404109</v>
      </c>
      <c r="AF52" s="31">
        <f>SUM(GEN!AP271:AP278)</f>
        <v>13035.774193548385</v>
      </c>
      <c r="AG52" s="31">
        <f t="shared" si="17"/>
        <v>-75120.828946078429</v>
      </c>
      <c r="AH52" s="45">
        <f t="shared" si="18"/>
        <v>0.84324675884369704</v>
      </c>
      <c r="AI52" s="31">
        <f>SUM(FMCG!AM271:AM278)</f>
        <v>3271244</v>
      </c>
      <c r="AJ52" s="31">
        <f>SUM(FMCG!AN271:AN278)</f>
        <v>105524</v>
      </c>
      <c r="AK52" s="31">
        <f>SUM(FMCG!AO271:AO278)</f>
        <v>3457311</v>
      </c>
      <c r="AL52" s="31">
        <f>SUM(FMCG!AP271:AP278)</f>
        <v>111526.16129032259</v>
      </c>
      <c r="AM52" s="31">
        <f t="shared" si="20"/>
        <v>186067</v>
      </c>
      <c r="AN52" s="45">
        <f t="shared" si="21"/>
        <v>1.0568795846473085</v>
      </c>
      <c r="AO52" s="31"/>
      <c r="AP52" s="31"/>
      <c r="AQ52" s="31"/>
      <c r="AR52" s="31"/>
      <c r="AS52" s="31">
        <f t="shared" si="22"/>
        <v>0</v>
      </c>
      <c r="AT52" s="31" t="e">
        <f t="shared" si="23"/>
        <v>#DIV/0!</v>
      </c>
    </row>
    <row r="53" spans="1:46" s="38" customFormat="1" x14ac:dyDescent="0.25">
      <c r="A53" s="6" t="s">
        <v>50</v>
      </c>
      <c r="B53" s="1">
        <f>SUM(B54:B56)</f>
        <v>18</v>
      </c>
      <c r="C53" s="40">
        <f t="shared" si="1"/>
        <v>37149.492831541218</v>
      </c>
      <c r="D53" s="40">
        <f t="shared" si="2"/>
        <v>16912.707885304659</v>
      </c>
      <c r="E53" s="40">
        <f t="shared" si="3"/>
        <v>2869.4677419354839</v>
      </c>
      <c r="F53" s="40">
        <f t="shared" si="4"/>
        <v>1465.3817204301076</v>
      </c>
      <c r="G53" s="40">
        <f t="shared" si="5"/>
        <v>12819.641577060933</v>
      </c>
      <c r="H53" s="40">
        <f t="shared" si="6"/>
        <v>0</v>
      </c>
      <c r="I53" s="2">
        <v>7397373188</v>
      </c>
      <c r="J53" s="40">
        <f>SUM(J54:J56)</f>
        <v>21405903</v>
      </c>
      <c r="K53" s="40">
        <f t="shared" ref="K53:N53" si="89">SUM(K54:K56)</f>
        <v>690513</v>
      </c>
      <c r="L53" s="40">
        <f t="shared" si="89"/>
        <v>20729417</v>
      </c>
      <c r="M53" s="40">
        <f t="shared" si="89"/>
        <v>668690.87096774194</v>
      </c>
      <c r="N53" s="40">
        <f t="shared" si="89"/>
        <v>0</v>
      </c>
      <c r="O53" s="40">
        <f t="shared" si="8"/>
        <v>-676486</v>
      </c>
      <c r="P53" s="47">
        <f t="shared" si="9"/>
        <v>0.968397222018618</v>
      </c>
      <c r="Q53" s="40">
        <f t="shared" ref="Q53:AR53" si="90">SUM(Q54:Q56)</f>
        <v>11572483.478102941</v>
      </c>
      <c r="R53" s="40">
        <f t="shared" ref="R53:S53" si="91">SUM(R54:R56)</f>
        <v>373305.91864848195</v>
      </c>
      <c r="S53" s="40">
        <f t="shared" si="91"/>
        <v>9437291</v>
      </c>
      <c r="T53" s="40">
        <f t="shared" ref="T53" si="92">SUM(T54:T56)</f>
        <v>304428.74193548388</v>
      </c>
      <c r="U53" s="40">
        <f t="shared" si="12"/>
        <v>-2135192.4781029411</v>
      </c>
      <c r="V53" s="47">
        <f t="shared" si="13"/>
        <v>0.81549401369696661</v>
      </c>
      <c r="W53" s="40">
        <f t="shared" si="90"/>
        <v>1737550</v>
      </c>
      <c r="X53" s="40">
        <f t="shared" ref="X53:Z53" si="93">SUM(X54:X56)</f>
        <v>56050</v>
      </c>
      <c r="Y53" s="40">
        <f t="shared" si="93"/>
        <v>1601163</v>
      </c>
      <c r="Z53" s="40">
        <f t="shared" si="93"/>
        <v>51650.419354838712</v>
      </c>
      <c r="AA53" s="40">
        <f t="shared" si="14"/>
        <v>-136387</v>
      </c>
      <c r="AB53" s="47">
        <f t="shared" si="15"/>
        <v>0.92150614370809469</v>
      </c>
      <c r="AC53" s="40">
        <f t="shared" si="90"/>
        <v>1042268.2318970589</v>
      </c>
      <c r="AD53" s="40">
        <f t="shared" ref="AD53:AF53" si="94">SUM(AD54:AD56)</f>
        <v>33621.555867647061</v>
      </c>
      <c r="AE53" s="40">
        <f t="shared" si="94"/>
        <v>817683</v>
      </c>
      <c r="AF53" s="40">
        <f t="shared" si="94"/>
        <v>26376.870967741936</v>
      </c>
      <c r="AG53" s="40">
        <f t="shared" si="17"/>
        <v>-224585.2318970589</v>
      </c>
      <c r="AH53" s="47">
        <f t="shared" si="18"/>
        <v>0.78452261613281105</v>
      </c>
      <c r="AI53" s="40">
        <f t="shared" si="90"/>
        <v>6835314</v>
      </c>
      <c r="AJ53" s="40">
        <f t="shared" ref="AJ53:AL53" si="95">SUM(AJ54:AJ56)</f>
        <v>220494</v>
      </c>
      <c r="AK53" s="40">
        <f t="shared" si="95"/>
        <v>7153360</v>
      </c>
      <c r="AL53" s="40">
        <f t="shared" si="95"/>
        <v>230753.54838709679</v>
      </c>
      <c r="AM53" s="40">
        <f t="shared" si="20"/>
        <v>318046</v>
      </c>
      <c r="AN53" s="47">
        <f t="shared" si="21"/>
        <v>1.046529830231647</v>
      </c>
      <c r="AO53" s="40">
        <f t="shared" si="90"/>
        <v>0</v>
      </c>
      <c r="AP53" s="40">
        <f t="shared" si="90"/>
        <v>0</v>
      </c>
      <c r="AQ53" s="40">
        <f t="shared" si="90"/>
        <v>0</v>
      </c>
      <c r="AR53" s="40">
        <f t="shared" si="90"/>
        <v>0</v>
      </c>
      <c r="AS53" s="40">
        <f t="shared" si="22"/>
        <v>0</v>
      </c>
      <c r="AT53" s="40" t="e">
        <f t="shared" si="23"/>
        <v>#DIV/0!</v>
      </c>
    </row>
    <row r="54" spans="1:46" x14ac:dyDescent="0.25">
      <c r="A54" s="7" t="s">
        <v>51</v>
      </c>
      <c r="B54" s="3">
        <v>8</v>
      </c>
      <c r="C54" s="31">
        <f t="shared" si="1"/>
        <v>32899.504032258061</v>
      </c>
      <c r="D54" s="31">
        <f t="shared" si="2"/>
        <v>14379.588709677419</v>
      </c>
      <c r="E54" s="31">
        <f t="shared" si="3"/>
        <v>2580.3266129032259</v>
      </c>
      <c r="F54" s="31">
        <f t="shared" si="4"/>
        <v>1208.7177419354839</v>
      </c>
      <c r="G54" s="31">
        <f t="shared" si="5"/>
        <v>12339.766129032258</v>
      </c>
      <c r="H54" s="31">
        <f t="shared" si="6"/>
        <v>0</v>
      </c>
      <c r="I54" s="4">
        <v>9952211586</v>
      </c>
      <c r="J54" s="31">
        <f>SUM(SALES!AM279:AM286)</f>
        <v>8544003</v>
      </c>
      <c r="K54" s="31">
        <f>SUM(SALES!AN279:AN286)</f>
        <v>275613</v>
      </c>
      <c r="L54" s="31">
        <f>SUM(SALES!AO279:AO286)</f>
        <v>8159077</v>
      </c>
      <c r="M54" s="31">
        <f>SUM(SALES!AP279:AP286)</f>
        <v>263196.03225806449</v>
      </c>
      <c r="N54" s="31">
        <f>SUM(SALES!AQ279:AQ286)</f>
        <v>0</v>
      </c>
      <c r="O54" s="31">
        <f t="shared" si="8"/>
        <v>-384926</v>
      </c>
      <c r="P54" s="45">
        <f t="shared" si="9"/>
        <v>0.95494781544435314</v>
      </c>
      <c r="Q54" s="31">
        <f>SUM(PHARMA!AM279:AM286)</f>
        <v>4487243.1419019606</v>
      </c>
      <c r="R54" s="31">
        <f>SUM(PHARMA!AN279:AN286)</f>
        <v>144749.77877103098</v>
      </c>
      <c r="S54" s="31">
        <f>SUM(PHARMA!AO279:AO286)</f>
        <v>3566138</v>
      </c>
      <c r="T54" s="31">
        <f>SUM(PHARMA!AP279:AP286)</f>
        <v>115036.70967741935</v>
      </c>
      <c r="U54" s="31">
        <f t="shared" si="12"/>
        <v>-921105.1419019606</v>
      </c>
      <c r="V54" s="45">
        <f t="shared" si="13"/>
        <v>0.79472805177400274</v>
      </c>
      <c r="W54" s="31">
        <f>SUM(PL!AM279:AM286)</f>
        <v>699050</v>
      </c>
      <c r="X54" s="31">
        <f>SUM(PL!AN279:AN286)</f>
        <v>22550</v>
      </c>
      <c r="Y54" s="31">
        <f>SUM(PL!AO279:AO286)</f>
        <v>639921</v>
      </c>
      <c r="Z54" s="31">
        <f>SUM(PL!AP279:AP286)</f>
        <v>20642.612903225807</v>
      </c>
      <c r="AA54" s="31">
        <f t="shared" si="14"/>
        <v>-59129</v>
      </c>
      <c r="AB54" s="45">
        <f t="shared" si="15"/>
        <v>0.915415206351477</v>
      </c>
      <c r="AC54" s="31">
        <f>SUM(GEN!AM279:AM286)</f>
        <v>431064.16809803923</v>
      </c>
      <c r="AD54" s="31">
        <f>SUM(GEN!AN279:AN286)</f>
        <v>13905.295745098041</v>
      </c>
      <c r="AE54" s="31">
        <f>SUM(GEN!AO279:AO286)</f>
        <v>299762</v>
      </c>
      <c r="AF54" s="31">
        <f>SUM(GEN!AP279:AP286)</f>
        <v>9669.7419354838712</v>
      </c>
      <c r="AG54" s="31">
        <f t="shared" si="17"/>
        <v>-131302.16809803923</v>
      </c>
      <c r="AH54" s="45">
        <f t="shared" si="18"/>
        <v>0.69539994781432057</v>
      </c>
      <c r="AI54" s="31">
        <f>SUM(FMCG!AM279:AM286)</f>
        <v>2837678</v>
      </c>
      <c r="AJ54" s="31">
        <f>SUM(FMCG!AN279:AN286)</f>
        <v>91538</v>
      </c>
      <c r="AK54" s="31">
        <f>SUM(FMCG!AO279:AO286)</f>
        <v>3060262</v>
      </c>
      <c r="AL54" s="31">
        <f>SUM(FMCG!AP279:AP286)</f>
        <v>98718.129032258061</v>
      </c>
      <c r="AM54" s="31">
        <f t="shared" si="20"/>
        <v>222584</v>
      </c>
      <c r="AN54" s="45">
        <f t="shared" si="21"/>
        <v>1.0784387798756589</v>
      </c>
      <c r="AO54" s="31"/>
      <c r="AP54" s="31"/>
      <c r="AQ54" s="31"/>
      <c r="AR54" s="31"/>
      <c r="AS54" s="31">
        <f t="shared" si="22"/>
        <v>0</v>
      </c>
      <c r="AT54" s="31" t="e">
        <f t="shared" si="23"/>
        <v>#DIV/0!</v>
      </c>
    </row>
    <row r="55" spans="1:46" x14ac:dyDescent="0.25">
      <c r="A55" s="7" t="s">
        <v>50</v>
      </c>
      <c r="B55" s="3">
        <v>3</v>
      </c>
      <c r="C55" s="31">
        <f t="shared" si="1"/>
        <v>40157.247311827959</v>
      </c>
      <c r="D55" s="31">
        <f t="shared" si="2"/>
        <v>20483.634408602153</v>
      </c>
      <c r="E55" s="31">
        <f t="shared" si="3"/>
        <v>2867.6881720430106</v>
      </c>
      <c r="F55" s="31">
        <f t="shared" si="4"/>
        <v>1662.8064516129032</v>
      </c>
      <c r="G55" s="31">
        <f t="shared" si="5"/>
        <v>11586.559139784948</v>
      </c>
      <c r="H55" s="31">
        <f t="shared" si="6"/>
        <v>0</v>
      </c>
      <c r="I55" s="4">
        <v>7397373188</v>
      </c>
      <c r="J55" s="31">
        <f>SUM(SALES!AM287:AM289)</f>
        <v>3792633</v>
      </c>
      <c r="K55" s="31">
        <f>SUM(SALES!AN287:AN289)</f>
        <v>122343</v>
      </c>
      <c r="L55" s="31">
        <f>SUM(SALES!AO287:AO289)</f>
        <v>3734624</v>
      </c>
      <c r="M55" s="31">
        <f>SUM(SALES!AP287:AP289)</f>
        <v>120471.74193548388</v>
      </c>
      <c r="N55" s="31">
        <f>SUM(SALES!AQ287:AQ289)</f>
        <v>0</v>
      </c>
      <c r="O55" s="31">
        <f t="shared" si="8"/>
        <v>-58009</v>
      </c>
      <c r="P55" s="45">
        <f t="shared" si="9"/>
        <v>0.98470482116250113</v>
      </c>
      <c r="Q55" s="31">
        <f>SUM(PHARMA!AM287:AM289)</f>
        <v>2184048.1798872547</v>
      </c>
      <c r="R55" s="31">
        <f>SUM(PHARMA!AN287:AN289)</f>
        <v>70453.16709313725</v>
      </c>
      <c r="S55" s="31">
        <f>SUM(PHARMA!AO287:AO289)</f>
        <v>1904978</v>
      </c>
      <c r="T55" s="31">
        <f>SUM(PHARMA!AP287:AP289)</f>
        <v>61450.903225806454</v>
      </c>
      <c r="U55" s="31">
        <f t="shared" si="12"/>
        <v>-279070.17988725472</v>
      </c>
      <c r="V55" s="45">
        <f t="shared" si="13"/>
        <v>0.87222343240538724</v>
      </c>
      <c r="W55" s="31">
        <f>SUM(PL!AM287:AM289)</f>
        <v>306900</v>
      </c>
      <c r="X55" s="31">
        <f>SUM(PL!AN287:AN289)</f>
        <v>9900</v>
      </c>
      <c r="Y55" s="31">
        <f>SUM(PL!AO287:AO289)</f>
        <v>266695</v>
      </c>
      <c r="Z55" s="31">
        <f>SUM(PL!AP287:AP289)</f>
        <v>8603.0645161290322</v>
      </c>
      <c r="AA55" s="31">
        <f t="shared" si="14"/>
        <v>-40205</v>
      </c>
      <c r="AB55" s="45">
        <f t="shared" si="15"/>
        <v>0.86899641577060927</v>
      </c>
      <c r="AC55" s="31">
        <f>SUM(GEN!AM287:AM289)</f>
        <v>180743.42011274508</v>
      </c>
      <c r="AD55" s="31">
        <f>SUM(GEN!AN287:AN289)</f>
        <v>5830.4329068627449</v>
      </c>
      <c r="AE55" s="31">
        <f>SUM(GEN!AO287:AO289)</f>
        <v>154641</v>
      </c>
      <c r="AF55" s="31">
        <f>SUM(GEN!AP287:AP289)</f>
        <v>4988.4193548387093</v>
      </c>
      <c r="AG55" s="31">
        <f t="shared" si="17"/>
        <v>-26102.42011274508</v>
      </c>
      <c r="AH55" s="45">
        <f t="shared" si="18"/>
        <v>0.85558301322137886</v>
      </c>
      <c r="AI55" s="31">
        <f>SUM(FMCG!AM287:AM289)</f>
        <v>1083078</v>
      </c>
      <c r="AJ55" s="31">
        <f>SUM(FMCG!AN287:AN289)</f>
        <v>34938</v>
      </c>
      <c r="AK55" s="31">
        <f>SUM(FMCG!AO287:AO289)</f>
        <v>1077550</v>
      </c>
      <c r="AL55" s="31">
        <f>SUM(FMCG!AP287:AP289)</f>
        <v>34759.677419354841</v>
      </c>
      <c r="AM55" s="31">
        <f t="shared" si="20"/>
        <v>-5528</v>
      </c>
      <c r="AN55" s="45">
        <f t="shared" si="21"/>
        <v>0.99489602780224506</v>
      </c>
      <c r="AO55" s="31"/>
      <c r="AP55" s="31"/>
      <c r="AQ55" s="31"/>
      <c r="AR55" s="31"/>
      <c r="AS55" s="31">
        <f t="shared" si="22"/>
        <v>0</v>
      </c>
      <c r="AT55" s="31" t="e">
        <f t="shared" si="23"/>
        <v>#DIV/0!</v>
      </c>
    </row>
    <row r="56" spans="1:46" x14ac:dyDescent="0.25">
      <c r="A56" s="7" t="s">
        <v>52</v>
      </c>
      <c r="B56" s="3">
        <v>7</v>
      </c>
      <c r="C56" s="31">
        <f t="shared" si="1"/>
        <v>40717.585253456222</v>
      </c>
      <c r="D56" s="31">
        <f t="shared" si="2"/>
        <v>18277.304147465438</v>
      </c>
      <c r="E56" s="31">
        <f t="shared" si="3"/>
        <v>3200.6774193548385</v>
      </c>
      <c r="F56" s="31">
        <f t="shared" si="4"/>
        <v>1674.1013824884794</v>
      </c>
      <c r="G56" s="31">
        <f t="shared" si="5"/>
        <v>13896.534562211982</v>
      </c>
      <c r="H56" s="31">
        <f t="shared" si="6"/>
        <v>0</v>
      </c>
      <c r="I56" s="4">
        <v>9629620979</v>
      </c>
      <c r="J56" s="31">
        <f>SUM(SALES!AM290:AM296)</f>
        <v>9069267</v>
      </c>
      <c r="K56" s="31">
        <f>SUM(SALES!AN290:AN296)</f>
        <v>292557</v>
      </c>
      <c r="L56" s="31">
        <f>SUM(SALES!AO290:AO296)</f>
        <v>8835716</v>
      </c>
      <c r="M56" s="31">
        <f>SUM(SALES!AP290:AP296)</f>
        <v>285023.09677419357</v>
      </c>
      <c r="N56" s="31">
        <f>SUM(SALES!AQ290:AQ296)</f>
        <v>0</v>
      </c>
      <c r="O56" s="31">
        <f t="shared" si="8"/>
        <v>-233551</v>
      </c>
      <c r="P56" s="45">
        <f t="shared" si="9"/>
        <v>0.97424808421672893</v>
      </c>
      <c r="Q56" s="31">
        <f>SUM(PHARMA!AM290:AM296)</f>
        <v>4901192.1563137257</v>
      </c>
      <c r="R56" s="31">
        <f>SUM(PHARMA!AN290:AN296)</f>
        <v>158102.97278431372</v>
      </c>
      <c r="S56" s="31">
        <f>SUM(PHARMA!AO290:AO296)</f>
        <v>3966175</v>
      </c>
      <c r="T56" s="31">
        <f>SUM(PHARMA!AP290:AP296)</f>
        <v>127941.12903225808</v>
      </c>
      <c r="U56" s="31">
        <f t="shared" si="12"/>
        <v>-935017.15631372575</v>
      </c>
      <c r="V56" s="45">
        <f t="shared" si="13"/>
        <v>0.80922658681944659</v>
      </c>
      <c r="W56" s="31">
        <f>SUM(PL!AM290:AM296)</f>
        <v>731600</v>
      </c>
      <c r="X56" s="31">
        <f>SUM(PL!AN290:AN296)</f>
        <v>23600</v>
      </c>
      <c r="Y56" s="31">
        <f>SUM(PL!AO290:AO296)</f>
        <v>694547</v>
      </c>
      <c r="Z56" s="31">
        <f>SUM(PL!AP290:AP296)</f>
        <v>22404.741935483871</v>
      </c>
      <c r="AA56" s="31">
        <f t="shared" si="14"/>
        <v>-37053</v>
      </c>
      <c r="AB56" s="45">
        <f t="shared" si="15"/>
        <v>0.94935347184253693</v>
      </c>
      <c r="AC56" s="31">
        <f>SUM(GEN!AM290:AM296)</f>
        <v>430460.64368627453</v>
      </c>
      <c r="AD56" s="31">
        <f>SUM(GEN!AN290:AN296)</f>
        <v>13885.827215686275</v>
      </c>
      <c r="AE56" s="31">
        <f>SUM(GEN!AO290:AO296)</f>
        <v>363280</v>
      </c>
      <c r="AF56" s="31">
        <f>SUM(GEN!AP290:AP296)</f>
        <v>11718.709677419356</v>
      </c>
      <c r="AG56" s="31">
        <f t="shared" si="17"/>
        <v>-67180.643686274532</v>
      </c>
      <c r="AH56" s="45">
        <f t="shared" si="18"/>
        <v>0.84393313379135149</v>
      </c>
      <c r="AI56" s="31">
        <f>SUM(FMCG!AM290:AM296)</f>
        <v>2914558</v>
      </c>
      <c r="AJ56" s="31">
        <f>SUM(FMCG!AN290:AN296)</f>
        <v>94018</v>
      </c>
      <c r="AK56" s="31">
        <f>SUM(FMCG!AO290:AO296)</f>
        <v>3015548</v>
      </c>
      <c r="AL56" s="31">
        <f>SUM(FMCG!AP290:AP296)</f>
        <v>97275.741935483878</v>
      </c>
      <c r="AM56" s="31">
        <f t="shared" si="20"/>
        <v>100990</v>
      </c>
      <c r="AN56" s="45">
        <f t="shared" si="21"/>
        <v>1.0346501939573685</v>
      </c>
      <c r="AO56" s="31"/>
      <c r="AP56" s="31"/>
      <c r="AQ56" s="31"/>
      <c r="AR56" s="31"/>
      <c r="AS56" s="31">
        <f t="shared" si="22"/>
        <v>0</v>
      </c>
      <c r="AT56" s="31" t="e">
        <f t="shared" si="23"/>
        <v>#DIV/0!</v>
      </c>
    </row>
    <row r="57" spans="1:46" s="38" customFormat="1" x14ac:dyDescent="0.25">
      <c r="A57" s="6" t="s">
        <v>53</v>
      </c>
      <c r="B57" s="1">
        <f>SUM(B58:B60)</f>
        <v>13</v>
      </c>
      <c r="C57" s="40">
        <f t="shared" si="1"/>
        <v>42556.322580645166</v>
      </c>
      <c r="D57" s="40">
        <f t="shared" si="2"/>
        <v>22271.074441687342</v>
      </c>
      <c r="E57" s="40">
        <f t="shared" si="3"/>
        <v>3177.1364764267992</v>
      </c>
      <c r="F57" s="40">
        <f t="shared" si="4"/>
        <v>1297.5707196029775</v>
      </c>
      <c r="G57" s="40">
        <f t="shared" si="5"/>
        <v>11985.36724565757</v>
      </c>
      <c r="H57" s="40">
        <f t="shared" si="6"/>
        <v>0</v>
      </c>
      <c r="I57" s="2">
        <v>9884925484</v>
      </c>
      <c r="J57" s="40">
        <f>SUM(J58:J60)</f>
        <v>18830206</v>
      </c>
      <c r="K57" s="40">
        <f t="shared" ref="K57:N57" si="96">SUM(K58:K60)</f>
        <v>607426</v>
      </c>
      <c r="L57" s="40">
        <f t="shared" si="96"/>
        <v>17150198</v>
      </c>
      <c r="M57" s="40">
        <f t="shared" si="96"/>
        <v>553232.19354838715</v>
      </c>
      <c r="N57" s="40">
        <f t="shared" si="96"/>
        <v>0</v>
      </c>
      <c r="O57" s="40">
        <f t="shared" si="8"/>
        <v>-1680008</v>
      </c>
      <c r="P57" s="47">
        <f t="shared" si="9"/>
        <v>0.91078122034352682</v>
      </c>
      <c r="Q57" s="40">
        <f t="shared" ref="Q57:AR57" si="97">SUM(Q58:Q60)</f>
        <v>12127534.625441503</v>
      </c>
      <c r="R57" s="40">
        <f t="shared" ref="R57:S57" si="98">SUM(R58:R60)</f>
        <v>391210.79436908074</v>
      </c>
      <c r="S57" s="40">
        <f t="shared" si="98"/>
        <v>8975243</v>
      </c>
      <c r="T57" s="40">
        <f t="shared" ref="T57" si="99">SUM(T58:T60)</f>
        <v>289523.96774193546</v>
      </c>
      <c r="U57" s="40">
        <f t="shared" si="12"/>
        <v>-3152291.6254415028</v>
      </c>
      <c r="V57" s="47">
        <f t="shared" si="13"/>
        <v>0.74007152131080856</v>
      </c>
      <c r="W57" s="40">
        <f t="shared" si="97"/>
        <v>1365550</v>
      </c>
      <c r="X57" s="40">
        <f t="shared" ref="X57:Z57" si="100">SUM(X58:X60)</f>
        <v>44050</v>
      </c>
      <c r="Y57" s="40">
        <f t="shared" si="100"/>
        <v>1280386</v>
      </c>
      <c r="Z57" s="40">
        <f t="shared" si="100"/>
        <v>41302.774193548386</v>
      </c>
      <c r="AA57" s="40">
        <f t="shared" si="14"/>
        <v>-85164</v>
      </c>
      <c r="AB57" s="47">
        <f t="shared" si="15"/>
        <v>0.93763392039837423</v>
      </c>
      <c r="AC57" s="40">
        <f t="shared" si="97"/>
        <v>747588.77455849678</v>
      </c>
      <c r="AD57" s="40">
        <f t="shared" ref="AD57:AF57" si="101">SUM(AD58:AD60)</f>
        <v>24115.76692124183</v>
      </c>
      <c r="AE57" s="40">
        <f t="shared" si="101"/>
        <v>522921</v>
      </c>
      <c r="AF57" s="40">
        <f t="shared" si="101"/>
        <v>16868.419354838708</v>
      </c>
      <c r="AG57" s="40">
        <f t="shared" si="17"/>
        <v>-224667.77455849678</v>
      </c>
      <c r="AH57" s="47">
        <f t="shared" si="18"/>
        <v>0.69947679499176707</v>
      </c>
      <c r="AI57" s="40">
        <f t="shared" si="97"/>
        <v>4302800</v>
      </c>
      <c r="AJ57" s="40">
        <f t="shared" ref="AJ57:AL57" si="102">SUM(AJ58:AJ60)</f>
        <v>138800</v>
      </c>
      <c r="AK57" s="40">
        <f t="shared" si="102"/>
        <v>4830103</v>
      </c>
      <c r="AL57" s="40">
        <f t="shared" si="102"/>
        <v>155809.77419354839</v>
      </c>
      <c r="AM57" s="40">
        <f t="shared" si="20"/>
        <v>527303</v>
      </c>
      <c r="AN57" s="47">
        <f t="shared" si="21"/>
        <v>1.1225488054290229</v>
      </c>
      <c r="AO57" s="40">
        <f t="shared" si="97"/>
        <v>0</v>
      </c>
      <c r="AP57" s="40">
        <f t="shared" si="97"/>
        <v>0</v>
      </c>
      <c r="AQ57" s="40">
        <f t="shared" si="97"/>
        <v>0</v>
      </c>
      <c r="AR57" s="40">
        <f t="shared" si="97"/>
        <v>0</v>
      </c>
      <c r="AS57" s="40">
        <f t="shared" si="22"/>
        <v>0</v>
      </c>
      <c r="AT57" s="40" t="e">
        <f t="shared" si="23"/>
        <v>#DIV/0!</v>
      </c>
    </row>
    <row r="58" spans="1:46" x14ac:dyDescent="0.25">
      <c r="A58" s="7" t="s">
        <v>54</v>
      </c>
      <c r="B58" s="3">
        <v>4</v>
      </c>
      <c r="C58" s="31">
        <f t="shared" si="1"/>
        <v>48916.645161290326</v>
      </c>
      <c r="D58" s="31">
        <f t="shared" si="2"/>
        <v>22397.467741935485</v>
      </c>
      <c r="E58" s="31">
        <f t="shared" si="3"/>
        <v>4042.5403225806454</v>
      </c>
      <c r="F58" s="31">
        <f t="shared" si="4"/>
        <v>1410.766129032258</v>
      </c>
      <c r="G58" s="31">
        <f t="shared" si="5"/>
        <v>16528.629032258064</v>
      </c>
      <c r="H58" s="31">
        <f t="shared" si="6"/>
        <v>0</v>
      </c>
      <c r="I58" s="4">
        <v>8825901787</v>
      </c>
      <c r="J58" s="31">
        <f>SUM(SALES!AM297:AM300)</f>
        <v>5928161</v>
      </c>
      <c r="K58" s="31">
        <f>SUM(SALES!AN297:AN300)</f>
        <v>191231</v>
      </c>
      <c r="L58" s="31">
        <f>SUM(SALES!AO297:AO300)</f>
        <v>6065664</v>
      </c>
      <c r="M58" s="31">
        <f>SUM(SALES!AP297:AP300)</f>
        <v>195666.5806451613</v>
      </c>
      <c r="N58" s="31">
        <f>SUM(SALES!AQ297:AQ300)</f>
        <v>0</v>
      </c>
      <c r="O58" s="31">
        <f t="shared" si="8"/>
        <v>137503</v>
      </c>
      <c r="P58" s="45">
        <f t="shared" si="9"/>
        <v>1.0231948828650235</v>
      </c>
      <c r="Q58" s="31">
        <f>SUM(PHARMA!AM297:AM300)</f>
        <v>3375722.0655408497</v>
      </c>
      <c r="R58" s="31">
        <f>SUM(PHARMA!AN297:AN300)</f>
        <v>108894.26017873708</v>
      </c>
      <c r="S58" s="31">
        <f>SUM(PHARMA!AO297:AO300)</f>
        <v>2777286</v>
      </c>
      <c r="T58" s="31">
        <f>SUM(PHARMA!AP297:AP300)</f>
        <v>89589.870967741939</v>
      </c>
      <c r="U58" s="31">
        <f t="shared" si="12"/>
        <v>-598436.0655408497</v>
      </c>
      <c r="V58" s="45">
        <f t="shared" si="13"/>
        <v>0.82272353768408668</v>
      </c>
      <c r="W58" s="31">
        <f>SUM(PL!AM297:AM300)</f>
        <v>537850</v>
      </c>
      <c r="X58" s="31">
        <f>SUM(PL!AN297:AN300)</f>
        <v>17350</v>
      </c>
      <c r="Y58" s="31">
        <f>SUM(PL!AO297:AO300)</f>
        <v>501275</v>
      </c>
      <c r="Z58" s="31">
        <f>SUM(PL!AP297:AP300)</f>
        <v>16170.161290322581</v>
      </c>
      <c r="AA58" s="31">
        <f t="shared" si="14"/>
        <v>-36575</v>
      </c>
      <c r="AB58" s="45">
        <f t="shared" si="15"/>
        <v>0.93199776889467323</v>
      </c>
      <c r="AC58" s="31">
        <f>SUM(GEN!AM297:AM300)</f>
        <v>261329.88445915034</v>
      </c>
      <c r="AD58" s="31">
        <f>SUM(GEN!AN297:AN300)</f>
        <v>8429.9962728758164</v>
      </c>
      <c r="AE58" s="31">
        <f>SUM(GEN!AO297:AO300)</f>
        <v>174935</v>
      </c>
      <c r="AF58" s="31">
        <f>SUM(GEN!AP297:AP300)</f>
        <v>5643.0645161290322</v>
      </c>
      <c r="AG58" s="31">
        <f t="shared" si="17"/>
        <v>-86394.884459150344</v>
      </c>
      <c r="AH58" s="45">
        <f t="shared" si="18"/>
        <v>0.66940296691305079</v>
      </c>
      <c r="AI58" s="31">
        <f>SUM(FMCG!AM297:AM300)</f>
        <v>1678681</v>
      </c>
      <c r="AJ58" s="31">
        <f>SUM(FMCG!AN297:AN300)</f>
        <v>54151</v>
      </c>
      <c r="AK58" s="31">
        <f>SUM(FMCG!AO297:AO300)</f>
        <v>2049550</v>
      </c>
      <c r="AL58" s="31">
        <f>SUM(FMCG!AP297:AP300)</f>
        <v>66114.516129032258</v>
      </c>
      <c r="AM58" s="31">
        <f t="shared" si="20"/>
        <v>370869</v>
      </c>
      <c r="AN58" s="45">
        <f t="shared" si="21"/>
        <v>1.2209288125617672</v>
      </c>
      <c r="AO58" s="31"/>
      <c r="AP58" s="31"/>
      <c r="AQ58" s="31"/>
      <c r="AR58" s="31"/>
      <c r="AS58" s="31">
        <f t="shared" si="22"/>
        <v>0</v>
      </c>
      <c r="AT58" s="31" t="e">
        <f t="shared" si="23"/>
        <v>#DIV/0!</v>
      </c>
    </row>
    <row r="59" spans="1:46" x14ac:dyDescent="0.25">
      <c r="A59" s="7" t="s">
        <v>55</v>
      </c>
      <c r="B59" s="3">
        <v>6</v>
      </c>
      <c r="C59" s="31">
        <f t="shared" si="1"/>
        <v>43729.279569892475</v>
      </c>
      <c r="D59" s="31">
        <f t="shared" si="2"/>
        <v>22181.075268817203</v>
      </c>
      <c r="E59" s="31">
        <f t="shared" si="3"/>
        <v>3314.505376344086</v>
      </c>
      <c r="F59" s="31">
        <f t="shared" si="4"/>
        <v>1514.6075268817203</v>
      </c>
      <c r="G59" s="31">
        <f t="shared" si="5"/>
        <v>12607.424731182795</v>
      </c>
      <c r="H59" s="31">
        <f t="shared" si="6"/>
        <v>0</v>
      </c>
      <c r="I59" s="4">
        <v>9944122676</v>
      </c>
      <c r="J59" s="31">
        <f>SUM(SALES!AM301:AM306)</f>
        <v>7277188</v>
      </c>
      <c r="K59" s="31">
        <f>SUM(SALES!AN301:AN306)</f>
        <v>234748</v>
      </c>
      <c r="L59" s="31">
        <f>SUM(SALES!AO301:AO306)</f>
        <v>8133646</v>
      </c>
      <c r="M59" s="31">
        <f>SUM(SALES!AP301:AP306)</f>
        <v>262375.67741935485</v>
      </c>
      <c r="N59" s="31">
        <f>SUM(SALES!AQ301:AQ306)</f>
        <v>0</v>
      </c>
      <c r="O59" s="31">
        <f t="shared" si="8"/>
        <v>856458</v>
      </c>
      <c r="P59" s="45">
        <f t="shared" si="9"/>
        <v>1.1176907893543495</v>
      </c>
      <c r="Q59" s="31">
        <f>SUM(PHARMA!AM301:AM306)</f>
        <v>4137427.5590117648</v>
      </c>
      <c r="R59" s="31">
        <f>SUM(PHARMA!AN301:AN306)</f>
        <v>133465.40512941175</v>
      </c>
      <c r="S59" s="31">
        <f>SUM(PHARMA!AO301:AO306)</f>
        <v>4125680</v>
      </c>
      <c r="T59" s="31">
        <f>SUM(PHARMA!AP301:AP306)</f>
        <v>133086.45161290321</v>
      </c>
      <c r="U59" s="31">
        <f t="shared" si="12"/>
        <v>-11747.559011764824</v>
      </c>
      <c r="V59" s="45">
        <f t="shared" si="13"/>
        <v>0.99716066110059687</v>
      </c>
      <c r="W59" s="31">
        <f>SUM(PL!AM301:AM306)</f>
        <v>592100</v>
      </c>
      <c r="X59" s="31">
        <f>SUM(PL!AN301:AN306)</f>
        <v>19100</v>
      </c>
      <c r="Y59" s="31">
        <f>SUM(PL!AO301:AO306)</f>
        <v>616498</v>
      </c>
      <c r="Z59" s="31">
        <f>SUM(PL!AP301:AP306)</f>
        <v>19887.032258064515</v>
      </c>
      <c r="AA59" s="31">
        <f t="shared" si="14"/>
        <v>24398</v>
      </c>
      <c r="AB59" s="45">
        <f t="shared" si="15"/>
        <v>1.0412058773855768</v>
      </c>
      <c r="AC59" s="31">
        <f>SUM(GEN!AM301:AM306)</f>
        <v>331405.34098823532</v>
      </c>
      <c r="AD59" s="31">
        <f>SUM(GEN!AN301:AN306)</f>
        <v>10690.494870588236</v>
      </c>
      <c r="AE59" s="31">
        <f>SUM(GEN!AO301:AO306)</f>
        <v>281717</v>
      </c>
      <c r="AF59" s="31">
        <f>SUM(GEN!AP301:AP306)</f>
        <v>9087.645161290322</v>
      </c>
      <c r="AG59" s="31">
        <f t="shared" si="17"/>
        <v>-49688.340988235315</v>
      </c>
      <c r="AH59" s="45">
        <f t="shared" si="18"/>
        <v>0.85006777247443566</v>
      </c>
      <c r="AI59" s="31">
        <f>SUM(FMCG!AM301:AM306)</f>
        <v>2117176</v>
      </c>
      <c r="AJ59" s="31">
        <f>SUM(FMCG!AN301:AN306)</f>
        <v>68296</v>
      </c>
      <c r="AK59" s="31">
        <f>SUM(FMCG!AO301:AO306)</f>
        <v>2344981</v>
      </c>
      <c r="AL59" s="31">
        <f>SUM(FMCG!AP301:AP306)</f>
        <v>75644.548387096773</v>
      </c>
      <c r="AM59" s="31">
        <f t="shared" si="20"/>
        <v>227805</v>
      </c>
      <c r="AN59" s="45">
        <f t="shared" si="21"/>
        <v>1.1075985180258987</v>
      </c>
      <c r="AO59" s="31"/>
      <c r="AP59" s="31"/>
      <c r="AQ59" s="31"/>
      <c r="AR59" s="31"/>
      <c r="AS59" s="31">
        <f t="shared" si="22"/>
        <v>0</v>
      </c>
      <c r="AT59" s="31" t="e">
        <f t="shared" si="23"/>
        <v>#DIV/0!</v>
      </c>
    </row>
    <row r="60" spans="1:46" x14ac:dyDescent="0.25">
      <c r="A60" s="7" t="s">
        <v>53</v>
      </c>
      <c r="B60" s="3">
        <v>3</v>
      </c>
      <c r="C60" s="31">
        <f t="shared" si="1"/>
        <v>31729.978494623658</v>
      </c>
      <c r="D60" s="31">
        <f t="shared" si="2"/>
        <v>22282.548387096773</v>
      </c>
      <c r="E60" s="31">
        <f t="shared" si="3"/>
        <v>1748.5268817204299</v>
      </c>
      <c r="F60" s="31">
        <f t="shared" si="4"/>
        <v>712.56989247311822</v>
      </c>
      <c r="G60" s="31">
        <f t="shared" si="5"/>
        <v>4683.5698924731178</v>
      </c>
      <c r="H60" s="31">
        <f t="shared" si="6"/>
        <v>0</v>
      </c>
      <c r="I60" s="4">
        <v>9884925484</v>
      </c>
      <c r="J60" s="31">
        <f>SUM(SALES!AM307:AM309)</f>
        <v>5624857</v>
      </c>
      <c r="K60" s="31">
        <f>SUM(SALES!AN307:AN309)</f>
        <v>181447</v>
      </c>
      <c r="L60" s="31">
        <f>SUM(SALES!AO307:AO309)</f>
        <v>2950888</v>
      </c>
      <c r="M60" s="31">
        <f>SUM(SALES!AP307:AP309)</f>
        <v>95189.93548387097</v>
      </c>
      <c r="N60" s="31">
        <f>SUM(SALES!AQ307:AQ309)</f>
        <v>0</v>
      </c>
      <c r="O60" s="31">
        <f t="shared" si="8"/>
        <v>-2673969</v>
      </c>
      <c r="P60" s="45">
        <f t="shared" si="9"/>
        <v>0.52461564800669602</v>
      </c>
      <c r="Q60" s="31">
        <f>SUM(PHARMA!AM307:AM309)</f>
        <v>4614385.0008888887</v>
      </c>
      <c r="R60" s="31">
        <f>SUM(PHARMA!AN307:AN309)</f>
        <v>148851.12906093191</v>
      </c>
      <c r="S60" s="31">
        <f>SUM(PHARMA!AO307:AO309)</f>
        <v>2072277</v>
      </c>
      <c r="T60" s="31">
        <f>SUM(PHARMA!AP307:AP309)</f>
        <v>66847.645161290318</v>
      </c>
      <c r="U60" s="31">
        <f t="shared" si="12"/>
        <v>-2542108.0008888887</v>
      </c>
      <c r="V60" s="45">
        <f t="shared" si="13"/>
        <v>0.44909061545597267</v>
      </c>
      <c r="W60" s="31">
        <f>SUM(PL!AM307:AM309)</f>
        <v>235600</v>
      </c>
      <c r="X60" s="31">
        <f>SUM(PL!AN307:AN309)</f>
        <v>7600</v>
      </c>
      <c r="Y60" s="31">
        <f>SUM(PL!AO307:AO309)</f>
        <v>162613</v>
      </c>
      <c r="Z60" s="31">
        <f>SUM(PL!AP307:AP309)</f>
        <v>5245.5806451612898</v>
      </c>
      <c r="AA60" s="31">
        <f t="shared" si="14"/>
        <v>-72987</v>
      </c>
      <c r="AB60" s="45">
        <f t="shared" si="15"/>
        <v>0.69020797962648561</v>
      </c>
      <c r="AC60" s="31">
        <f>SUM(GEN!AM307:AM309)</f>
        <v>154853.54911111112</v>
      </c>
      <c r="AD60" s="31">
        <f>SUM(GEN!AN307:AN309)</f>
        <v>4995.2757777777779</v>
      </c>
      <c r="AE60" s="31">
        <f>SUM(GEN!AO307:AO309)</f>
        <v>66269</v>
      </c>
      <c r="AF60" s="31">
        <f>SUM(GEN!AP307:AP309)</f>
        <v>2137.7096774193546</v>
      </c>
      <c r="AG60" s="31">
        <f t="shared" si="17"/>
        <v>-88584.549111111119</v>
      </c>
      <c r="AH60" s="45">
        <f t="shared" si="18"/>
        <v>0.42794627814729908</v>
      </c>
      <c r="AI60" s="31">
        <f>SUM(FMCG!AM307:AM309)</f>
        <v>506943</v>
      </c>
      <c r="AJ60" s="31">
        <f>SUM(FMCG!AN307:AN309)</f>
        <v>16353</v>
      </c>
      <c r="AK60" s="31">
        <f>SUM(FMCG!AO307:AO309)</f>
        <v>435572</v>
      </c>
      <c r="AL60" s="31">
        <f>SUM(FMCG!AP307:AP309)</f>
        <v>14050.709677419354</v>
      </c>
      <c r="AM60" s="31">
        <f t="shared" si="20"/>
        <v>-71371</v>
      </c>
      <c r="AN60" s="45">
        <f t="shared" si="21"/>
        <v>0.85921296871640407</v>
      </c>
      <c r="AO60" s="31"/>
      <c r="AP60" s="31"/>
      <c r="AQ60" s="31"/>
      <c r="AR60" s="31"/>
      <c r="AS60" s="31">
        <f t="shared" si="22"/>
        <v>0</v>
      </c>
      <c r="AT60" s="31" t="e">
        <f t="shared" si="23"/>
        <v>#DIV/0!</v>
      </c>
    </row>
    <row r="61" spans="1:46" s="38" customFormat="1" x14ac:dyDescent="0.25">
      <c r="A61" s="6" t="s">
        <v>56</v>
      </c>
      <c r="B61" s="1">
        <v>1</v>
      </c>
      <c r="C61" s="40" t="e">
        <f t="shared" si="1"/>
        <v>#REF!</v>
      </c>
      <c r="D61" s="40">
        <f t="shared" si="2"/>
        <v>9586.677419354839</v>
      </c>
      <c r="E61" s="40">
        <f t="shared" si="3"/>
        <v>2265.2564516129032</v>
      </c>
      <c r="F61" s="40">
        <f t="shared" si="4"/>
        <v>273.22774193548383</v>
      </c>
      <c r="G61" s="40">
        <f t="shared" si="5"/>
        <v>9554.8709677419356</v>
      </c>
      <c r="H61" s="40">
        <f t="shared" si="6"/>
        <v>0</v>
      </c>
      <c r="I61" s="2">
        <v>7540050219</v>
      </c>
      <c r="J61" s="40" t="e">
        <f>SUM(SALES!#REF!)</f>
        <v>#REF!</v>
      </c>
      <c r="K61" s="40" t="e">
        <f>SUM(SALES!#REF!)</f>
        <v>#REF!</v>
      </c>
      <c r="L61" s="40" t="e">
        <f>SUM(SALES!#REF!)</f>
        <v>#REF!</v>
      </c>
      <c r="M61" s="40" t="e">
        <f>SUM(SALES!#REF!)</f>
        <v>#REF!</v>
      </c>
      <c r="N61" s="40" t="e">
        <f>SUM(SALES!#REF!)</f>
        <v>#REF!</v>
      </c>
      <c r="O61" s="40" t="e">
        <f t="shared" si="8"/>
        <v>#REF!</v>
      </c>
      <c r="P61" s="47" t="e">
        <f t="shared" si="9"/>
        <v>#REF!</v>
      </c>
      <c r="Q61" s="40">
        <f>PHARMA!AM310</f>
        <v>4650</v>
      </c>
      <c r="R61" s="40">
        <f>PHARMA!AN310</f>
        <v>150</v>
      </c>
      <c r="S61" s="40">
        <f>PHARMA!AO310</f>
        <v>297187</v>
      </c>
      <c r="T61" s="40">
        <f>PHARMA!AP310</f>
        <v>9586.677419354839</v>
      </c>
      <c r="U61" s="40">
        <f t="shared" si="12"/>
        <v>292537</v>
      </c>
      <c r="V61" s="47">
        <f t="shared" si="13"/>
        <v>63.911182795698927</v>
      </c>
      <c r="W61" s="40">
        <f>SUM(PL!AM310)</f>
        <v>0</v>
      </c>
      <c r="X61" s="40">
        <f>SUM(PL!AN310)</f>
        <v>0</v>
      </c>
      <c r="Y61" s="40">
        <f>SUM(PL!AO310)</f>
        <v>70222.95</v>
      </c>
      <c r="Z61" s="40">
        <f>SUM(PL!AP310)</f>
        <v>2265.2564516129032</v>
      </c>
      <c r="AA61" s="40">
        <f t="shared" si="14"/>
        <v>70222.95</v>
      </c>
      <c r="AB61" s="47" t="e">
        <f t="shared" si="15"/>
        <v>#DIV/0!</v>
      </c>
      <c r="AC61" s="40">
        <f>SUM(GEN!AM310)</f>
        <v>0</v>
      </c>
      <c r="AD61" s="40">
        <f>SUM(GEN!AN310)</f>
        <v>0</v>
      </c>
      <c r="AE61" s="40">
        <f>SUM(GEN!AO310)</f>
        <v>8470.06</v>
      </c>
      <c r="AF61" s="40">
        <f>SUM(GEN!AP310)</f>
        <v>273.22774193548383</v>
      </c>
      <c r="AG61" s="40">
        <f t="shared" si="17"/>
        <v>8470.06</v>
      </c>
      <c r="AH61" s="47" t="e">
        <f t="shared" si="18"/>
        <v>#DIV/0!</v>
      </c>
      <c r="AI61" s="40">
        <f>SUM(FMCG!AM310)</f>
        <v>0</v>
      </c>
      <c r="AJ61" s="40">
        <f>SUM(FMCG!AN310)</f>
        <v>0</v>
      </c>
      <c r="AK61" s="40">
        <f>SUM(FMCG!AO310)</f>
        <v>296201</v>
      </c>
      <c r="AL61" s="40">
        <f>SUM(FMCG!AP310)</f>
        <v>9554.8709677419356</v>
      </c>
      <c r="AM61" s="40">
        <f t="shared" si="20"/>
        <v>296201</v>
      </c>
      <c r="AN61" s="47" t="e">
        <f t="shared" si="21"/>
        <v>#DIV/0!</v>
      </c>
      <c r="AO61" s="40"/>
      <c r="AP61" s="40"/>
      <c r="AQ61" s="40"/>
      <c r="AR61" s="40"/>
      <c r="AS61" s="40">
        <f t="shared" si="22"/>
        <v>0</v>
      </c>
      <c r="AT61" s="40" t="e">
        <f t="shared" si="23"/>
        <v>#DIV/0!</v>
      </c>
    </row>
    <row r="62" spans="1:46" s="38" customFormat="1" x14ac:dyDescent="0.25">
      <c r="A62" s="6" t="s">
        <v>57</v>
      </c>
      <c r="B62" s="1">
        <v>1</v>
      </c>
      <c r="C62" s="40">
        <f t="shared" si="1"/>
        <v>345766.61290322582</v>
      </c>
      <c r="D62" s="40">
        <f t="shared" si="2"/>
        <v>0</v>
      </c>
      <c r="E62" s="40">
        <f t="shared" si="3"/>
        <v>0</v>
      </c>
      <c r="F62" s="40">
        <f t="shared" si="4"/>
        <v>0</v>
      </c>
      <c r="G62" s="40">
        <f t="shared" si="5"/>
        <v>0</v>
      </c>
      <c r="H62" s="40">
        <f t="shared" si="6"/>
        <v>0</v>
      </c>
      <c r="I62" s="2">
        <v>9444610955</v>
      </c>
      <c r="J62" s="40">
        <f>SALES!AM310</f>
        <v>5403300</v>
      </c>
      <c r="K62" s="40">
        <f>SALES!AN310</f>
        <v>174300</v>
      </c>
      <c r="L62" s="40">
        <f>SALES!AO310</f>
        <v>10718765</v>
      </c>
      <c r="M62" s="40">
        <f>SALES!AP310</f>
        <v>345766.61290322582</v>
      </c>
      <c r="N62" s="40">
        <f>SALES!AQ310</f>
        <v>0</v>
      </c>
      <c r="O62" s="40">
        <f t="shared" si="8"/>
        <v>5315465</v>
      </c>
      <c r="P62" s="47">
        <f t="shared" si="9"/>
        <v>1.9837441933633151</v>
      </c>
      <c r="Q62" s="40">
        <f>SUM(PHARMA!AM311)</f>
        <v>450895</v>
      </c>
      <c r="R62" s="40">
        <f>SUM(PHARMA!AN311)</f>
        <v>14545</v>
      </c>
      <c r="S62" s="40">
        <f>SUM(PHARMA!AO311)</f>
        <v>0</v>
      </c>
      <c r="T62" s="40">
        <f>SUM(PHARMA!AP311)</f>
        <v>0</v>
      </c>
      <c r="U62" s="40">
        <f t="shared" si="12"/>
        <v>-450895</v>
      </c>
      <c r="V62" s="47">
        <f t="shared" si="13"/>
        <v>0</v>
      </c>
      <c r="W62" s="40">
        <f>SUM(PL!AM311)</f>
        <v>697500</v>
      </c>
      <c r="X62" s="40">
        <f>SUM(PL!AN311)</f>
        <v>22500</v>
      </c>
      <c r="Y62" s="40">
        <f>SUM(PL!AO311)</f>
        <v>0</v>
      </c>
      <c r="Z62" s="40">
        <f>SUM(PL!AP311)</f>
        <v>0</v>
      </c>
      <c r="AA62" s="40">
        <f t="shared" si="14"/>
        <v>-697500</v>
      </c>
      <c r="AB62" s="47">
        <f t="shared" si="15"/>
        <v>0</v>
      </c>
      <c r="AC62" s="40">
        <f>SUM(GEN!AM311)</f>
        <v>161355</v>
      </c>
      <c r="AD62" s="40">
        <f>SUM(GEN!AN311)</f>
        <v>5205</v>
      </c>
      <c r="AE62" s="40">
        <f>SUM(GEN!AO311)</f>
        <v>0</v>
      </c>
      <c r="AF62" s="40">
        <f>SUM(GEN!AP311)</f>
        <v>0</v>
      </c>
      <c r="AG62" s="40">
        <f t="shared" si="17"/>
        <v>-161355</v>
      </c>
      <c r="AH62" s="47">
        <f t="shared" si="18"/>
        <v>0</v>
      </c>
      <c r="AI62" s="40">
        <f>SUM(FMCG!AM311)</f>
        <v>4000550</v>
      </c>
      <c r="AJ62" s="40">
        <f>SUM(FMCG!AN311)</f>
        <v>129050</v>
      </c>
      <c r="AK62" s="40">
        <f>SUM(FMCG!AO311)</f>
        <v>0</v>
      </c>
      <c r="AL62" s="40">
        <f>SUM(FMCG!AP311)</f>
        <v>0</v>
      </c>
      <c r="AM62" s="40">
        <f t="shared" si="20"/>
        <v>-4000550</v>
      </c>
      <c r="AN62" s="47">
        <f t="shared" si="21"/>
        <v>0</v>
      </c>
      <c r="AO62" s="40"/>
      <c r="AP62" s="40"/>
      <c r="AQ62" s="40"/>
      <c r="AR62" s="40"/>
      <c r="AS62" s="40">
        <f t="shared" si="22"/>
        <v>0</v>
      </c>
      <c r="AT62" s="40" t="e">
        <f t="shared" si="23"/>
        <v>#DIV/0!</v>
      </c>
    </row>
    <row r="63" spans="1:46" s="38" customFormat="1" x14ac:dyDescent="0.25">
      <c r="A63" s="39" t="s">
        <v>58</v>
      </c>
      <c r="B63" s="2">
        <f>B3+B25+B61+B62</f>
        <v>310</v>
      </c>
      <c r="C63" s="40" t="e">
        <f t="shared" si="1"/>
        <v>#REF!</v>
      </c>
      <c r="D63" s="40">
        <f t="shared" si="2"/>
        <v>22464.044760665976</v>
      </c>
      <c r="E63" s="40">
        <f t="shared" si="3"/>
        <v>3354.0773485952136</v>
      </c>
      <c r="F63" s="40">
        <f t="shared" si="4"/>
        <v>1706.5399365244539</v>
      </c>
      <c r="G63" s="40">
        <f t="shared" si="5"/>
        <v>13779.95638189386</v>
      </c>
      <c r="H63" s="40">
        <f t="shared" si="6"/>
        <v>0</v>
      </c>
      <c r="I63" s="2">
        <v>9600013333</v>
      </c>
      <c r="J63" s="40" t="e">
        <f>J3+J25+J61+J62</f>
        <v>#REF!</v>
      </c>
      <c r="K63" s="40" t="e">
        <f t="shared" ref="K63:N63" si="103">K3+K25+K61+K62</f>
        <v>#REF!</v>
      </c>
      <c r="L63" s="40" t="e">
        <f t="shared" si="103"/>
        <v>#REF!</v>
      </c>
      <c r="M63" s="40" t="e">
        <f t="shared" si="103"/>
        <v>#REF!</v>
      </c>
      <c r="N63" s="40" t="e">
        <f t="shared" si="103"/>
        <v>#REF!</v>
      </c>
      <c r="O63" s="40" t="e">
        <f t="shared" si="8"/>
        <v>#REF!</v>
      </c>
      <c r="P63" s="47" t="e">
        <f t="shared" si="9"/>
        <v>#REF!</v>
      </c>
      <c r="Q63" s="40">
        <f t="shared" ref="Q63:AR63" si="104">Q3+Q25+Q61+Q62</f>
        <v>255857843.3323856</v>
      </c>
      <c r="R63" s="40">
        <f t="shared" ref="R63:S63" si="105">R3+R25+R61+R62</f>
        <v>8253478.8171737297</v>
      </c>
      <c r="S63" s="40">
        <f t="shared" si="105"/>
        <v>215879470.15000001</v>
      </c>
      <c r="T63" s="40">
        <f t="shared" ref="T63" si="106">T3+T25+T61+T62</f>
        <v>6963853.8758064527</v>
      </c>
      <c r="U63" s="40">
        <f t="shared" si="12"/>
        <v>-39978373.182385594</v>
      </c>
      <c r="V63" s="47">
        <f t="shared" si="13"/>
        <v>0.84374771294210593</v>
      </c>
      <c r="W63" s="40">
        <f t="shared" si="104"/>
        <v>33250600</v>
      </c>
      <c r="X63" s="40">
        <f t="shared" ref="X63:Z63" si="107">X3+X25+X61+X62</f>
        <v>1072600</v>
      </c>
      <c r="Y63" s="40">
        <f t="shared" si="107"/>
        <v>32232683.32</v>
      </c>
      <c r="Z63" s="40">
        <f t="shared" si="107"/>
        <v>1039763.9780645162</v>
      </c>
      <c r="AA63" s="40">
        <f t="shared" si="14"/>
        <v>-1017916.6799999997</v>
      </c>
      <c r="AB63" s="47">
        <f t="shared" si="15"/>
        <v>0.96938651693503275</v>
      </c>
      <c r="AC63" s="40">
        <f t="shared" si="104"/>
        <v>19949709.763359807</v>
      </c>
      <c r="AD63" s="40">
        <f t="shared" ref="AD63:AF63" si="108">AD3+AD25+AD61+AD62</f>
        <v>643539.02462450974</v>
      </c>
      <c r="AE63" s="40">
        <f t="shared" si="108"/>
        <v>16399848.790000001</v>
      </c>
      <c r="AF63" s="40">
        <f t="shared" si="108"/>
        <v>529027.38032258069</v>
      </c>
      <c r="AG63" s="40">
        <f t="shared" si="17"/>
        <v>-3549860.9733598065</v>
      </c>
      <c r="AH63" s="47">
        <f t="shared" si="18"/>
        <v>0.82205951788433629</v>
      </c>
      <c r="AI63" s="40">
        <f t="shared" si="104"/>
        <v>123911898</v>
      </c>
      <c r="AJ63" s="40">
        <f t="shared" ref="AJ63:AL63" si="109">AJ3+AJ25+AJ61+AJ62</f>
        <v>3997158</v>
      </c>
      <c r="AK63" s="40">
        <f t="shared" si="109"/>
        <v>132425380.83</v>
      </c>
      <c r="AL63" s="40">
        <f t="shared" si="109"/>
        <v>4271786.4783870969</v>
      </c>
      <c r="AM63" s="40">
        <f t="shared" si="20"/>
        <v>8513482.8299999982</v>
      </c>
      <c r="AN63" s="47">
        <f t="shared" si="21"/>
        <v>1.068705935163708</v>
      </c>
      <c r="AO63" s="40">
        <f t="shared" si="104"/>
        <v>0</v>
      </c>
      <c r="AP63" s="40">
        <f t="shared" si="104"/>
        <v>0</v>
      </c>
      <c r="AQ63" s="40">
        <f t="shared" si="104"/>
        <v>0</v>
      </c>
      <c r="AR63" s="40">
        <f t="shared" si="104"/>
        <v>0</v>
      </c>
      <c r="AS63" s="40">
        <f t="shared" si="22"/>
        <v>0</v>
      </c>
      <c r="AT63" s="40" t="e">
        <f t="shared" si="23"/>
        <v>#DIV/0!</v>
      </c>
    </row>
    <row r="65" spans="4:6" ht="15.75" thickBot="1" x14ac:dyDescent="0.3"/>
    <row r="66" spans="4:6" ht="15.75" thickBot="1" x14ac:dyDescent="0.3">
      <c r="D66" s="67" t="s">
        <v>408</v>
      </c>
      <c r="E66" s="68"/>
      <c r="F66" s="69"/>
    </row>
    <row r="67" spans="4:6" x14ac:dyDescent="0.25">
      <c r="D67" s="54" t="s">
        <v>398</v>
      </c>
      <c r="E67" s="55" t="s">
        <v>399</v>
      </c>
      <c r="F67" s="56" t="s">
        <v>400</v>
      </c>
    </row>
    <row r="68" spans="4:6" x14ac:dyDescent="0.25">
      <c r="D68" s="57" t="s">
        <v>383</v>
      </c>
      <c r="E68" s="58" t="e">
        <f>O63</f>
        <v>#REF!</v>
      </c>
      <c r="F68" s="61" t="e">
        <f>P63</f>
        <v>#REF!</v>
      </c>
    </row>
    <row r="69" spans="4:6" x14ac:dyDescent="0.25">
      <c r="D69" s="57" t="s">
        <v>401</v>
      </c>
      <c r="E69" s="58">
        <f>U63</f>
        <v>-39978373.182385594</v>
      </c>
      <c r="F69" s="61">
        <f>V63</f>
        <v>0.84374771294210593</v>
      </c>
    </row>
    <row r="70" spans="4:6" x14ac:dyDescent="0.25">
      <c r="D70" s="57" t="s">
        <v>385</v>
      </c>
      <c r="E70" s="58">
        <f>AA63</f>
        <v>-1017916.6799999997</v>
      </c>
      <c r="F70" s="61">
        <f>AB63</f>
        <v>0.96938651693503275</v>
      </c>
    </row>
    <row r="71" spans="4:6" x14ac:dyDescent="0.25">
      <c r="D71" s="57" t="s">
        <v>386</v>
      </c>
      <c r="E71" s="58">
        <f>AG63</f>
        <v>-3549860.9733598065</v>
      </c>
      <c r="F71" s="61">
        <f>AH63</f>
        <v>0.82205951788433629</v>
      </c>
    </row>
    <row r="72" spans="4:6" ht="15.75" thickBot="1" x14ac:dyDescent="0.3">
      <c r="D72" s="59" t="s">
        <v>387</v>
      </c>
      <c r="E72" s="60">
        <f>AM63</f>
        <v>8513482.8299999982</v>
      </c>
      <c r="F72" s="62">
        <f>AN63</f>
        <v>1.068705935163708</v>
      </c>
    </row>
  </sheetData>
  <mergeCells count="8">
    <mergeCell ref="D66:F66"/>
    <mergeCell ref="AO1:AT1"/>
    <mergeCell ref="J1:P1"/>
    <mergeCell ref="Q1:V1"/>
    <mergeCell ref="W1:AB1"/>
    <mergeCell ref="AC1:AH1"/>
    <mergeCell ref="AI1:AN1"/>
    <mergeCell ref="C1:H1"/>
  </mergeCells>
  <conditionalFormatting sqref="A20">
    <cfRule type="duplicateValues" dxfId="0" priority="1"/>
  </conditionalFormatting>
  <pageMargins left="0.7" right="0.7" top="0.75" bottom="0.75" header="0.3" footer="0.3"/>
  <pageSetup orientation="portrait" r:id="rId1"/>
  <ignoredErrors>
    <ignoredError sqref="K15:AT63 B57 K5:AT9 K11:AT13 N10:P10 U10:V10 AA10:AB10 AH10 AM10:AN10 AS10:AT10 K14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Y1538"/>
  <sheetViews>
    <sheetView tabSelected="1" topLeftCell="A596" workbookViewId="0">
      <selection activeCell="J310" sqref="J310:J617"/>
    </sheetView>
  </sheetViews>
  <sheetFormatPr defaultRowHeight="15" x14ac:dyDescent="0.25"/>
  <cols>
    <col min="1" max="1" width="5.42578125" bestFit="1" customWidth="1"/>
    <col min="2" max="2" width="7.28515625" bestFit="1" customWidth="1"/>
    <col min="3" max="3" width="21.85546875" bestFit="1" customWidth="1"/>
    <col min="4" max="4" width="12.42578125" customWidth="1"/>
    <col min="5" max="5" width="17.85546875" customWidth="1"/>
    <col min="6" max="6" width="25.85546875" customWidth="1"/>
    <col min="7" max="7" width="10" style="48" bestFit="1" customWidth="1"/>
    <col min="8" max="8" width="9.140625" style="48"/>
    <col min="9" max="9" width="10" style="48" bestFit="1" customWidth="1"/>
    <col min="10" max="12" width="9.140625" style="48"/>
    <col min="13" max="13" width="12.7109375" style="48" bestFit="1" customWidth="1"/>
    <col min="14" max="14" width="8" style="48" bestFit="1" customWidth="1"/>
    <col min="15" max="15" width="7" style="48" bestFit="1" customWidth="1"/>
    <col min="16" max="16" width="8" style="48" bestFit="1" customWidth="1"/>
    <col min="17" max="17" width="7.7109375" style="48" bestFit="1" customWidth="1"/>
    <col min="18" max="18" width="8.7109375" style="48" bestFit="1" customWidth="1"/>
    <col min="19" max="19" width="7.7109375" style="27" bestFit="1" customWidth="1"/>
    <col min="20" max="20" width="9" style="48" bestFit="1" customWidth="1"/>
    <col min="21" max="21" width="8" style="48" bestFit="1" customWidth="1"/>
    <col min="22" max="22" width="9" style="48" bestFit="1" customWidth="1"/>
    <col min="23" max="23" width="8" style="48" bestFit="1" customWidth="1"/>
    <col min="24" max="24" width="8.7109375" style="48" bestFit="1" customWidth="1"/>
    <col min="25" max="25" width="7.7109375" style="48" bestFit="1" customWidth="1"/>
  </cols>
  <sheetData>
    <row r="1" spans="1:14" ht="28.5" x14ac:dyDescent="0.25">
      <c r="A1" s="21" t="s">
        <v>59</v>
      </c>
      <c r="B1" s="21" t="s">
        <v>60</v>
      </c>
      <c r="C1" s="21" t="s">
        <v>62</v>
      </c>
      <c r="D1" s="21" t="s">
        <v>63</v>
      </c>
      <c r="E1" s="21" t="s">
        <v>64</v>
      </c>
      <c r="F1" s="21" t="s">
        <v>65</v>
      </c>
      <c r="G1" s="23" t="s">
        <v>376</v>
      </c>
      <c r="H1" s="22" t="s">
        <v>377</v>
      </c>
      <c r="I1" s="23" t="s">
        <v>378</v>
      </c>
      <c r="J1" s="23" t="s">
        <v>379</v>
      </c>
      <c r="K1" s="46" t="s">
        <v>381</v>
      </c>
      <c r="L1" s="42" t="s">
        <v>382</v>
      </c>
      <c r="M1" s="42" t="s">
        <v>398</v>
      </c>
      <c r="N1" s="42" t="s">
        <v>412</v>
      </c>
    </row>
    <row r="2" spans="1:14" hidden="1" x14ac:dyDescent="0.25">
      <c r="A2" s="10">
        <v>1</v>
      </c>
      <c r="B2" s="11">
        <v>16256</v>
      </c>
      <c r="C2" s="12" t="s">
        <v>3</v>
      </c>
      <c r="D2" s="12" t="s">
        <v>4</v>
      </c>
      <c r="E2" s="12" t="s">
        <v>5</v>
      </c>
      <c r="F2" s="12" t="s">
        <v>66</v>
      </c>
      <c r="G2" s="65">
        <f>SALES!AM2</f>
        <v>2012551</v>
      </c>
      <c r="H2" s="31">
        <f>SALES!AN2</f>
        <v>64921</v>
      </c>
      <c r="I2" s="66">
        <f>SALES!AO2</f>
        <v>2237958</v>
      </c>
      <c r="J2" s="64">
        <f>SALES!AP2</f>
        <v>72192.193548387091</v>
      </c>
      <c r="K2" s="31">
        <f>SALES!AR2</f>
        <v>225407</v>
      </c>
      <c r="L2" s="45">
        <f>SALES!AS2</f>
        <v>1.1120006399837818</v>
      </c>
      <c r="M2" s="4" t="s">
        <v>410</v>
      </c>
      <c r="N2" s="76">
        <v>44013</v>
      </c>
    </row>
    <row r="3" spans="1:14" hidden="1" x14ac:dyDescent="0.25">
      <c r="A3" s="10">
        <v>2</v>
      </c>
      <c r="B3" s="11">
        <v>16052</v>
      </c>
      <c r="C3" s="12" t="s">
        <v>3</v>
      </c>
      <c r="D3" s="12" t="s">
        <v>4</v>
      </c>
      <c r="E3" s="12" t="s">
        <v>5</v>
      </c>
      <c r="F3" s="12" t="s">
        <v>67</v>
      </c>
      <c r="G3" s="65">
        <f>SALES!AM3</f>
        <v>1480591</v>
      </c>
      <c r="H3" s="31">
        <f>SALES!AN3</f>
        <v>47761</v>
      </c>
      <c r="I3" s="66">
        <f>SALES!AO3</f>
        <v>1743759</v>
      </c>
      <c r="J3" s="64">
        <f>SALES!AP3</f>
        <v>56250.290322580644</v>
      </c>
      <c r="K3" s="31">
        <f>SALES!AR3</f>
        <v>263168</v>
      </c>
      <c r="L3" s="45">
        <f>SALES!AS3</f>
        <v>1.1777452382190625</v>
      </c>
      <c r="M3" s="4" t="s">
        <v>410</v>
      </c>
      <c r="N3" s="76">
        <v>44013</v>
      </c>
    </row>
    <row r="4" spans="1:14" hidden="1" x14ac:dyDescent="0.25">
      <c r="A4" s="10">
        <v>3</v>
      </c>
      <c r="B4" s="11">
        <v>16340</v>
      </c>
      <c r="C4" s="12" t="s">
        <v>3</v>
      </c>
      <c r="D4" s="12" t="s">
        <v>4</v>
      </c>
      <c r="E4" s="12" t="s">
        <v>5</v>
      </c>
      <c r="F4" s="12" t="s">
        <v>68</v>
      </c>
      <c r="G4" s="65">
        <f>SALES!AM4</f>
        <v>1165631</v>
      </c>
      <c r="H4" s="31">
        <f>SALES!AN4</f>
        <v>37601</v>
      </c>
      <c r="I4" s="66">
        <f>SALES!AO4</f>
        <v>1429181</v>
      </c>
      <c r="J4" s="64">
        <f>SALES!AP4</f>
        <v>46102.612903225803</v>
      </c>
      <c r="K4" s="31">
        <f>SALES!AR4</f>
        <v>263550</v>
      </c>
      <c r="L4" s="45">
        <f>SALES!AS4</f>
        <v>1.2261007128327919</v>
      </c>
      <c r="M4" s="4" t="s">
        <v>410</v>
      </c>
      <c r="N4" s="76">
        <v>44013</v>
      </c>
    </row>
    <row r="5" spans="1:14" hidden="1" x14ac:dyDescent="0.25">
      <c r="A5" s="10">
        <v>4</v>
      </c>
      <c r="B5" s="11">
        <v>17023</v>
      </c>
      <c r="C5" s="12" t="s">
        <v>3</v>
      </c>
      <c r="D5" s="12" t="s">
        <v>4</v>
      </c>
      <c r="E5" s="12" t="s">
        <v>5</v>
      </c>
      <c r="F5" s="12" t="s">
        <v>69</v>
      </c>
      <c r="G5" s="65">
        <f>SALES!AM5</f>
        <v>1191051</v>
      </c>
      <c r="H5" s="31">
        <f>SALES!AN5</f>
        <v>38421</v>
      </c>
      <c r="I5" s="66">
        <f>SALES!AO5</f>
        <v>1592636</v>
      </c>
      <c r="J5" s="64">
        <f>SALES!AP5</f>
        <v>51375.354838709674</v>
      </c>
      <c r="K5" s="31">
        <f>SALES!AR5</f>
        <v>401585</v>
      </c>
      <c r="L5" s="45">
        <f>SALES!AS5</f>
        <v>1.3371686015124458</v>
      </c>
      <c r="M5" s="4" t="s">
        <v>410</v>
      </c>
      <c r="N5" s="76">
        <v>44013</v>
      </c>
    </row>
    <row r="6" spans="1:14" hidden="1" x14ac:dyDescent="0.25">
      <c r="A6" s="10">
        <v>5</v>
      </c>
      <c r="B6" s="11">
        <v>15696</v>
      </c>
      <c r="C6" s="12" t="s">
        <v>3</v>
      </c>
      <c r="D6" s="12" t="s">
        <v>4</v>
      </c>
      <c r="E6" s="12" t="s">
        <v>5</v>
      </c>
      <c r="F6" s="12" t="s">
        <v>70</v>
      </c>
      <c r="G6" s="65">
        <f>SALES!AM6</f>
        <v>2130196</v>
      </c>
      <c r="H6" s="31">
        <f>SALES!AN6</f>
        <v>68716</v>
      </c>
      <c r="I6" s="66">
        <f>SALES!AO6</f>
        <v>2594916</v>
      </c>
      <c r="J6" s="64">
        <f>SALES!AP6</f>
        <v>83706.967741935485</v>
      </c>
      <c r="K6" s="31">
        <f>SALES!AR6</f>
        <v>464720</v>
      </c>
      <c r="L6" s="45">
        <f>SALES!AS6</f>
        <v>1.218158329092722</v>
      </c>
      <c r="M6" s="4" t="s">
        <v>410</v>
      </c>
      <c r="N6" s="76">
        <v>44013</v>
      </c>
    </row>
    <row r="7" spans="1:14" hidden="1" x14ac:dyDescent="0.25">
      <c r="A7" s="10">
        <v>6</v>
      </c>
      <c r="B7" s="11">
        <v>16071</v>
      </c>
      <c r="C7" s="12" t="s">
        <v>3</v>
      </c>
      <c r="D7" s="12" t="s">
        <v>4</v>
      </c>
      <c r="E7" s="12" t="s">
        <v>5</v>
      </c>
      <c r="F7" s="12" t="s">
        <v>71</v>
      </c>
      <c r="G7" s="65">
        <f>SALES!AM7</f>
        <v>1103631</v>
      </c>
      <c r="H7" s="31">
        <f>SALES!AN7</f>
        <v>35601</v>
      </c>
      <c r="I7" s="66">
        <f>SALES!AO7</f>
        <v>1104232</v>
      </c>
      <c r="J7" s="64">
        <f>SALES!AP7</f>
        <v>35620.387096774197</v>
      </c>
      <c r="K7" s="31">
        <f>SALES!AR7</f>
        <v>601</v>
      </c>
      <c r="L7" s="45">
        <f>SALES!AS7</f>
        <v>1.0005445660732617</v>
      </c>
      <c r="M7" s="4" t="s">
        <v>410</v>
      </c>
      <c r="N7" s="76">
        <v>44013</v>
      </c>
    </row>
    <row r="8" spans="1:14" hidden="1" x14ac:dyDescent="0.25">
      <c r="A8" s="10">
        <v>7</v>
      </c>
      <c r="B8" s="11">
        <v>14516</v>
      </c>
      <c r="C8" s="12" t="s">
        <v>3</v>
      </c>
      <c r="D8" s="12" t="s">
        <v>4</v>
      </c>
      <c r="E8" s="12" t="s">
        <v>5</v>
      </c>
      <c r="F8" s="12" t="s">
        <v>72</v>
      </c>
      <c r="G8" s="65">
        <f>SALES!AM8</f>
        <v>2778871</v>
      </c>
      <c r="H8" s="31">
        <f>SALES!AN8</f>
        <v>89641</v>
      </c>
      <c r="I8" s="66">
        <f>SALES!AO8</f>
        <v>2565420</v>
      </c>
      <c r="J8" s="64">
        <f>SALES!AP8</f>
        <v>82755.483870967742</v>
      </c>
      <c r="K8" s="31">
        <f>SALES!AR8</f>
        <v>-213451</v>
      </c>
      <c r="L8" s="45">
        <f>SALES!AS8</f>
        <v>0.92318787018181125</v>
      </c>
      <c r="M8" s="4" t="s">
        <v>410</v>
      </c>
      <c r="N8" s="76">
        <v>44013</v>
      </c>
    </row>
    <row r="9" spans="1:14" hidden="1" x14ac:dyDescent="0.25">
      <c r="A9" s="10">
        <v>8</v>
      </c>
      <c r="B9" s="11">
        <v>16621</v>
      </c>
      <c r="C9" s="12" t="s">
        <v>3</v>
      </c>
      <c r="D9" s="12" t="s">
        <v>4</v>
      </c>
      <c r="E9" s="12" t="s">
        <v>5</v>
      </c>
      <c r="F9" s="12" t="s">
        <v>73</v>
      </c>
      <c r="G9" s="65">
        <f>SALES!AM9</f>
        <v>1434091</v>
      </c>
      <c r="H9" s="31">
        <f>SALES!AN9</f>
        <v>46261</v>
      </c>
      <c r="I9" s="66">
        <f>SALES!AO9</f>
        <v>1889720</v>
      </c>
      <c r="J9" s="64">
        <f>SALES!AP9</f>
        <v>60958.709677419356</v>
      </c>
      <c r="K9" s="31">
        <f>SALES!AR9</f>
        <v>455629</v>
      </c>
      <c r="L9" s="45">
        <f>SALES!AS9</f>
        <v>1.3177127532353248</v>
      </c>
      <c r="M9" s="4" t="s">
        <v>410</v>
      </c>
      <c r="N9" s="76">
        <v>44013</v>
      </c>
    </row>
    <row r="10" spans="1:14" hidden="1" x14ac:dyDescent="0.25">
      <c r="A10" s="10">
        <v>9</v>
      </c>
      <c r="B10" s="11">
        <v>14581</v>
      </c>
      <c r="C10" s="12" t="s">
        <v>3</v>
      </c>
      <c r="D10" s="12" t="s">
        <v>4</v>
      </c>
      <c r="E10" s="12" t="s">
        <v>6</v>
      </c>
      <c r="F10" s="12" t="s">
        <v>74</v>
      </c>
      <c r="G10" s="65">
        <f>SALES!AM10</f>
        <v>1696196</v>
      </c>
      <c r="H10" s="31">
        <f>SALES!AN10</f>
        <v>54716</v>
      </c>
      <c r="I10" s="66">
        <f>SALES!AO10</f>
        <v>1805544</v>
      </c>
      <c r="J10" s="64">
        <f>SALES!AP10</f>
        <v>58243.354838709674</v>
      </c>
      <c r="K10" s="31">
        <f>SALES!AR10</f>
        <v>109348</v>
      </c>
      <c r="L10" s="45">
        <f>SALES!AS10</f>
        <v>1.0644666064534996</v>
      </c>
      <c r="M10" s="4" t="s">
        <v>410</v>
      </c>
      <c r="N10" s="76">
        <v>44013</v>
      </c>
    </row>
    <row r="11" spans="1:14" hidden="1" x14ac:dyDescent="0.25">
      <c r="A11" s="10">
        <v>10</v>
      </c>
      <c r="B11" s="11">
        <v>16577</v>
      </c>
      <c r="C11" s="12" t="s">
        <v>3</v>
      </c>
      <c r="D11" s="12" t="s">
        <v>4</v>
      </c>
      <c r="E11" s="12" t="s">
        <v>6</v>
      </c>
      <c r="F11" s="12" t="s">
        <v>75</v>
      </c>
      <c r="G11" s="65">
        <f>SALES!AM11</f>
        <v>908486</v>
      </c>
      <c r="H11" s="31">
        <f>SALES!AN11</f>
        <v>29306</v>
      </c>
      <c r="I11" s="66">
        <f>SALES!AO11</f>
        <v>812176</v>
      </c>
      <c r="J11" s="64">
        <f>SALES!AP11</f>
        <v>26199.225806451614</v>
      </c>
      <c r="K11" s="31">
        <f>SALES!AR11</f>
        <v>-96310</v>
      </c>
      <c r="L11" s="45">
        <f>SALES!AS11</f>
        <v>0.89398845992123155</v>
      </c>
      <c r="M11" s="4" t="s">
        <v>410</v>
      </c>
      <c r="N11" s="76">
        <v>44013</v>
      </c>
    </row>
    <row r="12" spans="1:14" hidden="1" x14ac:dyDescent="0.25">
      <c r="A12" s="10">
        <v>11</v>
      </c>
      <c r="B12" s="11">
        <v>16622</v>
      </c>
      <c r="C12" s="12" t="s">
        <v>3</v>
      </c>
      <c r="D12" s="12" t="s">
        <v>4</v>
      </c>
      <c r="E12" s="12" t="s">
        <v>6</v>
      </c>
      <c r="F12" s="12" t="s">
        <v>76</v>
      </c>
      <c r="G12" s="65">
        <f>SALES!AM12</f>
        <v>992341</v>
      </c>
      <c r="H12" s="31">
        <f>SALES!AN12</f>
        <v>32011</v>
      </c>
      <c r="I12" s="66">
        <f>SALES!AO12</f>
        <v>923610</v>
      </c>
      <c r="J12" s="64">
        <f>SALES!AP12</f>
        <v>29793.870967741936</v>
      </c>
      <c r="K12" s="31">
        <f>SALES!AR12</f>
        <v>-68731</v>
      </c>
      <c r="L12" s="45">
        <f>SALES!AS12</f>
        <v>0.93073852637349463</v>
      </c>
      <c r="M12" s="4" t="s">
        <v>410</v>
      </c>
      <c r="N12" s="76">
        <v>44013</v>
      </c>
    </row>
    <row r="13" spans="1:14" hidden="1" x14ac:dyDescent="0.25">
      <c r="A13" s="10">
        <v>12</v>
      </c>
      <c r="B13" s="13">
        <v>17116</v>
      </c>
      <c r="C13" s="12" t="s">
        <v>3</v>
      </c>
      <c r="D13" s="12" t="s">
        <v>4</v>
      </c>
      <c r="E13" s="12" t="s">
        <v>6</v>
      </c>
      <c r="F13" s="14" t="s">
        <v>77</v>
      </c>
      <c r="G13" s="65">
        <f>SALES!AM13</f>
        <v>1894410</v>
      </c>
      <c r="H13" s="31">
        <f>SALES!AN13</f>
        <v>61110</v>
      </c>
      <c r="I13" s="66">
        <f>SALES!AO13</f>
        <v>2121237</v>
      </c>
      <c r="J13" s="64">
        <f>SALES!AP13</f>
        <v>68427</v>
      </c>
      <c r="K13" s="31">
        <f>SALES!AR13</f>
        <v>226827</v>
      </c>
      <c r="L13" s="45">
        <f>SALES!AS13</f>
        <v>1.1197349042709868</v>
      </c>
      <c r="M13" s="4" t="s">
        <v>410</v>
      </c>
      <c r="N13" s="76">
        <v>44013</v>
      </c>
    </row>
    <row r="14" spans="1:14" hidden="1" x14ac:dyDescent="0.25">
      <c r="A14" s="10">
        <v>13</v>
      </c>
      <c r="B14" s="13">
        <v>17114</v>
      </c>
      <c r="C14" s="12" t="s">
        <v>3</v>
      </c>
      <c r="D14" s="12" t="s">
        <v>4</v>
      </c>
      <c r="E14" s="12" t="s">
        <v>6</v>
      </c>
      <c r="F14" s="14" t="s">
        <v>78</v>
      </c>
      <c r="G14" s="65">
        <f>SALES!AM14</f>
        <v>948910</v>
      </c>
      <c r="H14" s="31">
        <f>SALES!AN14</f>
        <v>30610</v>
      </c>
      <c r="I14" s="66">
        <f>SALES!AO14</f>
        <v>908127</v>
      </c>
      <c r="J14" s="64">
        <f>SALES!AP14</f>
        <v>29294.419354838708</v>
      </c>
      <c r="K14" s="31">
        <f>SALES!AR14</f>
        <v>-40783</v>
      </c>
      <c r="L14" s="45">
        <f>SALES!AS14</f>
        <v>0.95702121381374416</v>
      </c>
      <c r="M14" s="4" t="s">
        <v>410</v>
      </c>
      <c r="N14" s="76">
        <v>44013</v>
      </c>
    </row>
    <row r="15" spans="1:14" hidden="1" x14ac:dyDescent="0.25">
      <c r="A15" s="10">
        <v>14</v>
      </c>
      <c r="B15" s="11">
        <v>16516</v>
      </c>
      <c r="C15" s="12" t="s">
        <v>3</v>
      </c>
      <c r="D15" s="12" t="s">
        <v>4</v>
      </c>
      <c r="E15" s="12" t="s">
        <v>6</v>
      </c>
      <c r="F15" s="12" t="s">
        <v>79</v>
      </c>
      <c r="G15" s="65">
        <f>SALES!AM15</f>
        <v>2315421</v>
      </c>
      <c r="H15" s="31">
        <f>SALES!AN15</f>
        <v>74691</v>
      </c>
      <c r="I15" s="66">
        <f>SALES!AO15</f>
        <v>2036475</v>
      </c>
      <c r="J15" s="64">
        <f>SALES!AP15</f>
        <v>65692.741935483864</v>
      </c>
      <c r="K15" s="31">
        <f>SALES!AR15</f>
        <v>-278946</v>
      </c>
      <c r="L15" s="45">
        <f>SALES!AS15</f>
        <v>0.87952687653778727</v>
      </c>
      <c r="M15" s="4" t="s">
        <v>410</v>
      </c>
      <c r="N15" s="76">
        <v>44013</v>
      </c>
    </row>
    <row r="16" spans="1:14" hidden="1" x14ac:dyDescent="0.25">
      <c r="A16" s="10">
        <v>15</v>
      </c>
      <c r="B16" s="11">
        <v>17380</v>
      </c>
      <c r="C16" s="12" t="s">
        <v>3</v>
      </c>
      <c r="D16" s="12" t="s">
        <v>4</v>
      </c>
      <c r="E16" s="12" t="s">
        <v>7</v>
      </c>
      <c r="F16" s="12" t="s">
        <v>80</v>
      </c>
      <c r="G16" s="65">
        <f>SALES!AM16</f>
        <v>922250</v>
      </c>
      <c r="H16" s="31">
        <f>SALES!AN16</f>
        <v>29750</v>
      </c>
      <c r="I16" s="66">
        <f>SALES!AO16</f>
        <v>1118296</v>
      </c>
      <c r="J16" s="64">
        <f>SALES!AP16</f>
        <v>36074.06451612903</v>
      </c>
      <c r="K16" s="31">
        <f>SALES!AR16</f>
        <v>196046</v>
      </c>
      <c r="L16" s="45">
        <f>SALES!AS16</f>
        <v>1.2125735971808078</v>
      </c>
      <c r="M16" s="4" t="s">
        <v>410</v>
      </c>
      <c r="N16" s="76">
        <v>44013</v>
      </c>
    </row>
    <row r="17" spans="1:14" hidden="1" x14ac:dyDescent="0.25">
      <c r="A17" s="10">
        <v>16</v>
      </c>
      <c r="B17" s="11">
        <v>15421</v>
      </c>
      <c r="C17" s="12" t="s">
        <v>3</v>
      </c>
      <c r="D17" s="12" t="s">
        <v>4</v>
      </c>
      <c r="E17" s="12" t="s">
        <v>7</v>
      </c>
      <c r="F17" s="12" t="s">
        <v>81</v>
      </c>
      <c r="G17" s="65">
        <f>SALES!AM17</f>
        <v>1227631</v>
      </c>
      <c r="H17" s="31">
        <f>SALES!AN17</f>
        <v>39601</v>
      </c>
      <c r="I17" s="66">
        <f>SALES!AO17</f>
        <v>1237759</v>
      </c>
      <c r="J17" s="64">
        <f>SALES!AP17</f>
        <v>39927.709677419356</v>
      </c>
      <c r="K17" s="31">
        <f>SALES!AR17</f>
        <v>10128</v>
      </c>
      <c r="L17" s="45">
        <f>SALES!AS17</f>
        <v>1.008250036045033</v>
      </c>
      <c r="M17" s="4" t="s">
        <v>410</v>
      </c>
      <c r="N17" s="76">
        <v>44013</v>
      </c>
    </row>
    <row r="18" spans="1:14" hidden="1" x14ac:dyDescent="0.25">
      <c r="A18" s="10">
        <v>17</v>
      </c>
      <c r="B18" s="11">
        <v>15793</v>
      </c>
      <c r="C18" s="12" t="s">
        <v>3</v>
      </c>
      <c r="D18" s="12" t="s">
        <v>4</v>
      </c>
      <c r="E18" s="12" t="s">
        <v>7</v>
      </c>
      <c r="F18" s="12" t="s">
        <v>82</v>
      </c>
      <c r="G18" s="65">
        <f>SALES!AM18</f>
        <v>1103631</v>
      </c>
      <c r="H18" s="31">
        <f>SALES!AN18</f>
        <v>35601</v>
      </c>
      <c r="I18" s="66">
        <f>SALES!AO18</f>
        <v>1104490</v>
      </c>
      <c r="J18" s="64">
        <f>SALES!AP18</f>
        <v>35628.709677419356</v>
      </c>
      <c r="K18" s="31">
        <f>SALES!AR18</f>
        <v>859</v>
      </c>
      <c r="L18" s="45">
        <f>SALES!AS18</f>
        <v>1.0007783398617836</v>
      </c>
      <c r="M18" s="4" t="s">
        <v>410</v>
      </c>
      <c r="N18" s="76">
        <v>44013</v>
      </c>
    </row>
    <row r="19" spans="1:14" hidden="1" x14ac:dyDescent="0.25">
      <c r="A19" s="10">
        <v>18</v>
      </c>
      <c r="B19" s="11">
        <v>14574</v>
      </c>
      <c r="C19" s="12" t="s">
        <v>3</v>
      </c>
      <c r="D19" s="12" t="s">
        <v>4</v>
      </c>
      <c r="E19" s="12" t="s">
        <v>7</v>
      </c>
      <c r="F19" s="12" t="s">
        <v>83</v>
      </c>
      <c r="G19" s="65">
        <f>SALES!AM19</f>
        <v>1950551</v>
      </c>
      <c r="H19" s="31">
        <f>SALES!AN19</f>
        <v>62921</v>
      </c>
      <c r="I19" s="66">
        <f>SALES!AO19</f>
        <v>2237829</v>
      </c>
      <c r="J19" s="64">
        <f>SALES!AP19</f>
        <v>72188.032258064515</v>
      </c>
      <c r="K19" s="31">
        <f>SALES!AR19</f>
        <v>287278</v>
      </c>
      <c r="L19" s="45">
        <f>SALES!AS19</f>
        <v>1.147280435118077</v>
      </c>
      <c r="M19" s="4" t="s">
        <v>410</v>
      </c>
      <c r="N19" s="76">
        <v>44013</v>
      </c>
    </row>
    <row r="20" spans="1:14" hidden="1" x14ac:dyDescent="0.25">
      <c r="A20" s="10">
        <v>19</v>
      </c>
      <c r="B20" s="11">
        <v>15509</v>
      </c>
      <c r="C20" s="12" t="s">
        <v>3</v>
      </c>
      <c r="D20" s="12" t="s">
        <v>4</v>
      </c>
      <c r="E20" s="12" t="s">
        <v>7</v>
      </c>
      <c r="F20" s="12" t="s">
        <v>84</v>
      </c>
      <c r="G20" s="65">
        <f>SALES!AM20</f>
        <v>1090921</v>
      </c>
      <c r="H20" s="31">
        <f>SALES!AN20</f>
        <v>35191</v>
      </c>
      <c r="I20" s="66">
        <f>SALES!AO20</f>
        <v>1020302</v>
      </c>
      <c r="J20" s="64">
        <f>SALES!AP20</f>
        <v>32912.967741935485</v>
      </c>
      <c r="K20" s="31">
        <f>SALES!AR20</f>
        <v>-70619</v>
      </c>
      <c r="L20" s="45">
        <f>SALES!AS20</f>
        <v>0.93526662333936184</v>
      </c>
      <c r="M20" s="4" t="s">
        <v>410</v>
      </c>
      <c r="N20" s="76">
        <v>44013</v>
      </c>
    </row>
    <row r="21" spans="1:14" hidden="1" x14ac:dyDescent="0.25">
      <c r="A21" s="10">
        <v>20</v>
      </c>
      <c r="B21" s="11">
        <v>14578</v>
      </c>
      <c r="C21" s="12" t="s">
        <v>3</v>
      </c>
      <c r="D21" s="12" t="s">
        <v>4</v>
      </c>
      <c r="E21" s="12" t="s">
        <v>7</v>
      </c>
      <c r="F21" s="12" t="s">
        <v>85</v>
      </c>
      <c r="G21" s="65">
        <f>SALES!AM21</f>
        <v>1615131</v>
      </c>
      <c r="H21" s="31">
        <f>SALES!AN21</f>
        <v>52101</v>
      </c>
      <c r="I21" s="66">
        <f>SALES!AO21</f>
        <v>1655218</v>
      </c>
      <c r="J21" s="64">
        <f>SALES!AP21</f>
        <v>53394.129032258068</v>
      </c>
      <c r="K21" s="31">
        <f>SALES!AR21</f>
        <v>40087</v>
      </c>
      <c r="L21" s="45">
        <f>SALES!AS21</f>
        <v>1.0248196585911606</v>
      </c>
      <c r="M21" s="4" t="s">
        <v>410</v>
      </c>
      <c r="N21" s="76">
        <v>44013</v>
      </c>
    </row>
    <row r="22" spans="1:14" hidden="1" x14ac:dyDescent="0.25">
      <c r="A22" s="10">
        <v>21</v>
      </c>
      <c r="B22" s="11">
        <v>92033</v>
      </c>
      <c r="C22" s="12" t="s">
        <v>3</v>
      </c>
      <c r="D22" s="12" t="s">
        <v>4</v>
      </c>
      <c r="E22" s="12" t="s">
        <v>7</v>
      </c>
      <c r="F22" s="12" t="s">
        <v>86</v>
      </c>
      <c r="G22" s="65">
        <f>SALES!AM22</f>
        <v>1477801</v>
      </c>
      <c r="H22" s="31">
        <f>SALES!AN22</f>
        <v>47671</v>
      </c>
      <c r="I22" s="66">
        <f>SALES!AO22</f>
        <v>1479858</v>
      </c>
      <c r="J22" s="64">
        <f>SALES!AP22</f>
        <v>47737.354838709674</v>
      </c>
      <c r="K22" s="31">
        <f>SALES!AR22</f>
        <v>2057</v>
      </c>
      <c r="L22" s="45">
        <f>SALES!AS22</f>
        <v>1.0013919330139849</v>
      </c>
      <c r="M22" s="4" t="s">
        <v>410</v>
      </c>
      <c r="N22" s="76">
        <v>44013</v>
      </c>
    </row>
    <row r="23" spans="1:14" hidden="1" x14ac:dyDescent="0.25">
      <c r="A23" s="10">
        <v>22</v>
      </c>
      <c r="B23" s="11">
        <v>16452</v>
      </c>
      <c r="C23" s="12" t="s">
        <v>3</v>
      </c>
      <c r="D23" s="12" t="s">
        <v>4</v>
      </c>
      <c r="E23" s="12" t="s">
        <v>7</v>
      </c>
      <c r="F23" s="12" t="s">
        <v>87</v>
      </c>
      <c r="G23" s="65">
        <f>SALES!AM23</f>
        <v>1782841</v>
      </c>
      <c r="H23" s="31">
        <f>SALES!AN23</f>
        <v>57511</v>
      </c>
      <c r="I23" s="66">
        <f>SALES!AO23</f>
        <v>2143812</v>
      </c>
      <c r="J23" s="64">
        <f>SALES!AP23</f>
        <v>69155.225806451606</v>
      </c>
      <c r="K23" s="31">
        <f>SALES!AR23</f>
        <v>360971</v>
      </c>
      <c r="L23" s="45">
        <f>SALES!AS23</f>
        <v>1.2024695415912019</v>
      </c>
      <c r="M23" s="4" t="s">
        <v>410</v>
      </c>
      <c r="N23" s="76">
        <v>44013</v>
      </c>
    </row>
    <row r="24" spans="1:14" hidden="1" x14ac:dyDescent="0.25">
      <c r="A24" s="10">
        <v>23</v>
      </c>
      <c r="B24" s="11">
        <v>14464</v>
      </c>
      <c r="C24" s="12" t="s">
        <v>3</v>
      </c>
      <c r="D24" s="12" t="s">
        <v>4</v>
      </c>
      <c r="E24" s="12" t="s">
        <v>7</v>
      </c>
      <c r="F24" s="12" t="s">
        <v>88</v>
      </c>
      <c r="G24" s="65">
        <f>SALES!AM24</f>
        <v>1297381</v>
      </c>
      <c r="H24" s="31">
        <f>SALES!AN24</f>
        <v>41851</v>
      </c>
      <c r="I24" s="66">
        <f>SALES!AO24</f>
        <v>1178576</v>
      </c>
      <c r="J24" s="64">
        <f>SALES!AP24</f>
        <v>38018.580645161288</v>
      </c>
      <c r="K24" s="31">
        <f>SALES!AR24</f>
        <v>-118805</v>
      </c>
      <c r="L24" s="45">
        <f>SALES!AS24</f>
        <v>0.90842705419610736</v>
      </c>
      <c r="M24" s="4" t="s">
        <v>410</v>
      </c>
      <c r="N24" s="76">
        <v>44013</v>
      </c>
    </row>
    <row r="25" spans="1:14" hidden="1" x14ac:dyDescent="0.25">
      <c r="A25" s="10">
        <v>24</v>
      </c>
      <c r="B25" s="11">
        <v>14569</v>
      </c>
      <c r="C25" s="12" t="s">
        <v>3</v>
      </c>
      <c r="D25" s="12" t="s">
        <v>4</v>
      </c>
      <c r="E25" s="12" t="s">
        <v>8</v>
      </c>
      <c r="F25" s="12" t="s">
        <v>89</v>
      </c>
      <c r="G25" s="65">
        <f>SALES!AM25</f>
        <v>1390381</v>
      </c>
      <c r="H25" s="31">
        <f>SALES!AN25</f>
        <v>44851</v>
      </c>
      <c r="I25" s="66">
        <f>SALES!AO25</f>
        <v>1436401</v>
      </c>
      <c r="J25" s="64">
        <f>SALES!AP25</f>
        <v>46335.516129032258</v>
      </c>
      <c r="K25" s="31">
        <f>SALES!AR25</f>
        <v>46020</v>
      </c>
      <c r="L25" s="45">
        <f>SALES!AS25</f>
        <v>1.0330988412528652</v>
      </c>
      <c r="M25" s="4" t="s">
        <v>410</v>
      </c>
      <c r="N25" s="76">
        <v>44013</v>
      </c>
    </row>
    <row r="26" spans="1:14" hidden="1" x14ac:dyDescent="0.25">
      <c r="A26" s="10">
        <v>25</v>
      </c>
      <c r="B26" s="11">
        <v>16268</v>
      </c>
      <c r="C26" s="12" t="s">
        <v>3</v>
      </c>
      <c r="D26" s="12" t="s">
        <v>4</v>
      </c>
      <c r="E26" s="12" t="s">
        <v>8</v>
      </c>
      <c r="F26" s="12" t="s">
        <v>90</v>
      </c>
      <c r="G26" s="65">
        <f>SALES!AM26</f>
        <v>3357021</v>
      </c>
      <c r="H26" s="31">
        <f>SALES!AN26</f>
        <v>108291</v>
      </c>
      <c r="I26" s="66">
        <f>SALES!AO26</f>
        <v>3792847</v>
      </c>
      <c r="J26" s="64">
        <f>SALES!AP26</f>
        <v>122349.90322580645</v>
      </c>
      <c r="K26" s="31">
        <f>SALES!AR26</f>
        <v>435826</v>
      </c>
      <c r="L26" s="45">
        <f>SALES!AS26</f>
        <v>1.1298252230176695</v>
      </c>
      <c r="M26" s="4" t="s">
        <v>410</v>
      </c>
      <c r="N26" s="76">
        <v>44013</v>
      </c>
    </row>
    <row r="27" spans="1:14" hidden="1" x14ac:dyDescent="0.25">
      <c r="A27" s="10">
        <v>26</v>
      </c>
      <c r="B27" s="11">
        <v>16823</v>
      </c>
      <c r="C27" s="12" t="s">
        <v>3</v>
      </c>
      <c r="D27" s="12" t="s">
        <v>4</v>
      </c>
      <c r="E27" s="12" t="s">
        <v>8</v>
      </c>
      <c r="F27" s="12" t="s">
        <v>91</v>
      </c>
      <c r="G27" s="65">
        <f>SALES!AM27</f>
        <v>1178341</v>
      </c>
      <c r="H27" s="31">
        <f>SALES!AN27</f>
        <v>38011</v>
      </c>
      <c r="I27" s="66">
        <f>SALES!AO27</f>
        <v>1313961</v>
      </c>
      <c r="J27" s="64">
        <f>SALES!AP27</f>
        <v>42385.838709677417</v>
      </c>
      <c r="K27" s="31">
        <f>SALES!AR27</f>
        <v>135620</v>
      </c>
      <c r="L27" s="45">
        <f>SALES!AS27</f>
        <v>1.1150940177758391</v>
      </c>
      <c r="M27" s="4" t="s">
        <v>410</v>
      </c>
      <c r="N27" s="76">
        <v>44013</v>
      </c>
    </row>
    <row r="28" spans="1:14" hidden="1" x14ac:dyDescent="0.25">
      <c r="A28" s="10">
        <v>27</v>
      </c>
      <c r="B28" s="11">
        <v>16433</v>
      </c>
      <c r="C28" s="12" t="s">
        <v>3</v>
      </c>
      <c r="D28" s="12" t="s">
        <v>4</v>
      </c>
      <c r="E28" s="12" t="s">
        <v>8</v>
      </c>
      <c r="F28" s="12" t="s">
        <v>92</v>
      </c>
      <c r="G28" s="65">
        <f>SALES!AM28</f>
        <v>917631</v>
      </c>
      <c r="H28" s="31">
        <f>SALES!AN28</f>
        <v>29601</v>
      </c>
      <c r="I28" s="66">
        <f>SALES!AO28</f>
        <v>1047702</v>
      </c>
      <c r="J28" s="64">
        <f>SALES!AP28</f>
        <v>33796.838709677417</v>
      </c>
      <c r="K28" s="31">
        <f>SALES!AR28</f>
        <v>130071</v>
      </c>
      <c r="L28" s="45">
        <f>SALES!AS28</f>
        <v>1.1417465190256215</v>
      </c>
      <c r="M28" s="4" t="s">
        <v>410</v>
      </c>
      <c r="N28" s="76">
        <v>44013</v>
      </c>
    </row>
    <row r="29" spans="1:14" hidden="1" x14ac:dyDescent="0.25">
      <c r="A29" s="10">
        <v>28</v>
      </c>
      <c r="B29" s="11">
        <v>15097</v>
      </c>
      <c r="C29" s="12" t="s">
        <v>3</v>
      </c>
      <c r="D29" s="12" t="s">
        <v>4</v>
      </c>
      <c r="E29" s="12" t="s">
        <v>8</v>
      </c>
      <c r="F29" s="12" t="s">
        <v>93</v>
      </c>
      <c r="G29" s="65">
        <f>SALES!AM29</f>
        <v>2916821</v>
      </c>
      <c r="H29" s="31">
        <f>SALES!AN29</f>
        <v>94091</v>
      </c>
      <c r="I29" s="66">
        <f>SALES!AO29</f>
        <v>3276963</v>
      </c>
      <c r="J29" s="64">
        <f>SALES!AP29</f>
        <v>105708.48387096774</v>
      </c>
      <c r="K29" s="31">
        <f>SALES!AR29</f>
        <v>360142</v>
      </c>
      <c r="L29" s="45">
        <f>SALES!AS29</f>
        <v>1.1234707237777017</v>
      </c>
      <c r="M29" s="4" t="s">
        <v>410</v>
      </c>
      <c r="N29" s="76">
        <v>44013</v>
      </c>
    </row>
    <row r="30" spans="1:14" hidden="1" x14ac:dyDescent="0.25">
      <c r="A30" s="10">
        <v>29</v>
      </c>
      <c r="B30" s="11">
        <v>14485</v>
      </c>
      <c r="C30" s="12" t="s">
        <v>3</v>
      </c>
      <c r="D30" s="12" t="s">
        <v>4</v>
      </c>
      <c r="E30" s="12" t="s">
        <v>8</v>
      </c>
      <c r="F30" s="12" t="s">
        <v>94</v>
      </c>
      <c r="G30" s="65">
        <f>SALES!AM30</f>
        <v>700321</v>
      </c>
      <c r="H30" s="31">
        <f>SALES!AN30</f>
        <v>22591</v>
      </c>
      <c r="I30" s="66">
        <f>SALES!AO30</f>
        <v>29606</v>
      </c>
      <c r="J30" s="64">
        <f>SALES!AP30</f>
        <v>955.0322580645161</v>
      </c>
      <c r="K30" s="31">
        <f>SALES!AR30</f>
        <v>-670715</v>
      </c>
      <c r="L30" s="45">
        <f>SALES!AS30</f>
        <v>4.2274899653159052E-2</v>
      </c>
      <c r="M30" s="4" t="s">
        <v>410</v>
      </c>
      <c r="N30" s="76">
        <v>44013</v>
      </c>
    </row>
    <row r="31" spans="1:14" hidden="1" x14ac:dyDescent="0.25">
      <c r="A31" s="10">
        <v>30</v>
      </c>
      <c r="B31" s="11">
        <v>16945</v>
      </c>
      <c r="C31" s="12" t="s">
        <v>3</v>
      </c>
      <c r="D31" s="12" t="s">
        <v>4</v>
      </c>
      <c r="E31" s="12" t="s">
        <v>8</v>
      </c>
      <c r="F31" s="12" t="s">
        <v>95</v>
      </c>
      <c r="G31" s="65">
        <f>SALES!AM31</f>
        <v>1222051</v>
      </c>
      <c r="H31" s="31">
        <f>SALES!AN31</f>
        <v>39421</v>
      </c>
      <c r="I31" s="66">
        <f>SALES!AO31</f>
        <v>1150901</v>
      </c>
      <c r="J31" s="64">
        <f>SALES!AP31</f>
        <v>37125.838709677417</v>
      </c>
      <c r="K31" s="31">
        <f>SALES!AR31</f>
        <v>-71150</v>
      </c>
      <c r="L31" s="45">
        <f>SALES!AS31</f>
        <v>0.94177820729249428</v>
      </c>
      <c r="M31" s="4" t="s">
        <v>410</v>
      </c>
      <c r="N31" s="76">
        <v>44013</v>
      </c>
    </row>
    <row r="32" spans="1:14" hidden="1" x14ac:dyDescent="0.25">
      <c r="A32" s="10">
        <v>31</v>
      </c>
      <c r="B32" s="11">
        <v>16689</v>
      </c>
      <c r="C32" s="12" t="s">
        <v>3</v>
      </c>
      <c r="D32" s="12" t="s">
        <v>4</v>
      </c>
      <c r="E32" s="12" t="s">
        <v>8</v>
      </c>
      <c r="F32" s="12" t="s">
        <v>96</v>
      </c>
      <c r="G32" s="65">
        <f>SALES!AM32</f>
        <v>1165631</v>
      </c>
      <c r="H32" s="31">
        <f>SALES!AN32</f>
        <v>37601</v>
      </c>
      <c r="I32" s="66">
        <f>SALES!AO32</f>
        <v>1220675</v>
      </c>
      <c r="J32" s="64">
        <f>SALES!AP32</f>
        <v>39376.612903225803</v>
      </c>
      <c r="K32" s="31">
        <f>SALES!AR32</f>
        <v>55044</v>
      </c>
      <c r="L32" s="45">
        <f>SALES!AS32</f>
        <v>1.0472224915088908</v>
      </c>
      <c r="M32" s="4" t="s">
        <v>410</v>
      </c>
      <c r="N32" s="76">
        <v>44013</v>
      </c>
    </row>
    <row r="33" spans="1:14" hidden="1" x14ac:dyDescent="0.25">
      <c r="A33" s="10">
        <v>32</v>
      </c>
      <c r="B33" s="11">
        <v>17174</v>
      </c>
      <c r="C33" s="12" t="s">
        <v>3</v>
      </c>
      <c r="D33" s="12" t="s">
        <v>4</v>
      </c>
      <c r="E33" s="12" t="s">
        <v>8</v>
      </c>
      <c r="F33" s="12" t="s">
        <v>97</v>
      </c>
      <c r="G33" s="65">
        <f>SALES!AM33</f>
        <v>1202490</v>
      </c>
      <c r="H33" s="31">
        <f>SALES!AN33</f>
        <v>38790</v>
      </c>
      <c r="I33" s="66">
        <f>SALES!AO33</f>
        <v>1553632</v>
      </c>
      <c r="J33" s="64">
        <f>SALES!AP33</f>
        <v>50117.161290322583</v>
      </c>
      <c r="K33" s="31">
        <f>SALES!AR33</f>
        <v>351142</v>
      </c>
      <c r="L33" s="45">
        <f>SALES!AS33</f>
        <v>1.2920124075875892</v>
      </c>
      <c r="M33" s="4" t="s">
        <v>410</v>
      </c>
      <c r="N33" s="76">
        <v>44013</v>
      </c>
    </row>
    <row r="34" spans="1:14" hidden="1" x14ac:dyDescent="0.25">
      <c r="A34" s="10">
        <v>33</v>
      </c>
      <c r="B34" s="11">
        <v>14473</v>
      </c>
      <c r="C34" s="12" t="s">
        <v>3</v>
      </c>
      <c r="D34" s="12" t="s">
        <v>4</v>
      </c>
      <c r="E34" s="12" t="s">
        <v>9</v>
      </c>
      <c r="F34" s="12" t="s">
        <v>98</v>
      </c>
      <c r="G34" s="65">
        <f>SALES!AM34</f>
        <v>701871</v>
      </c>
      <c r="H34" s="31">
        <f>SALES!AN34</f>
        <v>22641</v>
      </c>
      <c r="I34" s="66">
        <f>SALES!AO34</f>
        <v>771579</v>
      </c>
      <c r="J34" s="64">
        <f>SALES!AP34</f>
        <v>24889.645161290322</v>
      </c>
      <c r="K34" s="31">
        <f>SALES!AR34</f>
        <v>69708</v>
      </c>
      <c r="L34" s="45">
        <f>SALES!AS34</f>
        <v>1.0993173959317311</v>
      </c>
      <c r="M34" s="4" t="s">
        <v>410</v>
      </c>
      <c r="N34" s="76">
        <v>44013</v>
      </c>
    </row>
    <row r="35" spans="1:14" hidden="1" x14ac:dyDescent="0.25">
      <c r="A35" s="10">
        <v>34</v>
      </c>
      <c r="B35" s="11">
        <v>16280</v>
      </c>
      <c r="C35" s="12" t="s">
        <v>3</v>
      </c>
      <c r="D35" s="12" t="s">
        <v>4</v>
      </c>
      <c r="E35" s="12" t="s">
        <v>9</v>
      </c>
      <c r="F35" s="12" t="s">
        <v>99</v>
      </c>
      <c r="G35" s="65">
        <f>SALES!AM35</f>
        <v>1359381</v>
      </c>
      <c r="H35" s="31">
        <f>SALES!AN35</f>
        <v>43851</v>
      </c>
      <c r="I35" s="66">
        <f>SALES!AO35</f>
        <v>1481684</v>
      </c>
      <c r="J35" s="64">
        <f>SALES!AP35</f>
        <v>47796.258064516129</v>
      </c>
      <c r="K35" s="31">
        <f>SALES!AR35</f>
        <v>122303</v>
      </c>
      <c r="L35" s="45">
        <f>SALES!AS35</f>
        <v>1.0899696258811915</v>
      </c>
      <c r="M35" s="4" t="s">
        <v>410</v>
      </c>
      <c r="N35" s="76">
        <v>44013</v>
      </c>
    </row>
    <row r="36" spans="1:14" hidden="1" x14ac:dyDescent="0.25">
      <c r="A36" s="10">
        <v>35</v>
      </c>
      <c r="B36" s="11">
        <v>16081</v>
      </c>
      <c r="C36" s="12" t="s">
        <v>3</v>
      </c>
      <c r="D36" s="12" t="s">
        <v>4</v>
      </c>
      <c r="E36" s="12" t="s">
        <v>9</v>
      </c>
      <c r="F36" s="12" t="s">
        <v>100</v>
      </c>
      <c r="G36" s="65">
        <f>SALES!AM36</f>
        <v>871131</v>
      </c>
      <c r="H36" s="31">
        <f>SALES!AN36</f>
        <v>28101</v>
      </c>
      <c r="I36" s="66">
        <f>SALES!AO36</f>
        <v>1080968</v>
      </c>
      <c r="J36" s="64">
        <f>SALES!AP36</f>
        <v>34869.93548387097</v>
      </c>
      <c r="K36" s="31">
        <f>SALES!AR36</f>
        <v>209837</v>
      </c>
      <c r="L36" s="45">
        <f>SALES!AS36</f>
        <v>1.2408788115679501</v>
      </c>
      <c r="M36" s="4" t="s">
        <v>410</v>
      </c>
      <c r="N36" s="76">
        <v>44013</v>
      </c>
    </row>
    <row r="37" spans="1:14" hidden="1" x14ac:dyDescent="0.25">
      <c r="A37" s="10">
        <v>36</v>
      </c>
      <c r="B37" s="11">
        <v>92040</v>
      </c>
      <c r="C37" s="12" t="s">
        <v>3</v>
      </c>
      <c r="D37" s="12" t="s">
        <v>4</v>
      </c>
      <c r="E37" s="12" t="s">
        <v>9</v>
      </c>
      <c r="F37" s="12" t="s">
        <v>101</v>
      </c>
      <c r="G37" s="65">
        <f>SALES!AM37</f>
        <v>650721</v>
      </c>
      <c r="H37" s="31">
        <f>SALES!AN37</f>
        <v>20991</v>
      </c>
      <c r="I37" s="66">
        <f>SALES!AO37</f>
        <v>696490</v>
      </c>
      <c r="J37" s="64">
        <f>SALES!AP37</f>
        <v>22467.419354838708</v>
      </c>
      <c r="K37" s="31">
        <f>SALES!AR37</f>
        <v>45769</v>
      </c>
      <c r="L37" s="45">
        <f>SALES!AS37</f>
        <v>1.0703358274898152</v>
      </c>
      <c r="M37" s="4" t="s">
        <v>410</v>
      </c>
      <c r="N37" s="76">
        <v>44013</v>
      </c>
    </row>
    <row r="38" spans="1:14" hidden="1" x14ac:dyDescent="0.25">
      <c r="A38" s="10">
        <v>37</v>
      </c>
      <c r="B38" s="11">
        <v>15846</v>
      </c>
      <c r="C38" s="12" t="s">
        <v>3</v>
      </c>
      <c r="D38" s="12" t="s">
        <v>4</v>
      </c>
      <c r="E38" s="12" t="s">
        <v>9</v>
      </c>
      <c r="F38" s="12" t="s">
        <v>102</v>
      </c>
      <c r="G38" s="65">
        <f>SALES!AM38</f>
        <v>1212131</v>
      </c>
      <c r="H38" s="31">
        <f>SALES!AN38</f>
        <v>39101</v>
      </c>
      <c r="I38" s="66">
        <f>SALES!AO38</f>
        <v>1444063</v>
      </c>
      <c r="J38" s="64">
        <f>SALES!AP38</f>
        <v>46582.677419354841</v>
      </c>
      <c r="K38" s="31">
        <f>SALES!AR38</f>
        <v>231932</v>
      </c>
      <c r="L38" s="45">
        <f>SALES!AS38</f>
        <v>1.191342354910484</v>
      </c>
      <c r="M38" s="4" t="s">
        <v>410</v>
      </c>
      <c r="N38" s="76">
        <v>44013</v>
      </c>
    </row>
    <row r="39" spans="1:14" hidden="1" x14ac:dyDescent="0.25">
      <c r="A39" s="10">
        <v>38</v>
      </c>
      <c r="B39" s="11">
        <v>15663</v>
      </c>
      <c r="C39" s="12" t="s">
        <v>3</v>
      </c>
      <c r="D39" s="12" t="s">
        <v>4</v>
      </c>
      <c r="E39" s="12" t="s">
        <v>9</v>
      </c>
      <c r="F39" s="12" t="s">
        <v>103</v>
      </c>
      <c r="G39" s="65">
        <f>SALES!AM39</f>
        <v>712721</v>
      </c>
      <c r="H39" s="31">
        <f>SALES!AN39</f>
        <v>22991</v>
      </c>
      <c r="I39" s="66">
        <f>SALES!AO39</f>
        <v>772927</v>
      </c>
      <c r="J39" s="64">
        <f>SALES!AP39</f>
        <v>24933.129032258064</v>
      </c>
      <c r="K39" s="31">
        <f>SALES!AR39</f>
        <v>60206</v>
      </c>
      <c r="L39" s="45">
        <f>SALES!AS39</f>
        <v>1.0844734475341684</v>
      </c>
      <c r="M39" s="4" t="s">
        <v>410</v>
      </c>
      <c r="N39" s="76">
        <v>44013</v>
      </c>
    </row>
    <row r="40" spans="1:14" hidden="1" x14ac:dyDescent="0.25">
      <c r="A40" s="10">
        <v>39</v>
      </c>
      <c r="B40" s="11">
        <v>16273</v>
      </c>
      <c r="C40" s="12" t="s">
        <v>3</v>
      </c>
      <c r="D40" s="12" t="s">
        <v>4</v>
      </c>
      <c r="E40" s="12" t="s">
        <v>9</v>
      </c>
      <c r="F40" s="12" t="s">
        <v>104</v>
      </c>
      <c r="G40" s="65">
        <f>SALES!AM40</f>
        <v>1119131</v>
      </c>
      <c r="H40" s="31">
        <f>SALES!AN40</f>
        <v>36101</v>
      </c>
      <c r="I40" s="66">
        <f>SALES!AO40</f>
        <v>1328937</v>
      </c>
      <c r="J40" s="64">
        <f>SALES!AP40</f>
        <v>42868.93548387097</v>
      </c>
      <c r="K40" s="31">
        <f>SALES!AR40</f>
        <v>209806</v>
      </c>
      <c r="L40" s="45">
        <f>SALES!AS40</f>
        <v>1.1874722440893872</v>
      </c>
      <c r="M40" s="4" t="s">
        <v>410</v>
      </c>
      <c r="N40" s="76">
        <v>44013</v>
      </c>
    </row>
    <row r="41" spans="1:14" hidden="1" x14ac:dyDescent="0.25">
      <c r="A41" s="10">
        <v>40</v>
      </c>
      <c r="B41" s="11">
        <v>17263</v>
      </c>
      <c r="C41" s="12" t="s">
        <v>3</v>
      </c>
      <c r="D41" s="12" t="s">
        <v>4</v>
      </c>
      <c r="E41" s="12" t="s">
        <v>9</v>
      </c>
      <c r="F41" s="12" t="s">
        <v>105</v>
      </c>
      <c r="G41" s="65">
        <f>SALES!AM41</f>
        <v>843200</v>
      </c>
      <c r="H41" s="31">
        <f>SALES!AN41</f>
        <v>27200</v>
      </c>
      <c r="I41" s="66">
        <f>SALES!AO41</f>
        <v>842978</v>
      </c>
      <c r="J41" s="64">
        <f>SALES!AP41</f>
        <v>27192.83870967742</v>
      </c>
      <c r="K41" s="31">
        <f>SALES!AR41</f>
        <v>-222</v>
      </c>
      <c r="L41" s="45">
        <f>SALES!AS41</f>
        <v>0.9997367172675522</v>
      </c>
      <c r="M41" s="4" t="s">
        <v>410</v>
      </c>
      <c r="N41" s="76">
        <v>44013</v>
      </c>
    </row>
    <row r="42" spans="1:14" hidden="1" x14ac:dyDescent="0.25">
      <c r="A42" s="10">
        <v>41</v>
      </c>
      <c r="B42" s="11">
        <v>14465</v>
      </c>
      <c r="C42" s="12" t="s">
        <v>3</v>
      </c>
      <c r="D42" s="12" t="s">
        <v>10</v>
      </c>
      <c r="E42" s="12" t="s">
        <v>11</v>
      </c>
      <c r="F42" s="12" t="s">
        <v>106</v>
      </c>
      <c r="G42" s="65">
        <f>SALES!AM42</f>
        <v>1429286</v>
      </c>
      <c r="H42" s="31">
        <f>SALES!AN42</f>
        <v>46106</v>
      </c>
      <c r="I42" s="66">
        <f>SALES!AO42</f>
        <v>1309645</v>
      </c>
      <c r="J42" s="64">
        <f>SALES!AP42</f>
        <v>42246.612903225803</v>
      </c>
      <c r="K42" s="31">
        <f>SALES!AR42</f>
        <v>-119641</v>
      </c>
      <c r="L42" s="45">
        <f>SALES!AS42</f>
        <v>0.91629317015628786</v>
      </c>
      <c r="M42" s="4" t="s">
        <v>410</v>
      </c>
      <c r="N42" s="76">
        <v>44013</v>
      </c>
    </row>
    <row r="43" spans="1:14" hidden="1" x14ac:dyDescent="0.25">
      <c r="A43" s="10">
        <v>42</v>
      </c>
      <c r="B43" s="11">
        <v>16437</v>
      </c>
      <c r="C43" s="12" t="s">
        <v>3</v>
      </c>
      <c r="D43" s="12" t="s">
        <v>10</v>
      </c>
      <c r="E43" s="12" t="s">
        <v>11</v>
      </c>
      <c r="F43" s="12" t="s">
        <v>107</v>
      </c>
      <c r="G43" s="65">
        <f>SALES!AM43</f>
        <v>1617456</v>
      </c>
      <c r="H43" s="31">
        <f>SALES!AN43</f>
        <v>52176</v>
      </c>
      <c r="I43" s="66">
        <f>SALES!AO43</f>
        <v>1756954</v>
      </c>
      <c r="J43" s="64">
        <f>SALES!AP43</f>
        <v>56675.93548387097</v>
      </c>
      <c r="K43" s="31">
        <f>SALES!AR43</f>
        <v>139498</v>
      </c>
      <c r="L43" s="45">
        <f>SALES!AS43</f>
        <v>1.086245313628315</v>
      </c>
      <c r="M43" s="4" t="s">
        <v>410</v>
      </c>
      <c r="N43" s="76">
        <v>44013</v>
      </c>
    </row>
    <row r="44" spans="1:14" hidden="1" x14ac:dyDescent="0.25">
      <c r="A44" s="10">
        <v>43</v>
      </c>
      <c r="B44" s="11">
        <v>15790</v>
      </c>
      <c r="C44" s="12" t="s">
        <v>3</v>
      </c>
      <c r="D44" s="12" t="s">
        <v>10</v>
      </c>
      <c r="E44" s="12" t="s">
        <v>11</v>
      </c>
      <c r="F44" s="12" t="s">
        <v>108</v>
      </c>
      <c r="G44" s="65">
        <f>SALES!AM44</f>
        <v>700321</v>
      </c>
      <c r="H44" s="31">
        <f>SALES!AN44</f>
        <v>22591</v>
      </c>
      <c r="I44" s="66">
        <f>SALES!AO44</f>
        <v>91345</v>
      </c>
      <c r="J44" s="64">
        <f>SALES!AP44</f>
        <v>2946.6129032258063</v>
      </c>
      <c r="K44" s="31">
        <f>SALES!AR44</f>
        <v>-608976</v>
      </c>
      <c r="L44" s="45">
        <f>SALES!AS44</f>
        <v>0.13043304427541086</v>
      </c>
      <c r="M44" s="4" t="s">
        <v>410</v>
      </c>
      <c r="N44" s="76">
        <v>44013</v>
      </c>
    </row>
    <row r="45" spans="1:14" hidden="1" x14ac:dyDescent="0.25">
      <c r="A45" s="10">
        <v>44</v>
      </c>
      <c r="B45" s="11">
        <v>15198</v>
      </c>
      <c r="C45" s="12" t="s">
        <v>3</v>
      </c>
      <c r="D45" s="12" t="s">
        <v>10</v>
      </c>
      <c r="E45" s="12" t="s">
        <v>11</v>
      </c>
      <c r="F45" s="12" t="s">
        <v>109</v>
      </c>
      <c r="G45" s="65">
        <f>SALES!AM45</f>
        <v>2525291</v>
      </c>
      <c r="H45" s="31">
        <f>SALES!AN45</f>
        <v>81461</v>
      </c>
      <c r="I45" s="66">
        <f>SALES!AO45</f>
        <v>2405542</v>
      </c>
      <c r="J45" s="64">
        <f>SALES!AP45</f>
        <v>77598.129032258061</v>
      </c>
      <c r="K45" s="31">
        <f>SALES!AR45</f>
        <v>-119749</v>
      </c>
      <c r="L45" s="45">
        <f>SALES!AS45</f>
        <v>0.95258011848931468</v>
      </c>
      <c r="M45" s="4" t="s">
        <v>410</v>
      </c>
      <c r="N45" s="76">
        <v>44013</v>
      </c>
    </row>
    <row r="46" spans="1:14" hidden="1" x14ac:dyDescent="0.25">
      <c r="A46" s="10">
        <v>45</v>
      </c>
      <c r="B46" s="11">
        <v>14511</v>
      </c>
      <c r="C46" s="12" t="s">
        <v>3</v>
      </c>
      <c r="D46" s="12" t="s">
        <v>10</v>
      </c>
      <c r="E46" s="12" t="s">
        <v>11</v>
      </c>
      <c r="F46" s="12" t="s">
        <v>110</v>
      </c>
      <c r="G46" s="65">
        <f>SALES!AM46</f>
        <v>1845771</v>
      </c>
      <c r="H46" s="31">
        <f>SALES!AN46</f>
        <v>59541</v>
      </c>
      <c r="I46" s="66">
        <f>SALES!AO46</f>
        <v>1641640</v>
      </c>
      <c r="J46" s="64">
        <f>SALES!AP46</f>
        <v>52956.129032258068</v>
      </c>
      <c r="K46" s="31">
        <f>SALES!AR46</f>
        <v>-204131</v>
      </c>
      <c r="L46" s="45">
        <f>SALES!AS46</f>
        <v>0.88940610725815927</v>
      </c>
      <c r="M46" s="4" t="s">
        <v>410</v>
      </c>
      <c r="N46" s="76">
        <v>44013</v>
      </c>
    </row>
    <row r="47" spans="1:14" hidden="1" x14ac:dyDescent="0.25">
      <c r="A47" s="10">
        <v>46</v>
      </c>
      <c r="B47" s="11">
        <v>17011</v>
      </c>
      <c r="C47" s="12" t="s">
        <v>3</v>
      </c>
      <c r="D47" s="12" t="s">
        <v>10</v>
      </c>
      <c r="E47" s="12" t="s">
        <v>11</v>
      </c>
      <c r="F47" s="12" t="s">
        <v>111</v>
      </c>
      <c r="G47" s="65">
        <f>SALES!AM47</f>
        <v>989551</v>
      </c>
      <c r="H47" s="31">
        <f>SALES!AN47</f>
        <v>31921</v>
      </c>
      <c r="I47" s="66">
        <f>SALES!AO47</f>
        <v>1392157</v>
      </c>
      <c r="J47" s="64">
        <f>SALES!AP47</f>
        <v>44908.290322580644</v>
      </c>
      <c r="K47" s="31">
        <f>SALES!AR47</f>
        <v>402606</v>
      </c>
      <c r="L47" s="45">
        <f>SALES!AS47</f>
        <v>1.4068572514200886</v>
      </c>
      <c r="M47" s="4" t="s">
        <v>410</v>
      </c>
      <c r="N47" s="76">
        <v>44013</v>
      </c>
    </row>
    <row r="48" spans="1:14" hidden="1" x14ac:dyDescent="0.25">
      <c r="A48" s="10">
        <v>47</v>
      </c>
      <c r="B48" s="11">
        <v>16414</v>
      </c>
      <c r="C48" s="12" t="s">
        <v>3</v>
      </c>
      <c r="D48" s="12" t="s">
        <v>10</v>
      </c>
      <c r="E48" s="12" t="s">
        <v>11</v>
      </c>
      <c r="F48" s="12" t="s">
        <v>112</v>
      </c>
      <c r="G48" s="65">
        <f>SALES!AM48</f>
        <v>1740681</v>
      </c>
      <c r="H48" s="31">
        <f>SALES!AN48</f>
        <v>56151</v>
      </c>
      <c r="I48" s="66">
        <f>SALES!AO48</f>
        <v>1626258</v>
      </c>
      <c r="J48" s="64">
        <f>SALES!AP48</f>
        <v>52459.93548387097</v>
      </c>
      <c r="K48" s="31">
        <f>SALES!AR48</f>
        <v>-114423</v>
      </c>
      <c r="L48" s="45">
        <f>SALES!AS48</f>
        <v>0.93426538234173861</v>
      </c>
      <c r="M48" s="4" t="s">
        <v>410</v>
      </c>
      <c r="N48" s="76">
        <v>44013</v>
      </c>
    </row>
    <row r="49" spans="1:14" hidden="1" x14ac:dyDescent="0.25">
      <c r="A49" s="10">
        <v>48</v>
      </c>
      <c r="B49" s="11">
        <v>16468</v>
      </c>
      <c r="C49" s="12" t="s">
        <v>3</v>
      </c>
      <c r="D49" s="12" t="s">
        <v>10</v>
      </c>
      <c r="E49" s="12" t="s">
        <v>11</v>
      </c>
      <c r="F49" s="12" t="s">
        <v>113</v>
      </c>
      <c r="G49" s="65">
        <f>SALES!AM49</f>
        <v>1231351</v>
      </c>
      <c r="H49" s="31">
        <f>SALES!AN49</f>
        <v>39721</v>
      </c>
      <c r="I49" s="66">
        <f>SALES!AO49</f>
        <v>1233608</v>
      </c>
      <c r="J49" s="64">
        <f>SALES!AP49</f>
        <v>39793.806451612902</v>
      </c>
      <c r="K49" s="31">
        <f>SALES!AR49</f>
        <v>2257</v>
      </c>
      <c r="L49" s="45">
        <f>SALES!AS49</f>
        <v>1.0018329460892954</v>
      </c>
      <c r="M49" s="4" t="s">
        <v>410</v>
      </c>
      <c r="N49" s="76">
        <v>44013</v>
      </c>
    </row>
    <row r="50" spans="1:14" hidden="1" x14ac:dyDescent="0.25">
      <c r="A50" s="10">
        <v>49</v>
      </c>
      <c r="B50" s="11">
        <v>17411</v>
      </c>
      <c r="C50" s="12" t="s">
        <v>3</v>
      </c>
      <c r="D50" s="12" t="s">
        <v>10</v>
      </c>
      <c r="E50" s="12" t="s">
        <v>11</v>
      </c>
      <c r="F50" s="12" t="s">
        <v>114</v>
      </c>
      <c r="G50" s="65">
        <f>SALES!AM50</f>
        <v>738420</v>
      </c>
      <c r="H50" s="31">
        <f>SALES!AN50</f>
        <v>23820</v>
      </c>
      <c r="I50" s="66">
        <f>SALES!AO50</f>
        <v>867934</v>
      </c>
      <c r="J50" s="64">
        <f>SALES!AP50</f>
        <v>27997.870967741936</v>
      </c>
      <c r="K50" s="31">
        <f>SALES!AR50</f>
        <v>129514</v>
      </c>
      <c r="L50" s="45">
        <f>SALES!AS50</f>
        <v>1.1753934075458412</v>
      </c>
      <c r="M50" s="4" t="s">
        <v>410</v>
      </c>
      <c r="N50" s="76">
        <v>44013</v>
      </c>
    </row>
    <row r="51" spans="1:14" hidden="1" x14ac:dyDescent="0.25">
      <c r="A51" s="10">
        <v>50</v>
      </c>
      <c r="B51" s="13">
        <v>17117</v>
      </c>
      <c r="C51" s="12" t="s">
        <v>3</v>
      </c>
      <c r="D51" s="12" t="s">
        <v>10</v>
      </c>
      <c r="E51" s="12" t="s">
        <v>11</v>
      </c>
      <c r="F51" s="14" t="s">
        <v>115</v>
      </c>
      <c r="G51" s="65">
        <f>SALES!AM51</f>
        <v>1739410</v>
      </c>
      <c r="H51" s="31">
        <f>SALES!AN51</f>
        <v>56110</v>
      </c>
      <c r="I51" s="66">
        <f>SALES!AO51</f>
        <v>1739867</v>
      </c>
      <c r="J51" s="64">
        <f>SALES!AP51</f>
        <v>56124.741935483871</v>
      </c>
      <c r="K51" s="31">
        <f>SALES!AR51</f>
        <v>457</v>
      </c>
      <c r="L51" s="45">
        <f>SALES!AS51</f>
        <v>1.0002627327657079</v>
      </c>
      <c r="M51" s="4" t="s">
        <v>410</v>
      </c>
      <c r="N51" s="76">
        <v>44013</v>
      </c>
    </row>
    <row r="52" spans="1:14" hidden="1" x14ac:dyDescent="0.25">
      <c r="A52" s="10">
        <v>51</v>
      </c>
      <c r="B52" s="11">
        <v>16875</v>
      </c>
      <c r="C52" s="12" t="s">
        <v>3</v>
      </c>
      <c r="D52" s="12" t="s">
        <v>10</v>
      </c>
      <c r="E52" s="12" t="s">
        <v>12</v>
      </c>
      <c r="F52" s="12" t="s">
        <v>118</v>
      </c>
      <c r="G52" s="65">
        <f>SALES!AM52</f>
        <v>976841</v>
      </c>
      <c r="H52" s="31">
        <f>SALES!AN52</f>
        <v>31511</v>
      </c>
      <c r="I52" s="66">
        <f>SALES!AO52</f>
        <v>935614</v>
      </c>
      <c r="J52" s="64">
        <f>SALES!AP52</f>
        <v>30181.096774193549</v>
      </c>
      <c r="K52" s="31">
        <f>SALES!AR52</f>
        <v>-41227</v>
      </c>
      <c r="L52" s="45">
        <f>SALES!AS52</f>
        <v>0.95779558802302522</v>
      </c>
      <c r="M52" s="4" t="s">
        <v>410</v>
      </c>
      <c r="N52" s="76">
        <v>44013</v>
      </c>
    </row>
    <row r="53" spans="1:14" hidden="1" x14ac:dyDescent="0.25">
      <c r="A53" s="10">
        <v>52</v>
      </c>
      <c r="B53" s="11">
        <v>14792</v>
      </c>
      <c r="C53" s="12" t="s">
        <v>3</v>
      </c>
      <c r="D53" s="12" t="s">
        <v>10</v>
      </c>
      <c r="E53" s="12" t="s">
        <v>12</v>
      </c>
      <c r="F53" s="12" t="s">
        <v>119</v>
      </c>
      <c r="G53" s="65">
        <f>SALES!AM53</f>
        <v>1798651</v>
      </c>
      <c r="H53" s="31">
        <f>SALES!AN53</f>
        <v>58021</v>
      </c>
      <c r="I53" s="66">
        <f>SALES!AO53</f>
        <v>2002951</v>
      </c>
      <c r="J53" s="64">
        <f>SALES!AP53</f>
        <v>64611.322580645159</v>
      </c>
      <c r="K53" s="31">
        <f>SALES!AR53</f>
        <v>204300</v>
      </c>
      <c r="L53" s="45">
        <f>SALES!AS53</f>
        <v>1.1135851257414584</v>
      </c>
      <c r="M53" s="4" t="s">
        <v>410</v>
      </c>
      <c r="N53" s="76">
        <v>44013</v>
      </c>
    </row>
    <row r="54" spans="1:14" hidden="1" x14ac:dyDescent="0.25">
      <c r="A54" s="10">
        <v>53</v>
      </c>
      <c r="B54" s="11">
        <v>14539</v>
      </c>
      <c r="C54" s="12" t="s">
        <v>3</v>
      </c>
      <c r="D54" s="12" t="s">
        <v>10</v>
      </c>
      <c r="E54" s="12" t="s">
        <v>12</v>
      </c>
      <c r="F54" s="12" t="s">
        <v>120</v>
      </c>
      <c r="G54" s="65">
        <f>SALES!AM54</f>
        <v>2276020</v>
      </c>
      <c r="H54" s="31">
        <f>SALES!AN54</f>
        <v>73420</v>
      </c>
      <c r="I54" s="66">
        <f>SALES!AO54</f>
        <v>2299289</v>
      </c>
      <c r="J54" s="64">
        <f>SALES!AP54</f>
        <v>74170.612903225803</v>
      </c>
      <c r="K54" s="31">
        <f>SALES!AR54</f>
        <v>23269</v>
      </c>
      <c r="L54" s="45">
        <f>SALES!AS54</f>
        <v>1.0102235481234787</v>
      </c>
      <c r="M54" s="4" t="s">
        <v>410</v>
      </c>
      <c r="N54" s="76">
        <v>44013</v>
      </c>
    </row>
    <row r="55" spans="1:14" hidden="1" x14ac:dyDescent="0.25">
      <c r="A55" s="10">
        <v>54</v>
      </c>
      <c r="B55" s="11">
        <v>92043</v>
      </c>
      <c r="C55" s="12" t="s">
        <v>3</v>
      </c>
      <c r="D55" s="12" t="s">
        <v>10</v>
      </c>
      <c r="E55" s="12" t="s">
        <v>12</v>
      </c>
      <c r="F55" s="12" t="s">
        <v>121</v>
      </c>
      <c r="G55" s="65">
        <f>SALES!AM55</f>
        <v>886631</v>
      </c>
      <c r="H55" s="31">
        <f>SALES!AN55</f>
        <v>28601</v>
      </c>
      <c r="I55" s="66">
        <f>SALES!AO55</f>
        <v>763821</v>
      </c>
      <c r="J55" s="64">
        <f>SALES!AP55</f>
        <v>24639.387096774193</v>
      </c>
      <c r="K55" s="31">
        <f>SALES!AR55</f>
        <v>-122810</v>
      </c>
      <c r="L55" s="45">
        <f>SALES!AS55</f>
        <v>0.86148690943583073</v>
      </c>
      <c r="M55" s="4" t="s">
        <v>410</v>
      </c>
      <c r="N55" s="76">
        <v>44013</v>
      </c>
    </row>
    <row r="56" spans="1:14" hidden="1" x14ac:dyDescent="0.25">
      <c r="A56" s="10">
        <v>55</v>
      </c>
      <c r="B56" s="13">
        <v>16888</v>
      </c>
      <c r="C56" s="12" t="s">
        <v>3</v>
      </c>
      <c r="D56" s="12" t="s">
        <v>10</v>
      </c>
      <c r="E56" s="12" t="s">
        <v>12</v>
      </c>
      <c r="F56" s="14" t="s">
        <v>122</v>
      </c>
      <c r="G56" s="65">
        <f>SALES!AM56</f>
        <v>989551</v>
      </c>
      <c r="H56" s="31">
        <f>SALES!AN56</f>
        <v>31921</v>
      </c>
      <c r="I56" s="66">
        <f>SALES!AO56</f>
        <v>948235</v>
      </c>
      <c r="J56" s="64">
        <f>SALES!AP56</f>
        <v>30588.225806451614</v>
      </c>
      <c r="K56" s="31">
        <f>SALES!AR56</f>
        <v>-41316</v>
      </c>
      <c r="L56" s="45">
        <f>SALES!AS56</f>
        <v>0.95824773053637458</v>
      </c>
      <c r="M56" s="4" t="s">
        <v>410</v>
      </c>
      <c r="N56" s="76">
        <v>44013</v>
      </c>
    </row>
    <row r="57" spans="1:14" hidden="1" x14ac:dyDescent="0.25">
      <c r="A57" s="10">
        <v>56</v>
      </c>
      <c r="B57" s="11">
        <v>14524</v>
      </c>
      <c r="C57" s="12" t="s">
        <v>3</v>
      </c>
      <c r="D57" s="12" t="s">
        <v>10</v>
      </c>
      <c r="E57" s="12" t="s">
        <v>12</v>
      </c>
      <c r="F57" s="12" t="s">
        <v>123</v>
      </c>
      <c r="G57" s="65">
        <f>SALES!AM57</f>
        <v>1539801</v>
      </c>
      <c r="H57" s="31">
        <f>SALES!AN57</f>
        <v>49671</v>
      </c>
      <c r="I57" s="66">
        <f>SALES!AO57</f>
        <v>1978005</v>
      </c>
      <c r="J57" s="64">
        <f>SALES!AP57</f>
        <v>63806.612903225803</v>
      </c>
      <c r="K57" s="31">
        <f>SALES!AR57</f>
        <v>438204</v>
      </c>
      <c r="L57" s="45">
        <f>SALES!AS57</f>
        <v>1.2845848262210506</v>
      </c>
      <c r="M57" s="4" t="s">
        <v>410</v>
      </c>
      <c r="N57" s="76">
        <v>44013</v>
      </c>
    </row>
    <row r="58" spans="1:14" hidden="1" x14ac:dyDescent="0.25">
      <c r="A58" s="10">
        <v>57</v>
      </c>
      <c r="B58" s="11">
        <v>16413</v>
      </c>
      <c r="C58" s="12" t="s">
        <v>3</v>
      </c>
      <c r="D58" s="12" t="s">
        <v>10</v>
      </c>
      <c r="E58" s="12" t="s">
        <v>12</v>
      </c>
      <c r="F58" s="12" t="s">
        <v>124</v>
      </c>
      <c r="G58" s="65">
        <f>SALES!AM58</f>
        <v>1555301</v>
      </c>
      <c r="H58" s="31">
        <f>SALES!AN58</f>
        <v>50171</v>
      </c>
      <c r="I58" s="66">
        <f>SALES!AO58</f>
        <v>1587914</v>
      </c>
      <c r="J58" s="64">
        <f>SALES!AP58</f>
        <v>51223.032258064515</v>
      </c>
      <c r="K58" s="31">
        <f>SALES!AR58</f>
        <v>32613</v>
      </c>
      <c r="L58" s="45">
        <f>SALES!AS58</f>
        <v>1.0209689314158481</v>
      </c>
      <c r="M58" s="4" t="s">
        <v>410</v>
      </c>
      <c r="N58" s="76">
        <v>44013</v>
      </c>
    </row>
    <row r="59" spans="1:14" hidden="1" x14ac:dyDescent="0.25">
      <c r="A59" s="10">
        <v>58</v>
      </c>
      <c r="B59" s="11">
        <v>15870</v>
      </c>
      <c r="C59" s="12" t="s">
        <v>3</v>
      </c>
      <c r="D59" s="12" t="s">
        <v>10</v>
      </c>
      <c r="E59" s="12" t="s">
        <v>12</v>
      </c>
      <c r="F59" s="12" t="s">
        <v>125</v>
      </c>
      <c r="G59" s="65">
        <f>SALES!AM59</f>
        <v>1366511</v>
      </c>
      <c r="H59" s="31">
        <f>SALES!AN59</f>
        <v>44081</v>
      </c>
      <c r="I59" s="66">
        <f>SALES!AO59</f>
        <v>1385959</v>
      </c>
      <c r="J59" s="64">
        <f>SALES!AP59</f>
        <v>44708.354838709674</v>
      </c>
      <c r="K59" s="31">
        <f>SALES!AR59</f>
        <v>19448</v>
      </c>
      <c r="L59" s="45">
        <f>SALES!AS59</f>
        <v>1.0142318649465683</v>
      </c>
      <c r="M59" s="4" t="s">
        <v>410</v>
      </c>
      <c r="N59" s="76">
        <v>44013</v>
      </c>
    </row>
    <row r="60" spans="1:14" hidden="1" x14ac:dyDescent="0.25">
      <c r="A60" s="10">
        <v>59</v>
      </c>
      <c r="B60" s="13">
        <v>17236</v>
      </c>
      <c r="C60" s="12" t="s">
        <v>3</v>
      </c>
      <c r="D60" s="12" t="s">
        <v>10</v>
      </c>
      <c r="E60" s="12" t="s">
        <v>12</v>
      </c>
      <c r="F60" s="14" t="s">
        <v>126</v>
      </c>
      <c r="G60" s="65">
        <f>SALES!AM60</f>
        <v>936200</v>
      </c>
      <c r="H60" s="31">
        <f>SALES!AN60</f>
        <v>30200</v>
      </c>
      <c r="I60" s="66">
        <f>SALES!AO60</f>
        <v>853201</v>
      </c>
      <c r="J60" s="64">
        <f>SALES!AP60</f>
        <v>27522.612903225807</v>
      </c>
      <c r="K60" s="31">
        <f>SALES!AR60</f>
        <v>-82999</v>
      </c>
      <c r="L60" s="45">
        <f>SALES!AS60</f>
        <v>0.91134479812005986</v>
      </c>
      <c r="M60" s="4" t="s">
        <v>410</v>
      </c>
      <c r="N60" s="76">
        <v>44013</v>
      </c>
    </row>
    <row r="61" spans="1:14" hidden="1" x14ac:dyDescent="0.25">
      <c r="A61" s="10">
        <v>60</v>
      </c>
      <c r="B61" s="11">
        <v>15919</v>
      </c>
      <c r="C61" s="12" t="s">
        <v>3</v>
      </c>
      <c r="D61" s="12" t="s">
        <v>10</v>
      </c>
      <c r="E61" s="12" t="s">
        <v>13</v>
      </c>
      <c r="F61" s="12" t="s">
        <v>127</v>
      </c>
      <c r="G61" s="65">
        <f>SALES!AM61</f>
        <v>1441221</v>
      </c>
      <c r="H61" s="31">
        <f>SALES!AN61</f>
        <v>46491</v>
      </c>
      <c r="I61" s="66">
        <f>SALES!AO61</f>
        <v>1338539</v>
      </c>
      <c r="J61" s="64">
        <f>SALES!AP61</f>
        <v>43178.677419354841</v>
      </c>
      <c r="K61" s="31">
        <f>SALES!AR61</f>
        <v>-102682</v>
      </c>
      <c r="L61" s="45">
        <f>SALES!AS61</f>
        <v>0.92875346667860104</v>
      </c>
      <c r="M61" s="4" t="s">
        <v>410</v>
      </c>
      <c r="N61" s="76">
        <v>44013</v>
      </c>
    </row>
    <row r="62" spans="1:14" hidden="1" x14ac:dyDescent="0.25">
      <c r="A62" s="10">
        <v>61</v>
      </c>
      <c r="B62" s="11">
        <v>14535</v>
      </c>
      <c r="C62" s="12" t="s">
        <v>3</v>
      </c>
      <c r="D62" s="12" t="s">
        <v>10</v>
      </c>
      <c r="E62" s="12" t="s">
        <v>13</v>
      </c>
      <c r="F62" s="12" t="s">
        <v>128</v>
      </c>
      <c r="G62" s="65">
        <f>SALES!AM62</f>
        <v>621271</v>
      </c>
      <c r="H62" s="31">
        <f>SALES!AN62</f>
        <v>20041</v>
      </c>
      <c r="I62" s="66">
        <f>SALES!AO62</f>
        <v>0</v>
      </c>
      <c r="J62" s="64">
        <f>SALES!AP62</f>
        <v>0</v>
      </c>
      <c r="K62" s="31">
        <f>SALES!AR62</f>
        <v>-621271</v>
      </c>
      <c r="L62" s="45">
        <f>SALES!AS62</f>
        <v>0</v>
      </c>
      <c r="M62" s="4" t="s">
        <v>410</v>
      </c>
      <c r="N62" s="76">
        <v>44013</v>
      </c>
    </row>
    <row r="63" spans="1:14" hidden="1" x14ac:dyDescent="0.25">
      <c r="A63" s="10">
        <v>62</v>
      </c>
      <c r="B63" s="11">
        <v>16348</v>
      </c>
      <c r="C63" s="12" t="s">
        <v>3</v>
      </c>
      <c r="D63" s="12" t="s">
        <v>10</v>
      </c>
      <c r="E63" s="12" t="s">
        <v>13</v>
      </c>
      <c r="F63" s="12" t="s">
        <v>129</v>
      </c>
      <c r="G63" s="65">
        <f>SALES!AM63</f>
        <v>1171831</v>
      </c>
      <c r="H63" s="31">
        <f>SALES!AN63</f>
        <v>37801</v>
      </c>
      <c r="I63" s="66">
        <f>SALES!AO63</f>
        <v>348031</v>
      </c>
      <c r="J63" s="64">
        <f>SALES!AP63</f>
        <v>11226.806451612903</v>
      </c>
      <c r="K63" s="31">
        <f>SALES!AR63</f>
        <v>-823800</v>
      </c>
      <c r="L63" s="45">
        <f>SALES!AS63</f>
        <v>0.29699760460339419</v>
      </c>
      <c r="M63" s="4" t="s">
        <v>410</v>
      </c>
      <c r="N63" s="76">
        <v>44013</v>
      </c>
    </row>
    <row r="64" spans="1:14" hidden="1" x14ac:dyDescent="0.25">
      <c r="A64" s="10">
        <v>63</v>
      </c>
      <c r="B64" s="11">
        <v>16066</v>
      </c>
      <c r="C64" s="12" t="s">
        <v>3</v>
      </c>
      <c r="D64" s="12" t="s">
        <v>10</v>
      </c>
      <c r="E64" s="12" t="s">
        <v>13</v>
      </c>
      <c r="F64" s="12" t="s">
        <v>131</v>
      </c>
      <c r="G64" s="65">
        <f>SALES!AM64</f>
        <v>2236371</v>
      </c>
      <c r="H64" s="31">
        <f>SALES!AN64</f>
        <v>72141</v>
      </c>
      <c r="I64" s="66">
        <f>SALES!AO64</f>
        <v>1832401</v>
      </c>
      <c r="J64" s="64">
        <f>SALES!AP64</f>
        <v>59109.709677419356</v>
      </c>
      <c r="K64" s="31">
        <f>SALES!AR64</f>
        <v>-403970</v>
      </c>
      <c r="L64" s="45">
        <f>SALES!AS64</f>
        <v>0.819363602908462</v>
      </c>
      <c r="M64" s="4" t="s">
        <v>410</v>
      </c>
      <c r="N64" s="76">
        <v>44013</v>
      </c>
    </row>
    <row r="65" spans="1:14" hidden="1" x14ac:dyDescent="0.25">
      <c r="A65" s="10">
        <v>64</v>
      </c>
      <c r="B65" s="11">
        <v>15757</v>
      </c>
      <c r="C65" s="12" t="s">
        <v>3</v>
      </c>
      <c r="D65" s="12" t="s">
        <v>10</v>
      </c>
      <c r="E65" s="12" t="s">
        <v>13</v>
      </c>
      <c r="F65" s="12" t="s">
        <v>132</v>
      </c>
      <c r="G65" s="65">
        <f>SALES!AM65</f>
        <v>844781</v>
      </c>
      <c r="H65" s="31">
        <f>SALES!AN65</f>
        <v>27251</v>
      </c>
      <c r="I65" s="66">
        <f>SALES!AO65</f>
        <v>1186265</v>
      </c>
      <c r="J65" s="64">
        <f>SALES!AP65</f>
        <v>38266.612903225803</v>
      </c>
      <c r="K65" s="31">
        <f>SALES!AR65</f>
        <v>341484</v>
      </c>
      <c r="L65" s="45">
        <f>SALES!AS65</f>
        <v>1.4042278412985141</v>
      </c>
      <c r="M65" s="4" t="s">
        <v>410</v>
      </c>
      <c r="N65" s="76">
        <v>44013</v>
      </c>
    </row>
    <row r="66" spans="1:14" hidden="1" x14ac:dyDescent="0.25">
      <c r="A66" s="10">
        <v>65</v>
      </c>
      <c r="B66" s="11">
        <v>15672</v>
      </c>
      <c r="C66" s="12" t="s">
        <v>3</v>
      </c>
      <c r="D66" s="12" t="s">
        <v>10</v>
      </c>
      <c r="E66" s="12" t="s">
        <v>13</v>
      </c>
      <c r="F66" s="12" t="s">
        <v>133</v>
      </c>
      <c r="G66" s="65">
        <f>SALES!AM66</f>
        <v>842921</v>
      </c>
      <c r="H66" s="31">
        <f>SALES!AN66</f>
        <v>27191</v>
      </c>
      <c r="I66" s="66">
        <f>SALES!AO66</f>
        <v>0</v>
      </c>
      <c r="J66" s="64">
        <f>SALES!AP66</f>
        <v>0</v>
      </c>
      <c r="K66" s="31">
        <f>SALES!AR66</f>
        <v>-842921</v>
      </c>
      <c r="L66" s="45">
        <f>SALES!AS66</f>
        <v>0</v>
      </c>
      <c r="M66" s="4" t="s">
        <v>410</v>
      </c>
      <c r="N66" s="76">
        <v>44013</v>
      </c>
    </row>
    <row r="67" spans="1:14" hidden="1" x14ac:dyDescent="0.25">
      <c r="A67" s="10">
        <v>66</v>
      </c>
      <c r="B67" s="11">
        <v>16411</v>
      </c>
      <c r="C67" s="12" t="s">
        <v>3</v>
      </c>
      <c r="D67" s="12" t="s">
        <v>10</v>
      </c>
      <c r="E67" s="12" t="s">
        <v>13</v>
      </c>
      <c r="F67" s="12" t="s">
        <v>135</v>
      </c>
      <c r="G67" s="65">
        <f>SALES!AM67</f>
        <v>1041631</v>
      </c>
      <c r="H67" s="31">
        <f>SALES!AN67</f>
        <v>33601</v>
      </c>
      <c r="I67" s="66">
        <f>SALES!AO67</f>
        <v>1427221</v>
      </c>
      <c r="J67" s="64">
        <f>SALES!AP67</f>
        <v>46039.387096774197</v>
      </c>
      <c r="K67" s="31">
        <f>SALES!AR67</f>
        <v>385590</v>
      </c>
      <c r="L67" s="45">
        <f>SALES!AS67</f>
        <v>1.3701790749315257</v>
      </c>
      <c r="M67" s="4" t="s">
        <v>410</v>
      </c>
      <c r="N67" s="76">
        <v>44013</v>
      </c>
    </row>
    <row r="68" spans="1:14" hidden="1" x14ac:dyDescent="0.25">
      <c r="A68" s="10">
        <v>67</v>
      </c>
      <c r="B68" s="13">
        <v>16958</v>
      </c>
      <c r="C68" s="12" t="s">
        <v>3</v>
      </c>
      <c r="D68" s="12" t="s">
        <v>10</v>
      </c>
      <c r="E68" s="12" t="s">
        <v>13</v>
      </c>
      <c r="F68" s="14" t="s">
        <v>136</v>
      </c>
      <c r="G68" s="65">
        <f>SALES!AM68</f>
        <v>886631</v>
      </c>
      <c r="H68" s="31">
        <f>SALES!AN68</f>
        <v>28601</v>
      </c>
      <c r="I68" s="66">
        <f>SALES!AO68</f>
        <v>1154338</v>
      </c>
      <c r="J68" s="64">
        <f>SALES!AP68</f>
        <v>37236.709677419356</v>
      </c>
      <c r="K68" s="31">
        <f>SALES!AR68</f>
        <v>267707</v>
      </c>
      <c r="L68" s="45">
        <f>SALES!AS68</f>
        <v>1.3019373335694331</v>
      </c>
      <c r="M68" s="4" t="s">
        <v>410</v>
      </c>
      <c r="N68" s="76">
        <v>44013</v>
      </c>
    </row>
    <row r="69" spans="1:14" hidden="1" x14ac:dyDescent="0.25">
      <c r="A69" s="10">
        <v>68</v>
      </c>
      <c r="B69" s="13">
        <v>17176</v>
      </c>
      <c r="C69" s="12" t="s">
        <v>3</v>
      </c>
      <c r="D69" s="12" t="s">
        <v>10</v>
      </c>
      <c r="E69" s="12" t="s">
        <v>13</v>
      </c>
      <c r="F69" s="14" t="s">
        <v>137</v>
      </c>
      <c r="G69" s="65">
        <f>SALES!AM69</f>
        <v>793910</v>
      </c>
      <c r="H69" s="31">
        <f>SALES!AN69</f>
        <v>25610</v>
      </c>
      <c r="I69" s="66">
        <f>SALES!AO69</f>
        <v>679430</v>
      </c>
      <c r="J69" s="64">
        <f>SALES!AP69</f>
        <v>21917.096774193549</v>
      </c>
      <c r="K69" s="31">
        <f>SALES!AR69</f>
        <v>-114480</v>
      </c>
      <c r="L69" s="45">
        <f>SALES!AS69</f>
        <v>0.85580229497046267</v>
      </c>
      <c r="M69" s="4" t="s">
        <v>410</v>
      </c>
      <c r="N69" s="76">
        <v>44013</v>
      </c>
    </row>
    <row r="70" spans="1:14" hidden="1" x14ac:dyDescent="0.25">
      <c r="A70" s="10">
        <v>69</v>
      </c>
      <c r="B70" s="13">
        <v>17003</v>
      </c>
      <c r="C70" s="12" t="s">
        <v>3</v>
      </c>
      <c r="D70" s="12" t="s">
        <v>10</v>
      </c>
      <c r="E70" s="12" t="s">
        <v>13</v>
      </c>
      <c r="F70" s="14" t="s">
        <v>138</v>
      </c>
      <c r="G70" s="65">
        <f>SALES!AM70</f>
        <v>666996</v>
      </c>
      <c r="H70" s="31">
        <f>SALES!AN70</f>
        <v>21516</v>
      </c>
      <c r="I70" s="66">
        <f>SALES!AO70</f>
        <v>850616</v>
      </c>
      <c r="J70" s="64">
        <f>SALES!AP70</f>
        <v>27439.225806451614</v>
      </c>
      <c r="K70" s="31">
        <f>SALES!AR70</f>
        <v>183620</v>
      </c>
      <c r="L70" s="45">
        <f>SALES!AS70</f>
        <v>1.2752940047616477</v>
      </c>
      <c r="M70" s="4" t="s">
        <v>410</v>
      </c>
      <c r="N70" s="76">
        <v>44013</v>
      </c>
    </row>
    <row r="71" spans="1:14" hidden="1" x14ac:dyDescent="0.25">
      <c r="A71" s="10">
        <v>70</v>
      </c>
      <c r="B71" s="11">
        <v>15966</v>
      </c>
      <c r="C71" s="12" t="s">
        <v>3</v>
      </c>
      <c r="D71" s="12" t="s">
        <v>10</v>
      </c>
      <c r="E71" s="7" t="s">
        <v>406</v>
      </c>
      <c r="F71" s="12" t="s">
        <v>130</v>
      </c>
      <c r="G71" s="65">
        <f>SALES!AM71</f>
        <v>1041631</v>
      </c>
      <c r="H71" s="31">
        <f>SALES!AN71</f>
        <v>33601</v>
      </c>
      <c r="I71" s="66">
        <f>SALES!AO71</f>
        <v>1283159</v>
      </c>
      <c r="J71" s="64">
        <f>SALES!AP71</f>
        <v>41392.225806451614</v>
      </c>
      <c r="K71" s="31">
        <f>SALES!AR71</f>
        <v>241528</v>
      </c>
      <c r="L71" s="45">
        <f>SALES!AS71</f>
        <v>1.231874819393816</v>
      </c>
      <c r="M71" s="4" t="s">
        <v>410</v>
      </c>
      <c r="N71" s="76">
        <v>44013</v>
      </c>
    </row>
    <row r="72" spans="1:14" hidden="1" x14ac:dyDescent="0.25">
      <c r="A72" s="10">
        <v>71</v>
      </c>
      <c r="B72" s="11">
        <v>15891</v>
      </c>
      <c r="C72" s="12" t="s">
        <v>3</v>
      </c>
      <c r="D72" s="12" t="s">
        <v>10</v>
      </c>
      <c r="E72" s="7" t="s">
        <v>406</v>
      </c>
      <c r="F72" s="12" t="s">
        <v>116</v>
      </c>
      <c r="G72" s="65">
        <f>SALES!AM72</f>
        <v>886631</v>
      </c>
      <c r="H72" s="31">
        <f>SALES!AN72</f>
        <v>28601</v>
      </c>
      <c r="I72" s="66">
        <f>SALES!AO72</f>
        <v>918065</v>
      </c>
      <c r="J72" s="64">
        <f>SALES!AP72</f>
        <v>29615</v>
      </c>
      <c r="K72" s="31">
        <f>SALES!AR72</f>
        <v>31434</v>
      </c>
      <c r="L72" s="45">
        <f>SALES!AS72</f>
        <v>1.0354533058284676</v>
      </c>
      <c r="M72" s="4" t="s">
        <v>410</v>
      </c>
      <c r="N72" s="76">
        <v>44013</v>
      </c>
    </row>
    <row r="73" spans="1:14" hidden="1" x14ac:dyDescent="0.25">
      <c r="A73" s="10">
        <v>72</v>
      </c>
      <c r="B73" s="11">
        <v>16053</v>
      </c>
      <c r="C73" s="12" t="s">
        <v>3</v>
      </c>
      <c r="D73" s="12" t="s">
        <v>10</v>
      </c>
      <c r="E73" s="7" t="s">
        <v>406</v>
      </c>
      <c r="F73" s="12" t="s">
        <v>134</v>
      </c>
      <c r="G73" s="65">
        <f>SALES!AM73</f>
        <v>1063331</v>
      </c>
      <c r="H73" s="31">
        <f>SALES!AN73</f>
        <v>34301</v>
      </c>
      <c r="I73" s="66">
        <f>SALES!AO73</f>
        <v>1225876</v>
      </c>
      <c r="J73" s="64">
        <f>SALES!AP73</f>
        <v>39544.387096774197</v>
      </c>
      <c r="K73" s="31">
        <f>SALES!AR73</f>
        <v>162545</v>
      </c>
      <c r="L73" s="45">
        <f>SALES!AS73</f>
        <v>1.152863971801819</v>
      </c>
      <c r="M73" s="4" t="s">
        <v>410</v>
      </c>
      <c r="N73" s="76">
        <v>44013</v>
      </c>
    </row>
    <row r="74" spans="1:14" hidden="1" x14ac:dyDescent="0.25">
      <c r="A74" s="10">
        <v>73</v>
      </c>
      <c r="B74" s="13">
        <v>17118</v>
      </c>
      <c r="C74" s="12" t="s">
        <v>3</v>
      </c>
      <c r="D74" s="12" t="s">
        <v>10</v>
      </c>
      <c r="E74" s="7" t="s">
        <v>406</v>
      </c>
      <c r="F74" s="14" t="s">
        <v>139</v>
      </c>
      <c r="G74" s="65">
        <f>SALES!AM74</f>
        <v>763561</v>
      </c>
      <c r="H74" s="31">
        <f>SALES!AN74</f>
        <v>24631</v>
      </c>
      <c r="I74" s="66">
        <f>SALES!AO74</f>
        <v>922991</v>
      </c>
      <c r="J74" s="64">
        <f>SALES!AP74</f>
        <v>29773.903225806451</v>
      </c>
      <c r="K74" s="31">
        <f>SALES!AR74</f>
        <v>159430</v>
      </c>
      <c r="L74" s="45">
        <f>SALES!AS74</f>
        <v>1.2087979873251777</v>
      </c>
      <c r="M74" s="4" t="s">
        <v>410</v>
      </c>
      <c r="N74" s="76">
        <v>44013</v>
      </c>
    </row>
    <row r="75" spans="1:14" hidden="1" x14ac:dyDescent="0.25">
      <c r="A75" s="10">
        <v>74</v>
      </c>
      <c r="B75" s="11">
        <v>15111</v>
      </c>
      <c r="C75" s="12" t="s">
        <v>3</v>
      </c>
      <c r="D75" s="12" t="s">
        <v>10</v>
      </c>
      <c r="E75" s="7" t="s">
        <v>406</v>
      </c>
      <c r="F75" s="12" t="s">
        <v>117</v>
      </c>
      <c r="G75" s="65">
        <f>SALES!AM75</f>
        <v>1159741</v>
      </c>
      <c r="H75" s="31">
        <f>SALES!AN75</f>
        <v>37411</v>
      </c>
      <c r="I75" s="66">
        <f>SALES!AO75</f>
        <v>1159806</v>
      </c>
      <c r="J75" s="64">
        <f>SALES!AP75</f>
        <v>37413.096774193546</v>
      </c>
      <c r="K75" s="31">
        <f>SALES!AR75</f>
        <v>65</v>
      </c>
      <c r="L75" s="45">
        <f>SALES!AS75</f>
        <v>1.0000560469967001</v>
      </c>
      <c r="M75" s="4" t="s">
        <v>410</v>
      </c>
      <c r="N75" s="76">
        <v>44013</v>
      </c>
    </row>
    <row r="76" spans="1:14" hidden="1" x14ac:dyDescent="0.25">
      <c r="A76" s="10">
        <v>75</v>
      </c>
      <c r="B76" s="11">
        <v>16336</v>
      </c>
      <c r="C76" s="12" t="s">
        <v>3</v>
      </c>
      <c r="D76" s="12" t="s">
        <v>14</v>
      </c>
      <c r="E76" s="12" t="s">
        <v>15</v>
      </c>
      <c r="F76" s="12" t="s">
        <v>140</v>
      </c>
      <c r="G76" s="65">
        <f>SALES!AM76</f>
        <v>985211</v>
      </c>
      <c r="H76" s="31">
        <f>SALES!AN76</f>
        <v>31781</v>
      </c>
      <c r="I76" s="66">
        <f>SALES!AO76</f>
        <v>1133489</v>
      </c>
      <c r="J76" s="64">
        <f>SALES!AP76</f>
        <v>36564.161290322583</v>
      </c>
      <c r="K76" s="31">
        <f>SALES!AR76</f>
        <v>148278</v>
      </c>
      <c r="L76" s="45">
        <f>SALES!AS76</f>
        <v>1.1505038007086807</v>
      </c>
      <c r="M76" s="4" t="s">
        <v>410</v>
      </c>
      <c r="N76" s="76">
        <v>44013</v>
      </c>
    </row>
    <row r="77" spans="1:14" hidden="1" x14ac:dyDescent="0.25">
      <c r="A77" s="10">
        <v>76</v>
      </c>
      <c r="B77" s="11">
        <v>15131</v>
      </c>
      <c r="C77" s="12" t="s">
        <v>3</v>
      </c>
      <c r="D77" s="12" t="s">
        <v>14</v>
      </c>
      <c r="E77" s="12" t="s">
        <v>15</v>
      </c>
      <c r="F77" s="12" t="s">
        <v>141</v>
      </c>
      <c r="G77" s="65">
        <f>SALES!AM77</f>
        <v>1813996</v>
      </c>
      <c r="H77" s="31">
        <f>SALES!AN77</f>
        <v>58516</v>
      </c>
      <c r="I77" s="66">
        <f>SALES!AO77</f>
        <v>1666845</v>
      </c>
      <c r="J77" s="64">
        <f>SALES!AP77</f>
        <v>53769.193548387098</v>
      </c>
      <c r="K77" s="31">
        <f>SALES!AR77</f>
        <v>-147151</v>
      </c>
      <c r="L77" s="45">
        <f>SALES!AS77</f>
        <v>0.91888019598720172</v>
      </c>
      <c r="M77" s="4" t="s">
        <v>410</v>
      </c>
      <c r="N77" s="76">
        <v>44013</v>
      </c>
    </row>
    <row r="78" spans="1:14" hidden="1" x14ac:dyDescent="0.25">
      <c r="A78" s="10">
        <v>77</v>
      </c>
      <c r="B78" s="11">
        <v>14579</v>
      </c>
      <c r="C78" s="12" t="s">
        <v>3</v>
      </c>
      <c r="D78" s="12" t="s">
        <v>14</v>
      </c>
      <c r="E78" s="12" t="s">
        <v>15</v>
      </c>
      <c r="F78" s="12" t="s">
        <v>142</v>
      </c>
      <c r="G78" s="65">
        <f>SALES!AM78</f>
        <v>3014471</v>
      </c>
      <c r="H78" s="31">
        <f>SALES!AN78</f>
        <v>97241</v>
      </c>
      <c r="I78" s="66">
        <f>SALES!AO78</f>
        <v>2959192</v>
      </c>
      <c r="J78" s="64">
        <f>SALES!AP78</f>
        <v>95457.806451612909</v>
      </c>
      <c r="K78" s="31">
        <f>SALES!AR78</f>
        <v>-55279</v>
      </c>
      <c r="L78" s="45">
        <f>SALES!AS78</f>
        <v>0.98166212247522033</v>
      </c>
      <c r="M78" s="4" t="s">
        <v>410</v>
      </c>
      <c r="N78" s="76">
        <v>44013</v>
      </c>
    </row>
    <row r="79" spans="1:14" hidden="1" x14ac:dyDescent="0.25">
      <c r="A79" s="10">
        <v>78</v>
      </c>
      <c r="B79" s="11">
        <v>15869</v>
      </c>
      <c r="C79" s="12" t="s">
        <v>3</v>
      </c>
      <c r="D79" s="12" t="s">
        <v>14</v>
      </c>
      <c r="E79" s="12" t="s">
        <v>15</v>
      </c>
      <c r="F79" s="12" t="s">
        <v>143</v>
      </c>
      <c r="G79" s="65">
        <f>SALES!AM79</f>
        <v>2266906</v>
      </c>
      <c r="H79" s="31">
        <f>SALES!AN79</f>
        <v>73126</v>
      </c>
      <c r="I79" s="66">
        <f>SALES!AO79</f>
        <v>2216578</v>
      </c>
      <c r="J79" s="64">
        <f>SALES!AP79</f>
        <v>71502.516129032258</v>
      </c>
      <c r="K79" s="31">
        <f>SALES!AR79</f>
        <v>-50328</v>
      </c>
      <c r="L79" s="45">
        <f>SALES!AS79</f>
        <v>0.97779881477220498</v>
      </c>
      <c r="M79" s="4" t="s">
        <v>410</v>
      </c>
      <c r="N79" s="76">
        <v>44013</v>
      </c>
    </row>
    <row r="80" spans="1:14" hidden="1" x14ac:dyDescent="0.25">
      <c r="A80" s="10">
        <v>79</v>
      </c>
      <c r="B80" s="11">
        <v>16067</v>
      </c>
      <c r="C80" s="12" t="s">
        <v>3</v>
      </c>
      <c r="D80" s="12" t="s">
        <v>14</v>
      </c>
      <c r="E80" s="12" t="s">
        <v>15</v>
      </c>
      <c r="F80" s="12" t="s">
        <v>144</v>
      </c>
      <c r="G80" s="65">
        <f>SALES!AM80</f>
        <v>1378446</v>
      </c>
      <c r="H80" s="31">
        <f>SALES!AN80</f>
        <v>44466</v>
      </c>
      <c r="I80" s="66">
        <f>SALES!AO80</f>
        <v>1389082</v>
      </c>
      <c r="J80" s="64">
        <f>SALES!AP80</f>
        <v>44809.096774193546</v>
      </c>
      <c r="K80" s="31">
        <f>SALES!AR80</f>
        <v>10636</v>
      </c>
      <c r="L80" s="45">
        <f>SALES!AS80</f>
        <v>1.0077159351907874</v>
      </c>
      <c r="M80" s="4" t="s">
        <v>410</v>
      </c>
      <c r="N80" s="76">
        <v>44013</v>
      </c>
    </row>
    <row r="81" spans="1:14" hidden="1" x14ac:dyDescent="0.25">
      <c r="A81" s="10">
        <v>80</v>
      </c>
      <c r="B81" s="13">
        <v>17403</v>
      </c>
      <c r="C81" s="12" t="s">
        <v>3</v>
      </c>
      <c r="D81" s="12" t="s">
        <v>14</v>
      </c>
      <c r="E81" s="12" t="s">
        <v>15</v>
      </c>
      <c r="F81" s="14" t="s">
        <v>145</v>
      </c>
      <c r="G81" s="65">
        <f>SALES!AM81</f>
        <v>855910</v>
      </c>
      <c r="H81" s="31">
        <f>SALES!AN81</f>
        <v>27610</v>
      </c>
      <c r="I81" s="66">
        <f>SALES!AO81</f>
        <v>1314112</v>
      </c>
      <c r="J81" s="64">
        <f>SALES!AP81</f>
        <v>42390.709677419356</v>
      </c>
      <c r="K81" s="31">
        <f>SALES!AR81</f>
        <v>458202</v>
      </c>
      <c r="L81" s="45">
        <f>SALES!AS81</f>
        <v>1.5353389959224686</v>
      </c>
      <c r="M81" s="4" t="s">
        <v>410</v>
      </c>
      <c r="N81" s="76">
        <v>44013</v>
      </c>
    </row>
    <row r="82" spans="1:14" hidden="1" x14ac:dyDescent="0.25">
      <c r="A82" s="10">
        <v>81</v>
      </c>
      <c r="B82" s="13">
        <v>17247</v>
      </c>
      <c r="C82" s="12" t="s">
        <v>3</v>
      </c>
      <c r="D82" s="12" t="s">
        <v>14</v>
      </c>
      <c r="E82" s="12" t="s">
        <v>15</v>
      </c>
      <c r="F82" s="14" t="s">
        <v>146</v>
      </c>
      <c r="G82" s="65">
        <f>SALES!AM82</f>
        <v>961620</v>
      </c>
      <c r="H82" s="31">
        <f>SALES!AN82</f>
        <v>31020</v>
      </c>
      <c r="I82" s="66">
        <f>SALES!AO82</f>
        <v>1175238</v>
      </c>
      <c r="J82" s="64">
        <f>SALES!AP82</f>
        <v>37910.903225806454</v>
      </c>
      <c r="K82" s="31">
        <f>SALES!AR82</f>
        <v>213618</v>
      </c>
      <c r="L82" s="45">
        <f>SALES!AS82</f>
        <v>1.2221438821987896</v>
      </c>
      <c r="M82" s="4" t="s">
        <v>410</v>
      </c>
      <c r="N82" s="76">
        <v>44013</v>
      </c>
    </row>
    <row r="83" spans="1:14" hidden="1" x14ac:dyDescent="0.25">
      <c r="A83" s="10">
        <v>82</v>
      </c>
      <c r="B83" s="11">
        <v>15115</v>
      </c>
      <c r="C83" s="12" t="s">
        <v>3</v>
      </c>
      <c r="D83" s="12" t="s">
        <v>14</v>
      </c>
      <c r="E83" s="12" t="s">
        <v>16</v>
      </c>
      <c r="F83" s="12" t="s">
        <v>147</v>
      </c>
      <c r="G83" s="65">
        <f>SALES!AM83</f>
        <v>1159586</v>
      </c>
      <c r="H83" s="31">
        <f>SALES!AN83</f>
        <v>37406</v>
      </c>
      <c r="I83" s="66">
        <f>SALES!AO83</f>
        <v>1105859</v>
      </c>
      <c r="J83" s="64">
        <f>SALES!AP83</f>
        <v>35672.870967741932</v>
      </c>
      <c r="K83" s="31">
        <f>SALES!AR83</f>
        <v>-53727</v>
      </c>
      <c r="L83" s="45">
        <f>SALES!AS83</f>
        <v>0.95366708463192895</v>
      </c>
      <c r="M83" s="4" t="s">
        <v>410</v>
      </c>
      <c r="N83" s="76">
        <v>44013</v>
      </c>
    </row>
    <row r="84" spans="1:14" hidden="1" x14ac:dyDescent="0.25">
      <c r="A84" s="10">
        <v>83</v>
      </c>
      <c r="B84" s="11">
        <v>16665</v>
      </c>
      <c r="C84" s="12" t="s">
        <v>3</v>
      </c>
      <c r="D84" s="12" t="s">
        <v>14</v>
      </c>
      <c r="E84" s="12" t="s">
        <v>16</v>
      </c>
      <c r="F84" s="12" t="s">
        <v>148</v>
      </c>
      <c r="G84" s="65">
        <f>SALES!AM84</f>
        <v>973276</v>
      </c>
      <c r="H84" s="31">
        <f>SALES!AN84</f>
        <v>31396</v>
      </c>
      <c r="I84" s="66">
        <f>SALES!AO84</f>
        <v>992725</v>
      </c>
      <c r="J84" s="64">
        <f>SALES!AP84</f>
        <v>32023.387096774193</v>
      </c>
      <c r="K84" s="31">
        <f>SALES!AR84</f>
        <v>19449</v>
      </c>
      <c r="L84" s="45">
        <f>SALES!AS84</f>
        <v>1.0199830263974454</v>
      </c>
      <c r="M84" s="4" t="s">
        <v>410</v>
      </c>
      <c r="N84" s="76">
        <v>44013</v>
      </c>
    </row>
    <row r="85" spans="1:14" hidden="1" x14ac:dyDescent="0.25">
      <c r="A85" s="10">
        <v>84</v>
      </c>
      <c r="B85" s="13">
        <v>17404</v>
      </c>
      <c r="C85" s="12" t="s">
        <v>3</v>
      </c>
      <c r="D85" s="12" t="s">
        <v>14</v>
      </c>
      <c r="E85" s="12" t="s">
        <v>16</v>
      </c>
      <c r="F85" s="14" t="s">
        <v>149</v>
      </c>
      <c r="G85" s="65">
        <f>SALES!AM85</f>
        <v>725710</v>
      </c>
      <c r="H85" s="31">
        <f>SALES!AN85</f>
        <v>23410</v>
      </c>
      <c r="I85" s="66">
        <f>SALES!AO85</f>
        <v>1082693</v>
      </c>
      <c r="J85" s="64">
        <f>SALES!AP85</f>
        <v>34925.580645161288</v>
      </c>
      <c r="K85" s="31">
        <f>SALES!AR85</f>
        <v>356983</v>
      </c>
      <c r="L85" s="45">
        <f>SALES!AS85</f>
        <v>1.4919086136335451</v>
      </c>
      <c r="M85" s="4" t="s">
        <v>410</v>
      </c>
      <c r="N85" s="76">
        <v>44013</v>
      </c>
    </row>
    <row r="86" spans="1:14" hidden="1" x14ac:dyDescent="0.25">
      <c r="A86" s="10">
        <v>85</v>
      </c>
      <c r="B86" s="11">
        <v>14527</v>
      </c>
      <c r="C86" s="12" t="s">
        <v>3</v>
      </c>
      <c r="D86" s="12" t="s">
        <v>14</v>
      </c>
      <c r="E86" s="12" t="s">
        <v>16</v>
      </c>
      <c r="F86" s="12" t="s">
        <v>150</v>
      </c>
      <c r="G86" s="65">
        <f>SALES!AM86</f>
        <v>3342110</v>
      </c>
      <c r="H86" s="31">
        <f>SALES!AN86</f>
        <v>107810</v>
      </c>
      <c r="I86" s="66">
        <f>SALES!AO86</f>
        <v>3466366</v>
      </c>
      <c r="J86" s="64">
        <f>SALES!AP86</f>
        <v>111818.25806451614</v>
      </c>
      <c r="K86" s="31">
        <f>SALES!AR86</f>
        <v>124256</v>
      </c>
      <c r="L86" s="45">
        <f>SALES!AS86</f>
        <v>1.0371789079354061</v>
      </c>
      <c r="M86" s="4" t="s">
        <v>410</v>
      </c>
      <c r="N86" s="76">
        <v>44013</v>
      </c>
    </row>
    <row r="87" spans="1:14" hidden="1" x14ac:dyDescent="0.25">
      <c r="A87" s="10">
        <v>86</v>
      </c>
      <c r="B87" s="11">
        <v>16517</v>
      </c>
      <c r="C87" s="12" t="s">
        <v>3</v>
      </c>
      <c r="D87" s="12" t="s">
        <v>14</v>
      </c>
      <c r="E87" s="12" t="s">
        <v>16</v>
      </c>
      <c r="F87" s="12" t="s">
        <v>151</v>
      </c>
      <c r="G87" s="65">
        <f>SALES!AM87</f>
        <v>1557595</v>
      </c>
      <c r="H87" s="31">
        <f>SALES!AN87</f>
        <v>50245</v>
      </c>
      <c r="I87" s="66">
        <f>SALES!AO87</f>
        <v>1694819</v>
      </c>
      <c r="J87" s="64">
        <f>SALES!AP87</f>
        <v>54671.580645161288</v>
      </c>
      <c r="K87" s="31">
        <f>SALES!AR87</f>
        <v>137224</v>
      </c>
      <c r="L87" s="45">
        <f>SALES!AS87</f>
        <v>1.0880999232791579</v>
      </c>
      <c r="M87" s="4" t="s">
        <v>410</v>
      </c>
      <c r="N87" s="76">
        <v>44013</v>
      </c>
    </row>
    <row r="88" spans="1:14" hidden="1" x14ac:dyDescent="0.25">
      <c r="A88" s="10">
        <v>87</v>
      </c>
      <c r="B88" s="13">
        <v>16833</v>
      </c>
      <c r="C88" s="12" t="s">
        <v>3</v>
      </c>
      <c r="D88" s="12" t="s">
        <v>14</v>
      </c>
      <c r="E88" s="12" t="s">
        <v>16</v>
      </c>
      <c r="F88" s="14" t="s">
        <v>152</v>
      </c>
      <c r="G88" s="65">
        <f>SALES!AM88</f>
        <v>1010631</v>
      </c>
      <c r="H88" s="31">
        <f>SALES!AN88</f>
        <v>32601</v>
      </c>
      <c r="I88" s="66">
        <f>SALES!AO88</f>
        <v>1047758</v>
      </c>
      <c r="J88" s="64">
        <f>SALES!AP88</f>
        <v>33798.645161290326</v>
      </c>
      <c r="K88" s="31">
        <f>SALES!AR88</f>
        <v>37127</v>
      </c>
      <c r="L88" s="45">
        <f>SALES!AS88</f>
        <v>1.0367364547495574</v>
      </c>
      <c r="M88" s="4" t="s">
        <v>410</v>
      </c>
      <c r="N88" s="76">
        <v>44013</v>
      </c>
    </row>
    <row r="89" spans="1:14" hidden="1" x14ac:dyDescent="0.25">
      <c r="A89" s="10">
        <v>88</v>
      </c>
      <c r="B89" s="11">
        <v>14552</v>
      </c>
      <c r="C89" s="12" t="s">
        <v>3</v>
      </c>
      <c r="D89" s="12" t="s">
        <v>14</v>
      </c>
      <c r="E89" s="12" t="s">
        <v>16</v>
      </c>
      <c r="F89" s="12" t="s">
        <v>153</v>
      </c>
      <c r="G89" s="65">
        <f>SALES!AM89</f>
        <v>1382011</v>
      </c>
      <c r="H89" s="31">
        <f>SALES!AN89</f>
        <v>44581</v>
      </c>
      <c r="I89" s="66">
        <f>SALES!AO89</f>
        <v>1254352</v>
      </c>
      <c r="J89" s="64">
        <f>SALES!AP89</f>
        <v>40462.967741935485</v>
      </c>
      <c r="K89" s="31">
        <f>SALES!AR89</f>
        <v>-127659</v>
      </c>
      <c r="L89" s="45">
        <f>SALES!AS89</f>
        <v>0.90762808689655872</v>
      </c>
      <c r="M89" s="4" t="s">
        <v>410</v>
      </c>
      <c r="N89" s="76">
        <v>44013</v>
      </c>
    </row>
    <row r="90" spans="1:14" hidden="1" x14ac:dyDescent="0.25">
      <c r="A90" s="10">
        <v>89</v>
      </c>
      <c r="B90" s="11">
        <v>15499</v>
      </c>
      <c r="C90" s="12" t="s">
        <v>3</v>
      </c>
      <c r="D90" s="12" t="s">
        <v>14</v>
      </c>
      <c r="E90" s="12" t="s">
        <v>16</v>
      </c>
      <c r="F90" s="12" t="s">
        <v>154</v>
      </c>
      <c r="G90" s="65">
        <f>SALES!AM90</f>
        <v>1224686</v>
      </c>
      <c r="H90" s="31">
        <f>SALES!AN90</f>
        <v>39506</v>
      </c>
      <c r="I90" s="66">
        <f>SALES!AO90</f>
        <v>1390676</v>
      </c>
      <c r="J90" s="64">
        <f>SALES!AP90</f>
        <v>44860.516129032258</v>
      </c>
      <c r="K90" s="31">
        <f>SALES!AR90</f>
        <v>165990</v>
      </c>
      <c r="L90" s="45">
        <f>SALES!AS90</f>
        <v>1.1355367824895524</v>
      </c>
      <c r="M90" s="4" t="s">
        <v>410</v>
      </c>
      <c r="N90" s="76">
        <v>44013</v>
      </c>
    </row>
    <row r="91" spans="1:14" hidden="1" x14ac:dyDescent="0.25">
      <c r="A91" s="10">
        <v>90</v>
      </c>
      <c r="B91" s="11">
        <v>14608</v>
      </c>
      <c r="C91" s="12" t="s">
        <v>3</v>
      </c>
      <c r="D91" s="12" t="s">
        <v>14</v>
      </c>
      <c r="E91" s="12" t="s">
        <v>17</v>
      </c>
      <c r="F91" s="12" t="s">
        <v>155</v>
      </c>
      <c r="G91" s="65">
        <f>SALES!AM91</f>
        <v>4603500</v>
      </c>
      <c r="H91" s="31">
        <f>SALES!AN91</f>
        <v>148500</v>
      </c>
      <c r="I91" s="66">
        <f>SALES!AO91</f>
        <v>2341069</v>
      </c>
      <c r="J91" s="64">
        <f>SALES!AP91</f>
        <v>75518.354838709682</v>
      </c>
      <c r="K91" s="31">
        <f>SALES!AR91</f>
        <v>-2262431</v>
      </c>
      <c r="L91" s="45">
        <f>SALES!AS91</f>
        <v>0.50854111002498104</v>
      </c>
      <c r="M91" s="4" t="s">
        <v>410</v>
      </c>
      <c r="N91" s="76">
        <v>44013</v>
      </c>
    </row>
    <row r="92" spans="1:14" hidden="1" x14ac:dyDescent="0.25">
      <c r="A92" s="10">
        <v>91</v>
      </c>
      <c r="B92" s="11">
        <v>14500</v>
      </c>
      <c r="C92" s="12" t="s">
        <v>3</v>
      </c>
      <c r="D92" s="12" t="s">
        <v>14</v>
      </c>
      <c r="E92" s="12" t="s">
        <v>17</v>
      </c>
      <c r="F92" s="12" t="s">
        <v>156</v>
      </c>
      <c r="G92" s="65">
        <f>SALES!AM92</f>
        <v>1165631</v>
      </c>
      <c r="H92" s="31">
        <f>SALES!AN92</f>
        <v>37601</v>
      </c>
      <c r="I92" s="66">
        <f>SALES!AO92</f>
        <v>1171526</v>
      </c>
      <c r="J92" s="64">
        <f>SALES!AP92</f>
        <v>37791.161290322583</v>
      </c>
      <c r="K92" s="31">
        <f>SALES!AR92</f>
        <v>5895</v>
      </c>
      <c r="L92" s="45">
        <f>SALES!AS92</f>
        <v>1.005057346621701</v>
      </c>
      <c r="M92" s="4" t="s">
        <v>410</v>
      </c>
      <c r="N92" s="76">
        <v>44013</v>
      </c>
    </row>
    <row r="93" spans="1:14" hidden="1" x14ac:dyDescent="0.25">
      <c r="A93" s="10">
        <v>92</v>
      </c>
      <c r="B93" s="11">
        <v>14435</v>
      </c>
      <c r="C93" s="12" t="s">
        <v>3</v>
      </c>
      <c r="D93" s="12" t="s">
        <v>14</v>
      </c>
      <c r="E93" s="12" t="s">
        <v>17</v>
      </c>
      <c r="F93" s="12" t="s">
        <v>157</v>
      </c>
      <c r="G93" s="65">
        <f>SALES!AM93</f>
        <v>1272736</v>
      </c>
      <c r="H93" s="31">
        <f>SALES!AN93</f>
        <v>41056</v>
      </c>
      <c r="I93" s="66">
        <f>SALES!AO93</f>
        <v>1295881</v>
      </c>
      <c r="J93" s="64">
        <f>SALES!AP93</f>
        <v>41802.612903225803</v>
      </c>
      <c r="K93" s="31">
        <f>SALES!AR93</f>
        <v>23145</v>
      </c>
      <c r="L93" s="45">
        <f>SALES!AS93</f>
        <v>1.0181852324441203</v>
      </c>
      <c r="M93" s="4" t="s">
        <v>410</v>
      </c>
      <c r="N93" s="76">
        <v>44013</v>
      </c>
    </row>
    <row r="94" spans="1:14" hidden="1" x14ac:dyDescent="0.25">
      <c r="A94" s="10">
        <v>93</v>
      </c>
      <c r="B94" s="11">
        <v>15989</v>
      </c>
      <c r="C94" s="12" t="s">
        <v>3</v>
      </c>
      <c r="D94" s="12" t="s">
        <v>14</v>
      </c>
      <c r="E94" s="12" t="s">
        <v>17</v>
      </c>
      <c r="F94" s="12" t="s">
        <v>158</v>
      </c>
      <c r="G94" s="65">
        <f>SALES!AM94</f>
        <v>1956906</v>
      </c>
      <c r="H94" s="31">
        <f>SALES!AN94</f>
        <v>63126</v>
      </c>
      <c r="I94" s="66">
        <f>SALES!AO94</f>
        <v>2138792</v>
      </c>
      <c r="J94" s="64">
        <f>SALES!AP94</f>
        <v>68993.290322580651</v>
      </c>
      <c r="K94" s="31">
        <f>SALES!AR94</f>
        <v>181886</v>
      </c>
      <c r="L94" s="45">
        <f>SALES!AS94</f>
        <v>1.0929457010198753</v>
      </c>
      <c r="M94" s="4" t="s">
        <v>410</v>
      </c>
      <c r="N94" s="76">
        <v>44013</v>
      </c>
    </row>
    <row r="95" spans="1:14" hidden="1" x14ac:dyDescent="0.25">
      <c r="A95" s="10">
        <v>94</v>
      </c>
      <c r="B95" s="11">
        <v>15278</v>
      </c>
      <c r="C95" s="12" t="s">
        <v>3</v>
      </c>
      <c r="D95" s="12" t="s">
        <v>14</v>
      </c>
      <c r="E95" s="12" t="s">
        <v>17</v>
      </c>
      <c r="F95" s="12" t="s">
        <v>159</v>
      </c>
      <c r="G95" s="65">
        <f>SALES!AM95</f>
        <v>1478111</v>
      </c>
      <c r="H95" s="31">
        <f>SALES!AN95</f>
        <v>47681</v>
      </c>
      <c r="I95" s="66">
        <f>SALES!AO95</f>
        <v>1591705</v>
      </c>
      <c r="J95" s="64">
        <f>SALES!AP95</f>
        <v>51345.322580645159</v>
      </c>
      <c r="K95" s="31">
        <f>SALES!AR95</f>
        <v>113594</v>
      </c>
      <c r="L95" s="45">
        <f>SALES!AS95</f>
        <v>1.0768507913140488</v>
      </c>
      <c r="M95" s="4" t="s">
        <v>410</v>
      </c>
      <c r="N95" s="76">
        <v>44013</v>
      </c>
    </row>
    <row r="96" spans="1:14" hidden="1" x14ac:dyDescent="0.25">
      <c r="A96" s="10">
        <v>95</v>
      </c>
      <c r="B96" s="11">
        <v>15466</v>
      </c>
      <c r="C96" s="12" t="s">
        <v>3</v>
      </c>
      <c r="D96" s="12" t="s">
        <v>14</v>
      </c>
      <c r="E96" s="12" t="s">
        <v>17</v>
      </c>
      <c r="F96" s="12" t="s">
        <v>160</v>
      </c>
      <c r="G96" s="65">
        <f>SALES!AM96</f>
        <v>1209186</v>
      </c>
      <c r="H96" s="31">
        <f>SALES!AN96</f>
        <v>39006</v>
      </c>
      <c r="I96" s="66">
        <f>SALES!AO96</f>
        <v>1271895</v>
      </c>
      <c r="J96" s="64">
        <f>SALES!AP96</f>
        <v>41028.870967741932</v>
      </c>
      <c r="K96" s="31">
        <f>SALES!AR96</f>
        <v>62709</v>
      </c>
      <c r="L96" s="45">
        <f>SALES!AS96</f>
        <v>1.0518605078126939</v>
      </c>
      <c r="M96" s="4" t="s">
        <v>410</v>
      </c>
      <c r="N96" s="76">
        <v>44013</v>
      </c>
    </row>
    <row r="97" spans="1:14" hidden="1" x14ac:dyDescent="0.25">
      <c r="A97" s="10">
        <v>96</v>
      </c>
      <c r="B97" s="11">
        <v>14503</v>
      </c>
      <c r="C97" s="12" t="s">
        <v>3</v>
      </c>
      <c r="D97" s="12" t="s">
        <v>14</v>
      </c>
      <c r="E97" s="12" t="s">
        <v>17</v>
      </c>
      <c r="F97" s="12" t="s">
        <v>161</v>
      </c>
      <c r="G97" s="65">
        <f>SALES!AM97</f>
        <v>607321</v>
      </c>
      <c r="H97" s="31">
        <f>SALES!AN97</f>
        <v>19591</v>
      </c>
      <c r="I97" s="66">
        <f>SALES!AO97</f>
        <v>713738</v>
      </c>
      <c r="J97" s="64">
        <f>SALES!AP97</f>
        <v>23023.806451612902</v>
      </c>
      <c r="K97" s="31">
        <f>SALES!AR97</f>
        <v>106417</v>
      </c>
      <c r="L97" s="45">
        <f>SALES!AS97</f>
        <v>1.175223646144296</v>
      </c>
      <c r="M97" s="4" t="s">
        <v>410</v>
      </c>
      <c r="N97" s="76">
        <v>44013</v>
      </c>
    </row>
    <row r="98" spans="1:14" hidden="1" x14ac:dyDescent="0.25">
      <c r="A98" s="10">
        <v>97</v>
      </c>
      <c r="B98" s="11">
        <v>14497</v>
      </c>
      <c r="C98" s="12" t="s">
        <v>3</v>
      </c>
      <c r="D98" s="12" t="s">
        <v>14</v>
      </c>
      <c r="E98" s="12" t="s">
        <v>17</v>
      </c>
      <c r="F98" s="12" t="s">
        <v>162</v>
      </c>
      <c r="G98" s="65">
        <f>SALES!AM98</f>
        <v>1459511</v>
      </c>
      <c r="H98" s="31">
        <f>SALES!AN98</f>
        <v>47081</v>
      </c>
      <c r="I98" s="66">
        <f>SALES!AO98</f>
        <v>1474182</v>
      </c>
      <c r="J98" s="64">
        <f>SALES!AP98</f>
        <v>47554.258064516129</v>
      </c>
      <c r="K98" s="31">
        <f>SALES!AR98</f>
        <v>14671</v>
      </c>
      <c r="L98" s="45">
        <f>SALES!AS98</f>
        <v>1.010051996867444</v>
      </c>
      <c r="M98" s="4" t="s">
        <v>410</v>
      </c>
      <c r="N98" s="76">
        <v>44013</v>
      </c>
    </row>
    <row r="99" spans="1:14" hidden="1" x14ac:dyDescent="0.25">
      <c r="A99" s="10">
        <v>98</v>
      </c>
      <c r="B99" s="13">
        <v>16882</v>
      </c>
      <c r="C99" s="12" t="s">
        <v>3</v>
      </c>
      <c r="D99" s="12" t="s">
        <v>14</v>
      </c>
      <c r="E99" s="12" t="s">
        <v>18</v>
      </c>
      <c r="F99" s="14" t="s">
        <v>163</v>
      </c>
      <c r="G99" s="65">
        <f>SALES!AM99</f>
        <v>937471</v>
      </c>
      <c r="H99" s="31">
        <f>SALES!AN99</f>
        <v>30241</v>
      </c>
      <c r="I99" s="66">
        <f>SALES!AO99</f>
        <v>997579</v>
      </c>
      <c r="J99" s="64">
        <f>SALES!AP99</f>
        <v>32179.967741935485</v>
      </c>
      <c r="K99" s="31">
        <f>SALES!AR99</f>
        <v>60108</v>
      </c>
      <c r="L99" s="45">
        <f>SALES!AS99</f>
        <v>1.0641171833582053</v>
      </c>
      <c r="M99" s="4" t="s">
        <v>410</v>
      </c>
      <c r="N99" s="76">
        <v>44013</v>
      </c>
    </row>
    <row r="100" spans="1:14" hidden="1" x14ac:dyDescent="0.25">
      <c r="A100" s="10">
        <v>99</v>
      </c>
      <c r="B100" s="13">
        <v>17177</v>
      </c>
      <c r="C100" s="12" t="s">
        <v>3</v>
      </c>
      <c r="D100" s="12" t="s">
        <v>14</v>
      </c>
      <c r="E100" s="12" t="s">
        <v>18</v>
      </c>
      <c r="F100" s="14" t="s">
        <v>164</v>
      </c>
      <c r="G100" s="65">
        <f>SALES!AM100</f>
        <v>1010910</v>
      </c>
      <c r="H100" s="31">
        <f>SALES!AN100</f>
        <v>32610</v>
      </c>
      <c r="I100" s="66">
        <f>SALES!AO100</f>
        <v>1011293</v>
      </c>
      <c r="J100" s="64">
        <f>SALES!AP100</f>
        <v>32622.354838709678</v>
      </c>
      <c r="K100" s="31">
        <f>SALES!AR100</f>
        <v>383</v>
      </c>
      <c r="L100" s="45">
        <f>SALES!AS100</f>
        <v>1.0003788665657676</v>
      </c>
      <c r="M100" s="4" t="s">
        <v>410</v>
      </c>
      <c r="N100" s="76">
        <v>44013</v>
      </c>
    </row>
    <row r="101" spans="1:14" hidden="1" x14ac:dyDescent="0.25">
      <c r="A101" s="10">
        <v>100</v>
      </c>
      <c r="B101" s="11">
        <v>15621</v>
      </c>
      <c r="C101" s="12" t="s">
        <v>3</v>
      </c>
      <c r="D101" s="12" t="s">
        <v>14</v>
      </c>
      <c r="E101" s="12" t="s">
        <v>18</v>
      </c>
      <c r="F101" s="12" t="s">
        <v>165</v>
      </c>
      <c r="G101" s="65">
        <f>SALES!AM101</f>
        <v>923211</v>
      </c>
      <c r="H101" s="31">
        <f>SALES!AN101</f>
        <v>29781</v>
      </c>
      <c r="I101" s="66">
        <f>SALES!AO101</f>
        <v>962953</v>
      </c>
      <c r="J101" s="64">
        <f>SALES!AP101</f>
        <v>31063</v>
      </c>
      <c r="K101" s="31">
        <f>SALES!AR101</f>
        <v>39742</v>
      </c>
      <c r="L101" s="45">
        <f>SALES!AS101</f>
        <v>1.0430475806722408</v>
      </c>
      <c r="M101" s="4" t="s">
        <v>410</v>
      </c>
      <c r="N101" s="76">
        <v>44013</v>
      </c>
    </row>
    <row r="102" spans="1:14" hidden="1" x14ac:dyDescent="0.25">
      <c r="A102" s="10">
        <v>101</v>
      </c>
      <c r="B102" s="11">
        <v>16005</v>
      </c>
      <c r="C102" s="12" t="s">
        <v>3</v>
      </c>
      <c r="D102" s="12" t="s">
        <v>14</v>
      </c>
      <c r="E102" s="12" t="s">
        <v>18</v>
      </c>
      <c r="F102" s="12" t="s">
        <v>166</v>
      </c>
      <c r="G102" s="65">
        <f>SALES!AM102</f>
        <v>1471446</v>
      </c>
      <c r="H102" s="31">
        <f>SALES!AN102</f>
        <v>47466</v>
      </c>
      <c r="I102" s="66">
        <f>SALES!AO102</f>
        <v>1471846</v>
      </c>
      <c r="J102" s="64">
        <f>SALES!AP102</f>
        <v>47478.903225806454</v>
      </c>
      <c r="K102" s="31">
        <f>SALES!AR102</f>
        <v>400</v>
      </c>
      <c r="L102" s="45">
        <f>SALES!AS102</f>
        <v>1.0002718414403247</v>
      </c>
      <c r="M102" s="4" t="s">
        <v>410</v>
      </c>
      <c r="N102" s="76">
        <v>44013</v>
      </c>
    </row>
    <row r="103" spans="1:14" hidden="1" x14ac:dyDescent="0.25">
      <c r="A103" s="10">
        <v>102</v>
      </c>
      <c r="B103" s="11">
        <v>14557</v>
      </c>
      <c r="C103" s="12" t="s">
        <v>3</v>
      </c>
      <c r="D103" s="12" t="s">
        <v>14</v>
      </c>
      <c r="E103" s="12" t="s">
        <v>18</v>
      </c>
      <c r="F103" s="12" t="s">
        <v>167</v>
      </c>
      <c r="G103" s="65">
        <f>SALES!AM103</f>
        <v>2026191</v>
      </c>
      <c r="H103" s="31">
        <f>SALES!AN103</f>
        <v>65361</v>
      </c>
      <c r="I103" s="66">
        <f>SALES!AO103</f>
        <v>1926081</v>
      </c>
      <c r="J103" s="64">
        <f>SALES!AP103</f>
        <v>62131.645161290326</v>
      </c>
      <c r="K103" s="31">
        <f>SALES!AR103</f>
        <v>-100110</v>
      </c>
      <c r="L103" s="45">
        <f>SALES!AS103</f>
        <v>0.95059202217362526</v>
      </c>
      <c r="M103" s="4" t="s">
        <v>410</v>
      </c>
      <c r="N103" s="76">
        <v>44013</v>
      </c>
    </row>
    <row r="104" spans="1:14" hidden="1" x14ac:dyDescent="0.25">
      <c r="A104" s="10">
        <v>103</v>
      </c>
      <c r="B104" s="11">
        <v>16579</v>
      </c>
      <c r="C104" s="12" t="s">
        <v>3</v>
      </c>
      <c r="D104" s="12" t="s">
        <v>14</v>
      </c>
      <c r="E104" s="12" t="s">
        <v>18</v>
      </c>
      <c r="F104" s="12" t="s">
        <v>168</v>
      </c>
      <c r="G104" s="65">
        <f>SALES!AM104</f>
        <v>1016986</v>
      </c>
      <c r="H104" s="31">
        <f>SALES!AN104</f>
        <v>32806</v>
      </c>
      <c r="I104" s="66">
        <f>SALES!AO104</f>
        <v>1074088</v>
      </c>
      <c r="J104" s="64">
        <f>SALES!AP104</f>
        <v>34648</v>
      </c>
      <c r="K104" s="31">
        <f>SALES!AR104</f>
        <v>57102</v>
      </c>
      <c r="L104" s="45">
        <f>SALES!AS104</f>
        <v>1.0561482655611778</v>
      </c>
      <c r="M104" s="4" t="s">
        <v>410</v>
      </c>
      <c r="N104" s="76">
        <v>44013</v>
      </c>
    </row>
    <row r="105" spans="1:14" hidden="1" x14ac:dyDescent="0.25">
      <c r="A105" s="10">
        <v>104</v>
      </c>
      <c r="B105" s="11">
        <v>14545</v>
      </c>
      <c r="C105" s="12" t="s">
        <v>3</v>
      </c>
      <c r="D105" s="12" t="s">
        <v>14</v>
      </c>
      <c r="E105" s="12" t="s">
        <v>18</v>
      </c>
      <c r="F105" s="12" t="s">
        <v>169</v>
      </c>
      <c r="G105" s="65">
        <f>SALES!AM105</f>
        <v>2006196</v>
      </c>
      <c r="H105" s="31">
        <f>SALES!AN105</f>
        <v>64716</v>
      </c>
      <c r="I105" s="66">
        <f>SALES!AO105</f>
        <v>2010015</v>
      </c>
      <c r="J105" s="64">
        <f>SALES!AP105</f>
        <v>64839.193548387098</v>
      </c>
      <c r="K105" s="31">
        <f>SALES!AR105</f>
        <v>3819</v>
      </c>
      <c r="L105" s="45">
        <f>SALES!AS105</f>
        <v>1.0019036026390242</v>
      </c>
      <c r="M105" s="4" t="s">
        <v>410</v>
      </c>
      <c r="N105" s="76">
        <v>44013</v>
      </c>
    </row>
    <row r="106" spans="1:14" hidden="1" x14ac:dyDescent="0.25">
      <c r="A106" s="10">
        <v>105</v>
      </c>
      <c r="B106" s="11">
        <v>16451</v>
      </c>
      <c r="C106" s="12" t="s">
        <v>3</v>
      </c>
      <c r="D106" s="12" t="s">
        <v>14</v>
      </c>
      <c r="E106" s="12" t="s">
        <v>18</v>
      </c>
      <c r="F106" s="12" t="s">
        <v>170</v>
      </c>
      <c r="G106" s="65">
        <f>SALES!AM106</f>
        <v>1122696</v>
      </c>
      <c r="H106" s="31">
        <f>SALES!AN106</f>
        <v>36216</v>
      </c>
      <c r="I106" s="66">
        <f>SALES!AO106</f>
        <v>1213200</v>
      </c>
      <c r="J106" s="64">
        <f>SALES!AP106</f>
        <v>39135.483870967742</v>
      </c>
      <c r="K106" s="31">
        <f>SALES!AR106</f>
        <v>90504</v>
      </c>
      <c r="L106" s="45">
        <f>SALES!AS106</f>
        <v>1.0806130956198294</v>
      </c>
      <c r="M106" s="4" t="s">
        <v>410</v>
      </c>
      <c r="N106" s="76">
        <v>44013</v>
      </c>
    </row>
    <row r="107" spans="1:14" hidden="1" x14ac:dyDescent="0.25">
      <c r="A107" s="10">
        <v>106</v>
      </c>
      <c r="B107" s="11">
        <v>15465</v>
      </c>
      <c r="C107" s="12" t="s">
        <v>3</v>
      </c>
      <c r="D107" s="12" t="s">
        <v>14</v>
      </c>
      <c r="E107" s="12" t="s">
        <v>19</v>
      </c>
      <c r="F107" s="12" t="s">
        <v>171</v>
      </c>
      <c r="G107" s="65">
        <f>SALES!AM107</f>
        <v>1125486</v>
      </c>
      <c r="H107" s="31">
        <f>SALES!AN107</f>
        <v>36306</v>
      </c>
      <c r="I107" s="66">
        <f>SALES!AO107</f>
        <v>1208846</v>
      </c>
      <c r="J107" s="64">
        <f>SALES!AP107</f>
        <v>38995.032258064515</v>
      </c>
      <c r="K107" s="31">
        <f>SALES!AR107</f>
        <v>83360</v>
      </c>
      <c r="L107" s="45">
        <f>SALES!AS107</f>
        <v>1.0740657813602301</v>
      </c>
      <c r="M107" s="4" t="s">
        <v>410</v>
      </c>
      <c r="N107" s="76">
        <v>44013</v>
      </c>
    </row>
    <row r="108" spans="1:14" hidden="1" x14ac:dyDescent="0.25">
      <c r="A108" s="10">
        <v>107</v>
      </c>
      <c r="B108" s="11">
        <v>92019</v>
      </c>
      <c r="C108" s="12" t="s">
        <v>3</v>
      </c>
      <c r="D108" s="12" t="s">
        <v>14</v>
      </c>
      <c r="E108" s="12" t="s">
        <v>19</v>
      </c>
      <c r="F108" s="12" t="s">
        <v>172</v>
      </c>
      <c r="G108" s="65">
        <f>SALES!AM108</f>
        <v>855631</v>
      </c>
      <c r="H108" s="31">
        <f>SALES!AN108</f>
        <v>27601</v>
      </c>
      <c r="I108" s="66">
        <f>SALES!AO108</f>
        <v>785355</v>
      </c>
      <c r="J108" s="64">
        <f>SALES!AP108</f>
        <v>25334.032258064515</v>
      </c>
      <c r="K108" s="31">
        <f>SALES!AR108</f>
        <v>-70276</v>
      </c>
      <c r="L108" s="45">
        <f>SALES!AS108</f>
        <v>0.91786646346380629</v>
      </c>
      <c r="M108" s="4" t="s">
        <v>410</v>
      </c>
      <c r="N108" s="76">
        <v>44013</v>
      </c>
    </row>
    <row r="109" spans="1:14" hidden="1" x14ac:dyDescent="0.25">
      <c r="A109" s="10">
        <v>108</v>
      </c>
      <c r="B109" s="11">
        <v>15908</v>
      </c>
      <c r="C109" s="12" t="s">
        <v>3</v>
      </c>
      <c r="D109" s="12" t="s">
        <v>14</v>
      </c>
      <c r="E109" s="12" t="s">
        <v>19</v>
      </c>
      <c r="F109" s="12" t="s">
        <v>173</v>
      </c>
      <c r="G109" s="65">
        <f>SALES!AM109</f>
        <v>837341</v>
      </c>
      <c r="H109" s="31">
        <f>SALES!AN109</f>
        <v>27011</v>
      </c>
      <c r="I109" s="66">
        <f>SALES!AO109</f>
        <v>1073683</v>
      </c>
      <c r="J109" s="64">
        <f>SALES!AP109</f>
        <v>34634.93548387097</v>
      </c>
      <c r="K109" s="31">
        <f>SALES!AR109</f>
        <v>236342</v>
      </c>
      <c r="L109" s="45">
        <f>SALES!AS109</f>
        <v>1.2822529889256586</v>
      </c>
      <c r="M109" s="4" t="s">
        <v>410</v>
      </c>
      <c r="N109" s="76">
        <v>44013</v>
      </c>
    </row>
    <row r="110" spans="1:14" hidden="1" x14ac:dyDescent="0.25">
      <c r="A110" s="10">
        <v>109</v>
      </c>
      <c r="B110" s="11">
        <v>14599</v>
      </c>
      <c r="C110" s="12" t="s">
        <v>3</v>
      </c>
      <c r="D110" s="12" t="s">
        <v>14</v>
      </c>
      <c r="E110" s="12" t="s">
        <v>19</v>
      </c>
      <c r="F110" s="12" t="s">
        <v>174</v>
      </c>
      <c r="G110" s="65">
        <f>SALES!AM110</f>
        <v>2673471</v>
      </c>
      <c r="H110" s="31">
        <f>SALES!AN110</f>
        <v>86241</v>
      </c>
      <c r="I110" s="66">
        <f>SALES!AO110</f>
        <v>532731</v>
      </c>
      <c r="J110" s="64">
        <f>SALES!AP110</f>
        <v>17184.870967741936</v>
      </c>
      <c r="K110" s="31">
        <f>SALES!AR110</f>
        <v>-2140740</v>
      </c>
      <c r="L110" s="45">
        <f>SALES!AS110</f>
        <v>0.19926567372528073</v>
      </c>
      <c r="M110" s="4" t="s">
        <v>410</v>
      </c>
      <c r="N110" s="76">
        <v>44013</v>
      </c>
    </row>
    <row r="111" spans="1:14" hidden="1" x14ac:dyDescent="0.25">
      <c r="A111" s="10">
        <v>110</v>
      </c>
      <c r="B111" s="11">
        <v>15880</v>
      </c>
      <c r="C111" s="12" t="s">
        <v>3</v>
      </c>
      <c r="D111" s="12" t="s">
        <v>14</v>
      </c>
      <c r="E111" s="12" t="s">
        <v>19</v>
      </c>
      <c r="F111" s="12" t="s">
        <v>175</v>
      </c>
      <c r="G111" s="65">
        <f>SALES!AM111</f>
        <v>1844345</v>
      </c>
      <c r="H111" s="31">
        <f>SALES!AN111</f>
        <v>59495</v>
      </c>
      <c r="I111" s="66">
        <f>SALES!AO111</f>
        <v>1978943</v>
      </c>
      <c r="J111" s="64">
        <f>SALES!AP111</f>
        <v>63836.870967741932</v>
      </c>
      <c r="K111" s="31">
        <f>SALES!AR111</f>
        <v>134598</v>
      </c>
      <c r="L111" s="45">
        <f>SALES!AS111</f>
        <v>1.0729787539749884</v>
      </c>
      <c r="M111" s="4" t="s">
        <v>410</v>
      </c>
      <c r="N111" s="76">
        <v>44013</v>
      </c>
    </row>
    <row r="112" spans="1:14" hidden="1" x14ac:dyDescent="0.25">
      <c r="A112" s="10">
        <v>111</v>
      </c>
      <c r="B112" s="13">
        <v>16112</v>
      </c>
      <c r="C112" s="12" t="s">
        <v>3</v>
      </c>
      <c r="D112" s="12" t="s">
        <v>14</v>
      </c>
      <c r="E112" s="12" t="s">
        <v>19</v>
      </c>
      <c r="F112" s="14" t="s">
        <v>176</v>
      </c>
      <c r="G112" s="65">
        <f>SALES!AM112</f>
        <v>1116341</v>
      </c>
      <c r="H112" s="31">
        <f>SALES!AN112</f>
        <v>36011</v>
      </c>
      <c r="I112" s="66">
        <f>SALES!AO112</f>
        <v>1118592</v>
      </c>
      <c r="J112" s="64">
        <f>SALES!AP112</f>
        <v>36083.612903225803</v>
      </c>
      <c r="K112" s="31">
        <f>SALES!AR112</f>
        <v>2251</v>
      </c>
      <c r="L112" s="45">
        <f>SALES!AS112</f>
        <v>1.0020164089646444</v>
      </c>
      <c r="M112" s="4" t="s">
        <v>410</v>
      </c>
      <c r="N112" s="76">
        <v>44013</v>
      </c>
    </row>
    <row r="113" spans="1:14" hidden="1" x14ac:dyDescent="0.25">
      <c r="A113" s="10">
        <v>112</v>
      </c>
      <c r="B113" s="11">
        <v>14488</v>
      </c>
      <c r="C113" s="12" t="s">
        <v>3</v>
      </c>
      <c r="D113" s="12" t="s">
        <v>14</v>
      </c>
      <c r="E113" s="12" t="s">
        <v>19</v>
      </c>
      <c r="F113" s="12" t="s">
        <v>177</v>
      </c>
      <c r="G113" s="65">
        <f>SALES!AM113</f>
        <v>1792606</v>
      </c>
      <c r="H113" s="31">
        <f>SALES!AN113</f>
        <v>57826</v>
      </c>
      <c r="I113" s="66">
        <f>SALES!AO113</f>
        <v>2098113</v>
      </c>
      <c r="J113" s="64">
        <f>SALES!AP113</f>
        <v>67681.06451612903</v>
      </c>
      <c r="K113" s="31">
        <f>SALES!AR113</f>
        <v>305507</v>
      </c>
      <c r="L113" s="45">
        <f>SALES!AS113</f>
        <v>1.1704261840025081</v>
      </c>
      <c r="M113" s="4" t="s">
        <v>410</v>
      </c>
      <c r="N113" s="76">
        <v>44013</v>
      </c>
    </row>
    <row r="114" spans="1:14" hidden="1" x14ac:dyDescent="0.25">
      <c r="A114" s="10">
        <v>113</v>
      </c>
      <c r="B114" s="11">
        <v>15190</v>
      </c>
      <c r="C114" s="12" t="s">
        <v>3</v>
      </c>
      <c r="D114" s="12" t="s">
        <v>14</v>
      </c>
      <c r="E114" s="12" t="s">
        <v>19</v>
      </c>
      <c r="F114" s="12" t="s">
        <v>178</v>
      </c>
      <c r="G114" s="65">
        <f>SALES!AM114</f>
        <v>960256</v>
      </c>
      <c r="H114" s="31">
        <f>SALES!AN114</f>
        <v>30976</v>
      </c>
      <c r="I114" s="66">
        <f>SALES!AO114</f>
        <v>1157414</v>
      </c>
      <c r="J114" s="64">
        <f>SALES!AP114</f>
        <v>37335.93548387097</v>
      </c>
      <c r="K114" s="31">
        <f>SALES!AR114</f>
        <v>197158</v>
      </c>
      <c r="L114" s="45">
        <f>SALES!AS114</f>
        <v>1.2053181651559584</v>
      </c>
      <c r="M114" s="4" t="s">
        <v>410</v>
      </c>
      <c r="N114" s="76">
        <v>44013</v>
      </c>
    </row>
    <row r="115" spans="1:14" hidden="1" x14ac:dyDescent="0.25">
      <c r="A115" s="10">
        <v>114</v>
      </c>
      <c r="B115" s="11">
        <v>15228</v>
      </c>
      <c r="C115" s="12" t="s">
        <v>3</v>
      </c>
      <c r="D115" s="12" t="s">
        <v>20</v>
      </c>
      <c r="E115" s="12" t="s">
        <v>21</v>
      </c>
      <c r="F115" s="12" t="s">
        <v>179</v>
      </c>
      <c r="G115" s="65">
        <f>SALES!AM115</f>
        <v>2329371</v>
      </c>
      <c r="H115" s="31">
        <f>SALES!AN115</f>
        <v>75141</v>
      </c>
      <c r="I115" s="66">
        <f>SALES!AO115</f>
        <v>2427798</v>
      </c>
      <c r="J115" s="64">
        <f>SALES!AP115</f>
        <v>78316.06451612903</v>
      </c>
      <c r="K115" s="31">
        <f>SALES!AR115</f>
        <v>98427</v>
      </c>
      <c r="L115" s="45">
        <f>SALES!AS115</f>
        <v>1.0422547546097207</v>
      </c>
      <c r="M115" s="4" t="s">
        <v>410</v>
      </c>
      <c r="N115" s="76">
        <v>44013</v>
      </c>
    </row>
    <row r="116" spans="1:14" hidden="1" x14ac:dyDescent="0.25">
      <c r="A116" s="10">
        <v>115</v>
      </c>
      <c r="B116" s="11">
        <v>16932</v>
      </c>
      <c r="C116" s="12" t="s">
        <v>3</v>
      </c>
      <c r="D116" s="12" t="s">
        <v>20</v>
      </c>
      <c r="E116" s="12" t="s">
        <v>21</v>
      </c>
      <c r="F116" s="12" t="s">
        <v>180</v>
      </c>
      <c r="G116" s="65">
        <f>SALES!AM116</f>
        <v>1191051</v>
      </c>
      <c r="H116" s="31">
        <f>SALES!AN116</f>
        <v>38421</v>
      </c>
      <c r="I116" s="66">
        <f>SALES!AO116</f>
        <v>1207395</v>
      </c>
      <c r="J116" s="64">
        <f>SALES!AP116</f>
        <v>38948.225806451614</v>
      </c>
      <c r="K116" s="31">
        <f>SALES!AR116</f>
        <v>16344</v>
      </c>
      <c r="L116" s="45">
        <f>SALES!AS116</f>
        <v>1.0137223343081028</v>
      </c>
      <c r="M116" s="4" t="s">
        <v>410</v>
      </c>
      <c r="N116" s="76">
        <v>44013</v>
      </c>
    </row>
    <row r="117" spans="1:14" hidden="1" x14ac:dyDescent="0.25">
      <c r="A117" s="10">
        <v>116</v>
      </c>
      <c r="B117" s="11">
        <v>15820</v>
      </c>
      <c r="C117" s="12" t="s">
        <v>3</v>
      </c>
      <c r="D117" s="12" t="s">
        <v>20</v>
      </c>
      <c r="E117" s="12" t="s">
        <v>21</v>
      </c>
      <c r="F117" s="12" t="s">
        <v>181</v>
      </c>
      <c r="G117" s="65">
        <f>SALES!AM117</f>
        <v>1035276</v>
      </c>
      <c r="H117" s="31">
        <f>SALES!AN117</f>
        <v>33396</v>
      </c>
      <c r="I117" s="66">
        <f>SALES!AO117</f>
        <v>1122772</v>
      </c>
      <c r="J117" s="64">
        <f>SALES!AP117</f>
        <v>36218.451612903227</v>
      </c>
      <c r="K117" s="31">
        <f>SALES!AR117</f>
        <v>87496</v>
      </c>
      <c r="L117" s="45">
        <f>SALES!AS117</f>
        <v>1.0845146608247462</v>
      </c>
      <c r="M117" s="4" t="s">
        <v>410</v>
      </c>
      <c r="N117" s="76">
        <v>44013</v>
      </c>
    </row>
    <row r="118" spans="1:14" hidden="1" x14ac:dyDescent="0.25">
      <c r="A118" s="10">
        <v>117</v>
      </c>
      <c r="B118" s="11">
        <v>14571</v>
      </c>
      <c r="C118" s="12" t="s">
        <v>3</v>
      </c>
      <c r="D118" s="12" t="s">
        <v>20</v>
      </c>
      <c r="E118" s="12" t="s">
        <v>21</v>
      </c>
      <c r="F118" s="12" t="s">
        <v>182</v>
      </c>
      <c r="G118" s="65">
        <f>SALES!AM118</f>
        <v>1904671</v>
      </c>
      <c r="H118" s="31">
        <f>SALES!AN118</f>
        <v>61441</v>
      </c>
      <c r="I118" s="66">
        <f>SALES!AO118</f>
        <v>1292743</v>
      </c>
      <c r="J118" s="64">
        <f>SALES!AP118</f>
        <v>41701.387096774197</v>
      </c>
      <c r="K118" s="31">
        <f>SALES!AR118</f>
        <v>-611928</v>
      </c>
      <c r="L118" s="45">
        <f>SALES!AS118</f>
        <v>0.67872246702973904</v>
      </c>
      <c r="M118" s="4" t="s">
        <v>410</v>
      </c>
      <c r="N118" s="76">
        <v>44013</v>
      </c>
    </row>
    <row r="119" spans="1:14" hidden="1" x14ac:dyDescent="0.25">
      <c r="A119" s="10">
        <v>118</v>
      </c>
      <c r="B119" s="11">
        <v>14570</v>
      </c>
      <c r="C119" s="12" t="s">
        <v>3</v>
      </c>
      <c r="D119" s="12" t="s">
        <v>20</v>
      </c>
      <c r="E119" s="12" t="s">
        <v>21</v>
      </c>
      <c r="F119" s="12" t="s">
        <v>183</v>
      </c>
      <c r="G119" s="65">
        <f>SALES!AM119</f>
        <v>1428666</v>
      </c>
      <c r="H119" s="31">
        <f>SALES!AN119</f>
        <v>46086</v>
      </c>
      <c r="I119" s="66">
        <f>SALES!AO119</f>
        <v>1554053</v>
      </c>
      <c r="J119" s="64">
        <f>SALES!AP119</f>
        <v>50130.741935483871</v>
      </c>
      <c r="K119" s="31">
        <f>SALES!AR119</f>
        <v>125387</v>
      </c>
      <c r="L119" s="45">
        <f>SALES!AS119</f>
        <v>1.0877650899510451</v>
      </c>
      <c r="M119" s="4" t="s">
        <v>410</v>
      </c>
      <c r="N119" s="76">
        <v>44013</v>
      </c>
    </row>
    <row r="120" spans="1:14" hidden="1" x14ac:dyDescent="0.25">
      <c r="A120" s="10">
        <v>119</v>
      </c>
      <c r="B120" s="11">
        <v>15021</v>
      </c>
      <c r="C120" s="12" t="s">
        <v>3</v>
      </c>
      <c r="D120" s="12" t="s">
        <v>20</v>
      </c>
      <c r="E120" s="12" t="s">
        <v>20</v>
      </c>
      <c r="F120" s="12" t="s">
        <v>184</v>
      </c>
      <c r="G120" s="65">
        <f>SALES!AM120</f>
        <v>1458240</v>
      </c>
      <c r="H120" s="31">
        <f>SALES!AN120</f>
        <v>47040</v>
      </c>
      <c r="I120" s="66">
        <f>SALES!AO120</f>
        <v>659746</v>
      </c>
      <c r="J120" s="64">
        <f>SALES!AP120</f>
        <v>21282.129032258064</v>
      </c>
      <c r="K120" s="31">
        <f>SALES!AR120</f>
        <v>-798494</v>
      </c>
      <c r="L120" s="45">
        <f>SALES!AS120</f>
        <v>0.45242621242045206</v>
      </c>
      <c r="M120" s="4" t="s">
        <v>410</v>
      </c>
      <c r="N120" s="76">
        <v>44013</v>
      </c>
    </row>
    <row r="121" spans="1:14" hidden="1" x14ac:dyDescent="0.25">
      <c r="A121" s="10">
        <v>120</v>
      </c>
      <c r="B121" s="11">
        <v>16807</v>
      </c>
      <c r="C121" s="12" t="s">
        <v>3</v>
      </c>
      <c r="D121" s="12" t="s">
        <v>20</v>
      </c>
      <c r="E121" s="12" t="s">
        <v>20</v>
      </c>
      <c r="F121" s="12" t="s">
        <v>185</v>
      </c>
      <c r="G121" s="65">
        <f>SALES!AM121</f>
        <v>583141</v>
      </c>
      <c r="H121" s="31">
        <f>SALES!AN121</f>
        <v>18811</v>
      </c>
      <c r="I121" s="66">
        <f>SALES!AO121</f>
        <v>104847</v>
      </c>
      <c r="J121" s="64">
        <f>SALES!AP121</f>
        <v>3382.1612903225805</v>
      </c>
      <c r="K121" s="31">
        <f>SALES!AR121</f>
        <v>-478294</v>
      </c>
      <c r="L121" s="45">
        <f>SALES!AS121</f>
        <v>0.17979699592379889</v>
      </c>
      <c r="M121" s="4" t="s">
        <v>410</v>
      </c>
      <c r="N121" s="76">
        <v>44013</v>
      </c>
    </row>
    <row r="122" spans="1:14" hidden="1" x14ac:dyDescent="0.25">
      <c r="A122" s="10">
        <v>121</v>
      </c>
      <c r="B122" s="11">
        <v>16301</v>
      </c>
      <c r="C122" s="12" t="s">
        <v>3</v>
      </c>
      <c r="D122" s="12" t="s">
        <v>20</v>
      </c>
      <c r="E122" s="12" t="s">
        <v>20</v>
      </c>
      <c r="F122" s="12" t="s">
        <v>186</v>
      </c>
      <c r="G122" s="65">
        <f>SALES!AM122</f>
        <v>5087100</v>
      </c>
      <c r="H122" s="31">
        <f>SALES!AN122</f>
        <v>164100</v>
      </c>
      <c r="I122" s="66">
        <f>SALES!AO122</f>
        <v>5329118</v>
      </c>
      <c r="J122" s="64">
        <f>SALES!AP122</f>
        <v>171907.03225806452</v>
      </c>
      <c r="K122" s="31">
        <f>SALES!AR122</f>
        <v>242018</v>
      </c>
      <c r="L122" s="45">
        <f>SALES!AS122</f>
        <v>1.0475748461795522</v>
      </c>
      <c r="M122" s="4" t="s">
        <v>410</v>
      </c>
      <c r="N122" s="76">
        <v>44013</v>
      </c>
    </row>
    <row r="123" spans="1:14" hidden="1" x14ac:dyDescent="0.25">
      <c r="A123" s="10">
        <v>122</v>
      </c>
      <c r="B123" s="11">
        <v>15662</v>
      </c>
      <c r="C123" s="12" t="s">
        <v>3</v>
      </c>
      <c r="D123" s="12" t="s">
        <v>20</v>
      </c>
      <c r="E123" s="12" t="s">
        <v>20</v>
      </c>
      <c r="F123" s="12" t="s">
        <v>187</v>
      </c>
      <c r="G123" s="65">
        <f>SALES!AM123</f>
        <v>1078831</v>
      </c>
      <c r="H123" s="31">
        <f>SALES!AN123</f>
        <v>34801</v>
      </c>
      <c r="I123" s="66">
        <f>SALES!AO123</f>
        <v>1009848</v>
      </c>
      <c r="J123" s="64">
        <f>SALES!AP123</f>
        <v>32575.741935483871</v>
      </c>
      <c r="K123" s="31">
        <f>SALES!AR123</f>
        <v>-68983</v>
      </c>
      <c r="L123" s="45">
        <f>SALES!AS123</f>
        <v>0.93605764016792248</v>
      </c>
      <c r="M123" s="4" t="s">
        <v>410</v>
      </c>
      <c r="N123" s="76">
        <v>44013</v>
      </c>
    </row>
    <row r="124" spans="1:14" hidden="1" x14ac:dyDescent="0.25">
      <c r="A124" s="10">
        <v>123</v>
      </c>
      <c r="B124" s="11">
        <v>14518</v>
      </c>
      <c r="C124" s="12" t="s">
        <v>3</v>
      </c>
      <c r="D124" s="12" t="s">
        <v>20</v>
      </c>
      <c r="E124" s="12" t="s">
        <v>20</v>
      </c>
      <c r="F124" s="12" t="s">
        <v>188</v>
      </c>
      <c r="G124" s="65">
        <f>SALES!AM124</f>
        <v>1947451</v>
      </c>
      <c r="H124" s="31">
        <f>SALES!AN124</f>
        <v>62821</v>
      </c>
      <c r="I124" s="66">
        <f>SALES!AO124</f>
        <v>2143340</v>
      </c>
      <c r="J124" s="64">
        <f>SALES!AP124</f>
        <v>69140</v>
      </c>
      <c r="K124" s="31">
        <f>SALES!AR124</f>
        <v>195889</v>
      </c>
      <c r="L124" s="45">
        <f>SALES!AS124</f>
        <v>1.1005873831998854</v>
      </c>
      <c r="M124" s="4" t="s">
        <v>410</v>
      </c>
      <c r="N124" s="76">
        <v>44013</v>
      </c>
    </row>
    <row r="125" spans="1:14" hidden="1" x14ac:dyDescent="0.25">
      <c r="A125" s="10">
        <v>124</v>
      </c>
      <c r="B125" s="11">
        <v>15879</v>
      </c>
      <c r="C125" s="12" t="s">
        <v>3</v>
      </c>
      <c r="D125" s="12" t="s">
        <v>20</v>
      </c>
      <c r="E125" s="12" t="s">
        <v>20</v>
      </c>
      <c r="F125" s="12" t="s">
        <v>189</v>
      </c>
      <c r="G125" s="65">
        <f>SALES!AM125</f>
        <v>1116341</v>
      </c>
      <c r="H125" s="31">
        <f>SALES!AN125</f>
        <v>36011</v>
      </c>
      <c r="I125" s="66">
        <f>SALES!AO125</f>
        <v>1037317</v>
      </c>
      <c r="J125" s="64">
        <f>SALES!AP125</f>
        <v>33461.838709677417</v>
      </c>
      <c r="K125" s="31">
        <f>SALES!AR125</f>
        <v>-79024</v>
      </c>
      <c r="L125" s="45">
        <f>SALES!AS125</f>
        <v>0.9292115939484441</v>
      </c>
      <c r="M125" s="4" t="s">
        <v>410</v>
      </c>
      <c r="N125" s="76">
        <v>44013</v>
      </c>
    </row>
    <row r="126" spans="1:14" hidden="1" x14ac:dyDescent="0.25">
      <c r="A126" s="10">
        <v>125</v>
      </c>
      <c r="B126" s="11">
        <v>15861</v>
      </c>
      <c r="C126" s="12" t="s">
        <v>3</v>
      </c>
      <c r="D126" s="12" t="s">
        <v>20</v>
      </c>
      <c r="E126" s="12" t="s">
        <v>22</v>
      </c>
      <c r="F126" s="12" t="s">
        <v>190</v>
      </c>
      <c r="G126" s="65">
        <f>SALES!AM126</f>
        <v>846486</v>
      </c>
      <c r="H126" s="31">
        <f>SALES!AN126</f>
        <v>27306</v>
      </c>
      <c r="I126" s="66">
        <f>SALES!AO126</f>
        <v>846511</v>
      </c>
      <c r="J126" s="64">
        <f>SALES!AP126</f>
        <v>27306.806451612902</v>
      </c>
      <c r="K126" s="31">
        <f>SALES!AR126</f>
        <v>25</v>
      </c>
      <c r="L126" s="45">
        <f>SALES!AS126</f>
        <v>1.0000295338611624</v>
      </c>
      <c r="M126" s="4" t="s">
        <v>410</v>
      </c>
      <c r="N126" s="76">
        <v>44013</v>
      </c>
    </row>
    <row r="127" spans="1:14" hidden="1" x14ac:dyDescent="0.25">
      <c r="A127" s="10">
        <v>126</v>
      </c>
      <c r="B127" s="11">
        <v>15958</v>
      </c>
      <c r="C127" s="12" t="s">
        <v>3</v>
      </c>
      <c r="D127" s="12" t="s">
        <v>20</v>
      </c>
      <c r="E127" s="12" t="s">
        <v>22</v>
      </c>
      <c r="F127" s="12" t="s">
        <v>191</v>
      </c>
      <c r="G127" s="65">
        <f>SALES!AM127</f>
        <v>1507530</v>
      </c>
      <c r="H127" s="31">
        <f>SALES!AN127</f>
        <v>48630</v>
      </c>
      <c r="I127" s="66">
        <f>SALES!AO127</f>
        <v>1813308</v>
      </c>
      <c r="J127" s="64">
        <f>SALES!AP127</f>
        <v>58493.806451612902</v>
      </c>
      <c r="K127" s="31">
        <f>SALES!AR127</f>
        <v>305778</v>
      </c>
      <c r="L127" s="45">
        <f>SALES!AS127</f>
        <v>1.2028337744522497</v>
      </c>
      <c r="M127" s="4" t="s">
        <v>410</v>
      </c>
      <c r="N127" s="76">
        <v>44013</v>
      </c>
    </row>
    <row r="128" spans="1:14" hidden="1" x14ac:dyDescent="0.25">
      <c r="A128" s="10">
        <v>127</v>
      </c>
      <c r="B128" s="11">
        <v>92012</v>
      </c>
      <c r="C128" s="12" t="s">
        <v>3</v>
      </c>
      <c r="D128" s="12" t="s">
        <v>20</v>
      </c>
      <c r="E128" s="12" t="s">
        <v>22</v>
      </c>
      <c r="F128" s="12" t="s">
        <v>192</v>
      </c>
      <c r="G128" s="65">
        <f>SALES!AM128</f>
        <v>873921</v>
      </c>
      <c r="H128" s="31">
        <f>SALES!AN128</f>
        <v>28191</v>
      </c>
      <c r="I128" s="66">
        <f>SALES!AO128</f>
        <v>794469</v>
      </c>
      <c r="J128" s="64">
        <f>SALES!AP128</f>
        <v>25628.032258064515</v>
      </c>
      <c r="K128" s="31">
        <f>SALES!AR128</f>
        <v>-79452</v>
      </c>
      <c r="L128" s="45">
        <f>SALES!AS128</f>
        <v>0.90908560384748738</v>
      </c>
      <c r="M128" s="4" t="s">
        <v>410</v>
      </c>
      <c r="N128" s="76">
        <v>44013</v>
      </c>
    </row>
    <row r="129" spans="1:14" hidden="1" x14ac:dyDescent="0.25">
      <c r="A129" s="10">
        <v>128</v>
      </c>
      <c r="B129" s="11">
        <v>15397</v>
      </c>
      <c r="C129" s="12" t="s">
        <v>3</v>
      </c>
      <c r="D129" s="12" t="s">
        <v>20</v>
      </c>
      <c r="E129" s="12" t="s">
        <v>22</v>
      </c>
      <c r="F129" s="12" t="s">
        <v>193</v>
      </c>
      <c r="G129" s="65">
        <f>SALES!AM129</f>
        <v>736281</v>
      </c>
      <c r="H129" s="31">
        <f>SALES!AN129</f>
        <v>23751</v>
      </c>
      <c r="I129" s="66">
        <f>SALES!AO129</f>
        <v>933950</v>
      </c>
      <c r="J129" s="64">
        <f>SALES!AP129</f>
        <v>30127.419354838708</v>
      </c>
      <c r="K129" s="31">
        <f>SALES!AR129</f>
        <v>197669</v>
      </c>
      <c r="L129" s="45">
        <f>SALES!AS129</f>
        <v>1.2684695109611683</v>
      </c>
      <c r="M129" s="4" t="s">
        <v>410</v>
      </c>
      <c r="N129" s="76">
        <v>44013</v>
      </c>
    </row>
    <row r="130" spans="1:14" hidden="1" x14ac:dyDescent="0.25">
      <c r="A130" s="10">
        <v>129</v>
      </c>
      <c r="B130" s="15">
        <v>17497</v>
      </c>
      <c r="C130" s="12" t="s">
        <v>3</v>
      </c>
      <c r="D130" s="12" t="s">
        <v>20</v>
      </c>
      <c r="E130" s="12" t="s">
        <v>22</v>
      </c>
      <c r="F130" s="12" t="s">
        <v>403</v>
      </c>
      <c r="G130" s="65">
        <f>SALES!AM130</f>
        <v>529821</v>
      </c>
      <c r="H130" s="31">
        <f>SALES!AN130</f>
        <v>17091</v>
      </c>
      <c r="I130" s="66">
        <f>SALES!AO130</f>
        <v>532662</v>
      </c>
      <c r="J130" s="64">
        <f>SALES!AP130</f>
        <v>17182.645161290322</v>
      </c>
      <c r="K130" s="31">
        <f>SALES!AR130</f>
        <v>2841</v>
      </c>
      <c r="L130" s="45">
        <f>SALES!AS130</f>
        <v>1.0053621883617296</v>
      </c>
      <c r="M130" s="4" t="s">
        <v>410</v>
      </c>
      <c r="N130" s="76">
        <v>44013</v>
      </c>
    </row>
    <row r="131" spans="1:14" hidden="1" x14ac:dyDescent="0.25">
      <c r="A131" s="10">
        <v>130</v>
      </c>
      <c r="B131" s="11">
        <v>15713</v>
      </c>
      <c r="C131" s="11" t="s">
        <v>23</v>
      </c>
      <c r="D131" s="12" t="s">
        <v>24</v>
      </c>
      <c r="E131" s="12" t="s">
        <v>25</v>
      </c>
      <c r="F131" s="12" t="s">
        <v>194</v>
      </c>
      <c r="G131" s="65">
        <f>SALES!AM131</f>
        <v>2921750</v>
      </c>
      <c r="H131" s="31">
        <f>SALES!AN131</f>
        <v>94250</v>
      </c>
      <c r="I131" s="66">
        <f>SALES!AO131</f>
        <v>1962328</v>
      </c>
      <c r="J131" s="64">
        <f>SALES!AP131</f>
        <v>63300.903225806454</v>
      </c>
      <c r="K131" s="31">
        <f>SALES!AR131</f>
        <v>-959422</v>
      </c>
      <c r="L131" s="45">
        <f>SALES!AS131</f>
        <v>0.67162762043295965</v>
      </c>
      <c r="M131" s="4" t="s">
        <v>410</v>
      </c>
      <c r="N131" s="76">
        <v>44013</v>
      </c>
    </row>
    <row r="132" spans="1:14" hidden="1" x14ac:dyDescent="0.25">
      <c r="A132" s="10">
        <v>131</v>
      </c>
      <c r="B132" s="11">
        <v>14566</v>
      </c>
      <c r="C132" s="11" t="s">
        <v>23</v>
      </c>
      <c r="D132" s="12" t="s">
        <v>24</v>
      </c>
      <c r="E132" s="12" t="s">
        <v>26</v>
      </c>
      <c r="F132" s="12" t="s">
        <v>195</v>
      </c>
      <c r="G132" s="65">
        <f>SALES!AM132</f>
        <v>1533446</v>
      </c>
      <c r="H132" s="31">
        <f>SALES!AN132</f>
        <v>49466</v>
      </c>
      <c r="I132" s="66">
        <f>SALES!AO132</f>
        <v>1716139</v>
      </c>
      <c r="J132" s="64">
        <f>SALES!AP132</f>
        <v>55359.322580645159</v>
      </c>
      <c r="K132" s="31">
        <f>SALES!AR132</f>
        <v>182693</v>
      </c>
      <c r="L132" s="45">
        <f>SALES!AS132</f>
        <v>1.1191388545798158</v>
      </c>
      <c r="M132" s="4" t="s">
        <v>410</v>
      </c>
      <c r="N132" s="76">
        <v>44013</v>
      </c>
    </row>
    <row r="133" spans="1:14" hidden="1" x14ac:dyDescent="0.25">
      <c r="A133" s="10">
        <v>132</v>
      </c>
      <c r="B133" s="11">
        <v>15630</v>
      </c>
      <c r="C133" s="11" t="s">
        <v>23</v>
      </c>
      <c r="D133" s="12" t="s">
        <v>24</v>
      </c>
      <c r="E133" s="12" t="s">
        <v>26</v>
      </c>
      <c r="F133" s="12" t="s">
        <v>196</v>
      </c>
      <c r="G133" s="65">
        <f>SALES!AM133</f>
        <v>1514381</v>
      </c>
      <c r="H133" s="31">
        <f>SALES!AN133</f>
        <v>48851</v>
      </c>
      <c r="I133" s="66">
        <f>SALES!AO133</f>
        <v>1518442</v>
      </c>
      <c r="J133" s="64">
        <f>SALES!AP133</f>
        <v>48982</v>
      </c>
      <c r="K133" s="31">
        <f>SALES!AR133</f>
        <v>4061</v>
      </c>
      <c r="L133" s="45">
        <f>SALES!AS133</f>
        <v>1.002681623712923</v>
      </c>
      <c r="M133" s="4" t="s">
        <v>410</v>
      </c>
      <c r="N133" s="76">
        <v>44013</v>
      </c>
    </row>
    <row r="134" spans="1:14" hidden="1" x14ac:dyDescent="0.25">
      <c r="A134" s="10">
        <v>133</v>
      </c>
      <c r="B134" s="11">
        <v>14565</v>
      </c>
      <c r="C134" s="11" t="s">
        <v>23</v>
      </c>
      <c r="D134" s="12" t="s">
        <v>24</v>
      </c>
      <c r="E134" s="12" t="s">
        <v>26</v>
      </c>
      <c r="F134" s="12" t="s">
        <v>197</v>
      </c>
      <c r="G134" s="65">
        <f>SALES!AM134</f>
        <v>2146161</v>
      </c>
      <c r="H134" s="31">
        <f>SALES!AN134</f>
        <v>69231</v>
      </c>
      <c r="I134" s="66">
        <f>SALES!AO134</f>
        <v>2001673</v>
      </c>
      <c r="J134" s="64">
        <f>SALES!AP134</f>
        <v>64570.096774193546</v>
      </c>
      <c r="K134" s="31">
        <f>SALES!AR134</f>
        <v>-144488</v>
      </c>
      <c r="L134" s="45">
        <f>SALES!AS134</f>
        <v>0.93267606670701775</v>
      </c>
      <c r="M134" s="4" t="s">
        <v>410</v>
      </c>
      <c r="N134" s="76">
        <v>44013</v>
      </c>
    </row>
    <row r="135" spans="1:14" hidden="1" x14ac:dyDescent="0.25">
      <c r="A135" s="10">
        <v>134</v>
      </c>
      <c r="B135" s="11">
        <v>15703</v>
      </c>
      <c r="C135" s="11" t="s">
        <v>23</v>
      </c>
      <c r="D135" s="12" t="s">
        <v>24</v>
      </c>
      <c r="E135" s="12" t="s">
        <v>26</v>
      </c>
      <c r="F135" s="12" t="s">
        <v>198</v>
      </c>
      <c r="G135" s="65">
        <f>SALES!AM135</f>
        <v>1757700</v>
      </c>
      <c r="H135" s="31">
        <f>SALES!AN135</f>
        <v>56700</v>
      </c>
      <c r="I135" s="66">
        <f>SALES!AO135</f>
        <v>1416962</v>
      </c>
      <c r="J135" s="64">
        <f>SALES!AP135</f>
        <v>45708.451612903227</v>
      </c>
      <c r="K135" s="31">
        <f>SALES!AR135</f>
        <v>-340738</v>
      </c>
      <c r="L135" s="45">
        <f>SALES!AS135</f>
        <v>0.80614553109176768</v>
      </c>
      <c r="M135" s="4" t="s">
        <v>410</v>
      </c>
      <c r="N135" s="76">
        <v>44013</v>
      </c>
    </row>
    <row r="136" spans="1:14" hidden="1" x14ac:dyDescent="0.25">
      <c r="A136" s="10">
        <v>135</v>
      </c>
      <c r="B136" s="11">
        <v>14522</v>
      </c>
      <c r="C136" s="11" t="s">
        <v>23</v>
      </c>
      <c r="D136" s="12" t="s">
        <v>24</v>
      </c>
      <c r="E136" s="12" t="s">
        <v>26</v>
      </c>
      <c r="F136" s="12" t="s">
        <v>199</v>
      </c>
      <c r="G136" s="65">
        <f>SALES!AM136</f>
        <v>1779741</v>
      </c>
      <c r="H136" s="31">
        <f>SALES!AN136</f>
        <v>57411</v>
      </c>
      <c r="I136" s="66">
        <f>SALES!AO136</f>
        <v>1398098</v>
      </c>
      <c r="J136" s="64">
        <f>SALES!AP136</f>
        <v>45099.93548387097</v>
      </c>
      <c r="K136" s="31">
        <f>SALES!AR136</f>
        <v>-381643</v>
      </c>
      <c r="L136" s="45">
        <f>SALES!AS136</f>
        <v>0.78556261838098917</v>
      </c>
      <c r="M136" s="4" t="s">
        <v>410</v>
      </c>
      <c r="N136" s="76">
        <v>44013</v>
      </c>
    </row>
    <row r="137" spans="1:14" hidden="1" x14ac:dyDescent="0.25">
      <c r="A137" s="10">
        <v>136</v>
      </c>
      <c r="B137" s="11">
        <v>15437</v>
      </c>
      <c r="C137" s="11" t="s">
        <v>23</v>
      </c>
      <c r="D137" s="12" t="s">
        <v>24</v>
      </c>
      <c r="E137" s="12" t="s">
        <v>26</v>
      </c>
      <c r="F137" s="12" t="s">
        <v>200</v>
      </c>
      <c r="G137" s="65">
        <f>SALES!AM137</f>
        <v>1310091</v>
      </c>
      <c r="H137" s="31">
        <f>SALES!AN137</f>
        <v>42261</v>
      </c>
      <c r="I137" s="66">
        <f>SALES!AO137</f>
        <v>1335466</v>
      </c>
      <c r="J137" s="64">
        <f>SALES!AP137</f>
        <v>43079.548387096773</v>
      </c>
      <c r="K137" s="31">
        <f>SALES!AR137</f>
        <v>25375</v>
      </c>
      <c r="L137" s="45">
        <f>SALES!AS137</f>
        <v>1.0193688835355712</v>
      </c>
      <c r="M137" s="4" t="s">
        <v>410</v>
      </c>
      <c r="N137" s="76">
        <v>44013</v>
      </c>
    </row>
    <row r="138" spans="1:14" hidden="1" x14ac:dyDescent="0.25">
      <c r="A138" s="10">
        <v>137</v>
      </c>
      <c r="B138" s="11">
        <v>15671</v>
      </c>
      <c r="C138" s="11" t="s">
        <v>23</v>
      </c>
      <c r="D138" s="12" t="s">
        <v>24</v>
      </c>
      <c r="E138" s="12" t="s">
        <v>27</v>
      </c>
      <c r="F138" s="12" t="s">
        <v>201</v>
      </c>
      <c r="G138" s="65">
        <f>SALES!AM138</f>
        <v>1868990</v>
      </c>
      <c r="H138" s="31">
        <f>SALES!AN138</f>
        <v>60290</v>
      </c>
      <c r="I138" s="66">
        <f>SALES!AO138</f>
        <v>1823423</v>
      </c>
      <c r="J138" s="64">
        <f>SALES!AP138</f>
        <v>58820.096774193546</v>
      </c>
      <c r="K138" s="31">
        <f>SALES!AR138</f>
        <v>-45567</v>
      </c>
      <c r="L138" s="45">
        <f>SALES!AS138</f>
        <v>0.9756194522175079</v>
      </c>
      <c r="M138" s="4" t="s">
        <v>410</v>
      </c>
      <c r="N138" s="76">
        <v>44013</v>
      </c>
    </row>
    <row r="139" spans="1:14" hidden="1" x14ac:dyDescent="0.25">
      <c r="A139" s="10">
        <v>138</v>
      </c>
      <c r="B139" s="11">
        <v>17119</v>
      </c>
      <c r="C139" s="11" t="s">
        <v>23</v>
      </c>
      <c r="D139" s="12" t="s">
        <v>24</v>
      </c>
      <c r="E139" s="12" t="s">
        <v>27</v>
      </c>
      <c r="F139" s="12" t="s">
        <v>202</v>
      </c>
      <c r="G139" s="65">
        <f>SALES!AM139</f>
        <v>1291801</v>
      </c>
      <c r="H139" s="31">
        <f>SALES!AN139</f>
        <v>41671</v>
      </c>
      <c r="I139" s="66">
        <f>SALES!AO139</f>
        <v>1364378</v>
      </c>
      <c r="J139" s="64">
        <f>SALES!AP139</f>
        <v>44012.193548387098</v>
      </c>
      <c r="K139" s="31">
        <f>SALES!AR139</f>
        <v>72577</v>
      </c>
      <c r="L139" s="45">
        <f>SALES!AS139</f>
        <v>1.0561828021498667</v>
      </c>
      <c r="M139" s="4" t="s">
        <v>410</v>
      </c>
      <c r="N139" s="76">
        <v>44013</v>
      </c>
    </row>
    <row r="140" spans="1:14" hidden="1" x14ac:dyDescent="0.25">
      <c r="A140" s="10">
        <v>139</v>
      </c>
      <c r="B140" s="11">
        <v>16255</v>
      </c>
      <c r="C140" s="11" t="s">
        <v>23</v>
      </c>
      <c r="D140" s="12" t="s">
        <v>24</v>
      </c>
      <c r="E140" s="12" t="s">
        <v>27</v>
      </c>
      <c r="F140" s="12" t="s">
        <v>203</v>
      </c>
      <c r="G140" s="65">
        <f>SALES!AM140</f>
        <v>1310091</v>
      </c>
      <c r="H140" s="31">
        <f>SALES!AN140</f>
        <v>42261</v>
      </c>
      <c r="I140" s="66">
        <f>SALES!AO140</f>
        <v>1418541</v>
      </c>
      <c r="J140" s="64">
        <f>SALES!AP140</f>
        <v>45759.387096774197</v>
      </c>
      <c r="K140" s="31">
        <f>SALES!AR140</f>
        <v>108450</v>
      </c>
      <c r="L140" s="45">
        <f>SALES!AS140</f>
        <v>1.0827805091402047</v>
      </c>
      <c r="M140" s="4" t="s">
        <v>410</v>
      </c>
      <c r="N140" s="76">
        <v>44013</v>
      </c>
    </row>
    <row r="141" spans="1:14" hidden="1" x14ac:dyDescent="0.25">
      <c r="A141" s="10">
        <v>140</v>
      </c>
      <c r="B141" s="11">
        <v>16114</v>
      </c>
      <c r="C141" s="11" t="s">
        <v>23</v>
      </c>
      <c r="D141" s="12" t="s">
        <v>24</v>
      </c>
      <c r="E141" s="12" t="s">
        <v>27</v>
      </c>
      <c r="F141" s="12" t="s">
        <v>204</v>
      </c>
      <c r="G141" s="65">
        <f>SALES!AM141</f>
        <v>1240341</v>
      </c>
      <c r="H141" s="31">
        <f>SALES!AN141</f>
        <v>40011</v>
      </c>
      <c r="I141" s="66">
        <f>SALES!AO141</f>
        <v>1459278</v>
      </c>
      <c r="J141" s="64">
        <f>SALES!AP141</f>
        <v>47073.483870967742</v>
      </c>
      <c r="K141" s="31">
        <f>SALES!AR141</f>
        <v>218937</v>
      </c>
      <c r="L141" s="45">
        <f>SALES!AS141</f>
        <v>1.1765135555464183</v>
      </c>
      <c r="M141" s="4" t="s">
        <v>410</v>
      </c>
      <c r="N141" s="76">
        <v>44013</v>
      </c>
    </row>
    <row r="142" spans="1:14" hidden="1" x14ac:dyDescent="0.25">
      <c r="A142" s="10">
        <v>141</v>
      </c>
      <c r="B142" s="11">
        <v>16072</v>
      </c>
      <c r="C142" s="11" t="s">
        <v>23</v>
      </c>
      <c r="D142" s="12" t="s">
        <v>24</v>
      </c>
      <c r="E142" s="12" t="s">
        <v>27</v>
      </c>
      <c r="F142" s="12" t="s">
        <v>205</v>
      </c>
      <c r="G142" s="65">
        <f>SALES!AM142</f>
        <v>1054341</v>
      </c>
      <c r="H142" s="31">
        <f>SALES!AN142</f>
        <v>34011</v>
      </c>
      <c r="I142" s="66">
        <f>SALES!AO142</f>
        <v>1162683</v>
      </c>
      <c r="J142" s="64">
        <f>SALES!AP142</f>
        <v>37505.903225806454</v>
      </c>
      <c r="K142" s="31">
        <f>SALES!AR142</f>
        <v>108342</v>
      </c>
      <c r="L142" s="45">
        <f>SALES!AS142</f>
        <v>1.1027580261035093</v>
      </c>
      <c r="M142" s="4" t="s">
        <v>410</v>
      </c>
      <c r="N142" s="76">
        <v>44013</v>
      </c>
    </row>
    <row r="143" spans="1:14" hidden="1" x14ac:dyDescent="0.25">
      <c r="A143" s="10">
        <v>142</v>
      </c>
      <c r="B143" s="11">
        <v>92010</v>
      </c>
      <c r="C143" s="11" t="s">
        <v>23</v>
      </c>
      <c r="D143" s="12" t="s">
        <v>24</v>
      </c>
      <c r="E143" s="12" t="s">
        <v>27</v>
      </c>
      <c r="F143" s="12" t="s">
        <v>206</v>
      </c>
      <c r="G143" s="65">
        <f>SALES!AM143</f>
        <v>1020551</v>
      </c>
      <c r="H143" s="31">
        <f>SALES!AN143</f>
        <v>32921</v>
      </c>
      <c r="I143" s="66">
        <f>SALES!AO143</f>
        <v>649848</v>
      </c>
      <c r="J143" s="64">
        <f>SALES!AP143</f>
        <v>20962.83870967742</v>
      </c>
      <c r="K143" s="31">
        <f>SALES!AR143</f>
        <v>-370703</v>
      </c>
      <c r="L143" s="45">
        <f>SALES!AS143</f>
        <v>0.63676190606838856</v>
      </c>
      <c r="M143" s="4" t="s">
        <v>410</v>
      </c>
      <c r="N143" s="76">
        <v>44013</v>
      </c>
    </row>
    <row r="144" spans="1:14" hidden="1" x14ac:dyDescent="0.25">
      <c r="A144" s="10">
        <v>143</v>
      </c>
      <c r="B144" s="11">
        <v>15438</v>
      </c>
      <c r="C144" s="11" t="s">
        <v>23</v>
      </c>
      <c r="D144" s="12" t="s">
        <v>24</v>
      </c>
      <c r="E144" s="12" t="s">
        <v>27</v>
      </c>
      <c r="F144" s="12" t="s">
        <v>207</v>
      </c>
      <c r="G144" s="65">
        <f>SALES!AM144</f>
        <v>1875345</v>
      </c>
      <c r="H144" s="31">
        <f>SALES!AN144</f>
        <v>60495</v>
      </c>
      <c r="I144" s="66">
        <f>SALES!AO144</f>
        <v>1633944</v>
      </c>
      <c r="J144" s="64">
        <f>SALES!AP144</f>
        <v>52707.870967741932</v>
      </c>
      <c r="K144" s="31">
        <f>SALES!AR144</f>
        <v>-241401</v>
      </c>
      <c r="L144" s="45">
        <f>SALES!AS144</f>
        <v>0.87127648512673672</v>
      </c>
      <c r="M144" s="4" t="s">
        <v>410</v>
      </c>
      <c r="N144" s="76">
        <v>44013</v>
      </c>
    </row>
    <row r="145" spans="1:14" hidden="1" x14ac:dyDescent="0.25">
      <c r="A145" s="10">
        <v>144</v>
      </c>
      <c r="B145" s="11">
        <v>15620</v>
      </c>
      <c r="C145" s="11" t="s">
        <v>23</v>
      </c>
      <c r="D145" s="12" t="s">
        <v>24</v>
      </c>
      <c r="E145" s="12" t="s">
        <v>27</v>
      </c>
      <c r="F145" s="12" t="s">
        <v>208</v>
      </c>
      <c r="G145" s="65">
        <f>SALES!AM145</f>
        <v>722641</v>
      </c>
      <c r="H145" s="31">
        <f>SALES!AN145</f>
        <v>23311</v>
      </c>
      <c r="I145" s="66">
        <f>SALES!AO145</f>
        <v>557912</v>
      </c>
      <c r="J145" s="64">
        <f>SALES!AP145</f>
        <v>17997.16129032258</v>
      </c>
      <c r="K145" s="31">
        <f>SALES!AR145</f>
        <v>-164729</v>
      </c>
      <c r="L145" s="45">
        <f>SALES!AS145</f>
        <v>0.77204587063285923</v>
      </c>
      <c r="M145" s="4" t="s">
        <v>410</v>
      </c>
      <c r="N145" s="76">
        <v>44013</v>
      </c>
    </row>
    <row r="146" spans="1:14" hidden="1" x14ac:dyDescent="0.25">
      <c r="A146" s="10">
        <v>145</v>
      </c>
      <c r="B146" s="11">
        <v>14591</v>
      </c>
      <c r="C146" s="11" t="s">
        <v>23</v>
      </c>
      <c r="D146" s="12" t="s">
        <v>24</v>
      </c>
      <c r="E146" s="12" t="s">
        <v>28</v>
      </c>
      <c r="F146" s="12" t="s">
        <v>209</v>
      </c>
      <c r="G146" s="65">
        <f>SALES!AM146</f>
        <v>4916600</v>
      </c>
      <c r="H146" s="31">
        <f>SALES!AN146</f>
        <v>158600</v>
      </c>
      <c r="I146" s="66">
        <f>SALES!AO146</f>
        <v>3232338</v>
      </c>
      <c r="J146" s="64">
        <f>SALES!AP146</f>
        <v>104268.96774193548</v>
      </c>
      <c r="K146" s="31">
        <f>SALES!AR146</f>
        <v>-1684262</v>
      </c>
      <c r="L146" s="45">
        <f>SALES!AS146</f>
        <v>0.65743359231989584</v>
      </c>
      <c r="M146" s="4" t="s">
        <v>410</v>
      </c>
      <c r="N146" s="76">
        <v>44013</v>
      </c>
    </row>
    <row r="147" spans="1:14" hidden="1" x14ac:dyDescent="0.25">
      <c r="A147" s="10">
        <v>146</v>
      </c>
      <c r="B147" s="11">
        <v>16515</v>
      </c>
      <c r="C147" s="11" t="s">
        <v>23</v>
      </c>
      <c r="D147" s="12" t="s">
        <v>24</v>
      </c>
      <c r="E147" s="12" t="s">
        <v>28</v>
      </c>
      <c r="F147" s="12" t="s">
        <v>210</v>
      </c>
      <c r="G147" s="65">
        <f>SALES!AM147</f>
        <v>992341</v>
      </c>
      <c r="H147" s="31">
        <f>SALES!AN147</f>
        <v>32011</v>
      </c>
      <c r="I147" s="66">
        <f>SALES!AO147</f>
        <v>856690</v>
      </c>
      <c r="J147" s="64">
        <f>SALES!AP147</f>
        <v>27635.16129032258</v>
      </c>
      <c r="K147" s="31">
        <f>SALES!AR147</f>
        <v>-135651</v>
      </c>
      <c r="L147" s="45">
        <f>SALES!AS147</f>
        <v>0.86330203024968233</v>
      </c>
      <c r="M147" s="4" t="s">
        <v>410</v>
      </c>
      <c r="N147" s="76">
        <v>44013</v>
      </c>
    </row>
    <row r="148" spans="1:14" hidden="1" x14ac:dyDescent="0.25">
      <c r="A148" s="10">
        <v>147</v>
      </c>
      <c r="B148" s="11">
        <v>16341</v>
      </c>
      <c r="C148" s="11" t="s">
        <v>23</v>
      </c>
      <c r="D148" s="12" t="s">
        <v>24</v>
      </c>
      <c r="E148" s="12" t="s">
        <v>28</v>
      </c>
      <c r="F148" s="12" t="s">
        <v>211</v>
      </c>
      <c r="G148" s="65">
        <f>SALES!AM148</f>
        <v>589031</v>
      </c>
      <c r="H148" s="31">
        <f>SALES!AN148</f>
        <v>19001</v>
      </c>
      <c r="I148" s="66">
        <f>SALES!AO148</f>
        <v>599319</v>
      </c>
      <c r="J148" s="64">
        <f>SALES!AP148</f>
        <v>19332.870967741936</v>
      </c>
      <c r="K148" s="31">
        <f>SALES!AR148</f>
        <v>10288</v>
      </c>
      <c r="L148" s="45">
        <f>SALES!AS148</f>
        <v>1.0174659737772715</v>
      </c>
      <c r="M148" s="4" t="s">
        <v>410</v>
      </c>
      <c r="N148" s="76">
        <v>44013</v>
      </c>
    </row>
    <row r="149" spans="1:14" hidden="1" x14ac:dyDescent="0.25">
      <c r="A149" s="10">
        <v>148</v>
      </c>
      <c r="B149" s="11">
        <v>15619</v>
      </c>
      <c r="C149" s="11" t="s">
        <v>23</v>
      </c>
      <c r="D149" s="12" t="s">
        <v>24</v>
      </c>
      <c r="E149" s="12" t="s">
        <v>28</v>
      </c>
      <c r="F149" s="12" t="s">
        <v>212</v>
      </c>
      <c r="G149" s="65">
        <f>SALES!AM149</f>
        <v>3876550</v>
      </c>
      <c r="H149" s="31">
        <f>SALES!AN149</f>
        <v>125050</v>
      </c>
      <c r="I149" s="66">
        <f>SALES!AO149</f>
        <v>4384182</v>
      </c>
      <c r="J149" s="64">
        <f>SALES!AP149</f>
        <v>141425.22580645161</v>
      </c>
      <c r="K149" s="31">
        <f>SALES!AR149</f>
        <v>507632</v>
      </c>
      <c r="L149" s="45">
        <f>SALES!AS149</f>
        <v>1.1309494266809406</v>
      </c>
      <c r="M149" s="4" t="s">
        <v>410</v>
      </c>
      <c r="N149" s="76">
        <v>44013</v>
      </c>
    </row>
    <row r="150" spans="1:14" hidden="1" x14ac:dyDescent="0.25">
      <c r="A150" s="10">
        <v>149</v>
      </c>
      <c r="B150" s="11">
        <v>14528</v>
      </c>
      <c r="C150" s="11" t="s">
        <v>23</v>
      </c>
      <c r="D150" s="12" t="s">
        <v>24</v>
      </c>
      <c r="E150" s="12" t="s">
        <v>29</v>
      </c>
      <c r="F150" s="12" t="s">
        <v>213</v>
      </c>
      <c r="G150" s="65">
        <f>SALES!AM150</f>
        <v>2549750</v>
      </c>
      <c r="H150" s="31">
        <f>SALES!AN150</f>
        <v>82250</v>
      </c>
      <c r="I150" s="66">
        <f>SALES!AO150</f>
        <v>2363635</v>
      </c>
      <c r="J150" s="64">
        <f>SALES!AP150</f>
        <v>76246.290322580651</v>
      </c>
      <c r="K150" s="31">
        <f>SALES!AR150</f>
        <v>-186115</v>
      </c>
      <c r="L150" s="45">
        <f>SALES!AS150</f>
        <v>0.92700656927149716</v>
      </c>
      <c r="M150" s="4" t="s">
        <v>410</v>
      </c>
      <c r="N150" s="76">
        <v>44013</v>
      </c>
    </row>
    <row r="151" spans="1:14" hidden="1" x14ac:dyDescent="0.25">
      <c r="A151" s="10">
        <v>150</v>
      </c>
      <c r="B151" s="11">
        <v>16294</v>
      </c>
      <c r="C151" s="11" t="s">
        <v>23</v>
      </c>
      <c r="D151" s="12" t="s">
        <v>24</v>
      </c>
      <c r="E151" s="12" t="s">
        <v>30</v>
      </c>
      <c r="F151" s="12" t="s">
        <v>214</v>
      </c>
      <c r="G151" s="65">
        <f>SALES!AM151</f>
        <v>1689841</v>
      </c>
      <c r="H151" s="31">
        <f>SALES!AN151</f>
        <v>54511</v>
      </c>
      <c r="I151" s="66">
        <f>SALES!AO151</f>
        <v>1817586</v>
      </c>
      <c r="J151" s="64">
        <f>SALES!AP151</f>
        <v>58631.806451612902</v>
      </c>
      <c r="K151" s="31">
        <f>SALES!AR151</f>
        <v>127745</v>
      </c>
      <c r="L151" s="45">
        <f>SALES!AS151</f>
        <v>1.0755958696705785</v>
      </c>
      <c r="M151" s="4" t="s">
        <v>410</v>
      </c>
      <c r="N151" s="76">
        <v>44013</v>
      </c>
    </row>
    <row r="152" spans="1:14" hidden="1" x14ac:dyDescent="0.25">
      <c r="A152" s="10">
        <v>151</v>
      </c>
      <c r="B152" s="11">
        <v>14481</v>
      </c>
      <c r="C152" s="11" t="s">
        <v>23</v>
      </c>
      <c r="D152" s="12" t="s">
        <v>24</v>
      </c>
      <c r="E152" s="12" t="s">
        <v>30</v>
      </c>
      <c r="F152" s="12" t="s">
        <v>215</v>
      </c>
      <c r="G152" s="65">
        <f>SALES!AM152</f>
        <v>939331</v>
      </c>
      <c r="H152" s="31">
        <f>SALES!AN152</f>
        <v>30301</v>
      </c>
      <c r="I152" s="66">
        <f>SALES!AO152</f>
        <v>958449</v>
      </c>
      <c r="J152" s="64">
        <f>SALES!AP152</f>
        <v>30917.709677419356</v>
      </c>
      <c r="K152" s="31">
        <f>SALES!AR152</f>
        <v>19118</v>
      </c>
      <c r="L152" s="45">
        <f>SALES!AS152</f>
        <v>1.0203527829912991</v>
      </c>
      <c r="M152" s="4" t="s">
        <v>410</v>
      </c>
      <c r="N152" s="76">
        <v>44013</v>
      </c>
    </row>
    <row r="153" spans="1:14" hidden="1" x14ac:dyDescent="0.25">
      <c r="A153" s="10">
        <v>152</v>
      </c>
      <c r="B153" s="11">
        <v>15050</v>
      </c>
      <c r="C153" s="11" t="s">
        <v>23</v>
      </c>
      <c r="D153" s="12" t="s">
        <v>24</v>
      </c>
      <c r="E153" s="12" t="s">
        <v>30</v>
      </c>
      <c r="F153" s="12" t="s">
        <v>216</v>
      </c>
      <c r="G153" s="65">
        <f>SALES!AM153</f>
        <v>933131</v>
      </c>
      <c r="H153" s="31">
        <f>SALES!AN153</f>
        <v>30101</v>
      </c>
      <c r="I153" s="66">
        <f>SALES!AO153</f>
        <v>1033243</v>
      </c>
      <c r="J153" s="64">
        <f>SALES!AP153</f>
        <v>33330.419354838712</v>
      </c>
      <c r="K153" s="31">
        <f>SALES!AR153</f>
        <v>100112</v>
      </c>
      <c r="L153" s="45">
        <f>SALES!AS153</f>
        <v>1.1072861152399824</v>
      </c>
      <c r="M153" s="4" t="s">
        <v>410</v>
      </c>
      <c r="N153" s="76">
        <v>44013</v>
      </c>
    </row>
    <row r="154" spans="1:14" hidden="1" x14ac:dyDescent="0.25">
      <c r="A154" s="10">
        <v>153</v>
      </c>
      <c r="B154" s="13">
        <v>17047</v>
      </c>
      <c r="C154" s="11" t="s">
        <v>23</v>
      </c>
      <c r="D154" s="12" t="s">
        <v>24</v>
      </c>
      <c r="E154" s="12" t="s">
        <v>30</v>
      </c>
      <c r="F154" s="14" t="s">
        <v>217</v>
      </c>
      <c r="G154" s="65">
        <f>SALES!AM154</f>
        <v>1545660</v>
      </c>
      <c r="H154" s="31">
        <f>SALES!AN154</f>
        <v>49860</v>
      </c>
      <c r="I154" s="66">
        <f>SALES!AO154</f>
        <v>1447203</v>
      </c>
      <c r="J154" s="64">
        <f>SALES!AP154</f>
        <v>46683.967741935485</v>
      </c>
      <c r="K154" s="31">
        <f>SALES!AR154</f>
        <v>-98457</v>
      </c>
      <c r="L154" s="45">
        <f>SALES!AS154</f>
        <v>0.93630099763207952</v>
      </c>
      <c r="M154" s="4" t="s">
        <v>410</v>
      </c>
      <c r="N154" s="76">
        <v>44013</v>
      </c>
    </row>
    <row r="155" spans="1:14" hidden="1" x14ac:dyDescent="0.25">
      <c r="A155" s="10">
        <v>154</v>
      </c>
      <c r="B155" s="11">
        <v>14586</v>
      </c>
      <c r="C155" s="11" t="s">
        <v>23</v>
      </c>
      <c r="D155" s="12" t="s">
        <v>24</v>
      </c>
      <c r="E155" s="12" t="s">
        <v>30</v>
      </c>
      <c r="F155" s="12" t="s">
        <v>218</v>
      </c>
      <c r="G155" s="65">
        <f>SALES!AM155</f>
        <v>1689841</v>
      </c>
      <c r="H155" s="31">
        <f>SALES!AN155</f>
        <v>54511</v>
      </c>
      <c r="I155" s="66">
        <f>SALES!AO155</f>
        <v>1428233</v>
      </c>
      <c r="J155" s="64">
        <f>SALES!AP155</f>
        <v>46072.032258064515</v>
      </c>
      <c r="K155" s="31">
        <f>SALES!AR155</f>
        <v>-261608</v>
      </c>
      <c r="L155" s="45">
        <f>SALES!AS155</f>
        <v>0.84518780169258523</v>
      </c>
      <c r="M155" s="4" t="s">
        <v>410</v>
      </c>
      <c r="N155" s="76">
        <v>44013</v>
      </c>
    </row>
    <row r="156" spans="1:14" hidden="1" x14ac:dyDescent="0.25">
      <c r="A156" s="10">
        <v>155</v>
      </c>
      <c r="B156" s="13">
        <v>16962</v>
      </c>
      <c r="C156" s="11" t="s">
        <v>23</v>
      </c>
      <c r="D156" s="12" t="s">
        <v>24</v>
      </c>
      <c r="E156" s="12" t="s">
        <v>30</v>
      </c>
      <c r="F156" s="14" t="s">
        <v>219</v>
      </c>
      <c r="G156" s="65">
        <f>SALES!AM156</f>
        <v>1234761</v>
      </c>
      <c r="H156" s="31">
        <f>SALES!AN156</f>
        <v>39831</v>
      </c>
      <c r="I156" s="66">
        <f>SALES!AO156</f>
        <v>1086102</v>
      </c>
      <c r="J156" s="64">
        <f>SALES!AP156</f>
        <v>35035.548387096773</v>
      </c>
      <c r="K156" s="31">
        <f>SALES!AR156</f>
        <v>-148659</v>
      </c>
      <c r="L156" s="45">
        <f>SALES!AS156</f>
        <v>0.87960504097554104</v>
      </c>
      <c r="M156" s="4" t="s">
        <v>410</v>
      </c>
      <c r="N156" s="76">
        <v>44013</v>
      </c>
    </row>
    <row r="157" spans="1:14" hidden="1" x14ac:dyDescent="0.25">
      <c r="A157" s="10">
        <v>156</v>
      </c>
      <c r="B157" s="13">
        <v>16959</v>
      </c>
      <c r="C157" s="11" t="s">
        <v>23</v>
      </c>
      <c r="D157" s="12" t="s">
        <v>24</v>
      </c>
      <c r="E157" s="12" t="s">
        <v>30</v>
      </c>
      <c r="F157" s="14" t="s">
        <v>220</v>
      </c>
      <c r="G157" s="65">
        <f>SALES!AM157</f>
        <v>1160051</v>
      </c>
      <c r="H157" s="31">
        <f>SALES!AN157</f>
        <v>37421</v>
      </c>
      <c r="I157" s="66">
        <f>SALES!AO157</f>
        <v>907161</v>
      </c>
      <c r="J157" s="64">
        <f>SALES!AP157</f>
        <v>29263.258064516129</v>
      </c>
      <c r="K157" s="31">
        <f>SALES!AR157</f>
        <v>-252890</v>
      </c>
      <c r="L157" s="45">
        <f>SALES!AS157</f>
        <v>0.78200096375073169</v>
      </c>
      <c r="M157" s="4" t="s">
        <v>410</v>
      </c>
      <c r="N157" s="76">
        <v>44013</v>
      </c>
    </row>
    <row r="158" spans="1:14" hidden="1" x14ac:dyDescent="0.25">
      <c r="A158" s="10">
        <v>157</v>
      </c>
      <c r="B158" s="11">
        <v>14542</v>
      </c>
      <c r="C158" s="11" t="s">
        <v>23</v>
      </c>
      <c r="D158" s="12" t="s">
        <v>31</v>
      </c>
      <c r="E158" s="12" t="s">
        <v>32</v>
      </c>
      <c r="F158" s="12" t="s">
        <v>221</v>
      </c>
      <c r="G158" s="65">
        <f>SALES!AM158</f>
        <v>1789196</v>
      </c>
      <c r="H158" s="31">
        <f>SALES!AN158</f>
        <v>57716</v>
      </c>
      <c r="I158" s="66">
        <f>SALES!AO158</f>
        <v>1699879</v>
      </c>
      <c r="J158" s="64">
        <f>SALES!AP158</f>
        <v>54834.806451612902</v>
      </c>
      <c r="K158" s="31">
        <f>SALES!AR158</f>
        <v>-89317</v>
      </c>
      <c r="L158" s="45">
        <f>SALES!AS158</f>
        <v>0.95007981238500416</v>
      </c>
      <c r="M158" s="4" t="s">
        <v>410</v>
      </c>
      <c r="N158" s="76">
        <v>44013</v>
      </c>
    </row>
    <row r="159" spans="1:14" hidden="1" x14ac:dyDescent="0.25">
      <c r="A159" s="10">
        <v>158</v>
      </c>
      <c r="B159" s="11">
        <v>14509</v>
      </c>
      <c r="C159" s="11" t="s">
        <v>23</v>
      </c>
      <c r="D159" s="12" t="s">
        <v>31</v>
      </c>
      <c r="E159" s="12" t="s">
        <v>32</v>
      </c>
      <c r="F159" s="12" t="s">
        <v>222</v>
      </c>
      <c r="G159" s="65">
        <f>SALES!AM159</f>
        <v>1711541</v>
      </c>
      <c r="H159" s="31">
        <f>SALES!AN159</f>
        <v>55211</v>
      </c>
      <c r="I159" s="66">
        <f>SALES!AO159</f>
        <v>1158370</v>
      </c>
      <c r="J159" s="64">
        <f>SALES!AP159</f>
        <v>37366.774193548386</v>
      </c>
      <c r="K159" s="31">
        <f>SALES!AR159</f>
        <v>-553171</v>
      </c>
      <c r="L159" s="45">
        <f>SALES!AS159</f>
        <v>0.676799445645766</v>
      </c>
      <c r="M159" s="4" t="s">
        <v>410</v>
      </c>
      <c r="N159" s="76">
        <v>44013</v>
      </c>
    </row>
    <row r="160" spans="1:14" hidden="1" x14ac:dyDescent="0.25">
      <c r="A160" s="10">
        <v>159</v>
      </c>
      <c r="B160" s="11">
        <v>15392</v>
      </c>
      <c r="C160" s="11" t="s">
        <v>23</v>
      </c>
      <c r="D160" s="12" t="s">
        <v>31</v>
      </c>
      <c r="E160" s="12" t="s">
        <v>32</v>
      </c>
      <c r="F160" s="12" t="s">
        <v>223</v>
      </c>
      <c r="G160" s="65">
        <f>SALES!AM160</f>
        <v>1487566</v>
      </c>
      <c r="H160" s="31">
        <f>SALES!AN160</f>
        <v>47986</v>
      </c>
      <c r="I160" s="66">
        <f>SALES!AO160</f>
        <v>1536238</v>
      </c>
      <c r="J160" s="64">
        <f>SALES!AP160</f>
        <v>49556.06451612903</v>
      </c>
      <c r="K160" s="31">
        <f>SALES!AR160</f>
        <v>48672</v>
      </c>
      <c r="L160" s="45">
        <f>SALES!AS160</f>
        <v>1.0327192205253415</v>
      </c>
      <c r="M160" s="4" t="s">
        <v>410</v>
      </c>
      <c r="N160" s="76">
        <v>44013</v>
      </c>
    </row>
    <row r="161" spans="1:14" hidden="1" x14ac:dyDescent="0.25">
      <c r="A161" s="10">
        <v>160</v>
      </c>
      <c r="B161" s="11">
        <v>15611</v>
      </c>
      <c r="C161" s="11" t="s">
        <v>23</v>
      </c>
      <c r="D161" s="12" t="s">
        <v>31</v>
      </c>
      <c r="E161" s="12" t="s">
        <v>32</v>
      </c>
      <c r="F161" s="12" t="s">
        <v>224</v>
      </c>
      <c r="G161" s="65">
        <f>SALES!AM161</f>
        <v>1143621</v>
      </c>
      <c r="H161" s="31">
        <f>SALES!AN161</f>
        <v>36891</v>
      </c>
      <c r="I161" s="66">
        <f>SALES!AO161</f>
        <v>1085330</v>
      </c>
      <c r="J161" s="64">
        <f>SALES!AP161</f>
        <v>35010.645161290326</v>
      </c>
      <c r="K161" s="31">
        <f>SALES!AR161</f>
        <v>-58291</v>
      </c>
      <c r="L161" s="45">
        <f>SALES!AS161</f>
        <v>0.94902944244640486</v>
      </c>
      <c r="M161" s="4" t="s">
        <v>410</v>
      </c>
      <c r="N161" s="76">
        <v>44013</v>
      </c>
    </row>
    <row r="162" spans="1:14" hidden="1" x14ac:dyDescent="0.25">
      <c r="A162" s="10">
        <v>161</v>
      </c>
      <c r="B162" s="11">
        <v>92016</v>
      </c>
      <c r="C162" s="11" t="s">
        <v>23</v>
      </c>
      <c r="D162" s="12" t="s">
        <v>31</v>
      </c>
      <c r="E162" s="12" t="s">
        <v>32</v>
      </c>
      <c r="F162" s="12" t="s">
        <v>225</v>
      </c>
      <c r="G162" s="65">
        <f>SALES!AM162</f>
        <v>1888551</v>
      </c>
      <c r="H162" s="31">
        <f>SALES!AN162</f>
        <v>60921</v>
      </c>
      <c r="I162" s="66">
        <f>SALES!AO162</f>
        <v>1636882</v>
      </c>
      <c r="J162" s="64">
        <f>SALES!AP162</f>
        <v>52802.645161290326</v>
      </c>
      <c r="K162" s="31">
        <f>SALES!AR162</f>
        <v>-251669</v>
      </c>
      <c r="L162" s="45">
        <f>SALES!AS162</f>
        <v>0.86673963266017173</v>
      </c>
      <c r="M162" s="4" t="s">
        <v>410</v>
      </c>
      <c r="N162" s="76">
        <v>44013</v>
      </c>
    </row>
    <row r="163" spans="1:14" hidden="1" x14ac:dyDescent="0.25">
      <c r="A163" s="10">
        <v>162</v>
      </c>
      <c r="B163" s="11">
        <v>92038</v>
      </c>
      <c r="C163" s="11" t="s">
        <v>23</v>
      </c>
      <c r="D163" s="12" t="s">
        <v>31</v>
      </c>
      <c r="E163" s="12" t="s">
        <v>32</v>
      </c>
      <c r="F163" s="12" t="s">
        <v>226</v>
      </c>
      <c r="G163" s="65">
        <f>SALES!AM163</f>
        <v>748293.5</v>
      </c>
      <c r="H163" s="31">
        <f>SALES!AN163</f>
        <v>24138.5</v>
      </c>
      <c r="I163" s="66">
        <f>SALES!AO163</f>
        <v>866993</v>
      </c>
      <c r="J163" s="64">
        <f>SALES!AP163</f>
        <v>27967.516129032258</v>
      </c>
      <c r="K163" s="31">
        <f>SALES!AR163</f>
        <v>118699.5</v>
      </c>
      <c r="L163" s="45">
        <f>SALES!AS163</f>
        <v>1.1586269291394353</v>
      </c>
      <c r="M163" s="4" t="s">
        <v>410</v>
      </c>
      <c r="N163" s="76">
        <v>44013</v>
      </c>
    </row>
    <row r="164" spans="1:14" hidden="1" x14ac:dyDescent="0.25">
      <c r="A164" s="10">
        <v>163</v>
      </c>
      <c r="B164" s="13">
        <v>16892</v>
      </c>
      <c r="C164" s="11" t="s">
        <v>23</v>
      </c>
      <c r="D164" s="12" t="s">
        <v>31</v>
      </c>
      <c r="E164" s="12" t="s">
        <v>32</v>
      </c>
      <c r="F164" s="14" t="s">
        <v>227</v>
      </c>
      <c r="G164" s="65">
        <f>SALES!AM164</f>
        <v>1403091</v>
      </c>
      <c r="H164" s="31">
        <f>SALES!AN164</f>
        <v>45261</v>
      </c>
      <c r="I164" s="66">
        <f>SALES!AO164</f>
        <v>1279452</v>
      </c>
      <c r="J164" s="64">
        <f>SALES!AP164</f>
        <v>41272.645161290326</v>
      </c>
      <c r="K164" s="31">
        <f>SALES!AR164</f>
        <v>-123639</v>
      </c>
      <c r="L164" s="45">
        <f>SALES!AS164</f>
        <v>0.91188098277303464</v>
      </c>
      <c r="M164" s="4" t="s">
        <v>410</v>
      </c>
      <c r="N164" s="76">
        <v>44013</v>
      </c>
    </row>
    <row r="165" spans="1:14" hidden="1" x14ac:dyDescent="0.25">
      <c r="A165" s="10">
        <v>164</v>
      </c>
      <c r="B165" s="11">
        <v>15918</v>
      </c>
      <c r="C165" s="11" t="s">
        <v>23</v>
      </c>
      <c r="D165" s="12" t="s">
        <v>31</v>
      </c>
      <c r="E165" s="12" t="s">
        <v>33</v>
      </c>
      <c r="F165" s="12" t="s">
        <v>228</v>
      </c>
      <c r="G165" s="65">
        <f>SALES!AM165</f>
        <v>1590486</v>
      </c>
      <c r="H165" s="31">
        <f>SALES!AN165</f>
        <v>51306</v>
      </c>
      <c r="I165" s="66">
        <f>SALES!AO165</f>
        <v>1579824</v>
      </c>
      <c r="J165" s="64">
        <f>SALES!AP165</f>
        <v>50962.06451612903</v>
      </c>
      <c r="K165" s="31">
        <f>SALES!AR165</f>
        <v>-10662</v>
      </c>
      <c r="L165" s="45">
        <f>SALES!AS165</f>
        <v>0.9932963886510161</v>
      </c>
      <c r="M165" s="4" t="s">
        <v>410</v>
      </c>
      <c r="N165" s="76">
        <v>44013</v>
      </c>
    </row>
    <row r="166" spans="1:14" hidden="1" x14ac:dyDescent="0.25">
      <c r="A166" s="10">
        <v>165</v>
      </c>
      <c r="B166" s="11">
        <v>14501</v>
      </c>
      <c r="C166" s="11" t="s">
        <v>23</v>
      </c>
      <c r="D166" s="12" t="s">
        <v>31</v>
      </c>
      <c r="E166" s="12" t="s">
        <v>33</v>
      </c>
      <c r="F166" s="12" t="s">
        <v>229</v>
      </c>
      <c r="G166" s="65">
        <f>SALES!AM166</f>
        <v>1798496</v>
      </c>
      <c r="H166" s="31">
        <f>SALES!AN166</f>
        <v>58016</v>
      </c>
      <c r="I166" s="66">
        <f>SALES!AO166</f>
        <v>1679168</v>
      </c>
      <c r="J166" s="64">
        <f>SALES!AP166</f>
        <v>54166.709677419356</v>
      </c>
      <c r="K166" s="31">
        <f>SALES!AR166</f>
        <v>-119328</v>
      </c>
      <c r="L166" s="45">
        <f>SALES!AS166</f>
        <v>0.93365122858210414</v>
      </c>
      <c r="M166" s="4" t="s">
        <v>410</v>
      </c>
      <c r="N166" s="76">
        <v>44013</v>
      </c>
    </row>
    <row r="167" spans="1:14" hidden="1" x14ac:dyDescent="0.25">
      <c r="A167" s="10">
        <v>166</v>
      </c>
      <c r="B167" s="11">
        <v>92020</v>
      </c>
      <c r="C167" s="11" t="s">
        <v>23</v>
      </c>
      <c r="D167" s="12" t="s">
        <v>31</v>
      </c>
      <c r="E167" s="12" t="s">
        <v>33</v>
      </c>
      <c r="F167" s="12" t="s">
        <v>230</v>
      </c>
      <c r="G167" s="65">
        <f>SALES!AM167</f>
        <v>1075266</v>
      </c>
      <c r="H167" s="31">
        <f>SALES!AN167</f>
        <v>34686</v>
      </c>
      <c r="I167" s="66">
        <f>SALES!AO167</f>
        <v>1209361</v>
      </c>
      <c r="J167" s="64">
        <f>SALES!AP167</f>
        <v>39011.645161290326</v>
      </c>
      <c r="K167" s="31">
        <f>SALES!AR167</f>
        <v>134095</v>
      </c>
      <c r="L167" s="45">
        <f>SALES!AS167</f>
        <v>1.1247086767367331</v>
      </c>
      <c r="M167" s="4" t="s">
        <v>410</v>
      </c>
      <c r="N167" s="76">
        <v>44013</v>
      </c>
    </row>
    <row r="168" spans="1:14" hidden="1" x14ac:dyDescent="0.25">
      <c r="A168" s="10">
        <v>167</v>
      </c>
      <c r="B168" s="11">
        <v>16065</v>
      </c>
      <c r="C168" s="11" t="s">
        <v>23</v>
      </c>
      <c r="D168" s="12" t="s">
        <v>31</v>
      </c>
      <c r="E168" s="12" t="s">
        <v>33</v>
      </c>
      <c r="F168" s="12" t="s">
        <v>231</v>
      </c>
      <c r="G168" s="65">
        <f>SALES!AM168</f>
        <v>1625361</v>
      </c>
      <c r="H168" s="31">
        <f>SALES!AN168</f>
        <v>52431</v>
      </c>
      <c r="I168" s="66">
        <f>SALES!AO168</f>
        <v>1768724</v>
      </c>
      <c r="J168" s="64">
        <f>SALES!AP168</f>
        <v>57055.612903225803</v>
      </c>
      <c r="K168" s="31">
        <f>SALES!AR168</f>
        <v>143363</v>
      </c>
      <c r="L168" s="45">
        <f>SALES!AS168</f>
        <v>1.0882037898042343</v>
      </c>
      <c r="M168" s="4" t="s">
        <v>410</v>
      </c>
      <c r="N168" s="76">
        <v>44013</v>
      </c>
    </row>
    <row r="169" spans="1:14" hidden="1" x14ac:dyDescent="0.25">
      <c r="A169" s="10">
        <v>168</v>
      </c>
      <c r="B169" s="11">
        <v>16911</v>
      </c>
      <c r="C169" s="11" t="s">
        <v>23</v>
      </c>
      <c r="D169" s="12" t="s">
        <v>31</v>
      </c>
      <c r="E169" s="12" t="s">
        <v>33</v>
      </c>
      <c r="F169" s="12" t="s">
        <v>232</v>
      </c>
      <c r="G169" s="65">
        <f>SALES!AM169</f>
        <v>1240341</v>
      </c>
      <c r="H169" s="31">
        <f>SALES!AN169</f>
        <v>40011</v>
      </c>
      <c r="I169" s="66">
        <f>SALES!AO169</f>
        <v>1093778</v>
      </c>
      <c r="J169" s="64">
        <f>SALES!AP169</f>
        <v>35283.161290322583</v>
      </c>
      <c r="K169" s="31">
        <f>SALES!AR169</f>
        <v>-146563</v>
      </c>
      <c r="L169" s="45">
        <f>SALES!AS169</f>
        <v>0.88183652721308092</v>
      </c>
      <c r="M169" s="4" t="s">
        <v>410</v>
      </c>
      <c r="N169" s="76">
        <v>44013</v>
      </c>
    </row>
    <row r="170" spans="1:14" hidden="1" x14ac:dyDescent="0.25">
      <c r="A170" s="10">
        <v>169</v>
      </c>
      <c r="B170" s="11">
        <v>15871</v>
      </c>
      <c r="C170" s="11" t="s">
        <v>23</v>
      </c>
      <c r="D170" s="12" t="s">
        <v>31</v>
      </c>
      <c r="E170" s="12" t="s">
        <v>33</v>
      </c>
      <c r="F170" s="12" t="s">
        <v>233</v>
      </c>
      <c r="G170" s="65">
        <f>SALES!AM170</f>
        <v>1950551</v>
      </c>
      <c r="H170" s="31">
        <f>SALES!AN170</f>
        <v>62921</v>
      </c>
      <c r="I170" s="66">
        <f>SALES!AO170</f>
        <v>1693839</v>
      </c>
      <c r="J170" s="64">
        <f>SALES!AP170</f>
        <v>54639.967741935485</v>
      </c>
      <c r="K170" s="31">
        <f>SALES!AR170</f>
        <v>-256712</v>
      </c>
      <c r="L170" s="45">
        <f>SALES!AS170</f>
        <v>0.86839000877188033</v>
      </c>
      <c r="M170" s="4" t="s">
        <v>410</v>
      </c>
      <c r="N170" s="76">
        <v>44013</v>
      </c>
    </row>
    <row r="171" spans="1:14" hidden="1" x14ac:dyDescent="0.25">
      <c r="A171" s="10">
        <v>170</v>
      </c>
      <c r="B171" s="13">
        <v>16412</v>
      </c>
      <c r="C171" s="11" t="s">
        <v>23</v>
      </c>
      <c r="D171" s="12" t="s">
        <v>31</v>
      </c>
      <c r="E171" s="12" t="s">
        <v>33</v>
      </c>
      <c r="F171" s="14" t="s">
        <v>234</v>
      </c>
      <c r="G171" s="65">
        <f>SALES!AM171</f>
        <v>712721</v>
      </c>
      <c r="H171" s="31">
        <f>SALES!AN171</f>
        <v>22991</v>
      </c>
      <c r="I171" s="66">
        <f>SALES!AO171</f>
        <v>990526</v>
      </c>
      <c r="J171" s="64">
        <f>SALES!AP171</f>
        <v>31952.451612903227</v>
      </c>
      <c r="K171" s="31">
        <f>SALES!AR171</f>
        <v>277805</v>
      </c>
      <c r="L171" s="45">
        <f>SALES!AS171</f>
        <v>1.389780853938638</v>
      </c>
      <c r="M171" s="4" t="s">
        <v>410</v>
      </c>
      <c r="N171" s="76">
        <v>44013</v>
      </c>
    </row>
    <row r="172" spans="1:14" hidden="1" x14ac:dyDescent="0.25">
      <c r="A172" s="10">
        <v>171</v>
      </c>
      <c r="B172" s="11">
        <v>14502</v>
      </c>
      <c r="C172" s="11" t="s">
        <v>23</v>
      </c>
      <c r="D172" s="12" t="s">
        <v>31</v>
      </c>
      <c r="E172" s="12" t="s">
        <v>34</v>
      </c>
      <c r="F172" s="12" t="s">
        <v>235</v>
      </c>
      <c r="G172" s="65">
        <f>SALES!AM172</f>
        <v>2862571</v>
      </c>
      <c r="H172" s="31">
        <f>SALES!AN172</f>
        <v>92341</v>
      </c>
      <c r="I172" s="66">
        <f>SALES!AO172</f>
        <v>2382210</v>
      </c>
      <c r="J172" s="64">
        <f>SALES!AP172</f>
        <v>76845.483870967742</v>
      </c>
      <c r="K172" s="31">
        <f>SALES!AR172</f>
        <v>-480361</v>
      </c>
      <c r="L172" s="45">
        <f>SALES!AS172</f>
        <v>0.83219245915647155</v>
      </c>
      <c r="M172" s="4" t="s">
        <v>410</v>
      </c>
      <c r="N172" s="76">
        <v>44013</v>
      </c>
    </row>
    <row r="173" spans="1:14" hidden="1" x14ac:dyDescent="0.25">
      <c r="A173" s="10">
        <v>172</v>
      </c>
      <c r="B173" s="11">
        <v>17102</v>
      </c>
      <c r="C173" s="11" t="s">
        <v>23</v>
      </c>
      <c r="D173" s="12" t="s">
        <v>31</v>
      </c>
      <c r="E173" s="12" t="s">
        <v>34</v>
      </c>
      <c r="F173" s="11" t="s">
        <v>236</v>
      </c>
      <c r="G173" s="65">
        <f>SALES!AM173</f>
        <v>2440971</v>
      </c>
      <c r="H173" s="31">
        <f>SALES!AN173</f>
        <v>78741</v>
      </c>
      <c r="I173" s="66">
        <f>SALES!AO173</f>
        <v>2327542</v>
      </c>
      <c r="J173" s="64">
        <f>SALES!AP173</f>
        <v>75082</v>
      </c>
      <c r="K173" s="31">
        <f>SALES!AR173</f>
        <v>-113429</v>
      </c>
      <c r="L173" s="45">
        <f>SALES!AS173</f>
        <v>0.95353119721618984</v>
      </c>
      <c r="M173" s="4" t="s">
        <v>410</v>
      </c>
      <c r="N173" s="76">
        <v>44013</v>
      </c>
    </row>
    <row r="174" spans="1:14" hidden="1" x14ac:dyDescent="0.25">
      <c r="A174" s="10">
        <v>173</v>
      </c>
      <c r="B174" s="11">
        <v>92035</v>
      </c>
      <c r="C174" s="11" t="s">
        <v>23</v>
      </c>
      <c r="D174" s="12" t="s">
        <v>31</v>
      </c>
      <c r="E174" s="12" t="s">
        <v>34</v>
      </c>
      <c r="F174" s="12" t="s">
        <v>237</v>
      </c>
      <c r="G174" s="65">
        <f>SALES!AM174</f>
        <v>1240186</v>
      </c>
      <c r="H174" s="31">
        <f>SALES!AN174</f>
        <v>40006</v>
      </c>
      <c r="I174" s="66">
        <f>SALES!AO174</f>
        <v>1102216</v>
      </c>
      <c r="J174" s="64">
        <f>SALES!AP174</f>
        <v>35555.354838709674</v>
      </c>
      <c r="K174" s="31">
        <f>SALES!AR174</f>
        <v>-137970</v>
      </c>
      <c r="L174" s="45">
        <f>SALES!AS174</f>
        <v>0.88875055838398431</v>
      </c>
      <c r="M174" s="4" t="s">
        <v>410</v>
      </c>
      <c r="N174" s="76">
        <v>44013</v>
      </c>
    </row>
    <row r="175" spans="1:14" hidden="1" x14ac:dyDescent="0.25">
      <c r="A175" s="10">
        <v>174</v>
      </c>
      <c r="B175" s="11">
        <v>16410</v>
      </c>
      <c r="C175" s="11" t="s">
        <v>23</v>
      </c>
      <c r="D175" s="12" t="s">
        <v>31</v>
      </c>
      <c r="E175" s="12" t="s">
        <v>34</v>
      </c>
      <c r="F175" s="12" t="s">
        <v>238</v>
      </c>
      <c r="G175" s="65">
        <f>SALES!AM175</f>
        <v>1359381</v>
      </c>
      <c r="H175" s="31">
        <f>SALES!AN175</f>
        <v>43851</v>
      </c>
      <c r="I175" s="66">
        <f>SALES!AO175</f>
        <v>1354342</v>
      </c>
      <c r="J175" s="64">
        <f>SALES!AP175</f>
        <v>43688.451612903227</v>
      </c>
      <c r="K175" s="31">
        <f>SALES!AR175</f>
        <v>-5039</v>
      </c>
      <c r="L175" s="45">
        <f>SALES!AS175</f>
        <v>0.99629316578648663</v>
      </c>
      <c r="M175" s="4" t="s">
        <v>410</v>
      </c>
      <c r="N175" s="76">
        <v>44013</v>
      </c>
    </row>
    <row r="176" spans="1:14" hidden="1" x14ac:dyDescent="0.25">
      <c r="A176" s="10">
        <v>175</v>
      </c>
      <c r="B176" s="13">
        <v>17007</v>
      </c>
      <c r="C176" s="11" t="s">
        <v>23</v>
      </c>
      <c r="D176" s="12" t="s">
        <v>31</v>
      </c>
      <c r="E176" s="12" t="s">
        <v>35</v>
      </c>
      <c r="F176" s="14" t="s">
        <v>239</v>
      </c>
      <c r="G176" s="65">
        <f>SALES!AM176</f>
        <v>1391931</v>
      </c>
      <c r="H176" s="31">
        <f>SALES!AN176</f>
        <v>44901</v>
      </c>
      <c r="I176" s="66">
        <f>SALES!AO176</f>
        <v>1199253</v>
      </c>
      <c r="J176" s="64">
        <f>SALES!AP176</f>
        <v>38685.580645161288</v>
      </c>
      <c r="K176" s="31">
        <f>SALES!AR176</f>
        <v>-192678</v>
      </c>
      <c r="L176" s="45">
        <f>SALES!AS176</f>
        <v>0.8615750349694058</v>
      </c>
      <c r="M176" s="4" t="s">
        <v>410</v>
      </c>
      <c r="N176" s="76">
        <v>44013</v>
      </c>
    </row>
    <row r="177" spans="1:14" hidden="1" x14ac:dyDescent="0.25">
      <c r="A177" s="10">
        <v>176</v>
      </c>
      <c r="B177" s="13">
        <v>17112</v>
      </c>
      <c r="C177" s="11" t="s">
        <v>23</v>
      </c>
      <c r="D177" s="12" t="s">
        <v>31</v>
      </c>
      <c r="E177" s="12" t="s">
        <v>35</v>
      </c>
      <c r="F177" s="14" t="s">
        <v>240</v>
      </c>
      <c r="G177" s="65">
        <f>SALES!AM177</f>
        <v>1227910</v>
      </c>
      <c r="H177" s="31">
        <f>SALES!AN177</f>
        <v>39610</v>
      </c>
      <c r="I177" s="66">
        <f>SALES!AO177</f>
        <v>1349519</v>
      </c>
      <c r="J177" s="64">
        <f>SALES!AP177</f>
        <v>43532.870967741932</v>
      </c>
      <c r="K177" s="31">
        <f>SALES!AR177</f>
        <v>121609</v>
      </c>
      <c r="L177" s="45">
        <f>SALES!AS177</f>
        <v>1.0990373887337019</v>
      </c>
      <c r="M177" s="4" t="s">
        <v>410</v>
      </c>
      <c r="N177" s="76">
        <v>44013</v>
      </c>
    </row>
    <row r="178" spans="1:14" hidden="1" x14ac:dyDescent="0.25">
      <c r="A178" s="10">
        <v>177</v>
      </c>
      <c r="B178" s="13">
        <v>17343</v>
      </c>
      <c r="C178" s="11" t="s">
        <v>23</v>
      </c>
      <c r="D178" s="12" t="s">
        <v>31</v>
      </c>
      <c r="E178" s="12" t="s">
        <v>35</v>
      </c>
      <c r="F178" s="14" t="s">
        <v>241</v>
      </c>
      <c r="G178" s="65">
        <f>SALES!AM178</f>
        <v>948910</v>
      </c>
      <c r="H178" s="31">
        <f>SALES!AN178</f>
        <v>30610</v>
      </c>
      <c r="I178" s="66">
        <f>SALES!AO178</f>
        <v>1240009</v>
      </c>
      <c r="J178" s="64">
        <f>SALES!AP178</f>
        <v>40000.290322580644</v>
      </c>
      <c r="K178" s="31">
        <f>SALES!AR178</f>
        <v>291099</v>
      </c>
      <c r="L178" s="45">
        <f>SALES!AS178</f>
        <v>1.3067719804828699</v>
      </c>
      <c r="M178" s="4" t="s">
        <v>410</v>
      </c>
      <c r="N178" s="76">
        <v>44013</v>
      </c>
    </row>
    <row r="179" spans="1:14" hidden="1" x14ac:dyDescent="0.25">
      <c r="A179" s="10">
        <v>178</v>
      </c>
      <c r="B179" s="13">
        <v>17370</v>
      </c>
      <c r="C179" s="11" t="s">
        <v>23</v>
      </c>
      <c r="D179" s="12" t="s">
        <v>31</v>
      </c>
      <c r="E179" s="12" t="s">
        <v>35</v>
      </c>
      <c r="F179" s="14" t="s">
        <v>242</v>
      </c>
      <c r="G179" s="65">
        <f>SALES!AM179</f>
        <v>948910</v>
      </c>
      <c r="H179" s="31">
        <f>SALES!AN179</f>
        <v>30610</v>
      </c>
      <c r="I179" s="66">
        <f>SALES!AO179</f>
        <v>976430</v>
      </c>
      <c r="J179" s="64">
        <f>SALES!AP179</f>
        <v>31497.741935483871</v>
      </c>
      <c r="K179" s="31">
        <f>SALES!AR179</f>
        <v>27520</v>
      </c>
      <c r="L179" s="45">
        <f>SALES!AS179</f>
        <v>1.0290016966835633</v>
      </c>
      <c r="M179" s="4" t="s">
        <v>410</v>
      </c>
      <c r="N179" s="76">
        <v>44013</v>
      </c>
    </row>
    <row r="180" spans="1:14" hidden="1" x14ac:dyDescent="0.25">
      <c r="A180" s="10">
        <v>179</v>
      </c>
      <c r="B180" s="13">
        <v>17369</v>
      </c>
      <c r="C180" s="11" t="s">
        <v>23</v>
      </c>
      <c r="D180" s="12" t="s">
        <v>31</v>
      </c>
      <c r="E180" s="12" t="s">
        <v>35</v>
      </c>
      <c r="F180" s="14" t="s">
        <v>243</v>
      </c>
      <c r="G180" s="65">
        <f>SALES!AM180</f>
        <v>614420</v>
      </c>
      <c r="H180" s="31">
        <f>SALES!AN180</f>
        <v>19820</v>
      </c>
      <c r="I180" s="66">
        <f>SALES!AO180</f>
        <v>505159</v>
      </c>
      <c r="J180" s="64">
        <f>SALES!AP180</f>
        <v>16295.451612903225</v>
      </c>
      <c r="K180" s="31">
        <f>SALES!AR180</f>
        <v>-109261</v>
      </c>
      <c r="L180" s="45">
        <f>SALES!AS180</f>
        <v>0.82217212981348264</v>
      </c>
      <c r="M180" s="4" t="s">
        <v>410</v>
      </c>
      <c r="N180" s="76">
        <v>44013</v>
      </c>
    </row>
    <row r="181" spans="1:14" hidden="1" x14ac:dyDescent="0.25">
      <c r="A181" s="10">
        <v>180</v>
      </c>
      <c r="B181" s="11">
        <v>17256</v>
      </c>
      <c r="C181" s="12" t="s">
        <v>23</v>
      </c>
      <c r="D181" s="12" t="s">
        <v>31</v>
      </c>
      <c r="E181" s="12" t="s">
        <v>35</v>
      </c>
      <c r="F181" s="12" t="s">
        <v>244</v>
      </c>
      <c r="G181" s="65">
        <f>SALES!AM181</f>
        <v>1155990</v>
      </c>
      <c r="H181" s="31">
        <f>SALES!AN181</f>
        <v>37290</v>
      </c>
      <c r="I181" s="66">
        <f>SALES!AO181</f>
        <v>1402789</v>
      </c>
      <c r="J181" s="64">
        <f>SALES!AP181</f>
        <v>45251.258064516129</v>
      </c>
      <c r="K181" s="31">
        <f>SALES!AR181</f>
        <v>246799</v>
      </c>
      <c r="L181" s="45">
        <f>SALES!AS181</f>
        <v>1.2134957914860856</v>
      </c>
      <c r="M181" s="4" t="s">
        <v>410</v>
      </c>
      <c r="N181" s="76">
        <v>44013</v>
      </c>
    </row>
    <row r="182" spans="1:14" hidden="1" x14ac:dyDescent="0.25">
      <c r="A182" s="10">
        <v>181</v>
      </c>
      <c r="B182" s="11">
        <v>92015</v>
      </c>
      <c r="C182" s="11" t="s">
        <v>23</v>
      </c>
      <c r="D182" s="12" t="s">
        <v>31</v>
      </c>
      <c r="E182" s="12" t="s">
        <v>36</v>
      </c>
      <c r="F182" s="12" t="s">
        <v>245</v>
      </c>
      <c r="G182" s="65">
        <f>SALES!AM182</f>
        <v>1916451</v>
      </c>
      <c r="H182" s="31">
        <f>SALES!AN182</f>
        <v>61821</v>
      </c>
      <c r="I182" s="66">
        <f>SALES!AO182</f>
        <v>1557430</v>
      </c>
      <c r="J182" s="64">
        <f>SALES!AP182</f>
        <v>50239.677419354841</v>
      </c>
      <c r="K182" s="31">
        <f>SALES!AR182</f>
        <v>-359021</v>
      </c>
      <c r="L182" s="45">
        <f>SALES!AS182</f>
        <v>0.81266361623647043</v>
      </c>
      <c r="M182" s="4" t="s">
        <v>410</v>
      </c>
      <c r="N182" s="76">
        <v>44013</v>
      </c>
    </row>
    <row r="183" spans="1:14" hidden="1" x14ac:dyDescent="0.25">
      <c r="A183" s="10">
        <v>182</v>
      </c>
      <c r="B183" s="11">
        <v>17406</v>
      </c>
      <c r="C183" s="11" t="s">
        <v>23</v>
      </c>
      <c r="D183" s="12" t="s">
        <v>31</v>
      </c>
      <c r="E183" s="12" t="s">
        <v>36</v>
      </c>
      <c r="F183" s="12" t="s">
        <v>246</v>
      </c>
      <c r="G183" s="65">
        <f>SALES!AM183</f>
        <v>1091200</v>
      </c>
      <c r="H183" s="31">
        <f>SALES!AN183</f>
        <v>35200</v>
      </c>
      <c r="I183" s="66">
        <f>SALES!AO183</f>
        <v>1408179</v>
      </c>
      <c r="J183" s="64">
        <f>SALES!AP183</f>
        <v>45425.129032258068</v>
      </c>
      <c r="K183" s="31">
        <f>SALES!AR183</f>
        <v>316979</v>
      </c>
      <c r="L183" s="45">
        <f>SALES!AS183</f>
        <v>1.2904866202346041</v>
      </c>
      <c r="M183" s="4" t="s">
        <v>410</v>
      </c>
      <c r="N183" s="76">
        <v>44013</v>
      </c>
    </row>
    <row r="184" spans="1:14" hidden="1" x14ac:dyDescent="0.25">
      <c r="A184" s="10">
        <v>183</v>
      </c>
      <c r="B184" s="11">
        <v>16042</v>
      </c>
      <c r="C184" s="11" t="s">
        <v>23</v>
      </c>
      <c r="D184" s="12" t="s">
        <v>31</v>
      </c>
      <c r="E184" s="12" t="s">
        <v>36</v>
      </c>
      <c r="F184" s="12" t="s">
        <v>247</v>
      </c>
      <c r="G184" s="65">
        <f>SALES!AM184</f>
        <v>1705031</v>
      </c>
      <c r="H184" s="31">
        <f>SALES!AN184</f>
        <v>55001</v>
      </c>
      <c r="I184" s="66">
        <f>SALES!AO184</f>
        <v>1281521</v>
      </c>
      <c r="J184" s="64">
        <f>SALES!AP184</f>
        <v>41339.387096774197</v>
      </c>
      <c r="K184" s="31">
        <f>SALES!AR184</f>
        <v>-423510</v>
      </c>
      <c r="L184" s="45">
        <f>SALES!AS184</f>
        <v>0.75161155427672577</v>
      </c>
      <c r="M184" s="4" t="s">
        <v>410</v>
      </c>
      <c r="N184" s="76">
        <v>44013</v>
      </c>
    </row>
    <row r="185" spans="1:14" hidden="1" x14ac:dyDescent="0.25">
      <c r="A185" s="10">
        <v>184</v>
      </c>
      <c r="B185" s="11">
        <v>16974</v>
      </c>
      <c r="C185" s="11" t="s">
        <v>23</v>
      </c>
      <c r="D185" s="12" t="s">
        <v>31</v>
      </c>
      <c r="E185" s="12" t="s">
        <v>36</v>
      </c>
      <c r="F185" s="12" t="s">
        <v>248</v>
      </c>
      <c r="G185" s="65">
        <f>SALES!AM185</f>
        <v>1446801</v>
      </c>
      <c r="H185" s="31">
        <f>SALES!AN185</f>
        <v>46671</v>
      </c>
      <c r="I185" s="66">
        <f>SALES!AO185</f>
        <v>1159743</v>
      </c>
      <c r="J185" s="64">
        <f>SALES!AP185</f>
        <v>37411.06451612903</v>
      </c>
      <c r="K185" s="31">
        <f>SALES!AR185</f>
        <v>-287058</v>
      </c>
      <c r="L185" s="45">
        <f>SALES!AS185</f>
        <v>0.80159123473096849</v>
      </c>
      <c r="M185" s="4" t="s">
        <v>410</v>
      </c>
      <c r="N185" s="76">
        <v>44013</v>
      </c>
    </row>
    <row r="186" spans="1:14" hidden="1" x14ac:dyDescent="0.25">
      <c r="A186" s="10">
        <v>185</v>
      </c>
      <c r="B186" s="13">
        <v>16943</v>
      </c>
      <c r="C186" s="11" t="s">
        <v>23</v>
      </c>
      <c r="D186" s="12" t="s">
        <v>31</v>
      </c>
      <c r="E186" s="12" t="s">
        <v>36</v>
      </c>
      <c r="F186" s="14" t="s">
        <v>249</v>
      </c>
      <c r="G186" s="65">
        <f>SALES!AM186</f>
        <v>765576</v>
      </c>
      <c r="H186" s="31">
        <f>SALES!AN186</f>
        <v>24696</v>
      </c>
      <c r="I186" s="66">
        <f>SALES!AO186</f>
        <v>735032</v>
      </c>
      <c r="J186" s="64">
        <f>SALES!AP186</f>
        <v>23710.709677419356</v>
      </c>
      <c r="K186" s="31">
        <f>SALES!AR186</f>
        <v>-30544</v>
      </c>
      <c r="L186" s="45">
        <f>SALES!AS186</f>
        <v>0.96010324252588897</v>
      </c>
      <c r="M186" s="4" t="s">
        <v>410</v>
      </c>
      <c r="N186" s="76">
        <v>44013</v>
      </c>
    </row>
    <row r="187" spans="1:14" hidden="1" x14ac:dyDescent="0.25">
      <c r="A187" s="10">
        <v>186</v>
      </c>
      <c r="B187" s="11">
        <v>16538</v>
      </c>
      <c r="C187" s="11" t="s">
        <v>23</v>
      </c>
      <c r="D187" s="12" t="s">
        <v>31</v>
      </c>
      <c r="E187" s="12" t="s">
        <v>36</v>
      </c>
      <c r="F187" s="12" t="s">
        <v>250</v>
      </c>
      <c r="G187" s="65">
        <f>SALES!AM187</f>
        <v>1462766</v>
      </c>
      <c r="H187" s="31">
        <f>SALES!AN187</f>
        <v>47186</v>
      </c>
      <c r="I187" s="66">
        <f>SALES!AO187</f>
        <v>1511903</v>
      </c>
      <c r="J187" s="64">
        <f>SALES!AP187</f>
        <v>48771.06451612903</v>
      </c>
      <c r="K187" s="31">
        <f>SALES!AR187</f>
        <v>49137</v>
      </c>
      <c r="L187" s="45">
        <f>SALES!AS187</f>
        <v>1.033591839022783</v>
      </c>
      <c r="M187" s="4" t="s">
        <v>410</v>
      </c>
      <c r="N187" s="76">
        <v>44013</v>
      </c>
    </row>
    <row r="188" spans="1:14" hidden="1" x14ac:dyDescent="0.25">
      <c r="A188" s="10">
        <v>187</v>
      </c>
      <c r="B188" s="11">
        <v>16819</v>
      </c>
      <c r="C188" s="11" t="s">
        <v>23</v>
      </c>
      <c r="D188" s="12" t="s">
        <v>31</v>
      </c>
      <c r="E188" s="12" t="s">
        <v>37</v>
      </c>
      <c r="F188" s="12" t="s">
        <v>251</v>
      </c>
      <c r="G188" s="65">
        <f>SALES!AM188</f>
        <v>1218486</v>
      </c>
      <c r="H188" s="31">
        <f>SALES!AN188</f>
        <v>39306</v>
      </c>
      <c r="I188" s="66">
        <f>SALES!AO188</f>
        <v>1083375</v>
      </c>
      <c r="J188" s="64">
        <f>SALES!AP188</f>
        <v>34947.580645161288</v>
      </c>
      <c r="K188" s="31">
        <f>SALES!AR188</f>
        <v>-135111</v>
      </c>
      <c r="L188" s="45">
        <f>SALES!AS188</f>
        <v>0.88911567305656358</v>
      </c>
      <c r="M188" s="4" t="s">
        <v>410</v>
      </c>
      <c r="N188" s="76">
        <v>44013</v>
      </c>
    </row>
    <row r="189" spans="1:14" hidden="1" x14ac:dyDescent="0.25">
      <c r="A189" s="10">
        <v>188</v>
      </c>
      <c r="B189" s="11">
        <v>15751</v>
      </c>
      <c r="C189" s="11" t="s">
        <v>23</v>
      </c>
      <c r="D189" s="12" t="s">
        <v>31</v>
      </c>
      <c r="E189" s="12" t="s">
        <v>37</v>
      </c>
      <c r="F189" s="12" t="s">
        <v>252</v>
      </c>
      <c r="G189" s="65">
        <f>SALES!AM189</f>
        <v>1717741</v>
      </c>
      <c r="H189" s="31">
        <f>SALES!AN189</f>
        <v>55411</v>
      </c>
      <c r="I189" s="66">
        <f>SALES!AO189</f>
        <v>1560396</v>
      </c>
      <c r="J189" s="64">
        <f>SALES!AP189</f>
        <v>50335.354838709674</v>
      </c>
      <c r="K189" s="31">
        <f>SALES!AR189</f>
        <v>-157345</v>
      </c>
      <c r="L189" s="45">
        <f>SALES!AS189</f>
        <v>0.9084000440112916</v>
      </c>
      <c r="M189" s="4" t="s">
        <v>410</v>
      </c>
      <c r="N189" s="76">
        <v>44013</v>
      </c>
    </row>
    <row r="190" spans="1:14" hidden="1" x14ac:dyDescent="0.25">
      <c r="A190" s="10">
        <v>189</v>
      </c>
      <c r="B190" s="11">
        <v>14776</v>
      </c>
      <c r="C190" s="11" t="s">
        <v>23</v>
      </c>
      <c r="D190" s="12" t="s">
        <v>31</v>
      </c>
      <c r="E190" s="12" t="s">
        <v>37</v>
      </c>
      <c r="F190" s="12" t="s">
        <v>253</v>
      </c>
      <c r="G190" s="65">
        <f>SALES!AM190</f>
        <v>2123810</v>
      </c>
      <c r="H190" s="31">
        <f>SALES!AN190</f>
        <v>68510</v>
      </c>
      <c r="I190" s="66">
        <f>SALES!AO190</f>
        <v>1897880</v>
      </c>
      <c r="J190" s="64">
        <f>SALES!AP190</f>
        <v>61221.93548387097</v>
      </c>
      <c r="K190" s="31">
        <f>SALES!AR190</f>
        <v>-225930</v>
      </c>
      <c r="L190" s="45">
        <f>SALES!AS190</f>
        <v>0.89362042743936609</v>
      </c>
      <c r="M190" s="4" t="s">
        <v>410</v>
      </c>
      <c r="N190" s="76">
        <v>44013</v>
      </c>
    </row>
    <row r="191" spans="1:14" hidden="1" x14ac:dyDescent="0.25">
      <c r="A191" s="10">
        <v>190</v>
      </c>
      <c r="B191" s="11">
        <v>16536</v>
      </c>
      <c r="C191" s="11" t="s">
        <v>23</v>
      </c>
      <c r="D191" s="12" t="s">
        <v>31</v>
      </c>
      <c r="E191" s="12" t="s">
        <v>37</v>
      </c>
      <c r="F191" s="12" t="s">
        <v>254</v>
      </c>
      <c r="G191" s="65">
        <f>SALES!AM191</f>
        <v>723261</v>
      </c>
      <c r="H191" s="31">
        <f>SALES!AN191</f>
        <v>23331</v>
      </c>
      <c r="I191" s="66">
        <f>SALES!AO191</f>
        <v>705067</v>
      </c>
      <c r="J191" s="64">
        <f>SALES!AP191</f>
        <v>22744.096774193549</v>
      </c>
      <c r="K191" s="31">
        <f>SALES!AR191</f>
        <v>-18194</v>
      </c>
      <c r="L191" s="45">
        <f>SALES!AS191</f>
        <v>0.97484448905720067</v>
      </c>
      <c r="M191" s="4" t="s">
        <v>410</v>
      </c>
      <c r="N191" s="76">
        <v>44013</v>
      </c>
    </row>
    <row r="192" spans="1:14" hidden="1" x14ac:dyDescent="0.25">
      <c r="A192" s="10">
        <v>191</v>
      </c>
      <c r="B192" s="11">
        <v>92052</v>
      </c>
      <c r="C192" s="11" t="s">
        <v>23</v>
      </c>
      <c r="D192" s="12" t="s">
        <v>31</v>
      </c>
      <c r="E192" s="12" t="s">
        <v>37</v>
      </c>
      <c r="F192" s="12" t="s">
        <v>255</v>
      </c>
      <c r="G192" s="65">
        <f>SALES!AM192</f>
        <v>880896</v>
      </c>
      <c r="H192" s="31">
        <f>SALES!AN192</f>
        <v>28416</v>
      </c>
      <c r="I192" s="66">
        <f>SALES!AO192</f>
        <v>938488</v>
      </c>
      <c r="J192" s="64">
        <f>SALES!AP192</f>
        <v>30273.806451612902</v>
      </c>
      <c r="K192" s="31">
        <f>SALES!AR192</f>
        <v>57592</v>
      </c>
      <c r="L192" s="45">
        <f>SALES!AS192</f>
        <v>1.0653788869514675</v>
      </c>
      <c r="M192" s="4" t="s">
        <v>410</v>
      </c>
      <c r="N192" s="76">
        <v>44013</v>
      </c>
    </row>
    <row r="193" spans="1:14" hidden="1" x14ac:dyDescent="0.25">
      <c r="A193" s="10">
        <v>192</v>
      </c>
      <c r="B193" s="13">
        <v>16940</v>
      </c>
      <c r="C193" s="11" t="s">
        <v>23</v>
      </c>
      <c r="D193" s="12" t="s">
        <v>31</v>
      </c>
      <c r="E193" s="12" t="s">
        <v>37</v>
      </c>
      <c r="F193" s="14" t="s">
        <v>256</v>
      </c>
      <c r="G193" s="65">
        <f>SALES!AM193</f>
        <v>632431</v>
      </c>
      <c r="H193" s="31">
        <f>SALES!AN193</f>
        <v>20401</v>
      </c>
      <c r="I193" s="66">
        <f>SALES!AO193</f>
        <v>621454</v>
      </c>
      <c r="J193" s="64">
        <f>SALES!AP193</f>
        <v>20046.903225806451</v>
      </c>
      <c r="K193" s="31">
        <f>SALES!AR193</f>
        <v>-10977</v>
      </c>
      <c r="L193" s="45">
        <f>SALES!AS193</f>
        <v>0.98264316581571742</v>
      </c>
      <c r="M193" s="4" t="s">
        <v>410</v>
      </c>
      <c r="N193" s="76">
        <v>44013</v>
      </c>
    </row>
    <row r="194" spans="1:14" hidden="1" x14ac:dyDescent="0.25">
      <c r="A194" s="10">
        <v>193</v>
      </c>
      <c r="B194" s="11">
        <v>15291</v>
      </c>
      <c r="C194" s="11" t="s">
        <v>23</v>
      </c>
      <c r="D194" s="12" t="s">
        <v>31</v>
      </c>
      <c r="E194" s="12" t="s">
        <v>37</v>
      </c>
      <c r="F194" s="12" t="s">
        <v>257</v>
      </c>
      <c r="G194" s="65">
        <f>SALES!AM194</f>
        <v>1465939.8074120833</v>
      </c>
      <c r="H194" s="31">
        <f>SALES!AN194</f>
        <v>47288.380884260747</v>
      </c>
      <c r="I194" s="66">
        <f>SALES!AO194</f>
        <v>1419753</v>
      </c>
      <c r="J194" s="64">
        <f>SALES!AP194</f>
        <v>45798.483870967742</v>
      </c>
      <c r="K194" s="31">
        <f>SALES!AR194</f>
        <v>-46186.807412083261</v>
      </c>
      <c r="L194" s="45">
        <f>SALES!AS194</f>
        <v>0.96849338071143609</v>
      </c>
      <c r="M194" s="4" t="s">
        <v>410</v>
      </c>
      <c r="N194" s="76">
        <v>44013</v>
      </c>
    </row>
    <row r="195" spans="1:14" hidden="1" x14ac:dyDescent="0.25">
      <c r="A195" s="10">
        <v>194</v>
      </c>
      <c r="B195" s="11">
        <v>16990</v>
      </c>
      <c r="C195" s="11" t="s">
        <v>23</v>
      </c>
      <c r="D195" s="12" t="s">
        <v>31</v>
      </c>
      <c r="E195" s="12" t="s">
        <v>37</v>
      </c>
      <c r="F195" s="12" t="s">
        <v>258</v>
      </c>
      <c r="G195" s="65">
        <f>SALES!AM195</f>
        <v>1727971</v>
      </c>
      <c r="H195" s="31">
        <f>SALES!AN195</f>
        <v>55741</v>
      </c>
      <c r="I195" s="66">
        <f>SALES!AO195</f>
        <v>1618216</v>
      </c>
      <c r="J195" s="64">
        <f>SALES!AP195</f>
        <v>52200.516129032258</v>
      </c>
      <c r="K195" s="31">
        <f>SALES!AR195</f>
        <v>-109755</v>
      </c>
      <c r="L195" s="45">
        <f>SALES!AS195</f>
        <v>0.93648330903701504</v>
      </c>
      <c r="M195" s="4" t="s">
        <v>410</v>
      </c>
      <c r="N195" s="76">
        <v>44013</v>
      </c>
    </row>
    <row r="196" spans="1:14" hidden="1" x14ac:dyDescent="0.25">
      <c r="A196" s="10">
        <v>195</v>
      </c>
      <c r="B196" s="11">
        <v>14534</v>
      </c>
      <c r="C196" s="11" t="s">
        <v>23</v>
      </c>
      <c r="D196" s="12" t="s">
        <v>31</v>
      </c>
      <c r="E196" s="12" t="s">
        <v>37</v>
      </c>
      <c r="F196" s="12" t="s">
        <v>259</v>
      </c>
      <c r="G196" s="65">
        <f>SALES!AM196</f>
        <v>2447078</v>
      </c>
      <c r="H196" s="31">
        <f>SALES!AN196</f>
        <v>78938</v>
      </c>
      <c r="I196" s="66">
        <f>SALES!AO196</f>
        <v>2181287</v>
      </c>
      <c r="J196" s="64">
        <f>SALES!AP196</f>
        <v>70364.096774193546</v>
      </c>
      <c r="K196" s="31">
        <f>SALES!AR196</f>
        <v>-265791</v>
      </c>
      <c r="L196" s="45">
        <f>SALES!AS196</f>
        <v>0.89138433674774564</v>
      </c>
      <c r="M196" s="4" t="s">
        <v>410</v>
      </c>
      <c r="N196" s="76">
        <v>44013</v>
      </c>
    </row>
    <row r="197" spans="1:14" hidden="1" x14ac:dyDescent="0.25">
      <c r="A197" s="10">
        <v>196</v>
      </c>
      <c r="B197" s="11">
        <v>15854</v>
      </c>
      <c r="C197" s="11" t="s">
        <v>23</v>
      </c>
      <c r="D197" s="12" t="s">
        <v>31</v>
      </c>
      <c r="E197" s="12" t="s">
        <v>37</v>
      </c>
      <c r="F197" s="12" t="s">
        <v>260</v>
      </c>
      <c r="G197" s="65">
        <f>SALES!AM197</f>
        <v>988001</v>
      </c>
      <c r="H197" s="31">
        <f>SALES!AN197</f>
        <v>31871</v>
      </c>
      <c r="I197" s="66">
        <f>SALES!AO197</f>
        <v>1041164</v>
      </c>
      <c r="J197" s="64">
        <f>SALES!AP197</f>
        <v>33585.93548387097</v>
      </c>
      <c r="K197" s="31">
        <f>SALES!AR197</f>
        <v>53163</v>
      </c>
      <c r="L197" s="45">
        <f>SALES!AS197</f>
        <v>1.0538086499912449</v>
      </c>
      <c r="M197" s="4" t="s">
        <v>410</v>
      </c>
      <c r="N197" s="76">
        <v>44013</v>
      </c>
    </row>
    <row r="198" spans="1:14" hidden="1" x14ac:dyDescent="0.25">
      <c r="A198" s="10">
        <v>197</v>
      </c>
      <c r="B198" s="11">
        <v>17271</v>
      </c>
      <c r="C198" s="11" t="s">
        <v>23</v>
      </c>
      <c r="D198" s="12" t="s">
        <v>31</v>
      </c>
      <c r="E198" s="12" t="s">
        <v>37</v>
      </c>
      <c r="F198" s="12" t="s">
        <v>261</v>
      </c>
      <c r="G198" s="65">
        <f>SALES!AM198</f>
        <v>1171490</v>
      </c>
      <c r="H198" s="31">
        <f>SALES!AN198</f>
        <v>37790</v>
      </c>
      <c r="I198" s="66">
        <f>SALES!AO198</f>
        <v>1430230</v>
      </c>
      <c r="J198" s="64">
        <f>SALES!AP198</f>
        <v>46136.451612903227</v>
      </c>
      <c r="K198" s="31">
        <f>SALES!AR198</f>
        <v>258740</v>
      </c>
      <c r="L198" s="45">
        <f>SALES!AS198</f>
        <v>1.2208640278619536</v>
      </c>
      <c r="M198" s="4" t="s">
        <v>410</v>
      </c>
      <c r="N198" s="76">
        <v>44013</v>
      </c>
    </row>
    <row r="199" spans="1:14" hidden="1" x14ac:dyDescent="0.25">
      <c r="A199" s="10">
        <v>198</v>
      </c>
      <c r="B199" s="11">
        <v>17252</v>
      </c>
      <c r="C199" s="11" t="s">
        <v>23</v>
      </c>
      <c r="D199" s="12" t="s">
        <v>31</v>
      </c>
      <c r="E199" s="12" t="s">
        <v>37</v>
      </c>
      <c r="F199" s="12" t="s">
        <v>262</v>
      </c>
      <c r="G199" s="65">
        <f>SALES!AM199</f>
        <v>998200</v>
      </c>
      <c r="H199" s="31">
        <f>SALES!AN199</f>
        <v>32200</v>
      </c>
      <c r="I199" s="66">
        <f>SALES!AO199</f>
        <v>1335859</v>
      </c>
      <c r="J199" s="64">
        <f>SALES!AP199</f>
        <v>43092.225806451614</v>
      </c>
      <c r="K199" s="31">
        <f>SALES!AR199</f>
        <v>337659</v>
      </c>
      <c r="L199" s="45">
        <f>SALES!AS199</f>
        <v>1.3382678821879384</v>
      </c>
      <c r="M199" s="4" t="s">
        <v>410</v>
      </c>
      <c r="N199" s="76">
        <v>44013</v>
      </c>
    </row>
    <row r="200" spans="1:14" hidden="1" x14ac:dyDescent="0.25">
      <c r="A200" s="10">
        <v>199</v>
      </c>
      <c r="B200" s="13">
        <v>16960</v>
      </c>
      <c r="C200" s="11" t="s">
        <v>23</v>
      </c>
      <c r="D200" s="12" t="s">
        <v>31</v>
      </c>
      <c r="E200" s="12" t="s">
        <v>37</v>
      </c>
      <c r="F200" s="14" t="s">
        <v>263</v>
      </c>
      <c r="G200" s="65">
        <f>SALES!AM200</f>
        <v>1116341</v>
      </c>
      <c r="H200" s="31">
        <f>SALES!AN200</f>
        <v>36011</v>
      </c>
      <c r="I200" s="66">
        <f>SALES!AO200</f>
        <v>1255582</v>
      </c>
      <c r="J200" s="64">
        <f>SALES!AP200</f>
        <v>40502.645161290326</v>
      </c>
      <c r="K200" s="31">
        <f>SALES!AR200</f>
        <v>139241</v>
      </c>
      <c r="L200" s="45">
        <f>SALES!AS200</f>
        <v>1.1247298092607905</v>
      </c>
      <c r="M200" s="4" t="s">
        <v>410</v>
      </c>
      <c r="N200" s="76">
        <v>44013</v>
      </c>
    </row>
    <row r="201" spans="1:14" hidden="1" x14ac:dyDescent="0.25">
      <c r="A201" s="10">
        <v>200</v>
      </c>
      <c r="B201" s="11">
        <v>16901</v>
      </c>
      <c r="C201" s="11" t="s">
        <v>23</v>
      </c>
      <c r="D201" s="12" t="s">
        <v>38</v>
      </c>
      <c r="E201" s="12" t="s">
        <v>39</v>
      </c>
      <c r="F201" s="12" t="s">
        <v>264</v>
      </c>
      <c r="G201" s="65">
        <f>SALES!AM201</f>
        <v>1091696</v>
      </c>
      <c r="H201" s="31">
        <f>SALES!AN201</f>
        <v>35216</v>
      </c>
      <c r="I201" s="66">
        <f>SALES!AO201</f>
        <v>1355775</v>
      </c>
      <c r="J201" s="64">
        <f>SALES!AP201</f>
        <v>43734.677419354841</v>
      </c>
      <c r="K201" s="31">
        <f>SALES!AR201</f>
        <v>264079</v>
      </c>
      <c r="L201" s="45">
        <f>SALES!AS201</f>
        <v>1.2418979276282043</v>
      </c>
      <c r="M201" s="4" t="s">
        <v>410</v>
      </c>
      <c r="N201" s="76">
        <v>44013</v>
      </c>
    </row>
    <row r="202" spans="1:14" hidden="1" x14ac:dyDescent="0.25">
      <c r="A202" s="10">
        <v>201</v>
      </c>
      <c r="B202" s="11">
        <v>14532</v>
      </c>
      <c r="C202" s="11" t="s">
        <v>23</v>
      </c>
      <c r="D202" s="12" t="s">
        <v>38</v>
      </c>
      <c r="E202" s="12" t="s">
        <v>39</v>
      </c>
      <c r="F202" s="12" t="s">
        <v>265</v>
      </c>
      <c r="G202" s="65">
        <f>SALES!AM202</f>
        <v>1562896</v>
      </c>
      <c r="H202" s="31">
        <f>SALES!AN202</f>
        <v>50416</v>
      </c>
      <c r="I202" s="66">
        <f>SALES!AO202</f>
        <v>1745076</v>
      </c>
      <c r="J202" s="64">
        <f>SALES!AP202</f>
        <v>56292.774193548386</v>
      </c>
      <c r="K202" s="31">
        <f>SALES!AR202</f>
        <v>182180</v>
      </c>
      <c r="L202" s="45">
        <f>SALES!AS202</f>
        <v>1.116565657599738</v>
      </c>
      <c r="M202" s="4" t="s">
        <v>410</v>
      </c>
      <c r="N202" s="76">
        <v>44013</v>
      </c>
    </row>
    <row r="203" spans="1:14" hidden="1" x14ac:dyDescent="0.25">
      <c r="A203" s="10">
        <v>202</v>
      </c>
      <c r="B203" s="11">
        <v>15704</v>
      </c>
      <c r="C203" s="11" t="s">
        <v>23</v>
      </c>
      <c r="D203" s="12" t="s">
        <v>38</v>
      </c>
      <c r="E203" s="12" t="s">
        <v>39</v>
      </c>
      <c r="F203" s="12" t="s">
        <v>266</v>
      </c>
      <c r="G203" s="65">
        <f>SALES!AM203</f>
        <v>1011406</v>
      </c>
      <c r="H203" s="31">
        <f>SALES!AN203</f>
        <v>32626</v>
      </c>
      <c r="I203" s="66">
        <f>SALES!AO203</f>
        <v>1016981</v>
      </c>
      <c r="J203" s="64">
        <f>SALES!AP203</f>
        <v>32805.838709677417</v>
      </c>
      <c r="K203" s="31">
        <f>SALES!AR203</f>
        <v>5575</v>
      </c>
      <c r="L203" s="45">
        <f>SALES!AS203</f>
        <v>1.0055121286604984</v>
      </c>
      <c r="M203" s="4" t="s">
        <v>410</v>
      </c>
      <c r="N203" s="76">
        <v>44013</v>
      </c>
    </row>
    <row r="204" spans="1:14" hidden="1" x14ac:dyDescent="0.25">
      <c r="A204" s="10">
        <v>203</v>
      </c>
      <c r="B204" s="11">
        <v>15242</v>
      </c>
      <c r="C204" s="11" t="s">
        <v>23</v>
      </c>
      <c r="D204" s="12" t="s">
        <v>38</v>
      </c>
      <c r="E204" s="12" t="s">
        <v>39</v>
      </c>
      <c r="F204" s="12" t="s">
        <v>267</v>
      </c>
      <c r="G204" s="65">
        <f>SALES!AM204</f>
        <v>1798496</v>
      </c>
      <c r="H204" s="31">
        <f>SALES!AN204</f>
        <v>58016</v>
      </c>
      <c r="I204" s="66">
        <f>SALES!AO204</f>
        <v>2110315</v>
      </c>
      <c r="J204" s="64">
        <f>SALES!AP204</f>
        <v>68074.677419354834</v>
      </c>
      <c r="K204" s="31">
        <f>SALES!AR204</f>
        <v>311819</v>
      </c>
      <c r="L204" s="45">
        <f>SALES!AS204</f>
        <v>1.1733776444317918</v>
      </c>
      <c r="M204" s="4" t="s">
        <v>410</v>
      </c>
      <c r="N204" s="76">
        <v>44013</v>
      </c>
    </row>
    <row r="205" spans="1:14" hidden="1" x14ac:dyDescent="0.25">
      <c r="A205" s="10">
        <v>204</v>
      </c>
      <c r="B205" s="11">
        <v>16017</v>
      </c>
      <c r="C205" s="11" t="s">
        <v>23</v>
      </c>
      <c r="D205" s="12" t="s">
        <v>38</v>
      </c>
      <c r="E205" s="12" t="s">
        <v>39</v>
      </c>
      <c r="F205" s="12" t="s">
        <v>268</v>
      </c>
      <c r="G205" s="65">
        <f>SALES!AM205</f>
        <v>1285446</v>
      </c>
      <c r="H205" s="31">
        <f>SALES!AN205</f>
        <v>41466</v>
      </c>
      <c r="I205" s="66">
        <f>SALES!AO205</f>
        <v>1334976</v>
      </c>
      <c r="J205" s="64">
        <f>SALES!AP205</f>
        <v>43063.741935483871</v>
      </c>
      <c r="K205" s="31">
        <f>SALES!AR205</f>
        <v>49530</v>
      </c>
      <c r="L205" s="45">
        <f>SALES!AS205</f>
        <v>1.0385313735466133</v>
      </c>
      <c r="M205" s="4" t="s">
        <v>410</v>
      </c>
      <c r="N205" s="76">
        <v>44013</v>
      </c>
    </row>
    <row r="206" spans="1:14" hidden="1" x14ac:dyDescent="0.25">
      <c r="A206" s="10">
        <v>205</v>
      </c>
      <c r="B206" s="11">
        <v>15136</v>
      </c>
      <c r="C206" s="11" t="s">
        <v>23</v>
      </c>
      <c r="D206" s="12" t="s">
        <v>38</v>
      </c>
      <c r="E206" s="12" t="s">
        <v>39</v>
      </c>
      <c r="F206" s="12" t="s">
        <v>269</v>
      </c>
      <c r="G206" s="65">
        <f>SALES!AM206</f>
        <v>713620</v>
      </c>
      <c r="H206" s="31">
        <f>SALES!AN206</f>
        <v>23020</v>
      </c>
      <c r="I206" s="66">
        <f>SALES!AO206</f>
        <v>752717</v>
      </c>
      <c r="J206" s="64">
        <f>SALES!AP206</f>
        <v>24281.193548387098</v>
      </c>
      <c r="K206" s="31">
        <f>SALES!AR206</f>
        <v>39097</v>
      </c>
      <c r="L206" s="45">
        <f>SALES!AS206</f>
        <v>1.0547868613547826</v>
      </c>
      <c r="M206" s="4" t="s">
        <v>410</v>
      </c>
      <c r="N206" s="76">
        <v>44013</v>
      </c>
    </row>
    <row r="207" spans="1:14" hidden="1" x14ac:dyDescent="0.25">
      <c r="A207" s="10">
        <v>206</v>
      </c>
      <c r="B207" s="11">
        <v>15506</v>
      </c>
      <c r="C207" s="11" t="s">
        <v>23</v>
      </c>
      <c r="D207" s="12" t="s">
        <v>38</v>
      </c>
      <c r="E207" s="12" t="s">
        <v>40</v>
      </c>
      <c r="F207" s="12" t="s">
        <v>270</v>
      </c>
      <c r="G207" s="65">
        <f>SALES!AM207</f>
        <v>960566</v>
      </c>
      <c r="H207" s="31">
        <f>SALES!AN207</f>
        <v>30986</v>
      </c>
      <c r="I207" s="66">
        <f>SALES!AO207</f>
        <v>996167</v>
      </c>
      <c r="J207" s="64">
        <f>SALES!AP207</f>
        <v>32134.419354838708</v>
      </c>
      <c r="K207" s="31">
        <f>SALES!AR207</f>
        <v>35601</v>
      </c>
      <c r="L207" s="45">
        <f>SALES!AS207</f>
        <v>1.0370625235538213</v>
      </c>
      <c r="M207" s="4" t="s">
        <v>410</v>
      </c>
      <c r="N207" s="76">
        <v>44013</v>
      </c>
    </row>
    <row r="208" spans="1:14" hidden="1" x14ac:dyDescent="0.25">
      <c r="A208" s="10">
        <v>207</v>
      </c>
      <c r="B208" s="11">
        <v>16405</v>
      </c>
      <c r="C208" s="11" t="s">
        <v>23</v>
      </c>
      <c r="D208" s="12" t="s">
        <v>38</v>
      </c>
      <c r="E208" s="12" t="s">
        <v>40</v>
      </c>
      <c r="F208" s="12" t="s">
        <v>271</v>
      </c>
      <c r="G208" s="65">
        <f>SALES!AM208</f>
        <v>1109986</v>
      </c>
      <c r="H208" s="31">
        <f>SALES!AN208</f>
        <v>35806</v>
      </c>
      <c r="I208" s="66">
        <f>SALES!AO208</f>
        <v>1551505</v>
      </c>
      <c r="J208" s="64">
        <f>SALES!AP208</f>
        <v>50048.548387096773</v>
      </c>
      <c r="K208" s="31">
        <f>SALES!AR208</f>
        <v>441519</v>
      </c>
      <c r="L208" s="45">
        <f>SALES!AS208</f>
        <v>1.3977698817822928</v>
      </c>
      <c r="M208" s="4" t="s">
        <v>410</v>
      </c>
      <c r="N208" s="76">
        <v>44013</v>
      </c>
    </row>
    <row r="209" spans="1:14" hidden="1" x14ac:dyDescent="0.25">
      <c r="A209" s="10">
        <v>208</v>
      </c>
      <c r="B209" s="11">
        <v>14575</v>
      </c>
      <c r="C209" s="11" t="s">
        <v>23</v>
      </c>
      <c r="D209" s="12" t="s">
        <v>38</v>
      </c>
      <c r="E209" s="12" t="s">
        <v>40</v>
      </c>
      <c r="F209" s="12" t="s">
        <v>272</v>
      </c>
      <c r="G209" s="65">
        <f>SALES!AM209</f>
        <v>1140986</v>
      </c>
      <c r="H209" s="31">
        <f>SALES!AN209</f>
        <v>36806</v>
      </c>
      <c r="I209" s="66">
        <f>SALES!AO209</f>
        <v>1145497</v>
      </c>
      <c r="J209" s="64">
        <f>SALES!AP209</f>
        <v>36951.516129032258</v>
      </c>
      <c r="K209" s="31">
        <f>SALES!AR209</f>
        <v>4511</v>
      </c>
      <c r="L209" s="45">
        <f>SALES!AS209</f>
        <v>1.003953598028372</v>
      </c>
      <c r="M209" s="4" t="s">
        <v>410</v>
      </c>
      <c r="N209" s="76">
        <v>44013</v>
      </c>
    </row>
    <row r="210" spans="1:14" hidden="1" x14ac:dyDescent="0.25">
      <c r="A210" s="10">
        <v>209</v>
      </c>
      <c r="B210" s="11">
        <v>15616</v>
      </c>
      <c r="C210" s="11" t="s">
        <v>23</v>
      </c>
      <c r="D210" s="12" t="s">
        <v>38</v>
      </c>
      <c r="E210" s="12" t="s">
        <v>40</v>
      </c>
      <c r="F210" s="12" t="s">
        <v>273</v>
      </c>
      <c r="G210" s="65">
        <f>SALES!AM210</f>
        <v>1656671</v>
      </c>
      <c r="H210" s="31">
        <f>SALES!AN210</f>
        <v>53441</v>
      </c>
      <c r="I210" s="66">
        <f>SALES!AO210</f>
        <v>1391765</v>
      </c>
      <c r="J210" s="64">
        <f>SALES!AP210</f>
        <v>44895.645161290326</v>
      </c>
      <c r="K210" s="31">
        <f>SALES!AR210</f>
        <v>-264906</v>
      </c>
      <c r="L210" s="45">
        <f>SALES!AS210</f>
        <v>0.84009740014764545</v>
      </c>
      <c r="M210" s="4" t="s">
        <v>410</v>
      </c>
      <c r="N210" s="76">
        <v>44013</v>
      </c>
    </row>
    <row r="211" spans="1:14" hidden="1" x14ac:dyDescent="0.25">
      <c r="A211" s="10">
        <v>210</v>
      </c>
      <c r="B211" s="11">
        <v>14818</v>
      </c>
      <c r="C211" s="11" t="s">
        <v>23</v>
      </c>
      <c r="D211" s="12" t="s">
        <v>38</v>
      </c>
      <c r="E211" s="12" t="s">
        <v>40</v>
      </c>
      <c r="F211" s="12" t="s">
        <v>274</v>
      </c>
      <c r="G211" s="65">
        <f>SALES!AM211</f>
        <v>1023186</v>
      </c>
      <c r="H211" s="31">
        <f>SALES!AN211</f>
        <v>33006</v>
      </c>
      <c r="I211" s="66">
        <f>SALES!AO211</f>
        <v>1076764</v>
      </c>
      <c r="J211" s="64">
        <f>SALES!AP211</f>
        <v>34734.322580645159</v>
      </c>
      <c r="K211" s="31">
        <f>SALES!AR211</f>
        <v>53578</v>
      </c>
      <c r="L211" s="45">
        <f>SALES!AS211</f>
        <v>1.0523638908272788</v>
      </c>
      <c r="M211" s="4" t="s">
        <v>410</v>
      </c>
      <c r="N211" s="76">
        <v>44013</v>
      </c>
    </row>
    <row r="212" spans="1:14" hidden="1" x14ac:dyDescent="0.25">
      <c r="A212" s="10">
        <v>211</v>
      </c>
      <c r="B212" s="11">
        <v>14582</v>
      </c>
      <c r="C212" s="11" t="s">
        <v>23</v>
      </c>
      <c r="D212" s="12" t="s">
        <v>38</v>
      </c>
      <c r="E212" s="12" t="s">
        <v>40</v>
      </c>
      <c r="F212" s="12" t="s">
        <v>275</v>
      </c>
      <c r="G212" s="65">
        <f>SALES!AM212</f>
        <v>1016986</v>
      </c>
      <c r="H212" s="31">
        <f>SALES!AN212</f>
        <v>32806</v>
      </c>
      <c r="I212" s="66">
        <f>SALES!AO212</f>
        <v>1018268</v>
      </c>
      <c r="J212" s="64">
        <f>SALES!AP212</f>
        <v>32847.354838709674</v>
      </c>
      <c r="K212" s="31">
        <f>SALES!AR212</f>
        <v>1282</v>
      </c>
      <c r="L212" s="45">
        <f>SALES!AS212</f>
        <v>1.0012605876580405</v>
      </c>
      <c r="M212" s="4" t="s">
        <v>410</v>
      </c>
      <c r="N212" s="76">
        <v>44013</v>
      </c>
    </row>
    <row r="213" spans="1:14" hidden="1" x14ac:dyDescent="0.25">
      <c r="A213" s="10">
        <v>212</v>
      </c>
      <c r="B213" s="11">
        <v>15965</v>
      </c>
      <c r="C213" s="11" t="s">
        <v>23</v>
      </c>
      <c r="D213" s="12" t="s">
        <v>38</v>
      </c>
      <c r="E213" s="12" t="s">
        <v>40</v>
      </c>
      <c r="F213" s="12" t="s">
        <v>276</v>
      </c>
      <c r="G213" s="65">
        <f>SALES!AM213</f>
        <v>979135</v>
      </c>
      <c r="H213" s="31">
        <f>SALES!AN213</f>
        <v>31585</v>
      </c>
      <c r="I213" s="66">
        <f>SALES!AO213</f>
        <v>1487974</v>
      </c>
      <c r="J213" s="64">
        <f>SALES!AP213</f>
        <v>47999.161290322583</v>
      </c>
      <c r="K213" s="31">
        <f>SALES!AR213</f>
        <v>508839</v>
      </c>
      <c r="L213" s="45">
        <f>SALES!AS213</f>
        <v>1.5196821684445965</v>
      </c>
      <c r="M213" s="4" t="s">
        <v>410</v>
      </c>
      <c r="N213" s="76">
        <v>44013</v>
      </c>
    </row>
    <row r="214" spans="1:14" hidden="1" x14ac:dyDescent="0.25">
      <c r="A214" s="10">
        <v>213</v>
      </c>
      <c r="B214" s="11">
        <v>92055</v>
      </c>
      <c r="C214" s="11" t="s">
        <v>23</v>
      </c>
      <c r="D214" s="12" t="s">
        <v>38</v>
      </c>
      <c r="E214" s="12" t="s">
        <v>40</v>
      </c>
      <c r="F214" s="12" t="s">
        <v>277</v>
      </c>
      <c r="G214" s="65">
        <f>SALES!AM214</f>
        <v>529821</v>
      </c>
      <c r="H214" s="31">
        <f>SALES!AN214</f>
        <v>17091</v>
      </c>
      <c r="I214" s="66">
        <f>SALES!AO214</f>
        <v>473928</v>
      </c>
      <c r="J214" s="64">
        <f>SALES!AP214</f>
        <v>15288</v>
      </c>
      <c r="K214" s="31">
        <f>SALES!AR214</f>
        <v>-55893</v>
      </c>
      <c r="L214" s="45">
        <f>SALES!AS214</f>
        <v>0.89450588028787081</v>
      </c>
      <c r="M214" s="4" t="s">
        <v>410</v>
      </c>
      <c r="N214" s="76">
        <v>44013</v>
      </c>
    </row>
    <row r="215" spans="1:14" hidden="1" x14ac:dyDescent="0.25">
      <c r="A215" s="10">
        <v>214</v>
      </c>
      <c r="B215" s="11">
        <v>15072</v>
      </c>
      <c r="C215" s="11" t="s">
        <v>23</v>
      </c>
      <c r="D215" s="12" t="s">
        <v>38</v>
      </c>
      <c r="E215" s="12" t="s">
        <v>38</v>
      </c>
      <c r="F215" s="12" t="s">
        <v>397</v>
      </c>
      <c r="G215" s="65">
        <f>SALES!AM215</f>
        <v>1696196</v>
      </c>
      <c r="H215" s="31">
        <f>SALES!AN215</f>
        <v>54716</v>
      </c>
      <c r="I215" s="66">
        <f>SALES!AO215</f>
        <v>0</v>
      </c>
      <c r="J215" s="64">
        <f>SALES!AP215</f>
        <v>0</v>
      </c>
      <c r="K215" s="31">
        <f>SALES!AR215</f>
        <v>-1696196</v>
      </c>
      <c r="L215" s="45">
        <f>SALES!AS215</f>
        <v>0</v>
      </c>
      <c r="M215" s="4" t="s">
        <v>410</v>
      </c>
      <c r="N215" s="76">
        <v>44013</v>
      </c>
    </row>
    <row r="216" spans="1:14" hidden="1" x14ac:dyDescent="0.25">
      <c r="A216" s="10">
        <v>215</v>
      </c>
      <c r="B216" s="13">
        <v>17113</v>
      </c>
      <c r="C216" s="11" t="s">
        <v>23</v>
      </c>
      <c r="D216" s="12" t="s">
        <v>38</v>
      </c>
      <c r="E216" s="12" t="s">
        <v>41</v>
      </c>
      <c r="F216" s="14" t="s">
        <v>279</v>
      </c>
      <c r="G216" s="65">
        <f>SALES!AM216</f>
        <v>844471</v>
      </c>
      <c r="H216" s="31">
        <f>SALES!AN216</f>
        <v>27241</v>
      </c>
      <c r="I216" s="66">
        <f>SALES!AO216</f>
        <v>779518</v>
      </c>
      <c r="J216" s="64">
        <f>SALES!AP216</f>
        <v>25145.741935483871</v>
      </c>
      <c r="K216" s="31">
        <f>SALES!AR216</f>
        <v>-64953</v>
      </c>
      <c r="L216" s="45">
        <f>SALES!AS216</f>
        <v>0.92308439247765761</v>
      </c>
      <c r="M216" s="4" t="s">
        <v>410</v>
      </c>
      <c r="N216" s="76">
        <v>44013</v>
      </c>
    </row>
    <row r="217" spans="1:14" hidden="1" x14ac:dyDescent="0.25">
      <c r="A217" s="10">
        <v>216</v>
      </c>
      <c r="B217" s="11">
        <v>16018</v>
      </c>
      <c r="C217" s="11" t="s">
        <v>23</v>
      </c>
      <c r="D217" s="12" t="s">
        <v>38</v>
      </c>
      <c r="E217" s="12" t="s">
        <v>41</v>
      </c>
      <c r="F217" s="12" t="s">
        <v>280</v>
      </c>
      <c r="G217" s="65">
        <f>SALES!AM217</f>
        <v>2115471</v>
      </c>
      <c r="H217" s="31">
        <f>SALES!AN217</f>
        <v>68241</v>
      </c>
      <c r="I217" s="66">
        <f>SALES!AO217</f>
        <v>1875011</v>
      </c>
      <c r="J217" s="64">
        <f>SALES!AP217</f>
        <v>60484.225806451614</v>
      </c>
      <c r="K217" s="31">
        <f>SALES!AR217</f>
        <v>-240460</v>
      </c>
      <c r="L217" s="45">
        <f>SALES!AS217</f>
        <v>0.88633264176157456</v>
      </c>
      <c r="M217" s="4" t="s">
        <v>410</v>
      </c>
      <c r="N217" s="76">
        <v>44013</v>
      </c>
    </row>
    <row r="218" spans="1:14" hidden="1" x14ac:dyDescent="0.25">
      <c r="A218" s="10">
        <v>217</v>
      </c>
      <c r="B218" s="11">
        <v>15148</v>
      </c>
      <c r="C218" s="11" t="s">
        <v>23</v>
      </c>
      <c r="D218" s="12" t="s">
        <v>38</v>
      </c>
      <c r="E218" s="12" t="s">
        <v>41</v>
      </c>
      <c r="F218" s="12" t="s">
        <v>281</v>
      </c>
      <c r="G218" s="65">
        <f>SALES!AM218</f>
        <v>895466</v>
      </c>
      <c r="H218" s="31">
        <f>SALES!AN218</f>
        <v>28886</v>
      </c>
      <c r="I218" s="66">
        <f>SALES!AO218</f>
        <v>993750</v>
      </c>
      <c r="J218" s="64">
        <f>SALES!AP218</f>
        <v>32056.451612903227</v>
      </c>
      <c r="K218" s="31">
        <f>SALES!AR218</f>
        <v>98284</v>
      </c>
      <c r="L218" s="45">
        <f>SALES!AS218</f>
        <v>1.109757377722884</v>
      </c>
      <c r="M218" s="4" t="s">
        <v>410</v>
      </c>
      <c r="N218" s="76">
        <v>44013</v>
      </c>
    </row>
    <row r="219" spans="1:14" hidden="1" x14ac:dyDescent="0.25">
      <c r="A219" s="10">
        <v>218</v>
      </c>
      <c r="B219" s="11">
        <v>15324</v>
      </c>
      <c r="C219" s="11" t="s">
        <v>23</v>
      </c>
      <c r="D219" s="12" t="s">
        <v>38</v>
      </c>
      <c r="E219" s="12" t="s">
        <v>41</v>
      </c>
      <c r="F219" s="12" t="s">
        <v>282</v>
      </c>
      <c r="G219" s="65">
        <f>SALES!AM219</f>
        <v>908486</v>
      </c>
      <c r="H219" s="31">
        <f>SALES!AN219</f>
        <v>29306</v>
      </c>
      <c r="I219" s="66">
        <f>SALES!AO219</f>
        <v>930766</v>
      </c>
      <c r="J219" s="64">
        <f>SALES!AP219</f>
        <v>30024.709677419356</v>
      </c>
      <c r="K219" s="31">
        <f>SALES!AR219</f>
        <v>22280</v>
      </c>
      <c r="L219" s="45">
        <f>SALES!AS219</f>
        <v>1.0245243184815176</v>
      </c>
      <c r="M219" s="4" t="s">
        <v>410</v>
      </c>
      <c r="N219" s="76">
        <v>44013</v>
      </c>
    </row>
    <row r="220" spans="1:14" hidden="1" x14ac:dyDescent="0.25">
      <c r="A220" s="10">
        <v>219</v>
      </c>
      <c r="B220" s="11">
        <v>92047</v>
      </c>
      <c r="C220" s="11" t="s">
        <v>23</v>
      </c>
      <c r="D220" s="12" t="s">
        <v>38</v>
      </c>
      <c r="E220" s="12" t="s">
        <v>41</v>
      </c>
      <c r="F220" s="12" t="s">
        <v>283</v>
      </c>
      <c r="G220" s="65">
        <f>SALES!AM220</f>
        <v>936696</v>
      </c>
      <c r="H220" s="31">
        <f>SALES!AN220</f>
        <v>30216</v>
      </c>
      <c r="I220" s="66">
        <f>SALES!AO220</f>
        <v>1031057</v>
      </c>
      <c r="J220" s="64">
        <f>SALES!AP220</f>
        <v>33259.903225806454</v>
      </c>
      <c r="K220" s="31">
        <f>SALES!AR220</f>
        <v>94361</v>
      </c>
      <c r="L220" s="45">
        <f>SALES!AS220</f>
        <v>1.1007381263504916</v>
      </c>
      <c r="M220" s="4" t="s">
        <v>410</v>
      </c>
      <c r="N220" s="76">
        <v>44013</v>
      </c>
    </row>
    <row r="221" spans="1:14" hidden="1" x14ac:dyDescent="0.25">
      <c r="A221" s="10">
        <v>220</v>
      </c>
      <c r="B221" s="11">
        <v>14484</v>
      </c>
      <c r="C221" s="11" t="s">
        <v>23</v>
      </c>
      <c r="D221" s="12" t="s">
        <v>38</v>
      </c>
      <c r="E221" s="12" t="s">
        <v>41</v>
      </c>
      <c r="F221" s="12" t="s">
        <v>284</v>
      </c>
      <c r="G221" s="65">
        <f>SALES!AM221</f>
        <v>874696</v>
      </c>
      <c r="H221" s="31">
        <f>SALES!AN221</f>
        <v>28216</v>
      </c>
      <c r="I221" s="66">
        <f>SALES!AO221</f>
        <v>991445</v>
      </c>
      <c r="J221" s="64">
        <f>SALES!AP221</f>
        <v>31982.096774193549</v>
      </c>
      <c r="K221" s="31">
        <f>SALES!AR221</f>
        <v>116749</v>
      </c>
      <c r="L221" s="45">
        <f>SALES!AS221</f>
        <v>1.1334738011834968</v>
      </c>
      <c r="M221" s="4" t="s">
        <v>410</v>
      </c>
      <c r="N221" s="76">
        <v>44013</v>
      </c>
    </row>
    <row r="222" spans="1:14" hidden="1" x14ac:dyDescent="0.25">
      <c r="A222" s="10">
        <v>221</v>
      </c>
      <c r="B222" s="11">
        <v>14544</v>
      </c>
      <c r="C222" s="11" t="s">
        <v>23</v>
      </c>
      <c r="D222" s="12" t="s">
        <v>38</v>
      </c>
      <c r="E222" s="12" t="s">
        <v>41</v>
      </c>
      <c r="F222" s="12" t="s">
        <v>285</v>
      </c>
      <c r="G222" s="65">
        <f>SALES!AM222</f>
        <v>1564756</v>
      </c>
      <c r="H222" s="31">
        <f>SALES!AN222</f>
        <v>50476</v>
      </c>
      <c r="I222" s="66">
        <f>SALES!AO222</f>
        <v>1739790</v>
      </c>
      <c r="J222" s="64">
        <f>SALES!AP222</f>
        <v>56122.258064516129</v>
      </c>
      <c r="K222" s="31">
        <f>SALES!AR222</f>
        <v>175034</v>
      </c>
      <c r="L222" s="45">
        <f>SALES!AS222</f>
        <v>1.1118602516941938</v>
      </c>
      <c r="M222" s="4" t="s">
        <v>410</v>
      </c>
      <c r="N222" s="76">
        <v>44013</v>
      </c>
    </row>
    <row r="223" spans="1:14" hidden="1" x14ac:dyDescent="0.25">
      <c r="A223" s="10">
        <v>222</v>
      </c>
      <c r="B223" s="11">
        <v>15239</v>
      </c>
      <c r="C223" s="11" t="s">
        <v>23</v>
      </c>
      <c r="D223" s="12" t="s">
        <v>38</v>
      </c>
      <c r="E223" s="12" t="s">
        <v>41</v>
      </c>
      <c r="F223" s="12" t="s">
        <v>286</v>
      </c>
      <c r="G223" s="65">
        <f>SALES!AM223</f>
        <v>1159586</v>
      </c>
      <c r="H223" s="31">
        <f>SALES!AN223</f>
        <v>37406</v>
      </c>
      <c r="I223" s="66">
        <f>SALES!AO223</f>
        <v>1208684</v>
      </c>
      <c r="J223" s="64">
        <f>SALES!AP223</f>
        <v>38989.806451612902</v>
      </c>
      <c r="K223" s="31">
        <f>SALES!AR223</f>
        <v>49098</v>
      </c>
      <c r="L223" s="45">
        <f>SALES!AS223</f>
        <v>1.0423409734163744</v>
      </c>
      <c r="M223" s="4" t="s">
        <v>410</v>
      </c>
      <c r="N223" s="76">
        <v>44013</v>
      </c>
    </row>
    <row r="224" spans="1:14" hidden="1" x14ac:dyDescent="0.25">
      <c r="A224" s="10">
        <v>223</v>
      </c>
      <c r="B224" s="11">
        <v>14751</v>
      </c>
      <c r="C224" s="11" t="s">
        <v>23</v>
      </c>
      <c r="D224" s="12" t="s">
        <v>42</v>
      </c>
      <c r="E224" s="12" t="s">
        <v>43</v>
      </c>
      <c r="F224" s="12" t="s">
        <v>287</v>
      </c>
      <c r="G224" s="65">
        <f>SALES!AM224</f>
        <v>1491131</v>
      </c>
      <c r="H224" s="31">
        <f>SALES!AN224</f>
        <v>48101</v>
      </c>
      <c r="I224" s="66">
        <f>SALES!AO224</f>
        <v>66977.700000000012</v>
      </c>
      <c r="J224" s="64">
        <f>SALES!AP224</f>
        <v>2160.5709677419359</v>
      </c>
      <c r="K224" s="31">
        <f>SALES!AR224</f>
        <v>-1424153.3</v>
      </c>
      <c r="L224" s="45">
        <f>SALES!AS224</f>
        <v>4.4917381504374874E-2</v>
      </c>
      <c r="M224" s="4" t="s">
        <v>410</v>
      </c>
      <c r="N224" s="76">
        <v>44013</v>
      </c>
    </row>
    <row r="225" spans="1:14" hidden="1" x14ac:dyDescent="0.25">
      <c r="A225" s="10">
        <v>224</v>
      </c>
      <c r="B225" s="11">
        <v>15960</v>
      </c>
      <c r="C225" s="11" t="s">
        <v>23</v>
      </c>
      <c r="D225" s="12" t="s">
        <v>42</v>
      </c>
      <c r="E225" s="12" t="s">
        <v>43</v>
      </c>
      <c r="F225" s="12" t="s">
        <v>288</v>
      </c>
      <c r="G225" s="65">
        <f>SALES!AM225</f>
        <v>2100591</v>
      </c>
      <c r="H225" s="31">
        <f>SALES!AN225</f>
        <v>67761</v>
      </c>
      <c r="I225" s="66">
        <f>SALES!AO225</f>
        <v>2278951.5</v>
      </c>
      <c r="J225" s="64">
        <f>SALES!AP225</f>
        <v>73514.56451612903</v>
      </c>
      <c r="K225" s="31">
        <f>SALES!AR225</f>
        <v>178360.5</v>
      </c>
      <c r="L225" s="45">
        <f>SALES!AS225</f>
        <v>1.0849096754199175</v>
      </c>
      <c r="M225" s="4" t="s">
        <v>410</v>
      </c>
      <c r="N225" s="76">
        <v>44013</v>
      </c>
    </row>
    <row r="226" spans="1:14" hidden="1" x14ac:dyDescent="0.25">
      <c r="A226" s="10">
        <v>225</v>
      </c>
      <c r="B226" s="13">
        <v>16878</v>
      </c>
      <c r="C226" s="11" t="s">
        <v>23</v>
      </c>
      <c r="D226" s="12" t="s">
        <v>42</v>
      </c>
      <c r="E226" s="12" t="s">
        <v>43</v>
      </c>
      <c r="F226" s="14" t="s">
        <v>289</v>
      </c>
      <c r="G226" s="65">
        <f>SALES!AM226</f>
        <v>1029696</v>
      </c>
      <c r="H226" s="31">
        <f>SALES!AN226</f>
        <v>33216</v>
      </c>
      <c r="I226" s="66">
        <f>SALES!AO226</f>
        <v>1031106.11</v>
      </c>
      <c r="J226" s="64">
        <f>SALES!AP226</f>
        <v>33261.487419354838</v>
      </c>
      <c r="K226" s="31">
        <f>SALES!AR226</f>
        <v>1410.109999999986</v>
      </c>
      <c r="L226" s="45">
        <f>SALES!AS226</f>
        <v>1.0013694430200759</v>
      </c>
      <c r="M226" s="4" t="s">
        <v>410</v>
      </c>
      <c r="N226" s="76">
        <v>44013</v>
      </c>
    </row>
    <row r="227" spans="1:14" hidden="1" x14ac:dyDescent="0.25">
      <c r="A227" s="10">
        <v>226</v>
      </c>
      <c r="B227" s="11">
        <v>16533</v>
      </c>
      <c r="C227" s="11" t="s">
        <v>23</v>
      </c>
      <c r="D227" s="12" t="s">
        <v>42</v>
      </c>
      <c r="E227" s="12" t="s">
        <v>43</v>
      </c>
      <c r="F227" s="12" t="s">
        <v>290</v>
      </c>
      <c r="G227" s="65">
        <f>SALES!AM227</f>
        <v>2342391</v>
      </c>
      <c r="H227" s="31">
        <f>SALES!AN227</f>
        <v>75561</v>
      </c>
      <c r="I227" s="66">
        <f>SALES!AO227</f>
        <v>2357761.16</v>
      </c>
      <c r="J227" s="64">
        <f>SALES!AP227</f>
        <v>76056.811612903228</v>
      </c>
      <c r="K227" s="31">
        <f>SALES!AR227</f>
        <v>15370.160000000149</v>
      </c>
      <c r="L227" s="45">
        <f>SALES!AS227</f>
        <v>1.0065617396924766</v>
      </c>
      <c r="M227" s="4" t="s">
        <v>410</v>
      </c>
      <c r="N227" s="76">
        <v>44013</v>
      </c>
    </row>
    <row r="228" spans="1:14" hidden="1" x14ac:dyDescent="0.25">
      <c r="A228" s="10">
        <v>227</v>
      </c>
      <c r="B228" s="11">
        <v>16458</v>
      </c>
      <c r="C228" s="11" t="s">
        <v>23</v>
      </c>
      <c r="D228" s="12" t="s">
        <v>42</v>
      </c>
      <c r="E228" s="12" t="s">
        <v>43</v>
      </c>
      <c r="F228" s="12" t="s">
        <v>291</v>
      </c>
      <c r="G228" s="65">
        <f>SALES!AM228</f>
        <v>1549721</v>
      </c>
      <c r="H228" s="31">
        <f>SALES!AN228</f>
        <v>49991</v>
      </c>
      <c r="I228" s="66">
        <f>SALES!AO228</f>
        <v>1569203.95</v>
      </c>
      <c r="J228" s="64">
        <f>SALES!AP228</f>
        <v>50619.482258064512</v>
      </c>
      <c r="K228" s="31">
        <f>SALES!AR228</f>
        <v>19482.949999999953</v>
      </c>
      <c r="L228" s="45">
        <f>SALES!AS228</f>
        <v>1.0125719081047491</v>
      </c>
      <c r="M228" s="4" t="s">
        <v>410</v>
      </c>
      <c r="N228" s="76">
        <v>44013</v>
      </c>
    </row>
    <row r="229" spans="1:14" hidden="1" x14ac:dyDescent="0.25">
      <c r="A229" s="10">
        <v>228</v>
      </c>
      <c r="B229" s="13">
        <v>16886</v>
      </c>
      <c r="C229" s="11" t="s">
        <v>23</v>
      </c>
      <c r="D229" s="12" t="s">
        <v>42</v>
      </c>
      <c r="E229" s="12" t="s">
        <v>43</v>
      </c>
      <c r="F229" s="14" t="s">
        <v>292</v>
      </c>
      <c r="G229" s="65">
        <f>SALES!AM229</f>
        <v>1503221</v>
      </c>
      <c r="H229" s="31">
        <f>SALES!AN229</f>
        <v>48491</v>
      </c>
      <c r="I229" s="66">
        <f>SALES!AO229</f>
        <v>1344062.9300000002</v>
      </c>
      <c r="J229" s="64">
        <f>SALES!AP229</f>
        <v>43356.868709677423</v>
      </c>
      <c r="K229" s="31">
        <f>SALES!AR229</f>
        <v>-159158.06999999983</v>
      </c>
      <c r="L229" s="45">
        <f>SALES!AS229</f>
        <v>0.89412197541146654</v>
      </c>
      <c r="M229" s="4" t="s">
        <v>410</v>
      </c>
      <c r="N229" s="76">
        <v>44013</v>
      </c>
    </row>
    <row r="230" spans="1:14" hidden="1" x14ac:dyDescent="0.25">
      <c r="A230" s="10">
        <v>229</v>
      </c>
      <c r="B230" s="13">
        <v>16688</v>
      </c>
      <c r="C230" s="11" t="s">
        <v>23</v>
      </c>
      <c r="D230" s="12" t="s">
        <v>42</v>
      </c>
      <c r="E230" s="12" t="s">
        <v>43</v>
      </c>
      <c r="F230" s="14" t="s">
        <v>293</v>
      </c>
      <c r="G230" s="65">
        <f>SALES!AM230</f>
        <v>2063391</v>
      </c>
      <c r="H230" s="31">
        <f>SALES!AN230</f>
        <v>66561</v>
      </c>
      <c r="I230" s="66">
        <f>SALES!AO230</f>
        <v>1768791.3800000001</v>
      </c>
      <c r="J230" s="64">
        <f>SALES!AP230</f>
        <v>57057.786451612905</v>
      </c>
      <c r="K230" s="31">
        <f>SALES!AR230</f>
        <v>-294599.61999999988</v>
      </c>
      <c r="L230" s="45">
        <f>SALES!AS230</f>
        <v>0.85722549919041036</v>
      </c>
      <c r="M230" s="4" t="s">
        <v>410</v>
      </c>
      <c r="N230" s="76">
        <v>44013</v>
      </c>
    </row>
    <row r="231" spans="1:14" hidden="1" x14ac:dyDescent="0.25">
      <c r="A231" s="10">
        <v>230</v>
      </c>
      <c r="B231" s="11">
        <v>14529</v>
      </c>
      <c r="C231" s="11" t="s">
        <v>23</v>
      </c>
      <c r="D231" s="12" t="s">
        <v>42</v>
      </c>
      <c r="E231" s="12" t="s">
        <v>43</v>
      </c>
      <c r="F231" s="12" t="s">
        <v>294</v>
      </c>
      <c r="G231" s="65">
        <f>SALES!AM231</f>
        <v>1697746</v>
      </c>
      <c r="H231" s="31">
        <f>SALES!AN231</f>
        <v>54766</v>
      </c>
      <c r="I231" s="66">
        <f>SALES!AO231</f>
        <v>1406004.74</v>
      </c>
      <c r="J231" s="64">
        <f>SALES!AP231</f>
        <v>45354.991612903228</v>
      </c>
      <c r="K231" s="31">
        <f>SALES!AR231</f>
        <v>-291741.26</v>
      </c>
      <c r="L231" s="45">
        <f>SALES!AS231</f>
        <v>0.82815965403540925</v>
      </c>
      <c r="M231" s="4" t="s">
        <v>410</v>
      </c>
      <c r="N231" s="76">
        <v>44013</v>
      </c>
    </row>
    <row r="232" spans="1:14" hidden="1" x14ac:dyDescent="0.25">
      <c r="A232" s="10">
        <v>231</v>
      </c>
      <c r="B232" s="13">
        <v>17175</v>
      </c>
      <c r="C232" s="11" t="s">
        <v>23</v>
      </c>
      <c r="D232" s="12" t="s">
        <v>42</v>
      </c>
      <c r="E232" s="12" t="s">
        <v>43</v>
      </c>
      <c r="F232" s="14" t="s">
        <v>295</v>
      </c>
      <c r="G232" s="65">
        <f>SALES!AM232</f>
        <v>917910</v>
      </c>
      <c r="H232" s="31">
        <f>SALES!AN232</f>
        <v>29610</v>
      </c>
      <c r="I232" s="66">
        <f>SALES!AO232</f>
        <v>648933.35000000009</v>
      </c>
      <c r="J232" s="64">
        <f>SALES!AP232</f>
        <v>20933.333870967745</v>
      </c>
      <c r="K232" s="31">
        <f>SALES!AR232</f>
        <v>-268976.64999999991</v>
      </c>
      <c r="L232" s="45">
        <f>SALES!AS232</f>
        <v>0.70696838470002521</v>
      </c>
      <c r="M232" s="4" t="s">
        <v>410</v>
      </c>
      <c r="N232" s="76">
        <v>44013</v>
      </c>
    </row>
    <row r="233" spans="1:14" hidden="1" x14ac:dyDescent="0.25">
      <c r="A233" s="10">
        <v>232</v>
      </c>
      <c r="B233" s="13">
        <v>17235</v>
      </c>
      <c r="C233" s="11" t="s">
        <v>23</v>
      </c>
      <c r="D233" s="12" t="s">
        <v>42</v>
      </c>
      <c r="E233" s="12" t="s">
        <v>43</v>
      </c>
      <c r="F233" s="14" t="s">
        <v>296</v>
      </c>
      <c r="G233" s="65">
        <f>SALES!AM233</f>
        <v>756710</v>
      </c>
      <c r="H233" s="31">
        <f>SALES!AN233</f>
        <v>24410</v>
      </c>
      <c r="I233" s="66">
        <f>SALES!AO233</f>
        <v>792542.63</v>
      </c>
      <c r="J233" s="64">
        <f>SALES!AP233</f>
        <v>25565.891290322579</v>
      </c>
      <c r="K233" s="31">
        <f>SALES!AR233</f>
        <v>35832.630000000005</v>
      </c>
      <c r="L233" s="45">
        <f>SALES!AS233</f>
        <v>1.0473531868219002</v>
      </c>
      <c r="M233" s="4" t="s">
        <v>410</v>
      </c>
      <c r="N233" s="76">
        <v>44013</v>
      </c>
    </row>
    <row r="234" spans="1:14" hidden="1" x14ac:dyDescent="0.25">
      <c r="A234" s="10">
        <v>233</v>
      </c>
      <c r="B234" s="11">
        <v>14536</v>
      </c>
      <c r="C234" s="11" t="s">
        <v>23</v>
      </c>
      <c r="D234" s="12" t="s">
        <v>42</v>
      </c>
      <c r="E234" s="12" t="s">
        <v>44</v>
      </c>
      <c r="F234" s="12" t="s">
        <v>297</v>
      </c>
      <c r="G234" s="65">
        <f>SALES!AM234</f>
        <v>2186120</v>
      </c>
      <c r="H234" s="31">
        <f>SALES!AN234</f>
        <v>70520</v>
      </c>
      <c r="I234" s="66">
        <f>SALES!AO234</f>
        <v>1820156</v>
      </c>
      <c r="J234" s="64">
        <f>SALES!AP234</f>
        <v>58714.709677419356</v>
      </c>
      <c r="K234" s="31">
        <f>SALES!AR234</f>
        <v>-365964</v>
      </c>
      <c r="L234" s="45">
        <f>SALES!AS234</f>
        <v>0.83259656377509006</v>
      </c>
      <c r="M234" s="4" t="s">
        <v>410</v>
      </c>
      <c r="N234" s="76">
        <v>44013</v>
      </c>
    </row>
    <row r="235" spans="1:14" hidden="1" x14ac:dyDescent="0.25">
      <c r="A235" s="10">
        <v>234</v>
      </c>
      <c r="B235" s="11">
        <v>15521</v>
      </c>
      <c r="C235" s="11" t="s">
        <v>23</v>
      </c>
      <c r="D235" s="12" t="s">
        <v>42</v>
      </c>
      <c r="E235" s="12" t="s">
        <v>44</v>
      </c>
      <c r="F235" s="12" t="s">
        <v>298</v>
      </c>
      <c r="G235" s="65">
        <f>SALES!AM235</f>
        <v>2450891</v>
      </c>
      <c r="H235" s="31">
        <f>SALES!AN235</f>
        <v>79061</v>
      </c>
      <c r="I235" s="66">
        <f>SALES!AO235</f>
        <v>3005530</v>
      </c>
      <c r="J235" s="64">
        <f>SALES!AP235</f>
        <v>96952.580645161288</v>
      </c>
      <c r="K235" s="31">
        <f>SALES!AR235</f>
        <v>554639</v>
      </c>
      <c r="L235" s="45">
        <f>SALES!AS235</f>
        <v>1.2263009656488191</v>
      </c>
      <c r="M235" s="4" t="s">
        <v>410</v>
      </c>
      <c r="N235" s="76">
        <v>44013</v>
      </c>
    </row>
    <row r="236" spans="1:14" hidden="1" x14ac:dyDescent="0.25">
      <c r="A236" s="10">
        <v>235</v>
      </c>
      <c r="B236" s="11">
        <v>14543</v>
      </c>
      <c r="C236" s="11" t="s">
        <v>23</v>
      </c>
      <c r="D236" s="12" t="s">
        <v>42</v>
      </c>
      <c r="E236" s="12" t="s">
        <v>44</v>
      </c>
      <c r="F236" s="12" t="s">
        <v>299</v>
      </c>
      <c r="G236" s="65">
        <f>SALES!AM236</f>
        <v>1690120</v>
      </c>
      <c r="H236" s="31">
        <f>SALES!AN236</f>
        <v>54520</v>
      </c>
      <c r="I236" s="66">
        <f>SALES!AO236</f>
        <v>1711933</v>
      </c>
      <c r="J236" s="64">
        <f>SALES!AP236</f>
        <v>55223.645161290326</v>
      </c>
      <c r="K236" s="31">
        <f>SALES!AR236</f>
        <v>21813</v>
      </c>
      <c r="L236" s="45">
        <f>SALES!AS236</f>
        <v>1.0129061841762714</v>
      </c>
      <c r="M236" s="4" t="s">
        <v>410</v>
      </c>
      <c r="N236" s="76">
        <v>44013</v>
      </c>
    </row>
    <row r="237" spans="1:14" hidden="1" x14ac:dyDescent="0.25">
      <c r="A237" s="10">
        <v>236</v>
      </c>
      <c r="B237" s="11">
        <v>15792</v>
      </c>
      <c r="C237" s="11" t="s">
        <v>23</v>
      </c>
      <c r="D237" s="12" t="s">
        <v>42</v>
      </c>
      <c r="E237" s="12" t="s">
        <v>44</v>
      </c>
      <c r="F237" s="12" t="s">
        <v>300</v>
      </c>
      <c r="G237" s="65">
        <f>SALES!AM237</f>
        <v>868341</v>
      </c>
      <c r="H237" s="31">
        <f>SALES!AN237</f>
        <v>28011</v>
      </c>
      <c r="I237" s="66">
        <f>SALES!AO237</f>
        <v>903587</v>
      </c>
      <c r="J237" s="64">
        <f>SALES!AP237</f>
        <v>29147.967741935485</v>
      </c>
      <c r="K237" s="31">
        <f>SALES!AR237</f>
        <v>35246</v>
      </c>
      <c r="L237" s="45">
        <f>SALES!AS237</f>
        <v>1.040590044694423</v>
      </c>
      <c r="M237" s="4" t="s">
        <v>410</v>
      </c>
      <c r="N237" s="76">
        <v>44013</v>
      </c>
    </row>
    <row r="238" spans="1:14" hidden="1" x14ac:dyDescent="0.25">
      <c r="A238" s="10">
        <v>237</v>
      </c>
      <c r="B238" s="11">
        <v>14564</v>
      </c>
      <c r="C238" s="11" t="s">
        <v>23</v>
      </c>
      <c r="D238" s="12" t="s">
        <v>42</v>
      </c>
      <c r="E238" s="12" t="s">
        <v>44</v>
      </c>
      <c r="F238" s="12" t="s">
        <v>301</v>
      </c>
      <c r="G238" s="65">
        <f>SALES!AM238</f>
        <v>1115380</v>
      </c>
      <c r="H238" s="31">
        <f>SALES!AN238</f>
        <v>35980</v>
      </c>
      <c r="I238" s="66">
        <f>SALES!AO238</f>
        <v>1095435</v>
      </c>
      <c r="J238" s="64">
        <f>SALES!AP238</f>
        <v>35336.612903225803</v>
      </c>
      <c r="K238" s="31">
        <f>SALES!AR238</f>
        <v>-19945</v>
      </c>
      <c r="L238" s="45">
        <f>SALES!AS238</f>
        <v>0.98211820186842147</v>
      </c>
      <c r="M238" s="4" t="s">
        <v>410</v>
      </c>
      <c r="N238" s="76">
        <v>44013</v>
      </c>
    </row>
    <row r="239" spans="1:14" hidden="1" x14ac:dyDescent="0.25">
      <c r="A239" s="10">
        <v>238</v>
      </c>
      <c r="B239" s="11">
        <v>14533</v>
      </c>
      <c r="C239" s="11" t="s">
        <v>23</v>
      </c>
      <c r="D239" s="12" t="s">
        <v>42</v>
      </c>
      <c r="E239" s="12" t="s">
        <v>44</v>
      </c>
      <c r="F239" s="12" t="s">
        <v>302</v>
      </c>
      <c r="G239" s="65">
        <f>SALES!AM239</f>
        <v>1344501</v>
      </c>
      <c r="H239" s="31">
        <f>SALES!AN239</f>
        <v>43371</v>
      </c>
      <c r="I239" s="66">
        <f>SALES!AO239</f>
        <v>1176087</v>
      </c>
      <c r="J239" s="64">
        <f>SALES!AP239</f>
        <v>37938.290322580644</v>
      </c>
      <c r="K239" s="31">
        <f>SALES!AR239</f>
        <v>-168414</v>
      </c>
      <c r="L239" s="45">
        <f>SALES!AS239</f>
        <v>0.87473865768787085</v>
      </c>
      <c r="M239" s="4" t="s">
        <v>410</v>
      </c>
      <c r="N239" s="76">
        <v>44013</v>
      </c>
    </row>
    <row r="240" spans="1:14" hidden="1" x14ac:dyDescent="0.25">
      <c r="A240" s="10">
        <v>239</v>
      </c>
      <c r="B240" s="11">
        <v>16603</v>
      </c>
      <c r="C240" s="11" t="s">
        <v>23</v>
      </c>
      <c r="D240" s="12" t="s">
        <v>42</v>
      </c>
      <c r="E240" s="12" t="s">
        <v>44</v>
      </c>
      <c r="F240" s="12" t="s">
        <v>303</v>
      </c>
      <c r="G240" s="65">
        <f>SALES!AM240</f>
        <v>2353520</v>
      </c>
      <c r="H240" s="31">
        <f>SALES!AN240</f>
        <v>75920</v>
      </c>
      <c r="I240" s="66">
        <f>SALES!AO240</f>
        <v>2437952</v>
      </c>
      <c r="J240" s="64">
        <f>SALES!AP240</f>
        <v>78643.612903225803</v>
      </c>
      <c r="K240" s="31">
        <f>SALES!AR240</f>
        <v>84432</v>
      </c>
      <c r="L240" s="45">
        <f>SALES!AS240</f>
        <v>1.0358747748053978</v>
      </c>
      <c r="M240" s="4" t="s">
        <v>410</v>
      </c>
      <c r="N240" s="76">
        <v>44013</v>
      </c>
    </row>
    <row r="241" spans="1:14" hidden="1" x14ac:dyDescent="0.25">
      <c r="A241" s="10">
        <v>240</v>
      </c>
      <c r="B241" s="11">
        <v>15135</v>
      </c>
      <c r="C241" s="11" t="s">
        <v>23</v>
      </c>
      <c r="D241" s="12" t="s">
        <v>42</v>
      </c>
      <c r="E241" s="12" t="s">
        <v>44</v>
      </c>
      <c r="F241" s="12" t="s">
        <v>304</v>
      </c>
      <c r="G241" s="65">
        <f>SALES!AM241</f>
        <v>1115690</v>
      </c>
      <c r="H241" s="31">
        <f>SALES!AN241</f>
        <v>35990</v>
      </c>
      <c r="I241" s="66">
        <f>SALES!AO241</f>
        <v>1209175</v>
      </c>
      <c r="J241" s="64">
        <f>SALES!AP241</f>
        <v>39005.645161290326</v>
      </c>
      <c r="K241" s="31">
        <f>SALES!AR241</f>
        <v>93485</v>
      </c>
      <c r="L241" s="45">
        <f>SALES!AS241</f>
        <v>1.0837911964793088</v>
      </c>
      <c r="M241" s="4" t="s">
        <v>410</v>
      </c>
      <c r="N241" s="76">
        <v>44013</v>
      </c>
    </row>
    <row r="242" spans="1:14" hidden="1" x14ac:dyDescent="0.25">
      <c r="A242" s="10">
        <v>241</v>
      </c>
      <c r="B242" s="11">
        <v>92018</v>
      </c>
      <c r="C242" s="11" t="s">
        <v>23</v>
      </c>
      <c r="D242" s="12" t="s">
        <v>42</v>
      </c>
      <c r="E242" s="12" t="s">
        <v>44</v>
      </c>
      <c r="F242" s="12" t="s">
        <v>305</v>
      </c>
      <c r="G242" s="65">
        <f>SALES!AM242</f>
        <v>725431</v>
      </c>
      <c r="H242" s="31">
        <f>SALES!AN242</f>
        <v>23401</v>
      </c>
      <c r="I242" s="66">
        <f>SALES!AO242</f>
        <v>532731</v>
      </c>
      <c r="J242" s="64">
        <f>SALES!AP242</f>
        <v>17184.870967741936</v>
      </c>
      <c r="K242" s="31">
        <f>SALES!AR242</f>
        <v>-192700</v>
      </c>
      <c r="L242" s="45">
        <f>SALES!AS242</f>
        <v>0.734364812091019</v>
      </c>
      <c r="M242" s="4" t="s">
        <v>410</v>
      </c>
      <c r="N242" s="76">
        <v>44013</v>
      </c>
    </row>
    <row r="243" spans="1:14" hidden="1" x14ac:dyDescent="0.25">
      <c r="A243" s="10">
        <v>242</v>
      </c>
      <c r="B243" s="11">
        <v>16427</v>
      </c>
      <c r="C243" s="11" t="s">
        <v>23</v>
      </c>
      <c r="D243" s="12" t="s">
        <v>42</v>
      </c>
      <c r="E243" s="12" t="s">
        <v>45</v>
      </c>
      <c r="F243" s="12" t="s">
        <v>306</v>
      </c>
      <c r="G243" s="65">
        <f>SALES!AM243</f>
        <v>3003001</v>
      </c>
      <c r="H243" s="31">
        <f>SALES!AN243</f>
        <v>96871</v>
      </c>
      <c r="I243" s="66">
        <f>SALES!AO243</f>
        <v>3736790</v>
      </c>
      <c r="J243" s="64">
        <f>SALES!AP243</f>
        <v>120541.6129032258</v>
      </c>
      <c r="K243" s="31">
        <f>SALES!AR243</f>
        <v>733789</v>
      </c>
      <c r="L243" s="45">
        <f>SALES!AS243</f>
        <v>1.2443518999827172</v>
      </c>
      <c r="M243" s="4" t="s">
        <v>410</v>
      </c>
      <c r="N243" s="76">
        <v>44013</v>
      </c>
    </row>
    <row r="244" spans="1:14" hidden="1" x14ac:dyDescent="0.25">
      <c r="A244" s="10">
        <v>243</v>
      </c>
      <c r="B244" s="11">
        <v>92042</v>
      </c>
      <c r="C244" s="11" t="s">
        <v>23</v>
      </c>
      <c r="D244" s="12" t="s">
        <v>42</v>
      </c>
      <c r="E244" s="12" t="s">
        <v>45</v>
      </c>
      <c r="F244" s="12" t="s">
        <v>307</v>
      </c>
      <c r="G244" s="65">
        <f>SALES!AM244</f>
        <v>1082551</v>
      </c>
      <c r="H244" s="31">
        <f>SALES!AN244</f>
        <v>34921</v>
      </c>
      <c r="I244" s="66">
        <f>SALES!AO244</f>
        <v>1315159</v>
      </c>
      <c r="J244" s="64">
        <f>SALES!AP244</f>
        <v>42424.483870967742</v>
      </c>
      <c r="K244" s="31">
        <f>SALES!AR244</f>
        <v>232608</v>
      </c>
      <c r="L244" s="45">
        <f>SALES!AS244</f>
        <v>1.2148702462978649</v>
      </c>
      <c r="M244" s="4" t="s">
        <v>410</v>
      </c>
      <c r="N244" s="76">
        <v>44013</v>
      </c>
    </row>
    <row r="245" spans="1:14" hidden="1" x14ac:dyDescent="0.25">
      <c r="A245" s="10">
        <v>244</v>
      </c>
      <c r="B245" s="11">
        <v>14558</v>
      </c>
      <c r="C245" s="11" t="s">
        <v>23</v>
      </c>
      <c r="D245" s="12" t="s">
        <v>42</v>
      </c>
      <c r="E245" s="12" t="s">
        <v>45</v>
      </c>
      <c r="F245" s="12" t="s">
        <v>308</v>
      </c>
      <c r="G245" s="65">
        <f>SALES!AM245</f>
        <v>1172761</v>
      </c>
      <c r="H245" s="31">
        <f>SALES!AN245</f>
        <v>37831</v>
      </c>
      <c r="I245" s="66">
        <f>SALES!AO245</f>
        <v>1432207</v>
      </c>
      <c r="J245" s="64">
        <f>SALES!AP245</f>
        <v>46200.225806451614</v>
      </c>
      <c r="K245" s="31">
        <f>SALES!AR245</f>
        <v>259446</v>
      </c>
      <c r="L245" s="45">
        <f>SALES!AS245</f>
        <v>1.2212266608456455</v>
      </c>
      <c r="M245" s="4" t="s">
        <v>410</v>
      </c>
      <c r="N245" s="76">
        <v>44013</v>
      </c>
    </row>
    <row r="246" spans="1:14" hidden="1" x14ac:dyDescent="0.25">
      <c r="A246" s="10">
        <v>245</v>
      </c>
      <c r="B246" s="11">
        <v>16108</v>
      </c>
      <c r="C246" s="11" t="s">
        <v>23</v>
      </c>
      <c r="D246" s="12" t="s">
        <v>42</v>
      </c>
      <c r="E246" s="12" t="s">
        <v>45</v>
      </c>
      <c r="F246" s="12" t="s">
        <v>309</v>
      </c>
      <c r="G246" s="65">
        <f>SALES!AM246</f>
        <v>1615410</v>
      </c>
      <c r="H246" s="31">
        <f>SALES!AN246</f>
        <v>52110</v>
      </c>
      <c r="I246" s="66">
        <f>SALES!AO246</f>
        <v>1434821</v>
      </c>
      <c r="J246" s="64">
        <f>SALES!AP246</f>
        <v>46284.548387096773</v>
      </c>
      <c r="K246" s="31">
        <f>SALES!AR246</f>
        <v>-180589</v>
      </c>
      <c r="L246" s="45">
        <f>SALES!AS246</f>
        <v>0.88820856624633993</v>
      </c>
      <c r="M246" s="4" t="s">
        <v>410</v>
      </c>
      <c r="N246" s="76">
        <v>44013</v>
      </c>
    </row>
    <row r="247" spans="1:14" hidden="1" x14ac:dyDescent="0.25">
      <c r="A247" s="10">
        <v>246</v>
      </c>
      <c r="B247" s="11">
        <v>15299</v>
      </c>
      <c r="C247" s="11" t="s">
        <v>23</v>
      </c>
      <c r="D247" s="12" t="s">
        <v>42</v>
      </c>
      <c r="E247" s="12" t="s">
        <v>45</v>
      </c>
      <c r="F247" s="12" t="s">
        <v>310</v>
      </c>
      <c r="G247" s="65">
        <f>SALES!AM247</f>
        <v>750541</v>
      </c>
      <c r="H247" s="31">
        <f>SALES!AN247</f>
        <v>24211</v>
      </c>
      <c r="I247" s="66">
        <f>SALES!AO247</f>
        <v>765860</v>
      </c>
      <c r="J247" s="64">
        <f>SALES!AP247</f>
        <v>24705.16129032258</v>
      </c>
      <c r="K247" s="31">
        <f>SALES!AR247</f>
        <v>15319</v>
      </c>
      <c r="L247" s="45">
        <f>SALES!AS247</f>
        <v>1.0204106104796407</v>
      </c>
      <c r="M247" s="4" t="s">
        <v>410</v>
      </c>
      <c r="N247" s="76">
        <v>44013</v>
      </c>
    </row>
    <row r="248" spans="1:14" hidden="1" x14ac:dyDescent="0.25">
      <c r="A248" s="10">
        <v>247</v>
      </c>
      <c r="B248" s="11">
        <v>14794</v>
      </c>
      <c r="C248" s="11" t="s">
        <v>23</v>
      </c>
      <c r="D248" s="12" t="s">
        <v>42</v>
      </c>
      <c r="E248" s="12" t="s">
        <v>45</v>
      </c>
      <c r="F248" s="12" t="s">
        <v>311</v>
      </c>
      <c r="G248" s="65">
        <f>SALES!AM248</f>
        <v>1727320</v>
      </c>
      <c r="H248" s="31">
        <f>SALES!AN248</f>
        <v>55720</v>
      </c>
      <c r="I248" s="66">
        <f>SALES!AO248</f>
        <v>1700049</v>
      </c>
      <c r="J248" s="64">
        <f>SALES!AP248</f>
        <v>54840.290322580644</v>
      </c>
      <c r="K248" s="31">
        <f>SALES!AR248</f>
        <v>-27271</v>
      </c>
      <c r="L248" s="45">
        <f>SALES!AS248</f>
        <v>0.98421195840955933</v>
      </c>
      <c r="M248" s="4" t="s">
        <v>410</v>
      </c>
      <c r="N248" s="76">
        <v>44013</v>
      </c>
    </row>
    <row r="249" spans="1:14" hidden="1" x14ac:dyDescent="0.25">
      <c r="A249" s="10">
        <v>248</v>
      </c>
      <c r="B249" s="11">
        <v>16381</v>
      </c>
      <c r="C249" s="11" t="s">
        <v>23</v>
      </c>
      <c r="D249" s="12" t="s">
        <v>42</v>
      </c>
      <c r="E249" s="12" t="s">
        <v>45</v>
      </c>
      <c r="F249" s="12" t="s">
        <v>312</v>
      </c>
      <c r="G249" s="65">
        <f>SALES!AM249</f>
        <v>930341</v>
      </c>
      <c r="H249" s="31">
        <f>SALES!AN249</f>
        <v>30011</v>
      </c>
      <c r="I249" s="66">
        <f>SALES!AO249</f>
        <v>839139</v>
      </c>
      <c r="J249" s="64">
        <f>SALES!AP249</f>
        <v>27069</v>
      </c>
      <c r="K249" s="31">
        <f>SALES!AR249</f>
        <v>-91202</v>
      </c>
      <c r="L249" s="45">
        <f>SALES!AS249</f>
        <v>0.90196927793142512</v>
      </c>
      <c r="M249" s="4" t="s">
        <v>410</v>
      </c>
      <c r="N249" s="76">
        <v>44013</v>
      </c>
    </row>
    <row r="250" spans="1:14" hidden="1" x14ac:dyDescent="0.25">
      <c r="A250" s="10">
        <v>249</v>
      </c>
      <c r="B250" s="11">
        <v>14553</v>
      </c>
      <c r="C250" s="11" t="s">
        <v>23</v>
      </c>
      <c r="D250" s="12" t="s">
        <v>42</v>
      </c>
      <c r="E250" s="12" t="s">
        <v>45</v>
      </c>
      <c r="F250" s="12" t="s">
        <v>313</v>
      </c>
      <c r="G250" s="65">
        <f>SALES!AM250</f>
        <v>931860</v>
      </c>
      <c r="H250" s="31">
        <f>SALES!AN250</f>
        <v>30060</v>
      </c>
      <c r="I250" s="66">
        <f>SALES!AO250</f>
        <v>1010624</v>
      </c>
      <c r="J250" s="64">
        <f>SALES!AP250</f>
        <v>32600.774193548386</v>
      </c>
      <c r="K250" s="31">
        <f>SALES!AR250</f>
        <v>78764</v>
      </c>
      <c r="L250" s="45">
        <f>SALES!AS250</f>
        <v>1.0845234262657482</v>
      </c>
      <c r="M250" s="4" t="s">
        <v>410</v>
      </c>
      <c r="N250" s="76">
        <v>44013</v>
      </c>
    </row>
    <row r="251" spans="1:14" hidden="1" x14ac:dyDescent="0.25">
      <c r="A251" s="10">
        <v>250</v>
      </c>
      <c r="B251" s="11">
        <v>17240</v>
      </c>
      <c r="C251" s="11" t="s">
        <v>23</v>
      </c>
      <c r="D251" s="12" t="s">
        <v>42</v>
      </c>
      <c r="E251" s="12" t="s">
        <v>46</v>
      </c>
      <c r="F251" s="12" t="s">
        <v>314</v>
      </c>
      <c r="G251" s="65">
        <f>SALES!AM251</f>
        <v>659370</v>
      </c>
      <c r="H251" s="31">
        <f>SALES!AN251</f>
        <v>21270</v>
      </c>
      <c r="I251" s="66">
        <f>SALES!AO251</f>
        <v>1533499</v>
      </c>
      <c r="J251" s="64">
        <f>SALES!AP251</f>
        <v>49467.709677419356</v>
      </c>
      <c r="K251" s="31">
        <f>SALES!AR251</f>
        <v>874129</v>
      </c>
      <c r="L251" s="45">
        <f>SALES!AS251</f>
        <v>2.3257033228687991</v>
      </c>
      <c r="M251" s="4" t="s">
        <v>410</v>
      </c>
      <c r="N251" s="76">
        <v>44013</v>
      </c>
    </row>
    <row r="252" spans="1:14" hidden="1" x14ac:dyDescent="0.25">
      <c r="A252" s="10">
        <v>251</v>
      </c>
      <c r="B252" s="11">
        <v>17260</v>
      </c>
      <c r="C252" s="11" t="s">
        <v>23</v>
      </c>
      <c r="D252" s="12" t="s">
        <v>42</v>
      </c>
      <c r="E252" s="12" t="s">
        <v>46</v>
      </c>
      <c r="F252" s="12" t="s">
        <v>315</v>
      </c>
      <c r="G252" s="65">
        <f>SALES!AM252</f>
        <v>1790250</v>
      </c>
      <c r="H252" s="31">
        <f>SALES!AN252</f>
        <v>57750</v>
      </c>
      <c r="I252" s="66">
        <f>SALES!AO252</f>
        <v>2196679</v>
      </c>
      <c r="J252" s="64">
        <f>SALES!AP252</f>
        <v>70860.612903225803</v>
      </c>
      <c r="K252" s="31">
        <f>SALES!AR252</f>
        <v>406429</v>
      </c>
      <c r="L252" s="45">
        <f>SALES!AS252</f>
        <v>1.2270236000558581</v>
      </c>
      <c r="M252" s="4" t="s">
        <v>410</v>
      </c>
      <c r="N252" s="76">
        <v>44013</v>
      </c>
    </row>
    <row r="253" spans="1:14" hidden="1" x14ac:dyDescent="0.25">
      <c r="A253" s="10">
        <v>252</v>
      </c>
      <c r="B253" s="13">
        <v>17455</v>
      </c>
      <c r="C253" s="11" t="s">
        <v>23</v>
      </c>
      <c r="D253" s="12" t="s">
        <v>42</v>
      </c>
      <c r="E253" s="12" t="s">
        <v>46</v>
      </c>
      <c r="F253" s="14" t="s">
        <v>316</v>
      </c>
      <c r="G253" s="65">
        <f>SALES!AM253</f>
        <v>553970</v>
      </c>
      <c r="H253" s="31">
        <f>SALES!AN253</f>
        <v>17870</v>
      </c>
      <c r="I253" s="66">
        <f>SALES!AO253</f>
        <v>1057770</v>
      </c>
      <c r="J253" s="64">
        <f>SALES!AP253</f>
        <v>34121.612903225803</v>
      </c>
      <c r="K253" s="31">
        <f>SALES!AR253</f>
        <v>503800</v>
      </c>
      <c r="L253" s="45">
        <f>SALES!AS253</f>
        <v>1.9094355289997653</v>
      </c>
      <c r="M253" s="4" t="s">
        <v>410</v>
      </c>
      <c r="N253" s="76">
        <v>44013</v>
      </c>
    </row>
    <row r="254" spans="1:14" hidden="1" x14ac:dyDescent="0.25">
      <c r="A254" s="10">
        <v>253</v>
      </c>
      <c r="B254" s="11">
        <v>14508</v>
      </c>
      <c r="C254" s="11" t="s">
        <v>23</v>
      </c>
      <c r="D254" s="12" t="s">
        <v>42</v>
      </c>
      <c r="E254" s="12" t="s">
        <v>46</v>
      </c>
      <c r="F254" s="12" t="s">
        <v>317</v>
      </c>
      <c r="G254" s="65">
        <f>SALES!AM254</f>
        <v>632896</v>
      </c>
      <c r="H254" s="31">
        <f>SALES!AN254</f>
        <v>20416</v>
      </c>
      <c r="I254" s="66">
        <f>SALES!AO254</f>
        <v>369322</v>
      </c>
      <c r="J254" s="64">
        <f>SALES!AP254</f>
        <v>11913.612903225807</v>
      </c>
      <c r="K254" s="31">
        <f>SALES!AR254</f>
        <v>-263574</v>
      </c>
      <c r="L254" s="45">
        <f>SALES!AS254</f>
        <v>0.58354295176458693</v>
      </c>
      <c r="M254" s="4" t="s">
        <v>410</v>
      </c>
      <c r="N254" s="76">
        <v>44013</v>
      </c>
    </row>
    <row r="255" spans="1:14" hidden="1" x14ac:dyDescent="0.25">
      <c r="A255" s="10">
        <v>254</v>
      </c>
      <c r="B255" s="11">
        <v>15510</v>
      </c>
      <c r="C255" s="11" t="s">
        <v>23</v>
      </c>
      <c r="D255" s="12" t="s">
        <v>42</v>
      </c>
      <c r="E255" s="12" t="s">
        <v>47</v>
      </c>
      <c r="F255" s="12" t="s">
        <v>318</v>
      </c>
      <c r="G255" s="65">
        <f>SALES!AM255</f>
        <v>930341</v>
      </c>
      <c r="H255" s="31">
        <f>SALES!AN255</f>
        <v>30011</v>
      </c>
      <c r="I255" s="66">
        <f>SALES!AO255</f>
        <v>1055148</v>
      </c>
      <c r="J255" s="64">
        <f>SALES!AP255</f>
        <v>34037.032258064515</v>
      </c>
      <c r="K255" s="31">
        <f>SALES!AR255</f>
        <v>124807</v>
      </c>
      <c r="L255" s="45">
        <f>SALES!AS255</f>
        <v>1.1341518862438611</v>
      </c>
      <c r="M255" s="4" t="s">
        <v>410</v>
      </c>
      <c r="N255" s="76">
        <v>44013</v>
      </c>
    </row>
    <row r="256" spans="1:14" hidden="1" x14ac:dyDescent="0.25">
      <c r="A256" s="10">
        <v>255</v>
      </c>
      <c r="B256" s="11">
        <v>14537</v>
      </c>
      <c r="C256" s="11" t="s">
        <v>23</v>
      </c>
      <c r="D256" s="12" t="s">
        <v>42</v>
      </c>
      <c r="E256" s="12" t="s">
        <v>47</v>
      </c>
      <c r="F256" s="12" t="s">
        <v>319</v>
      </c>
      <c r="G256" s="65">
        <f>SALES!AM256</f>
        <v>2854821</v>
      </c>
      <c r="H256" s="31">
        <f>SALES!AN256</f>
        <v>92091</v>
      </c>
      <c r="I256" s="66">
        <f>SALES!AO256</f>
        <v>2407205</v>
      </c>
      <c r="J256" s="64">
        <f>SALES!AP256</f>
        <v>77651.774193548394</v>
      </c>
      <c r="K256" s="31">
        <f>SALES!AR256</f>
        <v>-447616</v>
      </c>
      <c r="L256" s="45">
        <f>SALES!AS256</f>
        <v>0.84320698215404744</v>
      </c>
      <c r="M256" s="4" t="s">
        <v>410</v>
      </c>
      <c r="N256" s="76">
        <v>44013</v>
      </c>
    </row>
    <row r="257" spans="1:14" hidden="1" x14ac:dyDescent="0.25">
      <c r="A257" s="10">
        <v>256</v>
      </c>
      <c r="B257" s="11">
        <v>14587</v>
      </c>
      <c r="C257" s="11" t="s">
        <v>23</v>
      </c>
      <c r="D257" s="12" t="s">
        <v>42</v>
      </c>
      <c r="E257" s="12" t="s">
        <v>47</v>
      </c>
      <c r="F257" s="12" t="s">
        <v>320</v>
      </c>
      <c r="G257" s="65">
        <f>SALES!AM257</f>
        <v>1079761</v>
      </c>
      <c r="H257" s="31">
        <f>SALES!AN257</f>
        <v>34831</v>
      </c>
      <c r="I257" s="66">
        <f>SALES!AO257</f>
        <v>1628049</v>
      </c>
      <c r="J257" s="64">
        <f>SALES!AP257</f>
        <v>52517.709677419356</v>
      </c>
      <c r="K257" s="31">
        <f>SALES!AR257</f>
        <v>548288</v>
      </c>
      <c r="L257" s="45">
        <f>SALES!AS257</f>
        <v>1.507786445333736</v>
      </c>
      <c r="M257" s="4" t="s">
        <v>410</v>
      </c>
      <c r="N257" s="76">
        <v>44013</v>
      </c>
    </row>
    <row r="258" spans="1:14" hidden="1" x14ac:dyDescent="0.25">
      <c r="A258" s="10">
        <v>257</v>
      </c>
      <c r="B258" s="11">
        <v>14493</v>
      </c>
      <c r="C258" s="11" t="s">
        <v>23</v>
      </c>
      <c r="D258" s="12" t="s">
        <v>42</v>
      </c>
      <c r="E258" s="12" t="s">
        <v>47</v>
      </c>
      <c r="F258" s="12" t="s">
        <v>321</v>
      </c>
      <c r="G258" s="65">
        <f>SALES!AM258</f>
        <v>1458240</v>
      </c>
      <c r="H258" s="31">
        <f>SALES!AN258</f>
        <v>47040</v>
      </c>
      <c r="I258" s="66">
        <f>SALES!AO258</f>
        <v>1075844</v>
      </c>
      <c r="J258" s="64">
        <f>SALES!AP258</f>
        <v>34704.645161290326</v>
      </c>
      <c r="K258" s="31">
        <f>SALES!AR258</f>
        <v>-382396</v>
      </c>
      <c r="L258" s="45">
        <f>SALES!AS258</f>
        <v>0.7377688172043011</v>
      </c>
      <c r="M258" s="4" t="s">
        <v>410</v>
      </c>
      <c r="N258" s="76">
        <v>44013</v>
      </c>
    </row>
    <row r="259" spans="1:14" hidden="1" x14ac:dyDescent="0.25">
      <c r="A259" s="10">
        <v>258</v>
      </c>
      <c r="B259" s="11">
        <v>15954</v>
      </c>
      <c r="C259" s="11" t="s">
        <v>23</v>
      </c>
      <c r="D259" s="12" t="s">
        <v>42</v>
      </c>
      <c r="E259" s="12" t="s">
        <v>47</v>
      </c>
      <c r="F259" s="12" t="s">
        <v>322</v>
      </c>
      <c r="G259" s="65">
        <f>SALES!AM259</f>
        <v>2799021</v>
      </c>
      <c r="H259" s="31">
        <f>SALES!AN259</f>
        <v>90291</v>
      </c>
      <c r="I259" s="66">
        <f>SALES!AO259</f>
        <v>3374095</v>
      </c>
      <c r="J259" s="64">
        <f>SALES!AP259</f>
        <v>108841.77419354839</v>
      </c>
      <c r="K259" s="31">
        <f>SALES!AR259</f>
        <v>575074</v>
      </c>
      <c r="L259" s="45">
        <f>SALES!AS259</f>
        <v>1.2054554074442456</v>
      </c>
      <c r="M259" s="4" t="s">
        <v>410</v>
      </c>
      <c r="N259" s="76">
        <v>44013</v>
      </c>
    </row>
    <row r="260" spans="1:14" hidden="1" x14ac:dyDescent="0.25">
      <c r="A260" s="10">
        <v>259</v>
      </c>
      <c r="B260" s="11">
        <v>14584</v>
      </c>
      <c r="C260" s="11" t="s">
        <v>23</v>
      </c>
      <c r="D260" s="12" t="s">
        <v>42</v>
      </c>
      <c r="E260" s="12" t="s">
        <v>47</v>
      </c>
      <c r="F260" s="12" t="s">
        <v>323</v>
      </c>
      <c r="G260" s="65">
        <f>SALES!AM260</f>
        <v>2059020</v>
      </c>
      <c r="H260" s="31">
        <f>SALES!AN260</f>
        <v>66420</v>
      </c>
      <c r="I260" s="66">
        <f>SALES!AO260</f>
        <v>1912238</v>
      </c>
      <c r="J260" s="64">
        <f>SALES!AP260</f>
        <v>61685.096774193546</v>
      </c>
      <c r="K260" s="31">
        <f>SALES!AR260</f>
        <v>-146782</v>
      </c>
      <c r="L260" s="45">
        <f>SALES!AS260</f>
        <v>0.92871268856057732</v>
      </c>
      <c r="M260" s="4" t="s">
        <v>410</v>
      </c>
      <c r="N260" s="76">
        <v>44013</v>
      </c>
    </row>
    <row r="261" spans="1:14" hidden="1" x14ac:dyDescent="0.25">
      <c r="A261" s="10">
        <v>260</v>
      </c>
      <c r="B261" s="11">
        <v>14436</v>
      </c>
      <c r="C261" s="11" t="s">
        <v>23</v>
      </c>
      <c r="D261" s="12" t="s">
        <v>42</v>
      </c>
      <c r="E261" s="12" t="s">
        <v>47</v>
      </c>
      <c r="F261" s="12" t="s">
        <v>324</v>
      </c>
      <c r="G261" s="65">
        <f>SALES!AM261</f>
        <v>2770191</v>
      </c>
      <c r="H261" s="31">
        <f>SALES!AN261</f>
        <v>89361</v>
      </c>
      <c r="I261" s="66">
        <f>SALES!AO261</f>
        <v>972786</v>
      </c>
      <c r="J261" s="64">
        <f>SALES!AP261</f>
        <v>31380.193548387098</v>
      </c>
      <c r="K261" s="31">
        <f>SALES!AR261</f>
        <v>-1797405</v>
      </c>
      <c r="L261" s="45">
        <f>SALES!AS261</f>
        <v>0.35116206788629378</v>
      </c>
      <c r="M261" s="4" t="s">
        <v>410</v>
      </c>
      <c r="N261" s="76">
        <v>44013</v>
      </c>
    </row>
    <row r="262" spans="1:14" hidden="1" x14ac:dyDescent="0.25">
      <c r="A262" s="10">
        <v>261</v>
      </c>
      <c r="B262" s="11">
        <v>17381</v>
      </c>
      <c r="C262" s="11" t="s">
        <v>23</v>
      </c>
      <c r="D262" s="12" t="s">
        <v>42</v>
      </c>
      <c r="E262" s="12" t="s">
        <v>47</v>
      </c>
      <c r="F262" s="12" t="s">
        <v>325</v>
      </c>
      <c r="G262" s="65">
        <f>SALES!AM262</f>
        <v>886910</v>
      </c>
      <c r="H262" s="31">
        <f>SALES!AN262</f>
        <v>28610</v>
      </c>
      <c r="I262" s="66">
        <f>SALES!AO262</f>
        <v>947422</v>
      </c>
      <c r="J262" s="64">
        <f>SALES!AP262</f>
        <v>30562</v>
      </c>
      <c r="K262" s="31">
        <f>SALES!AR262</f>
        <v>60512</v>
      </c>
      <c r="L262" s="45">
        <f>SALES!AS262</f>
        <v>1.0682278923453339</v>
      </c>
      <c r="M262" s="4" t="s">
        <v>410</v>
      </c>
      <c r="N262" s="76">
        <v>44013</v>
      </c>
    </row>
    <row r="263" spans="1:14" hidden="1" x14ac:dyDescent="0.25">
      <c r="A263" s="10">
        <v>262</v>
      </c>
      <c r="B263" s="11">
        <v>17420</v>
      </c>
      <c r="C263" s="11" t="s">
        <v>23</v>
      </c>
      <c r="D263" s="12" t="s">
        <v>42</v>
      </c>
      <c r="E263" s="12" t="s">
        <v>47</v>
      </c>
      <c r="F263" s="12" t="s">
        <v>326</v>
      </c>
      <c r="G263" s="65">
        <f>SALES!AM263</f>
        <v>1463820</v>
      </c>
      <c r="H263" s="31">
        <f>SALES!AN263</f>
        <v>47220</v>
      </c>
      <c r="I263" s="66">
        <f>SALES!AO263</f>
        <v>1508239</v>
      </c>
      <c r="J263" s="64">
        <f>SALES!AP263</f>
        <v>48652.870967741932</v>
      </c>
      <c r="K263" s="31">
        <f>SALES!AR263</f>
        <v>44419</v>
      </c>
      <c r="L263" s="45">
        <f>SALES!AS263</f>
        <v>1.0303445778852591</v>
      </c>
      <c r="M263" s="4" t="s">
        <v>410</v>
      </c>
      <c r="N263" s="76">
        <v>44013</v>
      </c>
    </row>
    <row r="264" spans="1:14" hidden="1" x14ac:dyDescent="0.25">
      <c r="A264" s="10">
        <v>263</v>
      </c>
      <c r="B264" s="11">
        <v>15934</v>
      </c>
      <c r="C264" s="11" t="s">
        <v>23</v>
      </c>
      <c r="D264" s="12" t="s">
        <v>42</v>
      </c>
      <c r="E264" s="12" t="s">
        <v>47</v>
      </c>
      <c r="F264" s="12" t="s">
        <v>327</v>
      </c>
      <c r="G264" s="65">
        <f>SALES!AM264</f>
        <v>1938120</v>
      </c>
      <c r="H264" s="31">
        <f>SALES!AN264</f>
        <v>62520</v>
      </c>
      <c r="I264" s="66">
        <f>SALES!AO264</f>
        <v>2030257</v>
      </c>
      <c r="J264" s="64">
        <f>SALES!AP264</f>
        <v>65492.161290322583</v>
      </c>
      <c r="K264" s="31">
        <f>SALES!AR264</f>
        <v>92137</v>
      </c>
      <c r="L264" s="45">
        <f>SALES!AS264</f>
        <v>1.0475393680473861</v>
      </c>
      <c r="M264" s="4" t="s">
        <v>410</v>
      </c>
      <c r="N264" s="76">
        <v>44013</v>
      </c>
    </row>
    <row r="265" spans="1:14" hidden="1" x14ac:dyDescent="0.25">
      <c r="A265" s="10">
        <v>264</v>
      </c>
      <c r="B265" s="13">
        <v>17405</v>
      </c>
      <c r="C265" s="11" t="s">
        <v>23</v>
      </c>
      <c r="D265" s="12" t="s">
        <v>42</v>
      </c>
      <c r="E265" s="12" t="s">
        <v>47</v>
      </c>
      <c r="F265" s="14" t="s">
        <v>328</v>
      </c>
      <c r="G265" s="65">
        <f>SALES!AM265</f>
        <v>565130</v>
      </c>
      <c r="H265" s="31">
        <f>SALES!AN265</f>
        <v>18230</v>
      </c>
      <c r="I265" s="66">
        <f>SALES!AO265</f>
        <v>665387</v>
      </c>
      <c r="J265" s="64">
        <f>SALES!AP265</f>
        <v>21464.096774193549</v>
      </c>
      <c r="K265" s="31">
        <f>SALES!AR265</f>
        <v>100257</v>
      </c>
      <c r="L265" s="45">
        <f>SALES!AS265</f>
        <v>1.177405198803815</v>
      </c>
      <c r="M265" s="4" t="s">
        <v>410</v>
      </c>
      <c r="N265" s="76">
        <v>44013</v>
      </c>
    </row>
    <row r="266" spans="1:14" hidden="1" x14ac:dyDescent="0.25">
      <c r="A266" s="10">
        <v>265</v>
      </c>
      <c r="B266" s="11">
        <v>16119</v>
      </c>
      <c r="C266" s="11" t="s">
        <v>23</v>
      </c>
      <c r="D266" s="11" t="s">
        <v>42</v>
      </c>
      <c r="E266" s="12" t="s">
        <v>48</v>
      </c>
      <c r="F266" s="12" t="s">
        <v>329</v>
      </c>
      <c r="G266" s="65">
        <f>SALES!AM266</f>
        <v>1588316</v>
      </c>
      <c r="H266" s="31">
        <f>SALES!AN266</f>
        <v>51236</v>
      </c>
      <c r="I266" s="66">
        <f>SALES!AO266</f>
        <v>1300230.4200000002</v>
      </c>
      <c r="J266" s="64">
        <f>SALES!AP266</f>
        <v>41942.916774193553</v>
      </c>
      <c r="K266" s="31">
        <f>SALES!AR266</f>
        <v>-288085.57999999984</v>
      </c>
      <c r="L266" s="45">
        <f>SALES!AS266</f>
        <v>0.81862199965246218</v>
      </c>
      <c r="M266" s="4" t="s">
        <v>410</v>
      </c>
      <c r="N266" s="76">
        <v>44013</v>
      </c>
    </row>
    <row r="267" spans="1:14" hidden="1" x14ac:dyDescent="0.25">
      <c r="A267" s="10">
        <v>266</v>
      </c>
      <c r="B267" s="11">
        <v>16120</v>
      </c>
      <c r="C267" s="11" t="s">
        <v>23</v>
      </c>
      <c r="D267" s="11" t="s">
        <v>42</v>
      </c>
      <c r="E267" s="12" t="s">
        <v>48</v>
      </c>
      <c r="F267" s="12" t="s">
        <v>330</v>
      </c>
      <c r="G267" s="65">
        <f>SALES!AM267</f>
        <v>1588316</v>
      </c>
      <c r="H267" s="31">
        <f>SALES!AN267</f>
        <v>51236</v>
      </c>
      <c r="I267" s="66">
        <f>SALES!AO267</f>
        <v>1471902.55</v>
      </c>
      <c r="J267" s="64">
        <f>SALES!AP267</f>
        <v>47480.727419354844</v>
      </c>
      <c r="K267" s="31">
        <f>SALES!AR267</f>
        <v>-116413.44999999995</v>
      </c>
      <c r="L267" s="45">
        <f>SALES!AS267</f>
        <v>0.92670636699498088</v>
      </c>
      <c r="M267" s="4" t="s">
        <v>410</v>
      </c>
      <c r="N267" s="76">
        <v>44013</v>
      </c>
    </row>
    <row r="268" spans="1:14" hidden="1" x14ac:dyDescent="0.25">
      <c r="A268" s="10">
        <v>267</v>
      </c>
      <c r="B268" s="11">
        <v>17476</v>
      </c>
      <c r="C268" s="11" t="s">
        <v>23</v>
      </c>
      <c r="D268" s="12" t="s">
        <v>42</v>
      </c>
      <c r="E268" s="12" t="s">
        <v>48</v>
      </c>
      <c r="F268" s="12" t="s">
        <v>331</v>
      </c>
      <c r="G268" s="65">
        <f>SALES!AM268</f>
        <v>801350</v>
      </c>
      <c r="H268" s="31">
        <f>SALES!AN268</f>
        <v>25850</v>
      </c>
      <c r="I268" s="66">
        <f>SALES!AO268</f>
        <v>975603</v>
      </c>
      <c r="J268" s="64">
        <f>SALES!AP268</f>
        <v>31471.064516129034</v>
      </c>
      <c r="K268" s="31">
        <f>SALES!AR268</f>
        <v>174253</v>
      </c>
      <c r="L268" s="45">
        <f>SALES!AS268</f>
        <v>1.2174493042989953</v>
      </c>
      <c r="M268" s="4" t="s">
        <v>410</v>
      </c>
      <c r="N268" s="76">
        <v>44013</v>
      </c>
    </row>
    <row r="269" spans="1:14" hidden="1" x14ac:dyDescent="0.25">
      <c r="A269" s="10">
        <v>268</v>
      </c>
      <c r="B269" s="11">
        <v>14554</v>
      </c>
      <c r="C269" s="11" t="s">
        <v>23</v>
      </c>
      <c r="D269" s="12" t="s">
        <v>42</v>
      </c>
      <c r="E269" s="12" t="s">
        <v>48</v>
      </c>
      <c r="F269" s="12" t="s">
        <v>332</v>
      </c>
      <c r="G269" s="65">
        <f>SALES!AM269</f>
        <v>961341</v>
      </c>
      <c r="H269" s="31">
        <f>SALES!AN269</f>
        <v>31011</v>
      </c>
      <c r="I269" s="66">
        <f>SALES!AO269</f>
        <v>0</v>
      </c>
      <c r="J269" s="64">
        <f>SALES!AP269</f>
        <v>0</v>
      </c>
      <c r="K269" s="31">
        <f>SALES!AR269</f>
        <v>-961341</v>
      </c>
      <c r="L269" s="45">
        <f>SALES!AS269</f>
        <v>0</v>
      </c>
      <c r="M269" s="4" t="s">
        <v>410</v>
      </c>
      <c r="N269" s="76">
        <v>44013</v>
      </c>
    </row>
    <row r="270" spans="1:14" hidden="1" x14ac:dyDescent="0.25">
      <c r="A270" s="10">
        <v>269</v>
      </c>
      <c r="B270" s="11">
        <v>15968</v>
      </c>
      <c r="C270" s="11" t="s">
        <v>23</v>
      </c>
      <c r="D270" s="12" t="s">
        <v>42</v>
      </c>
      <c r="E270" s="12" t="s">
        <v>48</v>
      </c>
      <c r="F270" s="12" t="s">
        <v>333</v>
      </c>
      <c r="G270" s="65">
        <f>SALES!AM270</f>
        <v>1672946</v>
      </c>
      <c r="H270" s="31">
        <f>SALES!AN270</f>
        <v>53966</v>
      </c>
      <c r="I270" s="66">
        <f>SALES!AO270</f>
        <v>0</v>
      </c>
      <c r="J270" s="64">
        <f>SALES!AP270</f>
        <v>0</v>
      </c>
      <c r="K270" s="31">
        <f>SALES!AR270</f>
        <v>-1672946</v>
      </c>
      <c r="L270" s="45">
        <f>SALES!AS270</f>
        <v>0</v>
      </c>
      <c r="M270" s="4" t="s">
        <v>410</v>
      </c>
      <c r="N270" s="76">
        <v>44013</v>
      </c>
    </row>
    <row r="271" spans="1:14" hidden="1" x14ac:dyDescent="0.25">
      <c r="A271" s="10">
        <v>270</v>
      </c>
      <c r="B271" s="11">
        <v>14512</v>
      </c>
      <c r="C271" s="11" t="s">
        <v>23</v>
      </c>
      <c r="D271" s="12" t="s">
        <v>42</v>
      </c>
      <c r="E271" s="12" t="s">
        <v>49</v>
      </c>
      <c r="F271" s="12" t="s">
        <v>334</v>
      </c>
      <c r="G271" s="65">
        <f>SALES!AM271</f>
        <v>1517450</v>
      </c>
      <c r="H271" s="31">
        <f>SALES!AN271</f>
        <v>48950</v>
      </c>
      <c r="I271" s="66">
        <f>SALES!AO271</f>
        <v>1378076</v>
      </c>
      <c r="J271" s="64">
        <f>SALES!AP271</f>
        <v>44454.06451612903</v>
      </c>
      <c r="K271" s="31">
        <f>SALES!AR271</f>
        <v>-139374</v>
      </c>
      <c r="L271" s="45">
        <f>SALES!AS271</f>
        <v>0.90815249266862175</v>
      </c>
      <c r="M271" s="4" t="s">
        <v>410</v>
      </c>
      <c r="N271" s="76">
        <v>44013</v>
      </c>
    </row>
    <row r="272" spans="1:14" hidden="1" x14ac:dyDescent="0.25">
      <c r="A272" s="10">
        <v>271</v>
      </c>
      <c r="B272" s="11">
        <v>14547</v>
      </c>
      <c r="C272" s="11" t="s">
        <v>23</v>
      </c>
      <c r="D272" s="12" t="s">
        <v>42</v>
      </c>
      <c r="E272" s="12" t="s">
        <v>49</v>
      </c>
      <c r="F272" s="12" t="s">
        <v>335</v>
      </c>
      <c r="G272" s="65">
        <f>SALES!AM272</f>
        <v>1181751</v>
      </c>
      <c r="H272" s="31">
        <f>SALES!AN272</f>
        <v>38121</v>
      </c>
      <c r="I272" s="66">
        <f>SALES!AO272</f>
        <v>1270735</v>
      </c>
      <c r="J272" s="64">
        <f>SALES!AP272</f>
        <v>40991.451612903227</v>
      </c>
      <c r="K272" s="31">
        <f>SALES!AR272</f>
        <v>88984</v>
      </c>
      <c r="L272" s="45">
        <f>SALES!AS272</f>
        <v>1.0752984342725329</v>
      </c>
      <c r="M272" s="4" t="s">
        <v>410</v>
      </c>
      <c r="N272" s="76">
        <v>44013</v>
      </c>
    </row>
    <row r="273" spans="1:14" hidden="1" x14ac:dyDescent="0.25">
      <c r="A273" s="10">
        <v>272</v>
      </c>
      <c r="B273" s="13">
        <v>16069</v>
      </c>
      <c r="C273" s="11" t="s">
        <v>23</v>
      </c>
      <c r="D273" s="12" t="s">
        <v>42</v>
      </c>
      <c r="E273" s="12" t="s">
        <v>49</v>
      </c>
      <c r="F273" s="14" t="s">
        <v>336</v>
      </c>
      <c r="G273" s="65">
        <f>SALES!AM273</f>
        <v>841681</v>
      </c>
      <c r="H273" s="31">
        <f>SALES!AN273</f>
        <v>27151</v>
      </c>
      <c r="I273" s="66">
        <f>SALES!AO273</f>
        <v>1062858</v>
      </c>
      <c r="J273" s="64">
        <f>SALES!AP273</f>
        <v>34285.741935483871</v>
      </c>
      <c r="K273" s="31">
        <f>SALES!AR273</f>
        <v>221177</v>
      </c>
      <c r="L273" s="45">
        <f>SALES!AS273</f>
        <v>1.2627800793887471</v>
      </c>
      <c r="M273" s="4" t="s">
        <v>410</v>
      </c>
      <c r="N273" s="76">
        <v>44013</v>
      </c>
    </row>
    <row r="274" spans="1:14" hidden="1" x14ac:dyDescent="0.25">
      <c r="A274" s="10">
        <v>273</v>
      </c>
      <c r="B274" s="13">
        <v>16068</v>
      </c>
      <c r="C274" s="11" t="s">
        <v>23</v>
      </c>
      <c r="D274" s="12" t="s">
        <v>42</v>
      </c>
      <c r="E274" s="12" t="s">
        <v>49</v>
      </c>
      <c r="F274" s="14" t="s">
        <v>337</v>
      </c>
      <c r="G274" s="65">
        <f>SALES!AM274</f>
        <v>745581</v>
      </c>
      <c r="H274" s="31">
        <f>SALES!AN274</f>
        <v>24051</v>
      </c>
      <c r="I274" s="66">
        <f>SALES!AO274</f>
        <v>705273</v>
      </c>
      <c r="J274" s="64">
        <f>SALES!AP274</f>
        <v>22750.741935483871</v>
      </c>
      <c r="K274" s="31">
        <f>SALES!AR274</f>
        <v>-40308</v>
      </c>
      <c r="L274" s="45">
        <f>SALES!AS274</f>
        <v>0.94593746353514907</v>
      </c>
      <c r="M274" s="4" t="s">
        <v>410</v>
      </c>
      <c r="N274" s="76">
        <v>44013</v>
      </c>
    </row>
    <row r="275" spans="1:14" hidden="1" x14ac:dyDescent="0.25">
      <c r="A275" s="10">
        <v>274</v>
      </c>
      <c r="B275" s="11">
        <v>14561</v>
      </c>
      <c r="C275" s="11" t="s">
        <v>23</v>
      </c>
      <c r="D275" s="12" t="s">
        <v>42</v>
      </c>
      <c r="E275" s="12" t="s">
        <v>49</v>
      </c>
      <c r="F275" s="12" t="s">
        <v>338</v>
      </c>
      <c r="G275" s="65">
        <f>SALES!AM275</f>
        <v>1843291</v>
      </c>
      <c r="H275" s="31">
        <f>SALES!AN275</f>
        <v>59461</v>
      </c>
      <c r="I275" s="66">
        <f>SALES!AO275</f>
        <v>1794252</v>
      </c>
      <c r="J275" s="64">
        <f>SALES!AP275</f>
        <v>57879.096774193546</v>
      </c>
      <c r="K275" s="31">
        <f>SALES!AR275</f>
        <v>-49039</v>
      </c>
      <c r="L275" s="45">
        <f>SALES!AS275</f>
        <v>0.97339595321628547</v>
      </c>
      <c r="M275" s="4" t="s">
        <v>410</v>
      </c>
      <c r="N275" s="76">
        <v>44013</v>
      </c>
    </row>
    <row r="276" spans="1:14" hidden="1" x14ac:dyDescent="0.25">
      <c r="A276" s="10">
        <v>275</v>
      </c>
      <c r="B276" s="11">
        <v>14438</v>
      </c>
      <c r="C276" s="11" t="s">
        <v>23</v>
      </c>
      <c r="D276" s="12" t="s">
        <v>42</v>
      </c>
      <c r="E276" s="12" t="s">
        <v>49</v>
      </c>
      <c r="F276" s="12" t="s">
        <v>339</v>
      </c>
      <c r="G276" s="65">
        <f>SALES!AM276</f>
        <v>2952750</v>
      </c>
      <c r="H276" s="31">
        <f>SALES!AN276</f>
        <v>95250</v>
      </c>
      <c r="I276" s="66">
        <f>SALES!AO276</f>
        <v>2567859</v>
      </c>
      <c r="J276" s="64">
        <f>SALES!AP276</f>
        <v>82834.161290322576</v>
      </c>
      <c r="K276" s="31">
        <f>SALES!AR276</f>
        <v>-384891</v>
      </c>
      <c r="L276" s="45">
        <f>SALES!AS276</f>
        <v>0.86964998729997456</v>
      </c>
      <c r="M276" s="4" t="s">
        <v>410</v>
      </c>
      <c r="N276" s="76">
        <v>44013</v>
      </c>
    </row>
    <row r="277" spans="1:14" hidden="1" x14ac:dyDescent="0.25">
      <c r="A277" s="10">
        <v>276</v>
      </c>
      <c r="B277" s="11">
        <v>15674</v>
      </c>
      <c r="C277" s="11" t="s">
        <v>23</v>
      </c>
      <c r="D277" s="12" t="s">
        <v>42</v>
      </c>
      <c r="E277" s="12" t="s">
        <v>49</v>
      </c>
      <c r="F277" s="12" t="s">
        <v>340</v>
      </c>
      <c r="G277" s="65">
        <f>SALES!AM277</f>
        <v>1941871</v>
      </c>
      <c r="H277" s="31">
        <f>SALES!AN277</f>
        <v>62641</v>
      </c>
      <c r="I277" s="66">
        <f>SALES!AO277</f>
        <v>1781111</v>
      </c>
      <c r="J277" s="64">
        <f>SALES!AP277</f>
        <v>57455.193548387098</v>
      </c>
      <c r="K277" s="31">
        <f>SALES!AR277</f>
        <v>-160760</v>
      </c>
      <c r="L277" s="45">
        <f>SALES!AS277</f>
        <v>0.9172138623008429</v>
      </c>
      <c r="M277" s="4" t="s">
        <v>410</v>
      </c>
      <c r="N277" s="76">
        <v>44013</v>
      </c>
    </row>
    <row r="278" spans="1:14" hidden="1" x14ac:dyDescent="0.25">
      <c r="A278" s="10">
        <v>277</v>
      </c>
      <c r="B278" s="11">
        <v>92006</v>
      </c>
      <c r="C278" s="11" t="s">
        <v>23</v>
      </c>
      <c r="D278" s="12" t="s">
        <v>42</v>
      </c>
      <c r="E278" s="12" t="s">
        <v>49</v>
      </c>
      <c r="F278" s="12" t="s">
        <v>341</v>
      </c>
      <c r="G278" s="65">
        <f>SALES!AM278</f>
        <v>875781</v>
      </c>
      <c r="H278" s="31">
        <f>SALES!AN278</f>
        <v>28251</v>
      </c>
      <c r="I278" s="66">
        <f>SALES!AO278</f>
        <v>1085150</v>
      </c>
      <c r="J278" s="64">
        <f>SALES!AP278</f>
        <v>35004.838709677417</v>
      </c>
      <c r="K278" s="31">
        <f>SALES!AR278</f>
        <v>209369</v>
      </c>
      <c r="L278" s="45">
        <f>SALES!AS278</f>
        <v>1.2390654741310898</v>
      </c>
      <c r="M278" s="4" t="s">
        <v>410</v>
      </c>
      <c r="N278" s="76">
        <v>44013</v>
      </c>
    </row>
    <row r="279" spans="1:14" hidden="1" x14ac:dyDescent="0.25">
      <c r="A279" s="10">
        <v>278</v>
      </c>
      <c r="B279" s="11">
        <v>14477</v>
      </c>
      <c r="C279" s="11" t="s">
        <v>23</v>
      </c>
      <c r="D279" s="12" t="s">
        <v>50</v>
      </c>
      <c r="E279" s="12" t="s">
        <v>51</v>
      </c>
      <c r="F279" s="12" t="s">
        <v>342</v>
      </c>
      <c r="G279" s="65">
        <f>SALES!AM279</f>
        <v>854081</v>
      </c>
      <c r="H279" s="31">
        <f>SALES!AN279</f>
        <v>27551</v>
      </c>
      <c r="I279" s="66">
        <f>SALES!AO279</f>
        <v>862033</v>
      </c>
      <c r="J279" s="64">
        <f>SALES!AP279</f>
        <v>27807.516129032258</v>
      </c>
      <c r="K279" s="31">
        <f>SALES!AR279</f>
        <v>7952</v>
      </c>
      <c r="L279" s="45">
        <f>SALES!AS279</f>
        <v>1.0093105923208689</v>
      </c>
      <c r="M279" s="4" t="s">
        <v>410</v>
      </c>
      <c r="N279" s="76">
        <v>44013</v>
      </c>
    </row>
    <row r="280" spans="1:14" hidden="1" x14ac:dyDescent="0.25">
      <c r="A280" s="10">
        <v>279</v>
      </c>
      <c r="B280" s="11">
        <v>16627</v>
      </c>
      <c r="C280" s="11" t="s">
        <v>23</v>
      </c>
      <c r="D280" s="12" t="s">
        <v>50</v>
      </c>
      <c r="E280" s="12" t="s">
        <v>51</v>
      </c>
      <c r="F280" s="12" t="s">
        <v>343</v>
      </c>
      <c r="G280" s="65">
        <f>SALES!AM280</f>
        <v>1279091</v>
      </c>
      <c r="H280" s="31">
        <f>SALES!AN280</f>
        <v>41261</v>
      </c>
      <c r="I280" s="66">
        <f>SALES!AO280</f>
        <v>806080</v>
      </c>
      <c r="J280" s="64">
        <f>SALES!AP280</f>
        <v>26002.580645161292</v>
      </c>
      <c r="K280" s="31">
        <f>SALES!AR280</f>
        <v>-473011</v>
      </c>
      <c r="L280" s="45">
        <f>SALES!AS280</f>
        <v>0.63019753872085726</v>
      </c>
      <c r="M280" s="4" t="s">
        <v>410</v>
      </c>
      <c r="N280" s="76">
        <v>44013</v>
      </c>
    </row>
    <row r="281" spans="1:14" hidden="1" x14ac:dyDescent="0.25">
      <c r="A281" s="10">
        <v>280</v>
      </c>
      <c r="B281" s="11">
        <v>15673</v>
      </c>
      <c r="C281" s="11" t="s">
        <v>23</v>
      </c>
      <c r="D281" s="12" t="s">
        <v>50</v>
      </c>
      <c r="E281" s="12" t="s">
        <v>51</v>
      </c>
      <c r="F281" s="12" t="s">
        <v>344</v>
      </c>
      <c r="G281" s="65">
        <f>SALES!AM281</f>
        <v>997611</v>
      </c>
      <c r="H281" s="31">
        <f>SALES!AN281</f>
        <v>32181</v>
      </c>
      <c r="I281" s="66">
        <f>SALES!AO281</f>
        <v>1042950</v>
      </c>
      <c r="J281" s="64">
        <f>SALES!AP281</f>
        <v>33643.548387096773</v>
      </c>
      <c r="K281" s="31">
        <f>SALES!AR281</f>
        <v>45339</v>
      </c>
      <c r="L281" s="45">
        <f>SALES!AS281</f>
        <v>1.045447574254895</v>
      </c>
      <c r="M281" s="4" t="s">
        <v>410</v>
      </c>
      <c r="N281" s="76">
        <v>44013</v>
      </c>
    </row>
    <row r="282" spans="1:14" hidden="1" x14ac:dyDescent="0.25">
      <c r="A282" s="10">
        <v>281</v>
      </c>
      <c r="B282" s="11">
        <v>15446</v>
      </c>
      <c r="C282" s="11" t="s">
        <v>23</v>
      </c>
      <c r="D282" s="12" t="s">
        <v>50</v>
      </c>
      <c r="E282" s="12" t="s">
        <v>51</v>
      </c>
      <c r="F282" s="12" t="s">
        <v>345</v>
      </c>
      <c r="G282" s="65">
        <f>SALES!AM282</f>
        <v>1184231</v>
      </c>
      <c r="H282" s="31">
        <f>SALES!AN282</f>
        <v>38201</v>
      </c>
      <c r="I282" s="66">
        <f>SALES!AO282</f>
        <v>1123277</v>
      </c>
      <c r="J282" s="64">
        <f>SALES!AP282</f>
        <v>36234.741935483871</v>
      </c>
      <c r="K282" s="31">
        <f>SALES!AR282</f>
        <v>-60954</v>
      </c>
      <c r="L282" s="45">
        <f>SALES!AS282</f>
        <v>0.94852862321624754</v>
      </c>
      <c r="M282" s="4" t="s">
        <v>410</v>
      </c>
      <c r="N282" s="76">
        <v>44013</v>
      </c>
    </row>
    <row r="283" spans="1:14" hidden="1" x14ac:dyDescent="0.25">
      <c r="A283" s="10">
        <v>282</v>
      </c>
      <c r="B283" s="11">
        <v>14559</v>
      </c>
      <c r="C283" s="11" t="s">
        <v>23</v>
      </c>
      <c r="D283" s="12" t="s">
        <v>50</v>
      </c>
      <c r="E283" s="12" t="s">
        <v>51</v>
      </c>
      <c r="F283" s="12" t="s">
        <v>346</v>
      </c>
      <c r="G283" s="65">
        <f>SALES!AM283</f>
        <v>932356</v>
      </c>
      <c r="H283" s="31">
        <f>SALES!AN283</f>
        <v>30076</v>
      </c>
      <c r="I283" s="66">
        <f>SALES!AO283</f>
        <v>982788</v>
      </c>
      <c r="J283" s="64">
        <f>SALES!AP283</f>
        <v>31702.83870967742</v>
      </c>
      <c r="K283" s="31">
        <f>SALES!AR283</f>
        <v>50432</v>
      </c>
      <c r="L283" s="45">
        <f>SALES!AS283</f>
        <v>1.0540909266417549</v>
      </c>
      <c r="M283" s="4" t="s">
        <v>410</v>
      </c>
      <c r="N283" s="76">
        <v>44013</v>
      </c>
    </row>
    <row r="284" spans="1:14" hidden="1" x14ac:dyDescent="0.25">
      <c r="A284" s="10">
        <v>283</v>
      </c>
      <c r="B284" s="11">
        <v>92028</v>
      </c>
      <c r="C284" s="11" t="s">
        <v>23</v>
      </c>
      <c r="D284" s="12" t="s">
        <v>50</v>
      </c>
      <c r="E284" s="12" t="s">
        <v>51</v>
      </c>
      <c r="F284" s="12" t="s">
        <v>347</v>
      </c>
      <c r="G284" s="65">
        <f>SALES!AM284</f>
        <v>561596</v>
      </c>
      <c r="H284" s="31">
        <f>SALES!AN284</f>
        <v>18116</v>
      </c>
      <c r="I284" s="66">
        <f>SALES!AO284</f>
        <v>330544</v>
      </c>
      <c r="J284" s="64">
        <f>SALES!AP284</f>
        <v>10662.709677419354</v>
      </c>
      <c r="K284" s="31">
        <f>SALES!AR284</f>
        <v>-231052</v>
      </c>
      <c r="L284" s="45">
        <f>SALES!AS284</f>
        <v>0.588579690738538</v>
      </c>
      <c r="M284" s="4" t="s">
        <v>410</v>
      </c>
      <c r="N284" s="76">
        <v>44013</v>
      </c>
    </row>
    <row r="285" spans="1:14" hidden="1" x14ac:dyDescent="0.25">
      <c r="A285" s="10">
        <v>284</v>
      </c>
      <c r="B285" s="13">
        <v>16669</v>
      </c>
      <c r="C285" s="11" t="s">
        <v>23</v>
      </c>
      <c r="D285" s="12" t="s">
        <v>50</v>
      </c>
      <c r="E285" s="12" t="s">
        <v>51</v>
      </c>
      <c r="F285" s="14" t="s">
        <v>348</v>
      </c>
      <c r="G285" s="65">
        <f>SALES!AM285</f>
        <v>1116341</v>
      </c>
      <c r="H285" s="31">
        <f>SALES!AN285</f>
        <v>36011</v>
      </c>
      <c r="I285" s="66">
        <f>SALES!AO285</f>
        <v>1072078</v>
      </c>
      <c r="J285" s="64">
        <f>SALES!AP285</f>
        <v>34583.161290322583</v>
      </c>
      <c r="K285" s="31">
        <f>SALES!AR285</f>
        <v>-44263</v>
      </c>
      <c r="L285" s="45">
        <f>SALES!AS285</f>
        <v>0.9603499289195685</v>
      </c>
      <c r="M285" s="4" t="s">
        <v>410</v>
      </c>
      <c r="N285" s="76">
        <v>44013</v>
      </c>
    </row>
    <row r="286" spans="1:14" hidden="1" x14ac:dyDescent="0.25">
      <c r="A286" s="10">
        <v>285</v>
      </c>
      <c r="B286" s="11">
        <v>16873</v>
      </c>
      <c r="C286" s="11" t="s">
        <v>23</v>
      </c>
      <c r="D286" s="12" t="s">
        <v>50</v>
      </c>
      <c r="E286" s="12" t="s">
        <v>51</v>
      </c>
      <c r="F286" s="12" t="s">
        <v>349</v>
      </c>
      <c r="G286" s="65">
        <f>SALES!AM286</f>
        <v>1618696</v>
      </c>
      <c r="H286" s="31">
        <f>SALES!AN286</f>
        <v>52216</v>
      </c>
      <c r="I286" s="66">
        <f>SALES!AO286</f>
        <v>1939327</v>
      </c>
      <c r="J286" s="64">
        <f>SALES!AP286</f>
        <v>62558.93548387097</v>
      </c>
      <c r="K286" s="31">
        <f>SALES!AR286</f>
        <v>320631</v>
      </c>
      <c r="L286" s="45">
        <f>SALES!AS286</f>
        <v>1.1980798123921972</v>
      </c>
      <c r="M286" s="4" t="s">
        <v>410</v>
      </c>
      <c r="N286" s="76">
        <v>44013</v>
      </c>
    </row>
    <row r="287" spans="1:14" hidden="1" x14ac:dyDescent="0.25">
      <c r="A287" s="10">
        <v>286</v>
      </c>
      <c r="B287" s="11">
        <v>14868</v>
      </c>
      <c r="C287" s="11" t="s">
        <v>23</v>
      </c>
      <c r="D287" s="12" t="s">
        <v>50</v>
      </c>
      <c r="E287" s="12" t="s">
        <v>50</v>
      </c>
      <c r="F287" s="12" t="s">
        <v>350</v>
      </c>
      <c r="G287" s="65">
        <f>SALES!AM287</f>
        <v>1303891</v>
      </c>
      <c r="H287" s="31">
        <f>SALES!AN287</f>
        <v>42061</v>
      </c>
      <c r="I287" s="66">
        <f>SALES!AO287</f>
        <v>1278890</v>
      </c>
      <c r="J287" s="64">
        <f>SALES!AP287</f>
        <v>41254.516129032258</v>
      </c>
      <c r="K287" s="31">
        <f>SALES!AR287</f>
        <v>-25001</v>
      </c>
      <c r="L287" s="45">
        <f>SALES!AS287</f>
        <v>0.98082585124063282</v>
      </c>
      <c r="M287" s="4" t="s">
        <v>410</v>
      </c>
      <c r="N287" s="76">
        <v>44013</v>
      </c>
    </row>
    <row r="288" spans="1:14" hidden="1" x14ac:dyDescent="0.25">
      <c r="A288" s="10">
        <v>287</v>
      </c>
      <c r="B288" s="11">
        <v>92041</v>
      </c>
      <c r="C288" s="11" t="s">
        <v>23</v>
      </c>
      <c r="D288" s="12" t="s">
        <v>50</v>
      </c>
      <c r="E288" s="12" t="s">
        <v>50</v>
      </c>
      <c r="F288" s="12" t="s">
        <v>351</v>
      </c>
      <c r="G288" s="65">
        <f>SALES!AM288</f>
        <v>581901</v>
      </c>
      <c r="H288" s="31">
        <f>SALES!AN288</f>
        <v>18771</v>
      </c>
      <c r="I288" s="66">
        <f>SALES!AO288</f>
        <v>484483</v>
      </c>
      <c r="J288" s="64">
        <f>SALES!AP288</f>
        <v>15628.483870967742</v>
      </c>
      <c r="K288" s="31">
        <f>SALES!AR288</f>
        <v>-97418</v>
      </c>
      <c r="L288" s="45">
        <f>SALES!AS288</f>
        <v>0.83258664274507177</v>
      </c>
      <c r="M288" s="4" t="s">
        <v>410</v>
      </c>
      <c r="N288" s="76">
        <v>44013</v>
      </c>
    </row>
    <row r="289" spans="1:14" hidden="1" x14ac:dyDescent="0.25">
      <c r="A289" s="10">
        <v>288</v>
      </c>
      <c r="B289" s="11">
        <v>16547</v>
      </c>
      <c r="C289" s="11" t="s">
        <v>23</v>
      </c>
      <c r="D289" s="12" t="s">
        <v>50</v>
      </c>
      <c r="E289" s="12" t="s">
        <v>50</v>
      </c>
      <c r="F289" s="12" t="s">
        <v>352</v>
      </c>
      <c r="G289" s="65">
        <f>SALES!AM289</f>
        <v>1906841</v>
      </c>
      <c r="H289" s="31">
        <f>SALES!AN289</f>
        <v>61511</v>
      </c>
      <c r="I289" s="66">
        <f>SALES!AO289</f>
        <v>1971251</v>
      </c>
      <c r="J289" s="64">
        <f>SALES!AP289</f>
        <v>63588.741935483871</v>
      </c>
      <c r="K289" s="31">
        <f>SALES!AR289</f>
        <v>64410</v>
      </c>
      <c r="L289" s="45">
        <f>SALES!AS289</f>
        <v>1.0337783800537119</v>
      </c>
      <c r="M289" s="4" t="s">
        <v>410</v>
      </c>
      <c r="N289" s="76">
        <v>44013</v>
      </c>
    </row>
    <row r="290" spans="1:14" hidden="1" x14ac:dyDescent="0.25">
      <c r="A290" s="10">
        <v>289</v>
      </c>
      <c r="B290" s="13">
        <v>16666</v>
      </c>
      <c r="C290" s="11" t="s">
        <v>23</v>
      </c>
      <c r="D290" s="12" t="s">
        <v>50</v>
      </c>
      <c r="E290" s="12" t="s">
        <v>353</v>
      </c>
      <c r="F290" s="14" t="s">
        <v>354</v>
      </c>
      <c r="G290" s="65">
        <f>SALES!AM290</f>
        <v>992341</v>
      </c>
      <c r="H290" s="31">
        <f>SALES!AN290</f>
        <v>32011</v>
      </c>
      <c r="I290" s="66">
        <f>SALES!AO290</f>
        <v>1013770</v>
      </c>
      <c r="J290" s="64">
        <f>SALES!AP290</f>
        <v>32702.258064516129</v>
      </c>
      <c r="K290" s="31">
        <f>SALES!AR290</f>
        <v>21429</v>
      </c>
      <c r="L290" s="45">
        <f>SALES!AS290</f>
        <v>1.0215943914440702</v>
      </c>
      <c r="M290" s="4" t="s">
        <v>410</v>
      </c>
      <c r="N290" s="76">
        <v>44013</v>
      </c>
    </row>
    <row r="291" spans="1:14" hidden="1" x14ac:dyDescent="0.25">
      <c r="A291" s="10">
        <v>290</v>
      </c>
      <c r="B291" s="11">
        <v>14601</v>
      </c>
      <c r="C291" s="11" t="s">
        <v>23</v>
      </c>
      <c r="D291" s="12" t="s">
        <v>50</v>
      </c>
      <c r="E291" s="12" t="s">
        <v>353</v>
      </c>
      <c r="F291" s="12" t="s">
        <v>355</v>
      </c>
      <c r="G291" s="65">
        <f>SALES!AM291</f>
        <v>1711541</v>
      </c>
      <c r="H291" s="31">
        <f>SALES!AN291</f>
        <v>55211</v>
      </c>
      <c r="I291" s="66">
        <f>SALES!AO291</f>
        <v>1561954</v>
      </c>
      <c r="J291" s="64">
        <f>SALES!AP291</f>
        <v>50385.612903225803</v>
      </c>
      <c r="K291" s="31">
        <f>SALES!AR291</f>
        <v>-149587</v>
      </c>
      <c r="L291" s="45">
        <f>SALES!AS291</f>
        <v>0.91260098355809183</v>
      </c>
      <c r="M291" s="4" t="s">
        <v>410</v>
      </c>
      <c r="N291" s="76">
        <v>44013</v>
      </c>
    </row>
    <row r="292" spans="1:14" hidden="1" x14ac:dyDescent="0.25">
      <c r="A292" s="10">
        <v>291</v>
      </c>
      <c r="B292" s="11">
        <v>15907</v>
      </c>
      <c r="C292" s="11" t="s">
        <v>23</v>
      </c>
      <c r="D292" s="12" t="s">
        <v>50</v>
      </c>
      <c r="E292" s="12" t="s">
        <v>353</v>
      </c>
      <c r="F292" s="12" t="s">
        <v>356</v>
      </c>
      <c r="G292" s="65">
        <f>SALES!AM292</f>
        <v>1227631</v>
      </c>
      <c r="H292" s="31">
        <f>SALES!AN292</f>
        <v>39601</v>
      </c>
      <c r="I292" s="66">
        <f>SALES!AO292</f>
        <v>1044572</v>
      </c>
      <c r="J292" s="64">
        <f>SALES!AP292</f>
        <v>33695.870967741932</v>
      </c>
      <c r="K292" s="31">
        <f>SALES!AR292</f>
        <v>-183059</v>
      </c>
      <c r="L292" s="45">
        <f>SALES!AS292</f>
        <v>0.850884345540313</v>
      </c>
      <c r="M292" s="4" t="s">
        <v>410</v>
      </c>
      <c r="N292" s="76">
        <v>44013</v>
      </c>
    </row>
    <row r="293" spans="1:14" hidden="1" x14ac:dyDescent="0.25">
      <c r="A293" s="10">
        <v>292</v>
      </c>
      <c r="B293" s="13">
        <v>16893</v>
      </c>
      <c r="C293" s="11" t="s">
        <v>23</v>
      </c>
      <c r="D293" s="12" t="s">
        <v>50</v>
      </c>
      <c r="E293" s="12" t="s">
        <v>353</v>
      </c>
      <c r="F293" s="14" t="s">
        <v>357</v>
      </c>
      <c r="G293" s="65">
        <f>SALES!AM293</f>
        <v>961341</v>
      </c>
      <c r="H293" s="31">
        <f>SALES!AN293</f>
        <v>31011</v>
      </c>
      <c r="I293" s="66">
        <f>SALES!AO293</f>
        <v>1056171</v>
      </c>
      <c r="J293" s="64">
        <f>SALES!AP293</f>
        <v>34070.032258064515</v>
      </c>
      <c r="K293" s="31">
        <f>SALES!AR293</f>
        <v>94830</v>
      </c>
      <c r="L293" s="45">
        <f>SALES!AS293</f>
        <v>1.0986434574204158</v>
      </c>
      <c r="M293" s="4" t="s">
        <v>410</v>
      </c>
      <c r="N293" s="76">
        <v>44013</v>
      </c>
    </row>
    <row r="294" spans="1:14" hidden="1" x14ac:dyDescent="0.25">
      <c r="A294" s="10">
        <v>293</v>
      </c>
      <c r="B294" s="11">
        <v>16046</v>
      </c>
      <c r="C294" s="11" t="s">
        <v>23</v>
      </c>
      <c r="D294" s="12" t="s">
        <v>50</v>
      </c>
      <c r="E294" s="12" t="s">
        <v>353</v>
      </c>
      <c r="F294" s="12" t="s">
        <v>358</v>
      </c>
      <c r="G294" s="65">
        <f>SALES!AM294</f>
        <v>1465091</v>
      </c>
      <c r="H294" s="31">
        <f>SALES!AN294</f>
        <v>47261</v>
      </c>
      <c r="I294" s="66">
        <f>SALES!AO294</f>
        <v>1460592</v>
      </c>
      <c r="J294" s="64">
        <f>SALES!AP294</f>
        <v>47115.870967741932</v>
      </c>
      <c r="K294" s="31">
        <f>SALES!AR294</f>
        <v>-4499</v>
      </c>
      <c r="L294" s="45">
        <f>SALES!AS294</f>
        <v>0.99692920098478521</v>
      </c>
      <c r="M294" s="4" t="s">
        <v>410</v>
      </c>
      <c r="N294" s="76">
        <v>44013</v>
      </c>
    </row>
    <row r="295" spans="1:14" hidden="1" x14ac:dyDescent="0.25">
      <c r="A295" s="10">
        <v>294</v>
      </c>
      <c r="B295" s="13">
        <v>17048</v>
      </c>
      <c r="C295" s="11" t="s">
        <v>23</v>
      </c>
      <c r="D295" s="12" t="s">
        <v>50</v>
      </c>
      <c r="E295" s="12" t="s">
        <v>353</v>
      </c>
      <c r="F295" s="14" t="s">
        <v>359</v>
      </c>
      <c r="G295" s="65">
        <f>SALES!AM295</f>
        <v>757981</v>
      </c>
      <c r="H295" s="31">
        <f>SALES!AN295</f>
        <v>24451</v>
      </c>
      <c r="I295" s="66">
        <f>SALES!AO295</f>
        <v>684209</v>
      </c>
      <c r="J295" s="64">
        <f>SALES!AP295</f>
        <v>22071.258064516129</v>
      </c>
      <c r="K295" s="31">
        <f>SALES!AR295</f>
        <v>-73772</v>
      </c>
      <c r="L295" s="45">
        <f>SALES!AS295</f>
        <v>0.90267302214699308</v>
      </c>
      <c r="M295" s="4" t="s">
        <v>410</v>
      </c>
      <c r="N295" s="76">
        <v>44013</v>
      </c>
    </row>
    <row r="296" spans="1:14" hidden="1" x14ac:dyDescent="0.25">
      <c r="A296" s="10">
        <v>295</v>
      </c>
      <c r="B296" s="11">
        <v>16004</v>
      </c>
      <c r="C296" s="11" t="s">
        <v>23</v>
      </c>
      <c r="D296" s="12" t="s">
        <v>50</v>
      </c>
      <c r="E296" s="12" t="s">
        <v>353</v>
      </c>
      <c r="F296" s="12" t="s">
        <v>360</v>
      </c>
      <c r="G296" s="65">
        <f>SALES!AM296</f>
        <v>1953341</v>
      </c>
      <c r="H296" s="31">
        <f>SALES!AN296</f>
        <v>63011</v>
      </c>
      <c r="I296" s="66">
        <f>SALES!AO296</f>
        <v>2014448</v>
      </c>
      <c r="J296" s="64">
        <f>SALES!AP296</f>
        <v>64982.193548387098</v>
      </c>
      <c r="K296" s="31">
        <f>SALES!AR296</f>
        <v>61107</v>
      </c>
      <c r="L296" s="45">
        <f>SALES!AS296</f>
        <v>1.0312833243145973</v>
      </c>
      <c r="M296" s="4" t="s">
        <v>410</v>
      </c>
      <c r="N296" s="76">
        <v>44013</v>
      </c>
    </row>
    <row r="297" spans="1:14" hidden="1" x14ac:dyDescent="0.25">
      <c r="A297" s="10">
        <v>296</v>
      </c>
      <c r="B297" s="11">
        <v>15512</v>
      </c>
      <c r="C297" s="11" t="s">
        <v>23</v>
      </c>
      <c r="D297" s="12" t="s">
        <v>53</v>
      </c>
      <c r="E297" s="12" t="s">
        <v>54</v>
      </c>
      <c r="F297" s="12" t="s">
        <v>361</v>
      </c>
      <c r="G297" s="65">
        <f>SALES!AM297</f>
        <v>902131</v>
      </c>
      <c r="H297" s="31">
        <f>SALES!AN297</f>
        <v>29101</v>
      </c>
      <c r="I297" s="66">
        <f>SALES!AO297</f>
        <v>906801</v>
      </c>
      <c r="J297" s="64">
        <f>SALES!AP297</f>
        <v>29251.645161290322</v>
      </c>
      <c r="K297" s="31">
        <f>SALES!AR297</f>
        <v>4670</v>
      </c>
      <c r="L297" s="45">
        <f>SALES!AS297</f>
        <v>1.0051766317752078</v>
      </c>
      <c r="M297" s="4" t="s">
        <v>410</v>
      </c>
      <c r="N297" s="76">
        <v>44013</v>
      </c>
    </row>
    <row r="298" spans="1:14" hidden="1" x14ac:dyDescent="0.25">
      <c r="A298" s="10">
        <v>297</v>
      </c>
      <c r="B298" s="11">
        <v>15967</v>
      </c>
      <c r="C298" s="11" t="s">
        <v>23</v>
      </c>
      <c r="D298" s="12" t="s">
        <v>53</v>
      </c>
      <c r="E298" s="12" t="s">
        <v>54</v>
      </c>
      <c r="F298" s="12" t="s">
        <v>362</v>
      </c>
      <c r="G298" s="65">
        <f>SALES!AM298</f>
        <v>1540824</v>
      </c>
      <c r="H298" s="31">
        <f>SALES!AN298</f>
        <v>49704</v>
      </c>
      <c r="I298" s="66">
        <f>SALES!AO298</f>
        <v>1989818</v>
      </c>
      <c r="J298" s="64">
        <f>SALES!AP298</f>
        <v>64187.677419354841</v>
      </c>
      <c r="K298" s="31">
        <f>SALES!AR298</f>
        <v>448994</v>
      </c>
      <c r="L298" s="45">
        <f>SALES!AS298</f>
        <v>1.291398628266434</v>
      </c>
      <c r="M298" s="4" t="s">
        <v>410</v>
      </c>
      <c r="N298" s="76">
        <v>44013</v>
      </c>
    </row>
    <row r="299" spans="1:14" hidden="1" x14ac:dyDescent="0.25">
      <c r="A299" s="10">
        <v>298</v>
      </c>
      <c r="B299" s="11">
        <v>14437</v>
      </c>
      <c r="C299" s="11" t="s">
        <v>23</v>
      </c>
      <c r="D299" s="12" t="s">
        <v>53</v>
      </c>
      <c r="E299" s="12" t="s">
        <v>54</v>
      </c>
      <c r="F299" s="12" t="s">
        <v>363</v>
      </c>
      <c r="G299" s="65">
        <f>SALES!AM299</f>
        <v>1428976</v>
      </c>
      <c r="H299" s="31">
        <f>SALES!AN299</f>
        <v>46096</v>
      </c>
      <c r="I299" s="66">
        <f>SALES!AO299</f>
        <v>1019629</v>
      </c>
      <c r="J299" s="64">
        <f>SALES!AP299</f>
        <v>32891.258064516129</v>
      </c>
      <c r="K299" s="31">
        <f>SALES!AR299</f>
        <v>-409347</v>
      </c>
      <c r="L299" s="45">
        <f>SALES!AS299</f>
        <v>0.71353822597440408</v>
      </c>
      <c r="M299" s="4" t="s">
        <v>410</v>
      </c>
      <c r="N299" s="76">
        <v>44013</v>
      </c>
    </row>
    <row r="300" spans="1:14" hidden="1" x14ac:dyDescent="0.25">
      <c r="A300" s="10">
        <v>299</v>
      </c>
      <c r="B300" s="11">
        <v>16443</v>
      </c>
      <c r="C300" s="11" t="s">
        <v>23</v>
      </c>
      <c r="D300" s="12" t="s">
        <v>53</v>
      </c>
      <c r="E300" s="12" t="s">
        <v>54</v>
      </c>
      <c r="F300" s="12" t="s">
        <v>364</v>
      </c>
      <c r="G300" s="65">
        <f>SALES!AM300</f>
        <v>2056230</v>
      </c>
      <c r="H300" s="31">
        <f>SALES!AN300</f>
        <v>66330</v>
      </c>
      <c r="I300" s="66">
        <f>SALES!AO300</f>
        <v>2149416</v>
      </c>
      <c r="J300" s="64">
        <f>SALES!AP300</f>
        <v>69336</v>
      </c>
      <c r="K300" s="31">
        <f>SALES!AR300</f>
        <v>93186</v>
      </c>
      <c r="L300" s="45">
        <f>SALES!AS300</f>
        <v>1.0453188602442334</v>
      </c>
      <c r="M300" s="4" t="s">
        <v>410</v>
      </c>
      <c r="N300" s="76">
        <v>44013</v>
      </c>
    </row>
    <row r="301" spans="1:14" hidden="1" x14ac:dyDescent="0.25">
      <c r="A301" s="10">
        <v>300</v>
      </c>
      <c r="B301" s="11">
        <v>15819</v>
      </c>
      <c r="C301" s="11" t="s">
        <v>23</v>
      </c>
      <c r="D301" s="12" t="s">
        <v>53</v>
      </c>
      <c r="E301" s="12" t="s">
        <v>55</v>
      </c>
      <c r="F301" s="12" t="s">
        <v>365</v>
      </c>
      <c r="G301" s="65">
        <f>SALES!AM301</f>
        <v>1784391</v>
      </c>
      <c r="H301" s="31">
        <f>SALES!AN301</f>
        <v>57561</v>
      </c>
      <c r="I301" s="66">
        <f>SALES!AO301</f>
        <v>1896613</v>
      </c>
      <c r="J301" s="64">
        <f>SALES!AP301</f>
        <v>61181.06451612903</v>
      </c>
      <c r="K301" s="31">
        <f>SALES!AR301</f>
        <v>112222</v>
      </c>
      <c r="L301" s="45">
        <f>SALES!AS301</f>
        <v>1.0628909246908329</v>
      </c>
      <c r="M301" s="4" t="s">
        <v>410</v>
      </c>
      <c r="N301" s="76">
        <v>44013</v>
      </c>
    </row>
    <row r="302" spans="1:14" hidden="1" x14ac:dyDescent="0.25">
      <c r="A302" s="10">
        <v>301</v>
      </c>
      <c r="B302" s="11">
        <v>14577</v>
      </c>
      <c r="C302" s="11" t="s">
        <v>23</v>
      </c>
      <c r="D302" s="12" t="s">
        <v>53</v>
      </c>
      <c r="E302" s="12" t="s">
        <v>55</v>
      </c>
      <c r="F302" s="12" t="s">
        <v>366</v>
      </c>
      <c r="G302" s="65">
        <f>SALES!AM302</f>
        <v>675986</v>
      </c>
      <c r="H302" s="31">
        <f>SALES!AN302</f>
        <v>21806</v>
      </c>
      <c r="I302" s="66">
        <f>SALES!AO302</f>
        <v>672790</v>
      </c>
      <c r="J302" s="64">
        <f>SALES!AP302</f>
        <v>21702.903225806451</v>
      </c>
      <c r="K302" s="31">
        <f>SALES!AR302</f>
        <v>-3196</v>
      </c>
      <c r="L302" s="45">
        <f>SALES!AS302</f>
        <v>0.99527209143384632</v>
      </c>
      <c r="M302" s="4" t="s">
        <v>410</v>
      </c>
      <c r="N302" s="76">
        <v>44013</v>
      </c>
    </row>
    <row r="303" spans="1:14" hidden="1" x14ac:dyDescent="0.25">
      <c r="A303" s="10">
        <v>302</v>
      </c>
      <c r="B303" s="11">
        <v>15326</v>
      </c>
      <c r="C303" s="11" t="s">
        <v>23</v>
      </c>
      <c r="D303" s="12" t="s">
        <v>53</v>
      </c>
      <c r="E303" s="12" t="s">
        <v>55</v>
      </c>
      <c r="F303" s="12" t="s">
        <v>367</v>
      </c>
      <c r="G303" s="65">
        <f>SALES!AM303</f>
        <v>1444724</v>
      </c>
      <c r="H303" s="31">
        <f>SALES!AN303</f>
        <v>46604</v>
      </c>
      <c r="I303" s="66">
        <f>SALES!AO303</f>
        <v>1643915</v>
      </c>
      <c r="J303" s="64">
        <f>SALES!AP303</f>
        <v>53029.516129032258</v>
      </c>
      <c r="K303" s="31">
        <f>SALES!AR303</f>
        <v>199191</v>
      </c>
      <c r="L303" s="45">
        <f>SALES!AS303</f>
        <v>1.1378747774661457</v>
      </c>
      <c r="M303" s="4" t="s">
        <v>410</v>
      </c>
      <c r="N303" s="76">
        <v>44013</v>
      </c>
    </row>
    <row r="304" spans="1:14" hidden="1" x14ac:dyDescent="0.25">
      <c r="A304" s="10">
        <v>303</v>
      </c>
      <c r="B304" s="13">
        <v>16342</v>
      </c>
      <c r="C304" s="11" t="s">
        <v>23</v>
      </c>
      <c r="D304" s="12" t="s">
        <v>53</v>
      </c>
      <c r="E304" s="12" t="s">
        <v>55</v>
      </c>
      <c r="F304" s="14" t="s">
        <v>368</v>
      </c>
      <c r="G304" s="65">
        <f>SALES!AM304</f>
        <v>1015405</v>
      </c>
      <c r="H304" s="31">
        <f>SALES!AN304</f>
        <v>32755</v>
      </c>
      <c r="I304" s="66">
        <f>SALES!AO304</f>
        <v>1383603</v>
      </c>
      <c r="J304" s="64">
        <f>SALES!AP304</f>
        <v>44632.354838709674</v>
      </c>
      <c r="K304" s="31">
        <f>SALES!AR304</f>
        <v>368198</v>
      </c>
      <c r="L304" s="45">
        <f>SALES!AS304</f>
        <v>1.3626119627143849</v>
      </c>
      <c r="M304" s="4" t="s">
        <v>410</v>
      </c>
      <c r="N304" s="76">
        <v>44013</v>
      </c>
    </row>
    <row r="305" spans="1:14" hidden="1" x14ac:dyDescent="0.25">
      <c r="A305" s="10">
        <v>304</v>
      </c>
      <c r="B305" s="11">
        <v>92014</v>
      </c>
      <c r="C305" s="11" t="s">
        <v>23</v>
      </c>
      <c r="D305" s="12" t="s">
        <v>53</v>
      </c>
      <c r="E305" s="12" t="s">
        <v>55</v>
      </c>
      <c r="F305" s="12" t="s">
        <v>369</v>
      </c>
      <c r="G305" s="65">
        <f>SALES!AM305</f>
        <v>1138196</v>
      </c>
      <c r="H305" s="31">
        <f>SALES!AN305</f>
        <v>36716</v>
      </c>
      <c r="I305" s="66">
        <f>SALES!AO305</f>
        <v>1190512</v>
      </c>
      <c r="J305" s="64">
        <f>SALES!AP305</f>
        <v>38403.612903225803</v>
      </c>
      <c r="K305" s="31">
        <f>SALES!AR305</f>
        <v>52316</v>
      </c>
      <c r="L305" s="45">
        <f>SALES!AS305</f>
        <v>1.0459639640272853</v>
      </c>
      <c r="M305" s="4" t="s">
        <v>410</v>
      </c>
      <c r="N305" s="76">
        <v>44013</v>
      </c>
    </row>
    <row r="306" spans="1:14" hidden="1" x14ac:dyDescent="0.25">
      <c r="A306" s="10">
        <v>305</v>
      </c>
      <c r="B306" s="11">
        <v>92022</v>
      </c>
      <c r="C306" s="11" t="s">
        <v>23</v>
      </c>
      <c r="D306" s="12" t="s">
        <v>53</v>
      </c>
      <c r="E306" s="12" t="s">
        <v>55</v>
      </c>
      <c r="F306" s="12" t="s">
        <v>370</v>
      </c>
      <c r="G306" s="65">
        <f>SALES!AM306</f>
        <v>1218486</v>
      </c>
      <c r="H306" s="31">
        <f>SALES!AN306</f>
        <v>39306</v>
      </c>
      <c r="I306" s="66">
        <f>SALES!AO306</f>
        <v>1346213</v>
      </c>
      <c r="J306" s="64">
        <f>SALES!AP306</f>
        <v>43426.225806451614</v>
      </c>
      <c r="K306" s="31">
        <f>SALES!AR306</f>
        <v>127727</v>
      </c>
      <c r="L306" s="45">
        <f>SALES!AS306</f>
        <v>1.1048243475920116</v>
      </c>
      <c r="M306" s="4" t="s">
        <v>410</v>
      </c>
      <c r="N306" s="76">
        <v>44013</v>
      </c>
    </row>
    <row r="307" spans="1:14" hidden="1" x14ac:dyDescent="0.25">
      <c r="A307" s="10">
        <v>306</v>
      </c>
      <c r="B307" s="11">
        <v>15848</v>
      </c>
      <c r="C307" s="11" t="s">
        <v>23</v>
      </c>
      <c r="D307" s="12" t="s">
        <v>53</v>
      </c>
      <c r="E307" s="12" t="s">
        <v>53</v>
      </c>
      <c r="F307" s="12" t="s">
        <v>371</v>
      </c>
      <c r="G307" s="65">
        <f>SALES!AM307</f>
        <v>1999996</v>
      </c>
      <c r="H307" s="31">
        <f>SALES!AN307</f>
        <v>64516</v>
      </c>
      <c r="I307" s="66">
        <f>SALES!AO307</f>
        <v>573631</v>
      </c>
      <c r="J307" s="64">
        <f>SALES!AP307</f>
        <v>18504.225806451614</v>
      </c>
      <c r="K307" s="31">
        <f>SALES!AR307</f>
        <v>-1426365</v>
      </c>
      <c r="L307" s="45">
        <f>SALES!AS307</f>
        <v>0.28681607363214728</v>
      </c>
      <c r="M307" s="4" t="s">
        <v>410</v>
      </c>
      <c r="N307" s="76">
        <v>44013</v>
      </c>
    </row>
    <row r="308" spans="1:14" hidden="1" x14ac:dyDescent="0.25">
      <c r="A308" s="10">
        <v>307</v>
      </c>
      <c r="B308" s="11">
        <v>14576</v>
      </c>
      <c r="C308" s="11" t="s">
        <v>23</v>
      </c>
      <c r="D308" s="12" t="s">
        <v>53</v>
      </c>
      <c r="E308" s="12" t="s">
        <v>53</v>
      </c>
      <c r="F308" s="12" t="s">
        <v>372</v>
      </c>
      <c r="G308" s="65">
        <f>SALES!AM308</f>
        <v>1786096</v>
      </c>
      <c r="H308" s="31">
        <f>SALES!AN308</f>
        <v>57616</v>
      </c>
      <c r="I308" s="66">
        <f>SALES!AO308</f>
        <v>1845579</v>
      </c>
      <c r="J308" s="64">
        <f>SALES!AP308</f>
        <v>59534.806451612902</v>
      </c>
      <c r="K308" s="31">
        <f>SALES!AR308</f>
        <v>59483</v>
      </c>
      <c r="L308" s="45">
        <f>SALES!AS308</f>
        <v>1.0333033610735369</v>
      </c>
      <c r="M308" s="4" t="s">
        <v>410</v>
      </c>
      <c r="N308" s="76">
        <v>44013</v>
      </c>
    </row>
    <row r="309" spans="1:14" hidden="1" x14ac:dyDescent="0.25">
      <c r="A309" s="10">
        <v>308</v>
      </c>
      <c r="B309" s="11">
        <v>16527</v>
      </c>
      <c r="C309" s="11" t="s">
        <v>23</v>
      </c>
      <c r="D309" s="11" t="s">
        <v>53</v>
      </c>
      <c r="E309" s="11" t="s">
        <v>53</v>
      </c>
      <c r="F309" s="16" t="s">
        <v>373</v>
      </c>
      <c r="G309" s="65">
        <f>SALES!AM309</f>
        <v>1838765</v>
      </c>
      <c r="H309" s="31">
        <f>SALES!AN309</f>
        <v>59315</v>
      </c>
      <c r="I309" s="66">
        <f>SALES!AO309</f>
        <v>531678</v>
      </c>
      <c r="J309" s="64">
        <f>SALES!AP309</f>
        <v>17150.903225806451</v>
      </c>
      <c r="K309" s="31">
        <f>SALES!AR309</f>
        <v>-1307087</v>
      </c>
      <c r="L309" s="45">
        <f>SALES!AS309</f>
        <v>0.28914951067700334</v>
      </c>
      <c r="M309" s="4" t="s">
        <v>410</v>
      </c>
      <c r="N309" s="76">
        <v>44013</v>
      </c>
    </row>
    <row r="310" spans="1:14" x14ac:dyDescent="0.25">
      <c r="A310" s="10">
        <v>309</v>
      </c>
      <c r="B310" s="11">
        <v>16256</v>
      </c>
      <c r="C310" s="12" t="s">
        <v>3</v>
      </c>
      <c r="D310" s="12" t="s">
        <v>4</v>
      </c>
      <c r="E310" s="12" t="s">
        <v>5</v>
      </c>
      <c r="F310" s="12" t="s">
        <v>66</v>
      </c>
      <c r="G310" s="65">
        <f>PHARMA!AM2</f>
        <v>1183155.7619607844</v>
      </c>
      <c r="H310" s="31">
        <f>PHARMA!AN2</f>
        <v>38166.314901960788</v>
      </c>
      <c r="I310" s="66">
        <f>PHARMA!AO2</f>
        <v>1241401</v>
      </c>
      <c r="J310" s="64">
        <f>PHARMA!AP2</f>
        <v>40045.193548387098</v>
      </c>
      <c r="K310" s="31">
        <f>PHARMA!AQ2</f>
        <v>58245.238039215561</v>
      </c>
      <c r="L310" s="45">
        <f>PHARMA!AR2</f>
        <v>1.049228715196965</v>
      </c>
      <c r="M310" s="4" t="s">
        <v>401</v>
      </c>
      <c r="N310" s="76">
        <v>44013</v>
      </c>
    </row>
    <row r="311" spans="1:14" x14ac:dyDescent="0.25">
      <c r="A311" s="10">
        <v>310</v>
      </c>
      <c r="B311" s="11">
        <v>16052</v>
      </c>
      <c r="C311" s="12" t="s">
        <v>3</v>
      </c>
      <c r="D311" s="12" t="s">
        <v>4</v>
      </c>
      <c r="E311" s="12" t="s">
        <v>5</v>
      </c>
      <c r="F311" s="12" t="s">
        <v>67</v>
      </c>
      <c r="G311" s="65">
        <f>PHARMA!AM3</f>
        <v>816971.92421568627</v>
      </c>
      <c r="H311" s="31">
        <f>PHARMA!AN3</f>
        <v>26353.933039215688</v>
      </c>
      <c r="I311" s="66">
        <f>PHARMA!AO3</f>
        <v>901142</v>
      </c>
      <c r="J311" s="64">
        <f>PHARMA!AP3</f>
        <v>29069.096774193549</v>
      </c>
      <c r="K311" s="31">
        <f>PHARMA!AQ3</f>
        <v>84170.075784313725</v>
      </c>
      <c r="L311" s="45">
        <f>PHARMA!AR3</f>
        <v>1.103026889039203</v>
      </c>
      <c r="M311" s="4" t="s">
        <v>401</v>
      </c>
      <c r="N311" s="76">
        <v>44013</v>
      </c>
    </row>
    <row r="312" spans="1:14" x14ac:dyDescent="0.25">
      <c r="A312" s="10">
        <v>311</v>
      </c>
      <c r="B312" s="11">
        <v>16340</v>
      </c>
      <c r="C312" s="12" t="s">
        <v>3</v>
      </c>
      <c r="D312" s="12" t="s">
        <v>4</v>
      </c>
      <c r="E312" s="12" t="s">
        <v>5</v>
      </c>
      <c r="F312" s="12" t="s">
        <v>68</v>
      </c>
      <c r="G312" s="65">
        <f>PHARMA!AM4</f>
        <v>604569.97287581698</v>
      </c>
      <c r="H312" s="31">
        <f>PHARMA!AN4</f>
        <v>19502.257189542484</v>
      </c>
      <c r="I312" s="66">
        <f>PHARMA!AO4</f>
        <v>643703</v>
      </c>
      <c r="J312" s="64">
        <f>PHARMA!AP4</f>
        <v>20764.612903225807</v>
      </c>
      <c r="K312" s="31">
        <f>PHARMA!AQ4</f>
        <v>39133.02712418302</v>
      </c>
      <c r="L312" s="45">
        <f>PHARMA!AR4</f>
        <v>1.0647286978842749</v>
      </c>
      <c r="M312" s="4" t="s">
        <v>401</v>
      </c>
      <c r="N312" s="76">
        <v>44013</v>
      </c>
    </row>
    <row r="313" spans="1:14" x14ac:dyDescent="0.25">
      <c r="A313" s="10">
        <v>312</v>
      </c>
      <c r="B313" s="11">
        <v>17023</v>
      </c>
      <c r="C313" s="12" t="s">
        <v>3</v>
      </c>
      <c r="D313" s="12" t="s">
        <v>4</v>
      </c>
      <c r="E313" s="12" t="s">
        <v>5</v>
      </c>
      <c r="F313" s="12" t="s">
        <v>69</v>
      </c>
      <c r="G313" s="65">
        <f>PHARMA!AM5</f>
        <v>549516.88241830072</v>
      </c>
      <c r="H313" s="31">
        <f>PHARMA!AN5</f>
        <v>17726.351045751635</v>
      </c>
      <c r="I313" s="66">
        <f>PHARMA!AO5</f>
        <v>729136</v>
      </c>
      <c r="J313" s="64">
        <f>PHARMA!AP5</f>
        <v>23520.516129032258</v>
      </c>
      <c r="K313" s="31">
        <f>PHARMA!AQ5</f>
        <v>179619.11758169928</v>
      </c>
      <c r="L313" s="45">
        <f>PHARMA!AR5</f>
        <v>1.3268673326126683</v>
      </c>
      <c r="M313" s="4" t="s">
        <v>401</v>
      </c>
      <c r="N313" s="76">
        <v>44013</v>
      </c>
    </row>
    <row r="314" spans="1:14" x14ac:dyDescent="0.25">
      <c r="A314" s="10">
        <v>313</v>
      </c>
      <c r="B314" s="11">
        <v>15696</v>
      </c>
      <c r="C314" s="12" t="s">
        <v>3</v>
      </c>
      <c r="D314" s="12" t="s">
        <v>4</v>
      </c>
      <c r="E314" s="12" t="s">
        <v>5</v>
      </c>
      <c r="F314" s="12" t="s">
        <v>70</v>
      </c>
      <c r="G314" s="65">
        <f>PHARMA!AM6</f>
        <v>1137983.3241601307</v>
      </c>
      <c r="H314" s="31">
        <f>PHARMA!AN6</f>
        <v>36709.139489036475</v>
      </c>
      <c r="I314" s="66">
        <f>PHARMA!AO6</f>
        <v>1300775</v>
      </c>
      <c r="J314" s="64">
        <f>PHARMA!AP6</f>
        <v>41960.483870967742</v>
      </c>
      <c r="K314" s="31">
        <f>PHARMA!AQ6</f>
        <v>162791.67583986931</v>
      </c>
      <c r="L314" s="45">
        <f>PHARMA!AR6</f>
        <v>1.1430527780009561</v>
      </c>
      <c r="M314" s="4" t="s">
        <v>401</v>
      </c>
      <c r="N314" s="76">
        <v>44013</v>
      </c>
    </row>
    <row r="315" spans="1:14" x14ac:dyDescent="0.25">
      <c r="A315" s="10">
        <v>314</v>
      </c>
      <c r="B315" s="11">
        <v>16071</v>
      </c>
      <c r="C315" s="12" t="s">
        <v>3</v>
      </c>
      <c r="D315" s="12" t="s">
        <v>4</v>
      </c>
      <c r="E315" s="12" t="s">
        <v>5</v>
      </c>
      <c r="F315" s="12" t="s">
        <v>71</v>
      </c>
      <c r="G315" s="65">
        <f>PHARMA!AM7</f>
        <v>558581.69884150336</v>
      </c>
      <c r="H315" s="31">
        <f>PHARMA!AN7</f>
        <v>18018.764478758174</v>
      </c>
      <c r="I315" s="66">
        <f>PHARMA!AO7</f>
        <v>465651</v>
      </c>
      <c r="J315" s="64">
        <f>PHARMA!AP7</f>
        <v>15021</v>
      </c>
      <c r="K315" s="31">
        <f>PHARMA!AQ7</f>
        <v>-92930.698841503356</v>
      </c>
      <c r="L315" s="45">
        <f>PHARMA!AR7</f>
        <v>0.8336309638603604</v>
      </c>
      <c r="M315" s="4" t="s">
        <v>401</v>
      </c>
      <c r="N315" s="76">
        <v>44013</v>
      </c>
    </row>
    <row r="316" spans="1:14" x14ac:dyDescent="0.25">
      <c r="A316" s="10">
        <v>315</v>
      </c>
      <c r="B316" s="11">
        <v>14516</v>
      </c>
      <c r="C316" s="12" t="s">
        <v>3</v>
      </c>
      <c r="D316" s="12" t="s">
        <v>4</v>
      </c>
      <c r="E316" s="12" t="s">
        <v>5</v>
      </c>
      <c r="F316" s="12" t="s">
        <v>72</v>
      </c>
      <c r="G316" s="65">
        <f>PHARMA!AM8</f>
        <v>1896818.065259804</v>
      </c>
      <c r="H316" s="31">
        <f>PHARMA!AN8</f>
        <v>61187.679524509804</v>
      </c>
      <c r="I316" s="66">
        <f>PHARMA!AO8</f>
        <v>1631132</v>
      </c>
      <c r="J316" s="64">
        <f>PHARMA!AP8</f>
        <v>52617.161290322583</v>
      </c>
      <c r="K316" s="31">
        <f>PHARMA!AQ8</f>
        <v>-265686.06525980402</v>
      </c>
      <c r="L316" s="45">
        <f>PHARMA!AR8</f>
        <v>0.85993065432798188</v>
      </c>
      <c r="M316" s="4" t="s">
        <v>401</v>
      </c>
      <c r="N316" s="76">
        <v>44013</v>
      </c>
    </row>
    <row r="317" spans="1:14" x14ac:dyDescent="0.25">
      <c r="A317" s="10">
        <v>316</v>
      </c>
      <c r="B317" s="11">
        <v>16621</v>
      </c>
      <c r="C317" s="12" t="s">
        <v>3</v>
      </c>
      <c r="D317" s="12" t="s">
        <v>4</v>
      </c>
      <c r="E317" s="12" t="s">
        <v>5</v>
      </c>
      <c r="F317" s="12" t="s">
        <v>73</v>
      </c>
      <c r="G317" s="65">
        <f>PHARMA!AM9</f>
        <v>728377.11032679747</v>
      </c>
      <c r="H317" s="31">
        <f>PHARMA!AN9</f>
        <v>23496.035816993466</v>
      </c>
      <c r="I317" s="66">
        <f>PHARMA!AO9</f>
        <v>966026</v>
      </c>
      <c r="J317" s="64">
        <f>PHARMA!AP9</f>
        <v>31162.129032258064</v>
      </c>
      <c r="K317" s="31">
        <f>PHARMA!AQ9</f>
        <v>237648.88967320253</v>
      </c>
      <c r="L317" s="45">
        <f>PHARMA!AR9</f>
        <v>1.3262717709052907</v>
      </c>
      <c r="M317" s="4" t="s">
        <v>401</v>
      </c>
      <c r="N317" s="76">
        <v>44013</v>
      </c>
    </row>
    <row r="318" spans="1:14" x14ac:dyDescent="0.25">
      <c r="A318" s="10">
        <v>317</v>
      </c>
      <c r="B318" s="11">
        <v>14581</v>
      </c>
      <c r="C318" s="12" t="s">
        <v>3</v>
      </c>
      <c r="D318" s="12" t="s">
        <v>4</v>
      </c>
      <c r="E318" s="12" t="s">
        <v>6</v>
      </c>
      <c r="F318" s="12" t="s">
        <v>74</v>
      </c>
      <c r="G318" s="65">
        <f>PHARMA!AM10</f>
        <v>946591.00356535951</v>
      </c>
      <c r="H318" s="31">
        <f>PHARMA!AN10</f>
        <v>30535.193663398695</v>
      </c>
      <c r="I318" s="66">
        <f>PHARMA!AO10</f>
        <v>874943</v>
      </c>
      <c r="J318" s="64">
        <f>PHARMA!AP10</f>
        <v>28223.967741935485</v>
      </c>
      <c r="K318" s="31">
        <f>PHARMA!AQ10</f>
        <v>-71648.003565359511</v>
      </c>
      <c r="L318" s="45">
        <f>PHARMA!AR10</f>
        <v>0.92430943956207545</v>
      </c>
      <c r="M318" s="4" t="s">
        <v>401</v>
      </c>
      <c r="N318" s="76">
        <v>44013</v>
      </c>
    </row>
    <row r="319" spans="1:14" x14ac:dyDescent="0.25">
      <c r="A319" s="10">
        <v>318</v>
      </c>
      <c r="B319" s="11">
        <v>16577</v>
      </c>
      <c r="C319" s="12" t="s">
        <v>3</v>
      </c>
      <c r="D319" s="12" t="s">
        <v>4</v>
      </c>
      <c r="E319" s="12" t="s">
        <v>6</v>
      </c>
      <c r="F319" s="12" t="s">
        <v>75</v>
      </c>
      <c r="G319" s="65">
        <f>PHARMA!AM11</f>
        <v>413805.13216013071</v>
      </c>
      <c r="H319" s="31">
        <f>PHARMA!AN11</f>
        <v>13348.552650326797</v>
      </c>
      <c r="I319" s="66">
        <f>PHARMA!AO11</f>
        <v>302750</v>
      </c>
      <c r="J319" s="64">
        <f>PHARMA!AP11</f>
        <v>9766.1290322580644</v>
      </c>
      <c r="K319" s="31">
        <f>PHARMA!AQ11</f>
        <v>-111055.13216013071</v>
      </c>
      <c r="L319" s="45">
        <f>PHARMA!AR11</f>
        <v>0.73162456545571419</v>
      </c>
      <c r="M319" s="4" t="s">
        <v>401</v>
      </c>
      <c r="N319" s="76">
        <v>44013</v>
      </c>
    </row>
    <row r="320" spans="1:14" x14ac:dyDescent="0.25">
      <c r="A320" s="10">
        <v>319</v>
      </c>
      <c r="B320" s="11">
        <v>16622</v>
      </c>
      <c r="C320" s="12" t="s">
        <v>3</v>
      </c>
      <c r="D320" s="12" t="s">
        <v>4</v>
      </c>
      <c r="E320" s="12" t="s">
        <v>6</v>
      </c>
      <c r="F320" s="12" t="s">
        <v>76</v>
      </c>
      <c r="G320" s="65">
        <f>PHARMA!AM12</f>
        <v>446427.51401960792</v>
      </c>
      <c r="H320" s="31">
        <f>PHARMA!AN12</f>
        <v>14400.88754901961</v>
      </c>
      <c r="I320" s="66">
        <f>PHARMA!AO12</f>
        <v>343448</v>
      </c>
      <c r="J320" s="64">
        <f>PHARMA!AP12</f>
        <v>11078.967741935483</v>
      </c>
      <c r="K320" s="31">
        <f>PHARMA!AQ12</f>
        <v>-102979.51401960792</v>
      </c>
      <c r="L320" s="45">
        <f>PHARMA!AR12</f>
        <v>0.76932534222098847</v>
      </c>
      <c r="M320" s="4" t="s">
        <v>401</v>
      </c>
      <c r="N320" s="76">
        <v>44013</v>
      </c>
    </row>
    <row r="321" spans="1:14" x14ac:dyDescent="0.25">
      <c r="A321" s="10">
        <v>320</v>
      </c>
      <c r="B321" s="13">
        <v>17116</v>
      </c>
      <c r="C321" s="12" t="s">
        <v>3</v>
      </c>
      <c r="D321" s="12" t="s">
        <v>4</v>
      </c>
      <c r="E321" s="12" t="s">
        <v>6</v>
      </c>
      <c r="F321" s="14" t="s">
        <v>77</v>
      </c>
      <c r="G321" s="65">
        <f>PHARMA!AM13</f>
        <v>961681.47421568632</v>
      </c>
      <c r="H321" s="31">
        <f>PHARMA!AN13</f>
        <v>31021.983039215687</v>
      </c>
      <c r="I321" s="66">
        <f>PHARMA!AO13</f>
        <v>865229</v>
      </c>
      <c r="J321" s="64">
        <f>PHARMA!AP13</f>
        <v>27910.612903225807</v>
      </c>
      <c r="K321" s="31">
        <f>PHARMA!AQ13</f>
        <v>-96452.474215686321</v>
      </c>
      <c r="L321" s="45">
        <f>PHARMA!AR13</f>
        <v>0.89970434410795985</v>
      </c>
      <c r="M321" s="4" t="s">
        <v>401</v>
      </c>
      <c r="N321" s="76">
        <v>44013</v>
      </c>
    </row>
    <row r="322" spans="1:14" x14ac:dyDescent="0.25">
      <c r="A322" s="10">
        <v>321</v>
      </c>
      <c r="B322" s="13">
        <v>17114</v>
      </c>
      <c r="C322" s="12" t="s">
        <v>3</v>
      </c>
      <c r="D322" s="12" t="s">
        <v>4</v>
      </c>
      <c r="E322" s="12" t="s">
        <v>6</v>
      </c>
      <c r="F322" s="14" t="s">
        <v>78</v>
      </c>
      <c r="G322" s="65">
        <f>PHARMA!AM14</f>
        <v>430767.1923529412</v>
      </c>
      <c r="H322" s="31">
        <f>PHARMA!AN14</f>
        <v>13895.715882352943</v>
      </c>
      <c r="I322" s="66">
        <f>PHARMA!AO14</f>
        <v>320162</v>
      </c>
      <c r="J322" s="64">
        <f>PHARMA!AP14</f>
        <v>10327.806451612903</v>
      </c>
      <c r="K322" s="31">
        <f>PHARMA!AQ14</f>
        <v>-110605.1923529412</v>
      </c>
      <c r="L322" s="45">
        <f>PHARMA!AR14</f>
        <v>0.74323673131003243</v>
      </c>
      <c r="M322" s="4" t="s">
        <v>401</v>
      </c>
      <c r="N322" s="76">
        <v>44013</v>
      </c>
    </row>
    <row r="323" spans="1:14" x14ac:dyDescent="0.25">
      <c r="A323" s="10">
        <v>322</v>
      </c>
      <c r="B323" s="11">
        <v>16516</v>
      </c>
      <c r="C323" s="12" t="s">
        <v>3</v>
      </c>
      <c r="D323" s="12" t="s">
        <v>4</v>
      </c>
      <c r="E323" s="12" t="s">
        <v>6</v>
      </c>
      <c r="F323" s="12" t="s">
        <v>79</v>
      </c>
      <c r="G323" s="65">
        <f>PHARMA!AM15</f>
        <v>1400461.1604248367</v>
      </c>
      <c r="H323" s="31">
        <f>PHARMA!AN15</f>
        <v>45176.166465317314</v>
      </c>
      <c r="I323" s="66">
        <f>PHARMA!AO15</f>
        <v>1092094</v>
      </c>
      <c r="J323" s="64">
        <f>PHARMA!AP15</f>
        <v>35228.838709677417</v>
      </c>
      <c r="K323" s="31">
        <f>PHARMA!AQ15</f>
        <v>-308367.16042483668</v>
      </c>
      <c r="L323" s="45">
        <f>PHARMA!AR15</f>
        <v>0.77981027311654116</v>
      </c>
      <c r="M323" s="4" t="s">
        <v>401</v>
      </c>
      <c r="N323" s="76">
        <v>44013</v>
      </c>
    </row>
    <row r="324" spans="1:14" x14ac:dyDescent="0.25">
      <c r="A324" s="10">
        <v>323</v>
      </c>
      <c r="B324" s="11">
        <v>17380</v>
      </c>
      <c r="C324" s="12" t="s">
        <v>3</v>
      </c>
      <c r="D324" s="12" t="s">
        <v>4</v>
      </c>
      <c r="E324" s="12" t="s">
        <v>7</v>
      </c>
      <c r="F324" s="12" t="s">
        <v>80</v>
      </c>
      <c r="G324" s="65">
        <f>PHARMA!AM16</f>
        <v>572094.01931372541</v>
      </c>
      <c r="H324" s="31">
        <f>PHARMA!AN16</f>
        <v>18454.645784313721</v>
      </c>
      <c r="I324" s="66">
        <f>PHARMA!AO16</f>
        <v>442247</v>
      </c>
      <c r="J324" s="64">
        <f>PHARMA!AP16</f>
        <v>14266.032258064517</v>
      </c>
      <c r="K324" s="31">
        <f>PHARMA!AQ16</f>
        <v>-129847.01931372541</v>
      </c>
      <c r="L324" s="45">
        <f>PHARMA!AR16</f>
        <v>0.77303202807558147</v>
      </c>
      <c r="M324" s="4" t="s">
        <v>401</v>
      </c>
      <c r="N324" s="76">
        <v>44013</v>
      </c>
    </row>
    <row r="325" spans="1:14" x14ac:dyDescent="0.25">
      <c r="A325" s="10">
        <v>324</v>
      </c>
      <c r="B325" s="11">
        <v>15421</v>
      </c>
      <c r="C325" s="12" t="s">
        <v>3</v>
      </c>
      <c r="D325" s="12" t="s">
        <v>4</v>
      </c>
      <c r="E325" s="12" t="s">
        <v>7</v>
      </c>
      <c r="F325" s="12" t="s">
        <v>81</v>
      </c>
      <c r="G325" s="65">
        <f>PHARMA!AM17</f>
        <v>616829.54895424843</v>
      </c>
      <c r="H325" s="31">
        <f>PHARMA!AN17</f>
        <v>19897.727385620918</v>
      </c>
      <c r="I325" s="66">
        <f>PHARMA!AO17</f>
        <v>535031</v>
      </c>
      <c r="J325" s="64">
        <f>PHARMA!AP17</f>
        <v>17259.064516129034</v>
      </c>
      <c r="K325" s="31">
        <f>PHARMA!AQ17</f>
        <v>-81798.548954248428</v>
      </c>
      <c r="L325" s="45">
        <f>PHARMA!AR17</f>
        <v>0.867388731468966</v>
      </c>
      <c r="M325" s="4" t="s">
        <v>401</v>
      </c>
      <c r="N325" s="76">
        <v>44013</v>
      </c>
    </row>
    <row r="326" spans="1:14" x14ac:dyDescent="0.25">
      <c r="A326" s="10">
        <v>325</v>
      </c>
      <c r="B326" s="11">
        <v>15793</v>
      </c>
      <c r="C326" s="12" t="s">
        <v>3</v>
      </c>
      <c r="D326" s="12" t="s">
        <v>4</v>
      </c>
      <c r="E326" s="12" t="s">
        <v>7</v>
      </c>
      <c r="F326" s="12" t="s">
        <v>82</v>
      </c>
      <c r="G326" s="65">
        <f>PHARMA!AM18</f>
        <v>603019.24954248359</v>
      </c>
      <c r="H326" s="31">
        <f>PHARMA!AN18</f>
        <v>19452.23385620915</v>
      </c>
      <c r="I326" s="66">
        <f>PHARMA!AO18</f>
        <v>533179</v>
      </c>
      <c r="J326" s="64">
        <f>PHARMA!AP18</f>
        <v>17199.322580645163</v>
      </c>
      <c r="K326" s="31">
        <f>PHARMA!AQ18</f>
        <v>-69840.249542483594</v>
      </c>
      <c r="L326" s="45">
        <f>PHARMA!AR18</f>
        <v>0.88418238788318604</v>
      </c>
      <c r="M326" s="4" t="s">
        <v>401</v>
      </c>
      <c r="N326" s="76">
        <v>44013</v>
      </c>
    </row>
    <row r="327" spans="1:14" x14ac:dyDescent="0.25">
      <c r="A327" s="10">
        <v>326</v>
      </c>
      <c r="B327" s="11">
        <v>14574</v>
      </c>
      <c r="C327" s="12" t="s">
        <v>3</v>
      </c>
      <c r="D327" s="12" t="s">
        <v>4</v>
      </c>
      <c r="E327" s="12" t="s">
        <v>7</v>
      </c>
      <c r="F327" s="12" t="s">
        <v>83</v>
      </c>
      <c r="G327" s="65">
        <f>PHARMA!AM19</f>
        <v>1266464.2907189543</v>
      </c>
      <c r="H327" s="31">
        <f>PHARMA!AN19</f>
        <v>40853.686797385621</v>
      </c>
      <c r="I327" s="66">
        <f>PHARMA!AO19</f>
        <v>1226511</v>
      </c>
      <c r="J327" s="64">
        <f>PHARMA!AP19</f>
        <v>39564.870967741932</v>
      </c>
      <c r="K327" s="31">
        <f>PHARMA!AQ19</f>
        <v>-39953.290718954289</v>
      </c>
      <c r="L327" s="45">
        <f>PHARMA!AR19</f>
        <v>0.96845288808240038</v>
      </c>
      <c r="M327" s="4" t="s">
        <v>401</v>
      </c>
      <c r="N327" s="76">
        <v>44013</v>
      </c>
    </row>
    <row r="328" spans="1:14" x14ac:dyDescent="0.25">
      <c r="A328" s="10">
        <v>327</v>
      </c>
      <c r="B328" s="11">
        <v>15509</v>
      </c>
      <c r="C328" s="12" t="s">
        <v>3</v>
      </c>
      <c r="D328" s="12" t="s">
        <v>4</v>
      </c>
      <c r="E328" s="12" t="s">
        <v>7</v>
      </c>
      <c r="F328" s="12" t="s">
        <v>84</v>
      </c>
      <c r="G328" s="65">
        <f>PHARMA!AM20</f>
        <v>650000.55898692808</v>
      </c>
      <c r="H328" s="31">
        <f>PHARMA!AN20</f>
        <v>20967.75996732026</v>
      </c>
      <c r="I328" s="66">
        <f>PHARMA!AO20</f>
        <v>578434</v>
      </c>
      <c r="J328" s="64">
        <f>PHARMA!AP20</f>
        <v>18659.16129032258</v>
      </c>
      <c r="K328" s="31">
        <f>PHARMA!AQ20</f>
        <v>-71566.558986928081</v>
      </c>
      <c r="L328" s="45">
        <f>PHARMA!AR20</f>
        <v>0.88989769624433923</v>
      </c>
      <c r="M328" s="4" t="s">
        <v>401</v>
      </c>
      <c r="N328" s="76">
        <v>44013</v>
      </c>
    </row>
    <row r="329" spans="1:14" x14ac:dyDescent="0.25">
      <c r="A329" s="10">
        <v>328</v>
      </c>
      <c r="B329" s="11">
        <v>14578</v>
      </c>
      <c r="C329" s="12" t="s">
        <v>3</v>
      </c>
      <c r="D329" s="12" t="s">
        <v>4</v>
      </c>
      <c r="E329" s="12" t="s">
        <v>7</v>
      </c>
      <c r="F329" s="12" t="s">
        <v>85</v>
      </c>
      <c r="G329" s="65">
        <f>PHARMA!AM21</f>
        <v>1117752.0034967321</v>
      </c>
      <c r="H329" s="31">
        <f>PHARMA!AN21</f>
        <v>36056.516241830068</v>
      </c>
      <c r="I329" s="66">
        <f>PHARMA!AO21</f>
        <v>1027622</v>
      </c>
      <c r="J329" s="64">
        <f>PHARMA!AP21</f>
        <v>33149.096774193546</v>
      </c>
      <c r="K329" s="31">
        <f>PHARMA!AQ21</f>
        <v>-90130.003496732097</v>
      </c>
      <c r="L329" s="45">
        <f>PHARMA!AR21</f>
        <v>0.9193649367527208</v>
      </c>
      <c r="M329" s="4" t="s">
        <v>401</v>
      </c>
      <c r="N329" s="76">
        <v>44013</v>
      </c>
    </row>
    <row r="330" spans="1:14" x14ac:dyDescent="0.25">
      <c r="A330" s="10">
        <v>329</v>
      </c>
      <c r="B330" s="11">
        <v>92033</v>
      </c>
      <c r="C330" s="12" t="s">
        <v>3</v>
      </c>
      <c r="D330" s="12" t="s">
        <v>4</v>
      </c>
      <c r="E330" s="12" t="s">
        <v>7</v>
      </c>
      <c r="F330" s="12" t="s">
        <v>86</v>
      </c>
      <c r="G330" s="65">
        <f>PHARMA!AM22</f>
        <v>1020204.0290049019</v>
      </c>
      <c r="H330" s="31">
        <f>PHARMA!AN22</f>
        <v>32909.807387254899</v>
      </c>
      <c r="I330" s="66">
        <f>PHARMA!AO22</f>
        <v>974683</v>
      </c>
      <c r="J330" s="64">
        <f>PHARMA!AP22</f>
        <v>31441.387096774193</v>
      </c>
      <c r="K330" s="31">
        <f>PHARMA!AQ22</f>
        <v>-45521.02900490188</v>
      </c>
      <c r="L330" s="45">
        <f>PHARMA!AR22</f>
        <v>0.95538046536700827</v>
      </c>
      <c r="M330" s="4" t="s">
        <v>401</v>
      </c>
      <c r="N330" s="76">
        <v>44013</v>
      </c>
    </row>
    <row r="331" spans="1:14" x14ac:dyDescent="0.25">
      <c r="A331" s="10">
        <v>330</v>
      </c>
      <c r="B331" s="11">
        <v>16452</v>
      </c>
      <c r="C331" s="12" t="s">
        <v>3</v>
      </c>
      <c r="D331" s="12" t="s">
        <v>4</v>
      </c>
      <c r="E331" s="12" t="s">
        <v>7</v>
      </c>
      <c r="F331" s="12" t="s">
        <v>87</v>
      </c>
      <c r="G331" s="65">
        <f>PHARMA!AM23</f>
        <v>1174946.5871241831</v>
      </c>
      <c r="H331" s="31">
        <f>PHARMA!AN23</f>
        <v>37901.502810457518</v>
      </c>
      <c r="I331" s="66">
        <f>PHARMA!AO23</f>
        <v>1141101</v>
      </c>
      <c r="J331" s="64">
        <f>PHARMA!AP23</f>
        <v>36809.709677419356</v>
      </c>
      <c r="K331" s="31">
        <f>PHARMA!AQ23</f>
        <v>-33845.587124183076</v>
      </c>
      <c r="L331" s="45">
        <f>PHARMA!AR23</f>
        <v>0.97119393554133893</v>
      </c>
      <c r="M331" s="4" t="s">
        <v>401</v>
      </c>
      <c r="N331" s="76">
        <v>44013</v>
      </c>
    </row>
    <row r="332" spans="1:14" x14ac:dyDescent="0.25">
      <c r="A332" s="10">
        <v>331</v>
      </c>
      <c r="B332" s="11">
        <v>14464</v>
      </c>
      <c r="C332" s="12" t="s">
        <v>3</v>
      </c>
      <c r="D332" s="12" t="s">
        <v>4</v>
      </c>
      <c r="E332" s="12" t="s">
        <v>7</v>
      </c>
      <c r="F332" s="12" t="s">
        <v>88</v>
      </c>
      <c r="G332" s="65">
        <f>PHARMA!AM24</f>
        <v>832180.90006535943</v>
      </c>
      <c r="H332" s="31">
        <f>PHARMA!AN24</f>
        <v>26844.545163398692</v>
      </c>
      <c r="I332" s="66">
        <f>PHARMA!AO24</f>
        <v>694607</v>
      </c>
      <c r="J332" s="64">
        <f>PHARMA!AP24</f>
        <v>22406.677419354837</v>
      </c>
      <c r="K332" s="31">
        <f>PHARMA!AQ24</f>
        <v>-137573.90006535943</v>
      </c>
      <c r="L332" s="45">
        <f>PHARMA!AR24</f>
        <v>0.83468269933309647</v>
      </c>
      <c r="M332" s="4" t="s">
        <v>401</v>
      </c>
      <c r="N332" s="76">
        <v>44013</v>
      </c>
    </row>
    <row r="333" spans="1:14" x14ac:dyDescent="0.25">
      <c r="A333" s="10">
        <v>332</v>
      </c>
      <c r="B333" s="11">
        <v>14569</v>
      </c>
      <c r="C333" s="12" t="s">
        <v>3</v>
      </c>
      <c r="D333" s="12" t="s">
        <v>4</v>
      </c>
      <c r="E333" s="12" t="s">
        <v>8</v>
      </c>
      <c r="F333" s="12" t="s">
        <v>89</v>
      </c>
      <c r="G333" s="65">
        <f>PHARMA!AM25</f>
        <v>665022.03852941177</v>
      </c>
      <c r="H333" s="31">
        <f>PHARMA!AN25</f>
        <v>21452.323823529412</v>
      </c>
      <c r="I333" s="66">
        <f>PHARMA!AO25</f>
        <v>706797</v>
      </c>
      <c r="J333" s="64">
        <f>PHARMA!AP25</f>
        <v>22799.903225806451</v>
      </c>
      <c r="K333" s="31">
        <f>PHARMA!AQ25</f>
        <v>41774.961470588227</v>
      </c>
      <c r="L333" s="45">
        <f>PHARMA!AR25</f>
        <v>1.0628174091237139</v>
      </c>
      <c r="M333" s="4" t="s">
        <v>401</v>
      </c>
      <c r="N333" s="76">
        <v>44013</v>
      </c>
    </row>
    <row r="334" spans="1:14" x14ac:dyDescent="0.25">
      <c r="A334" s="10">
        <v>333</v>
      </c>
      <c r="B334" s="11">
        <v>16268</v>
      </c>
      <c r="C334" s="12" t="s">
        <v>3</v>
      </c>
      <c r="D334" s="12" t="s">
        <v>4</v>
      </c>
      <c r="E334" s="12" t="s">
        <v>8</v>
      </c>
      <c r="F334" s="12" t="s">
        <v>90</v>
      </c>
      <c r="G334" s="65">
        <f>PHARMA!AM26</f>
        <v>1945377.1965424835</v>
      </c>
      <c r="H334" s="31">
        <f>PHARMA!AN26</f>
        <v>62754.103114273661</v>
      </c>
      <c r="I334" s="66">
        <f>PHARMA!AO26</f>
        <v>1813209</v>
      </c>
      <c r="J334" s="64">
        <f>PHARMA!AP26</f>
        <v>58490.612903225803</v>
      </c>
      <c r="K334" s="31">
        <f>PHARMA!AQ26</f>
        <v>-132168.19654248352</v>
      </c>
      <c r="L334" s="45">
        <f>PHARMA!AR26</f>
        <v>0.93206037534654673</v>
      </c>
      <c r="M334" s="4" t="s">
        <v>401</v>
      </c>
      <c r="N334" s="76">
        <v>44013</v>
      </c>
    </row>
    <row r="335" spans="1:14" x14ac:dyDescent="0.25">
      <c r="A335" s="10">
        <v>334</v>
      </c>
      <c r="B335" s="11">
        <v>16823</v>
      </c>
      <c r="C335" s="12" t="s">
        <v>3</v>
      </c>
      <c r="D335" s="12" t="s">
        <v>4</v>
      </c>
      <c r="E335" s="12" t="s">
        <v>8</v>
      </c>
      <c r="F335" s="12" t="s">
        <v>91</v>
      </c>
      <c r="G335" s="65">
        <f>PHARMA!AM27</f>
        <v>488509.16810457525</v>
      </c>
      <c r="H335" s="31">
        <f>PHARMA!AN27</f>
        <v>15758.360261437911</v>
      </c>
      <c r="I335" s="66">
        <f>PHARMA!AO27</f>
        <v>462652</v>
      </c>
      <c r="J335" s="64">
        <f>PHARMA!AP27</f>
        <v>14924.258064516129</v>
      </c>
      <c r="K335" s="31">
        <f>PHARMA!AQ27</f>
        <v>-25857.168104575248</v>
      </c>
      <c r="L335" s="45">
        <f>PHARMA!AR27</f>
        <v>0.94706922655126091</v>
      </c>
      <c r="M335" s="4" t="s">
        <v>401</v>
      </c>
      <c r="N335" s="76">
        <v>44013</v>
      </c>
    </row>
    <row r="336" spans="1:14" x14ac:dyDescent="0.25">
      <c r="A336" s="10">
        <v>335</v>
      </c>
      <c r="B336" s="11">
        <v>16433</v>
      </c>
      <c r="C336" s="12" t="s">
        <v>3</v>
      </c>
      <c r="D336" s="12" t="s">
        <v>4</v>
      </c>
      <c r="E336" s="12" t="s">
        <v>8</v>
      </c>
      <c r="F336" s="12" t="s">
        <v>92</v>
      </c>
      <c r="G336" s="65">
        <f>PHARMA!AM28</f>
        <v>389398.83003267972</v>
      </c>
      <c r="H336" s="31">
        <f>PHARMA!AN28</f>
        <v>12561.252581699346</v>
      </c>
      <c r="I336" s="66">
        <f>PHARMA!AO28</f>
        <v>411612</v>
      </c>
      <c r="J336" s="64">
        <f>PHARMA!AP28</f>
        <v>13277.806451612903</v>
      </c>
      <c r="K336" s="31">
        <f>PHARMA!AQ28</f>
        <v>22213.169967320282</v>
      </c>
      <c r="L336" s="45">
        <f>PHARMA!AR28</f>
        <v>1.0570447783971413</v>
      </c>
      <c r="M336" s="4" t="s">
        <v>401</v>
      </c>
      <c r="N336" s="76">
        <v>44013</v>
      </c>
    </row>
    <row r="337" spans="1:14" x14ac:dyDescent="0.25">
      <c r="A337" s="10">
        <v>336</v>
      </c>
      <c r="B337" s="11">
        <v>15097</v>
      </c>
      <c r="C337" s="12" t="s">
        <v>3</v>
      </c>
      <c r="D337" s="12" t="s">
        <v>4</v>
      </c>
      <c r="E337" s="12" t="s">
        <v>8</v>
      </c>
      <c r="F337" s="12" t="s">
        <v>93</v>
      </c>
      <c r="G337" s="65">
        <f>PHARMA!AM29</f>
        <v>1885546.1935032681</v>
      </c>
      <c r="H337" s="31">
        <f>PHARMA!AN29</f>
        <v>60824.070758169939</v>
      </c>
      <c r="I337" s="66">
        <f>PHARMA!AO29</f>
        <v>1884532</v>
      </c>
      <c r="J337" s="64">
        <f>PHARMA!AP29</f>
        <v>60791.354838709674</v>
      </c>
      <c r="K337" s="31">
        <f>PHARMA!AQ29</f>
        <v>-1014.1935032680631</v>
      </c>
      <c r="L337" s="45">
        <f>PHARMA!AR29</f>
        <v>0.99946212216557595</v>
      </c>
      <c r="M337" s="4" t="s">
        <v>401</v>
      </c>
      <c r="N337" s="76">
        <v>44013</v>
      </c>
    </row>
    <row r="338" spans="1:14" x14ac:dyDescent="0.25">
      <c r="A338" s="10">
        <v>337</v>
      </c>
      <c r="B338" s="11">
        <v>14485</v>
      </c>
      <c r="C338" s="12" t="s">
        <v>3</v>
      </c>
      <c r="D338" s="12" t="s">
        <v>4</v>
      </c>
      <c r="E338" s="12" t="s">
        <v>8</v>
      </c>
      <c r="F338" s="12" t="s">
        <v>94</v>
      </c>
      <c r="G338" s="65">
        <f>PHARMA!AM30</f>
        <v>197726.63035947707</v>
      </c>
      <c r="H338" s="31">
        <f>PHARMA!AN30</f>
        <v>6378.2783986928089</v>
      </c>
      <c r="I338" s="66">
        <f>PHARMA!AO30</f>
        <v>11425</v>
      </c>
      <c r="J338" s="64">
        <f>PHARMA!AP30</f>
        <v>368.54838709677421</v>
      </c>
      <c r="K338" s="31">
        <f>PHARMA!AQ30</f>
        <v>-186301.63035947707</v>
      </c>
      <c r="L338" s="45">
        <f>PHARMA!AR30</f>
        <v>5.7781796914400295E-2</v>
      </c>
      <c r="M338" s="4" t="s">
        <v>401</v>
      </c>
      <c r="N338" s="76">
        <v>44013</v>
      </c>
    </row>
    <row r="339" spans="1:14" x14ac:dyDescent="0.25">
      <c r="A339" s="10">
        <v>338</v>
      </c>
      <c r="B339" s="11">
        <v>16945</v>
      </c>
      <c r="C339" s="12" t="s">
        <v>3</v>
      </c>
      <c r="D339" s="12" t="s">
        <v>4</v>
      </c>
      <c r="E339" s="12" t="s">
        <v>8</v>
      </c>
      <c r="F339" s="12" t="s">
        <v>95</v>
      </c>
      <c r="G339" s="65">
        <f>PHARMA!AM31</f>
        <v>622048.18823529407</v>
      </c>
      <c r="H339" s="31">
        <f>PHARMA!AN31</f>
        <v>20066.070588235292</v>
      </c>
      <c r="I339" s="66">
        <f>PHARMA!AO31</f>
        <v>461223</v>
      </c>
      <c r="J339" s="64">
        <f>PHARMA!AP31</f>
        <v>14878.161290322581</v>
      </c>
      <c r="K339" s="31">
        <f>PHARMA!AQ31</f>
        <v>-160825.18823529407</v>
      </c>
      <c r="L339" s="45">
        <f>PHARMA!AR31</f>
        <v>0.74145863411073742</v>
      </c>
      <c r="M339" s="4" t="s">
        <v>401</v>
      </c>
      <c r="N339" s="76">
        <v>44013</v>
      </c>
    </row>
    <row r="340" spans="1:14" x14ac:dyDescent="0.25">
      <c r="A340" s="10">
        <v>339</v>
      </c>
      <c r="B340" s="11">
        <v>16689</v>
      </c>
      <c r="C340" s="12" t="s">
        <v>3</v>
      </c>
      <c r="D340" s="12" t="s">
        <v>4</v>
      </c>
      <c r="E340" s="12" t="s">
        <v>8</v>
      </c>
      <c r="F340" s="12" t="s">
        <v>96</v>
      </c>
      <c r="G340" s="65">
        <f>PHARMA!AM32</f>
        <v>623325.89477124182</v>
      </c>
      <c r="H340" s="31">
        <f>PHARMA!AN32</f>
        <v>20107.286928104575</v>
      </c>
      <c r="I340" s="66">
        <f>PHARMA!AO32</f>
        <v>486421</v>
      </c>
      <c r="J340" s="64">
        <f>PHARMA!AP32</f>
        <v>15691</v>
      </c>
      <c r="K340" s="31">
        <f>PHARMA!AQ32</f>
        <v>-136904.89477124182</v>
      </c>
      <c r="L340" s="45">
        <f>PHARMA!AR32</f>
        <v>0.78036385794386842</v>
      </c>
      <c r="M340" s="4" t="s">
        <v>401</v>
      </c>
      <c r="N340" s="76">
        <v>44013</v>
      </c>
    </row>
    <row r="341" spans="1:14" x14ac:dyDescent="0.25">
      <c r="A341" s="10">
        <v>340</v>
      </c>
      <c r="B341" s="11">
        <v>17174</v>
      </c>
      <c r="C341" s="12" t="s">
        <v>3</v>
      </c>
      <c r="D341" s="12" t="s">
        <v>4</v>
      </c>
      <c r="E341" s="12" t="s">
        <v>8</v>
      </c>
      <c r="F341" s="12" t="s">
        <v>97</v>
      </c>
      <c r="G341" s="65">
        <f>PHARMA!AM33</f>
        <v>611979.10680392163</v>
      </c>
      <c r="H341" s="31">
        <f>PHARMA!AN33</f>
        <v>19741.261509803924</v>
      </c>
      <c r="I341" s="66">
        <f>PHARMA!AO33</f>
        <v>689462</v>
      </c>
      <c r="J341" s="64">
        <f>PHARMA!AP33</f>
        <v>22240.709677419356</v>
      </c>
      <c r="K341" s="31">
        <f>PHARMA!AQ33</f>
        <v>77482.893196078367</v>
      </c>
      <c r="L341" s="45">
        <f>PHARMA!AR33</f>
        <v>1.1266103570115897</v>
      </c>
      <c r="M341" s="4" t="s">
        <v>401</v>
      </c>
      <c r="N341" s="76">
        <v>44013</v>
      </c>
    </row>
    <row r="342" spans="1:14" x14ac:dyDescent="0.25">
      <c r="A342" s="10">
        <v>341</v>
      </c>
      <c r="B342" s="11">
        <v>14473</v>
      </c>
      <c r="C342" s="12" t="s">
        <v>3</v>
      </c>
      <c r="D342" s="12" t="s">
        <v>4</v>
      </c>
      <c r="E342" s="12" t="s">
        <v>9</v>
      </c>
      <c r="F342" s="12" t="s">
        <v>98</v>
      </c>
      <c r="G342" s="65">
        <f>PHARMA!AM34</f>
        <v>389781.9525490196</v>
      </c>
      <c r="H342" s="31">
        <f>PHARMA!AN34</f>
        <v>12573.61137254902</v>
      </c>
      <c r="I342" s="66">
        <f>PHARMA!AO34</f>
        <v>364509</v>
      </c>
      <c r="J342" s="64">
        <f>PHARMA!AP34</f>
        <v>11758.354838709678</v>
      </c>
      <c r="K342" s="31">
        <f>PHARMA!AQ34</f>
        <v>-25272.952549019596</v>
      </c>
      <c r="L342" s="45">
        <f>PHARMA!AR34</f>
        <v>0.9351613065106158</v>
      </c>
      <c r="M342" s="4" t="s">
        <v>401</v>
      </c>
      <c r="N342" s="76">
        <v>44013</v>
      </c>
    </row>
    <row r="343" spans="1:14" x14ac:dyDescent="0.25">
      <c r="A343" s="10">
        <v>342</v>
      </c>
      <c r="B343" s="11">
        <v>16280</v>
      </c>
      <c r="C343" s="12" t="s">
        <v>3</v>
      </c>
      <c r="D343" s="12" t="s">
        <v>4</v>
      </c>
      <c r="E343" s="12" t="s">
        <v>9</v>
      </c>
      <c r="F343" s="12" t="s">
        <v>99</v>
      </c>
      <c r="G343" s="65">
        <f>PHARMA!AM35</f>
        <v>679863.84166666667</v>
      </c>
      <c r="H343" s="31">
        <f>PHARMA!AN35</f>
        <v>21931.091666666667</v>
      </c>
      <c r="I343" s="66">
        <f>PHARMA!AO35</f>
        <v>606103</v>
      </c>
      <c r="J343" s="64">
        <f>PHARMA!AP35</f>
        <v>19551.709677419356</v>
      </c>
      <c r="K343" s="31">
        <f>PHARMA!AQ35</f>
        <v>-73760.841666666674</v>
      </c>
      <c r="L343" s="45">
        <f>PHARMA!AR35</f>
        <v>0.89150645004763884</v>
      </c>
      <c r="M343" s="4" t="s">
        <v>401</v>
      </c>
      <c r="N343" s="76">
        <v>44013</v>
      </c>
    </row>
    <row r="344" spans="1:14" x14ac:dyDescent="0.25">
      <c r="A344" s="10">
        <v>343</v>
      </c>
      <c r="B344" s="11">
        <v>16081</v>
      </c>
      <c r="C344" s="12" t="s">
        <v>3</v>
      </c>
      <c r="D344" s="12" t="s">
        <v>4</v>
      </c>
      <c r="E344" s="12" t="s">
        <v>9</v>
      </c>
      <c r="F344" s="12" t="s">
        <v>100</v>
      </c>
      <c r="G344" s="65">
        <f>PHARMA!AM36</f>
        <v>456893.41930882353</v>
      </c>
      <c r="H344" s="31">
        <f>PHARMA!AN36</f>
        <v>14738.497397058823</v>
      </c>
      <c r="I344" s="66">
        <f>PHARMA!AO36</f>
        <v>501443</v>
      </c>
      <c r="J344" s="64">
        <f>PHARMA!AP36</f>
        <v>16175.58064516129</v>
      </c>
      <c r="K344" s="31">
        <f>PHARMA!AQ36</f>
        <v>44549.580691176467</v>
      </c>
      <c r="L344" s="45">
        <f>PHARMA!AR36</f>
        <v>1.0975054111275446</v>
      </c>
      <c r="M344" s="4" t="s">
        <v>401</v>
      </c>
      <c r="N344" s="76">
        <v>44013</v>
      </c>
    </row>
    <row r="345" spans="1:14" x14ac:dyDescent="0.25">
      <c r="A345" s="10">
        <v>344</v>
      </c>
      <c r="B345" s="11">
        <v>92040</v>
      </c>
      <c r="C345" s="12" t="s">
        <v>3</v>
      </c>
      <c r="D345" s="12" t="s">
        <v>4</v>
      </c>
      <c r="E345" s="12" t="s">
        <v>9</v>
      </c>
      <c r="F345" s="12" t="s">
        <v>101</v>
      </c>
      <c r="G345" s="65">
        <f>PHARMA!AM37</f>
        <v>295738.28993464052</v>
      </c>
      <c r="H345" s="31">
        <f>PHARMA!AN37</f>
        <v>9539.9448366013075</v>
      </c>
      <c r="I345" s="66">
        <f>PHARMA!AO37</f>
        <v>276932</v>
      </c>
      <c r="J345" s="64">
        <f>PHARMA!AP37</f>
        <v>8933.2903225806458</v>
      </c>
      <c r="K345" s="31">
        <f>PHARMA!AQ37</f>
        <v>-18806.289934640517</v>
      </c>
      <c r="L345" s="45">
        <f>PHARMA!AR37</f>
        <v>0.93640901237781282</v>
      </c>
      <c r="M345" s="4" t="s">
        <v>401</v>
      </c>
      <c r="N345" s="76">
        <v>44013</v>
      </c>
    </row>
    <row r="346" spans="1:14" x14ac:dyDescent="0.25">
      <c r="A346" s="10">
        <v>345</v>
      </c>
      <c r="B346" s="11">
        <v>15846</v>
      </c>
      <c r="C346" s="12" t="s">
        <v>3</v>
      </c>
      <c r="D346" s="12" t="s">
        <v>4</v>
      </c>
      <c r="E346" s="12" t="s">
        <v>9</v>
      </c>
      <c r="F346" s="12" t="s">
        <v>102</v>
      </c>
      <c r="G346" s="65">
        <f>PHARMA!AM38</f>
        <v>642703.80228758173</v>
      </c>
      <c r="H346" s="31">
        <f>PHARMA!AN38</f>
        <v>20732.380718954249</v>
      </c>
      <c r="I346" s="66">
        <f>PHARMA!AO38</f>
        <v>673883</v>
      </c>
      <c r="J346" s="64">
        <f>PHARMA!AP38</f>
        <v>21738.16129032258</v>
      </c>
      <c r="K346" s="31">
        <f>PHARMA!AQ38</f>
        <v>31179.197712418274</v>
      </c>
      <c r="L346" s="45">
        <f>PHARMA!AR38</f>
        <v>1.0485125459059708</v>
      </c>
      <c r="M346" s="4" t="s">
        <v>401</v>
      </c>
      <c r="N346" s="76">
        <v>44013</v>
      </c>
    </row>
    <row r="347" spans="1:14" x14ac:dyDescent="0.25">
      <c r="A347" s="10">
        <v>346</v>
      </c>
      <c r="B347" s="11">
        <v>15663</v>
      </c>
      <c r="C347" s="12" t="s">
        <v>3</v>
      </c>
      <c r="D347" s="12" t="s">
        <v>4</v>
      </c>
      <c r="E347" s="12" t="s">
        <v>9</v>
      </c>
      <c r="F347" s="12" t="s">
        <v>103</v>
      </c>
      <c r="G347" s="65">
        <f>PHARMA!AM39</f>
        <v>338742.8666993464</v>
      </c>
      <c r="H347" s="31">
        <f>PHARMA!AN39</f>
        <v>10927.189248366012</v>
      </c>
      <c r="I347" s="66">
        <f>PHARMA!AO39</f>
        <v>335601</v>
      </c>
      <c r="J347" s="64">
        <f>PHARMA!AP39</f>
        <v>10825.838709677419</v>
      </c>
      <c r="K347" s="31">
        <f>PHARMA!AQ39</f>
        <v>-3141.8666993463994</v>
      </c>
      <c r="L347" s="45">
        <f>PHARMA!AR39</f>
        <v>0.99072492144274438</v>
      </c>
      <c r="M347" s="4" t="s">
        <v>401</v>
      </c>
      <c r="N347" s="76">
        <v>44013</v>
      </c>
    </row>
    <row r="348" spans="1:14" x14ac:dyDescent="0.25">
      <c r="A348" s="10">
        <v>347</v>
      </c>
      <c r="B348" s="11">
        <v>16273</v>
      </c>
      <c r="C348" s="12" t="s">
        <v>3</v>
      </c>
      <c r="D348" s="12" t="s">
        <v>4</v>
      </c>
      <c r="E348" s="12" t="s">
        <v>9</v>
      </c>
      <c r="F348" s="12" t="s">
        <v>104</v>
      </c>
      <c r="G348" s="65">
        <f>PHARMA!AM40</f>
        <v>548292.76232026145</v>
      </c>
      <c r="H348" s="31">
        <f>PHARMA!AN40</f>
        <v>17686.863300653597</v>
      </c>
      <c r="I348" s="66">
        <f>PHARMA!AO40</f>
        <v>517400</v>
      </c>
      <c r="J348" s="64">
        <f>PHARMA!AP40</f>
        <v>16690.322580645163</v>
      </c>
      <c r="K348" s="31">
        <f>PHARMA!AQ40</f>
        <v>-30892.762320261449</v>
      </c>
      <c r="L348" s="45">
        <f>PHARMA!AR40</f>
        <v>0.9436564469873181</v>
      </c>
      <c r="M348" s="4" t="s">
        <v>401</v>
      </c>
      <c r="N348" s="76">
        <v>44013</v>
      </c>
    </row>
    <row r="349" spans="1:14" x14ac:dyDescent="0.25">
      <c r="A349" s="10">
        <v>348</v>
      </c>
      <c r="B349" s="11">
        <v>17263</v>
      </c>
      <c r="C349" s="12" t="s">
        <v>3</v>
      </c>
      <c r="D349" s="12" t="s">
        <v>4</v>
      </c>
      <c r="E349" s="12" t="s">
        <v>9</v>
      </c>
      <c r="F349" s="12" t="s">
        <v>105</v>
      </c>
      <c r="G349" s="65">
        <f>PHARMA!AM41</f>
        <v>364381.67807189544</v>
      </c>
      <c r="H349" s="31">
        <f>PHARMA!AN41</f>
        <v>11754.247679738563</v>
      </c>
      <c r="I349" s="66">
        <f>PHARMA!AO41</f>
        <v>225178</v>
      </c>
      <c r="J349" s="64">
        <f>PHARMA!AP41</f>
        <v>7263.8064516129034</v>
      </c>
      <c r="K349" s="31">
        <f>PHARMA!AQ41</f>
        <v>-139203.67807189544</v>
      </c>
      <c r="L349" s="45">
        <f>PHARMA!AR41</f>
        <v>0.61797289367433716</v>
      </c>
      <c r="M349" s="4" t="s">
        <v>401</v>
      </c>
      <c r="N349" s="76">
        <v>44013</v>
      </c>
    </row>
    <row r="350" spans="1:14" x14ac:dyDescent="0.25">
      <c r="A350" s="10">
        <v>349</v>
      </c>
      <c r="B350" s="11">
        <v>14465</v>
      </c>
      <c r="C350" s="12" t="s">
        <v>3</v>
      </c>
      <c r="D350" s="12" t="s">
        <v>10</v>
      </c>
      <c r="E350" s="12" t="s">
        <v>11</v>
      </c>
      <c r="F350" s="12" t="s">
        <v>106</v>
      </c>
      <c r="G350" s="65">
        <f>PHARMA!AM42</f>
        <v>882857.49460784323</v>
      </c>
      <c r="H350" s="31">
        <f>PHARMA!AN42</f>
        <v>28479.274019607845</v>
      </c>
      <c r="I350" s="66">
        <f>PHARMA!AO42</f>
        <v>781545</v>
      </c>
      <c r="J350" s="64">
        <f>PHARMA!AP42</f>
        <v>25211.129032258064</v>
      </c>
      <c r="K350" s="31">
        <f>PHARMA!AQ42</f>
        <v>-101312.49460784323</v>
      </c>
      <c r="L350" s="45">
        <f>PHARMA!AR42</f>
        <v>0.88524479292907254</v>
      </c>
      <c r="M350" s="4" t="s">
        <v>401</v>
      </c>
      <c r="N350" s="76">
        <v>44013</v>
      </c>
    </row>
    <row r="351" spans="1:14" x14ac:dyDescent="0.25">
      <c r="A351" s="10">
        <v>350</v>
      </c>
      <c r="B351" s="11">
        <v>16437</v>
      </c>
      <c r="C351" s="12" t="s">
        <v>3</v>
      </c>
      <c r="D351" s="12" t="s">
        <v>10</v>
      </c>
      <c r="E351" s="12" t="s">
        <v>11</v>
      </c>
      <c r="F351" s="12" t="s">
        <v>107</v>
      </c>
      <c r="G351" s="65">
        <f>PHARMA!AM43</f>
        <v>855783.43895424833</v>
      </c>
      <c r="H351" s="31">
        <f>PHARMA!AN43</f>
        <v>27605.917385620913</v>
      </c>
      <c r="I351" s="66">
        <f>PHARMA!AO43</f>
        <v>902617</v>
      </c>
      <c r="J351" s="64">
        <f>PHARMA!AP43</f>
        <v>29116.677419354837</v>
      </c>
      <c r="K351" s="31">
        <f>PHARMA!AQ43</f>
        <v>46833.561045751674</v>
      </c>
      <c r="L351" s="45">
        <f>PHARMA!AR43</f>
        <v>1.0547259492459697</v>
      </c>
      <c r="M351" s="4" t="s">
        <v>401</v>
      </c>
      <c r="N351" s="76">
        <v>44013</v>
      </c>
    </row>
    <row r="352" spans="1:14" x14ac:dyDescent="0.25">
      <c r="A352" s="10">
        <v>351</v>
      </c>
      <c r="B352" s="11">
        <v>15790</v>
      </c>
      <c r="C352" s="12" t="s">
        <v>3</v>
      </c>
      <c r="D352" s="12" t="s">
        <v>10</v>
      </c>
      <c r="E352" s="12" t="s">
        <v>11</v>
      </c>
      <c r="F352" s="12" t="s">
        <v>108</v>
      </c>
      <c r="G352" s="65">
        <f>PHARMA!AM44</f>
        <v>272076.97666666663</v>
      </c>
      <c r="H352" s="31">
        <f>PHARMA!AN44</f>
        <v>8776.6766666666645</v>
      </c>
      <c r="I352" s="66">
        <f>PHARMA!AO44</f>
        <v>50833</v>
      </c>
      <c r="J352" s="64">
        <f>PHARMA!AP44</f>
        <v>1639.7741935483871</v>
      </c>
      <c r="K352" s="31">
        <f>PHARMA!AQ44</f>
        <v>-221243.97666666663</v>
      </c>
      <c r="L352" s="45">
        <f>PHARMA!AR44</f>
        <v>0.18683315517092697</v>
      </c>
      <c r="M352" s="4" t="s">
        <v>401</v>
      </c>
      <c r="N352" s="76">
        <v>44013</v>
      </c>
    </row>
    <row r="353" spans="1:14" x14ac:dyDescent="0.25">
      <c r="A353" s="10">
        <v>352</v>
      </c>
      <c r="B353" s="11">
        <v>15198</v>
      </c>
      <c r="C353" s="12" t="s">
        <v>3</v>
      </c>
      <c r="D353" s="12" t="s">
        <v>10</v>
      </c>
      <c r="E353" s="12" t="s">
        <v>11</v>
      </c>
      <c r="F353" s="12" t="s">
        <v>109</v>
      </c>
      <c r="G353" s="65">
        <f>PHARMA!AM45</f>
        <v>1517590.9071568628</v>
      </c>
      <c r="H353" s="31">
        <f>PHARMA!AN45</f>
        <v>48954.545392156862</v>
      </c>
      <c r="I353" s="66">
        <f>PHARMA!AO45</f>
        <v>1405700</v>
      </c>
      <c r="J353" s="64">
        <f>PHARMA!AP45</f>
        <v>45345.161290322583</v>
      </c>
      <c r="K353" s="31">
        <f>PHARMA!AQ45</f>
        <v>-111890.90715686278</v>
      </c>
      <c r="L353" s="45">
        <f>PHARMA!AR45</f>
        <v>0.92627070534674905</v>
      </c>
      <c r="M353" s="4" t="s">
        <v>401</v>
      </c>
      <c r="N353" s="76">
        <v>44013</v>
      </c>
    </row>
    <row r="354" spans="1:14" x14ac:dyDescent="0.25">
      <c r="A354" s="10">
        <v>353</v>
      </c>
      <c r="B354" s="11">
        <v>14511</v>
      </c>
      <c r="C354" s="12" t="s">
        <v>3</v>
      </c>
      <c r="D354" s="12" t="s">
        <v>10</v>
      </c>
      <c r="E354" s="12" t="s">
        <v>11</v>
      </c>
      <c r="F354" s="12" t="s">
        <v>110</v>
      </c>
      <c r="G354" s="65">
        <f>PHARMA!AM46</f>
        <v>1144875.0867647058</v>
      </c>
      <c r="H354" s="31">
        <f>PHARMA!AN46</f>
        <v>36931.454411764702</v>
      </c>
      <c r="I354" s="66">
        <f>PHARMA!AO46</f>
        <v>869704</v>
      </c>
      <c r="J354" s="64">
        <f>PHARMA!AP46</f>
        <v>28054.967741935485</v>
      </c>
      <c r="K354" s="31">
        <f>PHARMA!AQ46</f>
        <v>-275171.08676470583</v>
      </c>
      <c r="L354" s="45">
        <f>PHARMA!AR46</f>
        <v>0.75964968585148462</v>
      </c>
      <c r="M354" s="4" t="s">
        <v>401</v>
      </c>
      <c r="N354" s="76">
        <v>44013</v>
      </c>
    </row>
    <row r="355" spans="1:14" x14ac:dyDescent="0.25">
      <c r="A355" s="10">
        <v>354</v>
      </c>
      <c r="B355" s="11">
        <v>17011</v>
      </c>
      <c r="C355" s="12" t="s">
        <v>3</v>
      </c>
      <c r="D355" s="12" t="s">
        <v>10</v>
      </c>
      <c r="E355" s="12" t="s">
        <v>11</v>
      </c>
      <c r="F355" s="12" t="s">
        <v>111</v>
      </c>
      <c r="G355" s="65">
        <f>PHARMA!AM47</f>
        <v>505170.07656862744</v>
      </c>
      <c r="H355" s="31">
        <f>PHARMA!AN47</f>
        <v>16295.808921568627</v>
      </c>
      <c r="I355" s="66">
        <f>PHARMA!AO47</f>
        <v>660665</v>
      </c>
      <c r="J355" s="64">
        <f>PHARMA!AP47</f>
        <v>21311.774193548386</v>
      </c>
      <c r="K355" s="31">
        <f>PHARMA!AQ47</f>
        <v>155494.92343137256</v>
      </c>
      <c r="L355" s="45">
        <f>PHARMA!AR47</f>
        <v>1.3078070745749102</v>
      </c>
      <c r="M355" s="4" t="s">
        <v>401</v>
      </c>
      <c r="N355" s="76">
        <v>44013</v>
      </c>
    </row>
    <row r="356" spans="1:14" x14ac:dyDescent="0.25">
      <c r="A356" s="10">
        <v>355</v>
      </c>
      <c r="B356" s="11">
        <v>16414</v>
      </c>
      <c r="C356" s="12" t="s">
        <v>3</v>
      </c>
      <c r="D356" s="12" t="s">
        <v>10</v>
      </c>
      <c r="E356" s="12" t="s">
        <v>11</v>
      </c>
      <c r="F356" s="12" t="s">
        <v>112</v>
      </c>
      <c r="G356" s="65">
        <f>PHARMA!AM48</f>
        <v>911888.68967320258</v>
      </c>
      <c r="H356" s="31">
        <f>PHARMA!AN48</f>
        <v>29415.764183006533</v>
      </c>
      <c r="I356" s="66">
        <f>PHARMA!AO48</f>
        <v>845628</v>
      </c>
      <c r="J356" s="64">
        <f>PHARMA!AP48</f>
        <v>27278.322580645163</v>
      </c>
      <c r="K356" s="31">
        <f>PHARMA!AQ48</f>
        <v>-66260.689673202578</v>
      </c>
      <c r="L356" s="45">
        <f>PHARMA!AR48</f>
        <v>0.92733686641409196</v>
      </c>
      <c r="M356" s="4" t="s">
        <v>401</v>
      </c>
      <c r="N356" s="76">
        <v>44013</v>
      </c>
    </row>
    <row r="357" spans="1:14" x14ac:dyDescent="0.25">
      <c r="A357" s="10">
        <v>356</v>
      </c>
      <c r="B357" s="11">
        <v>16468</v>
      </c>
      <c r="C357" s="12" t="s">
        <v>3</v>
      </c>
      <c r="D357" s="12" t="s">
        <v>10</v>
      </c>
      <c r="E357" s="12" t="s">
        <v>11</v>
      </c>
      <c r="F357" s="12" t="s">
        <v>113</v>
      </c>
      <c r="G357" s="65">
        <f>PHARMA!AM49</f>
        <v>602044.10756535956</v>
      </c>
      <c r="H357" s="31">
        <f>PHARMA!AN49</f>
        <v>19420.777663398694</v>
      </c>
      <c r="I357" s="66">
        <f>PHARMA!AO49</f>
        <v>558456</v>
      </c>
      <c r="J357" s="64">
        <f>PHARMA!AP49</f>
        <v>18014.709677419356</v>
      </c>
      <c r="K357" s="31">
        <f>PHARMA!AQ49</f>
        <v>-43588.107565359562</v>
      </c>
      <c r="L357" s="45">
        <f>PHARMA!AR49</f>
        <v>0.92759981035006223</v>
      </c>
      <c r="M357" s="4" t="s">
        <v>401</v>
      </c>
      <c r="N357" s="76">
        <v>44013</v>
      </c>
    </row>
    <row r="358" spans="1:14" x14ac:dyDescent="0.25">
      <c r="A358" s="10">
        <v>357</v>
      </c>
      <c r="B358" s="11">
        <v>17411</v>
      </c>
      <c r="C358" s="12" t="s">
        <v>3</v>
      </c>
      <c r="D358" s="12" t="s">
        <v>10</v>
      </c>
      <c r="E358" s="12" t="s">
        <v>11</v>
      </c>
      <c r="F358" s="12" t="s">
        <v>114</v>
      </c>
      <c r="G358" s="65">
        <f>PHARMA!AM50</f>
        <v>358147.7796732026</v>
      </c>
      <c r="H358" s="31">
        <f>PHARMA!AN50</f>
        <v>11553.154183006536</v>
      </c>
      <c r="I358" s="66">
        <f>PHARMA!AO50</f>
        <v>388663</v>
      </c>
      <c r="J358" s="64">
        <f>PHARMA!AP50</f>
        <v>12537.516129032258</v>
      </c>
      <c r="K358" s="31">
        <f>PHARMA!AQ50</f>
        <v>30515.220326797396</v>
      </c>
      <c r="L358" s="45">
        <f>PHARMA!AR50</f>
        <v>1.0852028745079516</v>
      </c>
      <c r="M358" s="4" t="s">
        <v>401</v>
      </c>
      <c r="N358" s="76">
        <v>44013</v>
      </c>
    </row>
    <row r="359" spans="1:14" x14ac:dyDescent="0.25">
      <c r="A359" s="10">
        <v>358</v>
      </c>
      <c r="B359" s="13">
        <v>17117</v>
      </c>
      <c r="C359" s="12" t="s">
        <v>3</v>
      </c>
      <c r="D359" s="12" t="s">
        <v>10</v>
      </c>
      <c r="E359" s="12" t="s">
        <v>11</v>
      </c>
      <c r="F359" s="14" t="s">
        <v>115</v>
      </c>
      <c r="G359" s="65">
        <f>PHARMA!AM51</f>
        <v>917219.82856209157</v>
      </c>
      <c r="H359" s="31">
        <f>PHARMA!AN51</f>
        <v>29587.736405228759</v>
      </c>
      <c r="I359" s="66">
        <f>PHARMA!AO51</f>
        <v>774007</v>
      </c>
      <c r="J359" s="64">
        <f>PHARMA!AP51</f>
        <v>24967.967741935485</v>
      </c>
      <c r="K359" s="31">
        <f>PHARMA!AQ51</f>
        <v>-143212.82856209157</v>
      </c>
      <c r="L359" s="45">
        <f>PHARMA!AR51</f>
        <v>0.84386204473293647</v>
      </c>
      <c r="M359" s="4" t="s">
        <v>401</v>
      </c>
      <c r="N359" s="76">
        <v>44013</v>
      </c>
    </row>
    <row r="360" spans="1:14" x14ac:dyDescent="0.25">
      <c r="A360" s="10">
        <v>359</v>
      </c>
      <c r="B360" s="11">
        <v>16875</v>
      </c>
      <c r="C360" s="12" t="s">
        <v>3</v>
      </c>
      <c r="D360" s="12" t="s">
        <v>10</v>
      </c>
      <c r="E360" s="12" t="s">
        <v>12</v>
      </c>
      <c r="F360" s="12" t="s">
        <v>118</v>
      </c>
      <c r="G360" s="65">
        <f>PHARMA!AM52</f>
        <v>445449.31813725486</v>
      </c>
      <c r="H360" s="31">
        <f>PHARMA!AN52</f>
        <v>14369.332843137254</v>
      </c>
      <c r="I360" s="66">
        <f>PHARMA!AO52</f>
        <v>482068</v>
      </c>
      <c r="J360" s="64">
        <f>PHARMA!AP52</f>
        <v>15550.58064516129</v>
      </c>
      <c r="K360" s="31">
        <f>PHARMA!AQ52</f>
        <v>36618.681862745143</v>
      </c>
      <c r="L360" s="45">
        <f>PHARMA!AR52</f>
        <v>1.0822061688541231</v>
      </c>
      <c r="M360" s="4" t="s">
        <v>401</v>
      </c>
      <c r="N360" s="76">
        <v>44013</v>
      </c>
    </row>
    <row r="361" spans="1:14" x14ac:dyDescent="0.25">
      <c r="A361" s="10">
        <v>360</v>
      </c>
      <c r="B361" s="11">
        <v>14792</v>
      </c>
      <c r="C361" s="12" t="s">
        <v>3</v>
      </c>
      <c r="D361" s="12" t="s">
        <v>10</v>
      </c>
      <c r="E361" s="12" t="s">
        <v>12</v>
      </c>
      <c r="F361" s="12" t="s">
        <v>119</v>
      </c>
      <c r="G361" s="65">
        <f>PHARMA!AM53</f>
        <v>970735.38993464049</v>
      </c>
      <c r="H361" s="31">
        <f>PHARMA!AN53</f>
        <v>31314.044836601308</v>
      </c>
      <c r="I361" s="66">
        <f>PHARMA!AO53</f>
        <v>958581</v>
      </c>
      <c r="J361" s="64">
        <f>PHARMA!AP53</f>
        <v>30921.967741935485</v>
      </c>
      <c r="K361" s="31">
        <f>PHARMA!AQ53</f>
        <v>-12154.389934640494</v>
      </c>
      <c r="L361" s="45">
        <f>PHARMA!AR53</f>
        <v>0.9874791935468028</v>
      </c>
      <c r="M361" s="4" t="s">
        <v>401</v>
      </c>
      <c r="N361" s="76">
        <v>44013</v>
      </c>
    </row>
    <row r="362" spans="1:14" x14ac:dyDescent="0.25">
      <c r="A362" s="10">
        <v>361</v>
      </c>
      <c r="B362" s="11">
        <v>14539</v>
      </c>
      <c r="C362" s="12" t="s">
        <v>3</v>
      </c>
      <c r="D362" s="12" t="s">
        <v>10</v>
      </c>
      <c r="E362" s="12" t="s">
        <v>12</v>
      </c>
      <c r="F362" s="12" t="s">
        <v>120</v>
      </c>
      <c r="G362" s="65">
        <f>PHARMA!AM54</f>
        <v>1372269.5285947712</v>
      </c>
      <c r="H362" s="31">
        <f>PHARMA!AN54</f>
        <v>44266.7589869281</v>
      </c>
      <c r="I362" s="66">
        <f>PHARMA!AO54</f>
        <v>1165810</v>
      </c>
      <c r="J362" s="64">
        <f>PHARMA!AP54</f>
        <v>37606.774193548386</v>
      </c>
      <c r="K362" s="31">
        <f>PHARMA!AQ54</f>
        <v>-206459.52859477117</v>
      </c>
      <c r="L362" s="45">
        <f>PHARMA!AR54</f>
        <v>0.84954885006723901</v>
      </c>
      <c r="M362" s="4" t="s">
        <v>401</v>
      </c>
      <c r="N362" s="76">
        <v>44013</v>
      </c>
    </row>
    <row r="363" spans="1:14" x14ac:dyDescent="0.25">
      <c r="A363" s="10">
        <v>362</v>
      </c>
      <c r="B363" s="11">
        <v>92043</v>
      </c>
      <c r="C363" s="12" t="s">
        <v>3</v>
      </c>
      <c r="D363" s="12" t="s">
        <v>10</v>
      </c>
      <c r="E363" s="12" t="s">
        <v>12</v>
      </c>
      <c r="F363" s="12" t="s">
        <v>121</v>
      </c>
      <c r="G363" s="65">
        <f>PHARMA!AM55</f>
        <v>404946.92359477124</v>
      </c>
      <c r="H363" s="31">
        <f>PHARMA!AN55</f>
        <v>13062.803986928104</v>
      </c>
      <c r="I363" s="66">
        <f>PHARMA!AO55</f>
        <v>295156</v>
      </c>
      <c r="J363" s="64">
        <f>PHARMA!AP55</f>
        <v>9521.1612903225814</v>
      </c>
      <c r="K363" s="31">
        <f>PHARMA!AQ55</f>
        <v>-109790.92359477124</v>
      </c>
      <c r="L363" s="45">
        <f>PHARMA!AR55</f>
        <v>0.72887576816205524</v>
      </c>
      <c r="M363" s="4" t="s">
        <v>401</v>
      </c>
      <c r="N363" s="76">
        <v>44013</v>
      </c>
    </row>
    <row r="364" spans="1:14" x14ac:dyDescent="0.25">
      <c r="A364" s="10">
        <v>363</v>
      </c>
      <c r="B364" s="13">
        <v>16888</v>
      </c>
      <c r="C364" s="12" t="s">
        <v>3</v>
      </c>
      <c r="D364" s="12" t="s">
        <v>10</v>
      </c>
      <c r="E364" s="12" t="s">
        <v>12</v>
      </c>
      <c r="F364" s="14" t="s">
        <v>122</v>
      </c>
      <c r="G364" s="65">
        <f>PHARMA!AM56</f>
        <v>450466.05021405232</v>
      </c>
      <c r="H364" s="31">
        <f>PHARMA!AN56</f>
        <v>14531.162910130721</v>
      </c>
      <c r="I364" s="66">
        <f>PHARMA!AO56</f>
        <v>381982</v>
      </c>
      <c r="J364" s="64">
        <f>PHARMA!AP56</f>
        <v>12322</v>
      </c>
      <c r="K364" s="31">
        <f>PHARMA!AQ56</f>
        <v>-68484.050214052317</v>
      </c>
      <c r="L364" s="45">
        <f>PHARMA!AR56</f>
        <v>0.84797067352465283</v>
      </c>
      <c r="M364" s="4" t="s">
        <v>401</v>
      </c>
      <c r="N364" s="76">
        <v>44013</v>
      </c>
    </row>
    <row r="365" spans="1:14" x14ac:dyDescent="0.25">
      <c r="A365" s="10">
        <v>364</v>
      </c>
      <c r="B365" s="11">
        <v>14524</v>
      </c>
      <c r="C365" s="12" t="s">
        <v>3</v>
      </c>
      <c r="D365" s="12" t="s">
        <v>10</v>
      </c>
      <c r="E365" s="12" t="s">
        <v>12</v>
      </c>
      <c r="F365" s="12" t="s">
        <v>123</v>
      </c>
      <c r="G365" s="65">
        <f>PHARMA!AM57</f>
        <v>985394.11781045748</v>
      </c>
      <c r="H365" s="31">
        <f>PHARMA!AN57</f>
        <v>31786.907026143788</v>
      </c>
      <c r="I365" s="66">
        <f>PHARMA!AO57</f>
        <v>1038654</v>
      </c>
      <c r="J365" s="64">
        <f>PHARMA!AP57</f>
        <v>33504.967741935485</v>
      </c>
      <c r="K365" s="31">
        <f>PHARMA!AQ57</f>
        <v>53259.882189542521</v>
      </c>
      <c r="L365" s="45">
        <f>PHARMA!AR57</f>
        <v>1.0540493201927019</v>
      </c>
      <c r="M365" s="4" t="s">
        <v>401</v>
      </c>
      <c r="N365" s="76">
        <v>44013</v>
      </c>
    </row>
    <row r="366" spans="1:14" x14ac:dyDescent="0.25">
      <c r="A366" s="10">
        <v>365</v>
      </c>
      <c r="B366" s="11">
        <v>16413</v>
      </c>
      <c r="C366" s="12" t="s">
        <v>3</v>
      </c>
      <c r="D366" s="12" t="s">
        <v>10</v>
      </c>
      <c r="E366" s="12" t="s">
        <v>12</v>
      </c>
      <c r="F366" s="12" t="s">
        <v>124</v>
      </c>
      <c r="G366" s="65">
        <f>PHARMA!AM58</f>
        <v>819046.96498529415</v>
      </c>
      <c r="H366" s="31">
        <f>PHARMA!AN58</f>
        <v>26420.869838235296</v>
      </c>
      <c r="I366" s="66">
        <f>PHARMA!AO58</f>
        <v>681668</v>
      </c>
      <c r="J366" s="64">
        <f>PHARMA!AP58</f>
        <v>21989.290322580644</v>
      </c>
      <c r="K366" s="31">
        <f>PHARMA!AQ58</f>
        <v>-137378.96498529415</v>
      </c>
      <c r="L366" s="45">
        <f>PHARMA!AR58</f>
        <v>0.83226973438847829</v>
      </c>
      <c r="M366" s="4" t="s">
        <v>401</v>
      </c>
      <c r="N366" s="76">
        <v>44013</v>
      </c>
    </row>
    <row r="367" spans="1:14" x14ac:dyDescent="0.25">
      <c r="A367" s="10">
        <v>366</v>
      </c>
      <c r="B367" s="11">
        <v>15870</v>
      </c>
      <c r="C367" s="12" t="s">
        <v>3</v>
      </c>
      <c r="D367" s="12" t="s">
        <v>10</v>
      </c>
      <c r="E367" s="12" t="s">
        <v>12</v>
      </c>
      <c r="F367" s="12" t="s">
        <v>125</v>
      </c>
      <c r="G367" s="65">
        <f>PHARMA!AM59</f>
        <v>656190.7879084968</v>
      </c>
      <c r="H367" s="31">
        <f>PHARMA!AN59</f>
        <v>21167.444771241833</v>
      </c>
      <c r="I367" s="66">
        <f>PHARMA!AO59</f>
        <v>591553</v>
      </c>
      <c r="J367" s="64">
        <f>PHARMA!AP59</f>
        <v>19082.354838709678</v>
      </c>
      <c r="K367" s="31">
        <f>PHARMA!AQ59</f>
        <v>-64637.787908496801</v>
      </c>
      <c r="L367" s="45">
        <f>PHARMA!AR59</f>
        <v>0.90149543532221865</v>
      </c>
      <c r="M367" s="4" t="s">
        <v>401</v>
      </c>
      <c r="N367" s="76">
        <v>44013</v>
      </c>
    </row>
    <row r="368" spans="1:14" x14ac:dyDescent="0.25">
      <c r="A368" s="10">
        <v>367</v>
      </c>
      <c r="B368" s="13">
        <v>17236</v>
      </c>
      <c r="C368" s="12" t="s">
        <v>3</v>
      </c>
      <c r="D368" s="12" t="s">
        <v>10</v>
      </c>
      <c r="E368" s="12" t="s">
        <v>12</v>
      </c>
      <c r="F368" s="14" t="s">
        <v>126</v>
      </c>
      <c r="G368" s="65">
        <f>PHARMA!AM60</f>
        <v>478157.45460784313</v>
      </c>
      <c r="H368" s="31">
        <f>PHARMA!AN60</f>
        <v>15424.434019607843</v>
      </c>
      <c r="I368" s="66">
        <f>PHARMA!AO60</f>
        <v>402394</v>
      </c>
      <c r="J368" s="64">
        <f>PHARMA!AP60</f>
        <v>12980.451612903225</v>
      </c>
      <c r="K368" s="31">
        <f>PHARMA!AQ60</f>
        <v>-75763.45460784313</v>
      </c>
      <c r="L368" s="45">
        <f>PHARMA!AR60</f>
        <v>0.84155124242498758</v>
      </c>
      <c r="M368" s="4" t="s">
        <v>401</v>
      </c>
      <c r="N368" s="76">
        <v>44013</v>
      </c>
    </row>
    <row r="369" spans="1:14" x14ac:dyDescent="0.25">
      <c r="A369" s="10">
        <v>368</v>
      </c>
      <c r="B369" s="11">
        <v>15919</v>
      </c>
      <c r="C369" s="12" t="s">
        <v>3</v>
      </c>
      <c r="D369" s="12" t="s">
        <v>10</v>
      </c>
      <c r="E369" s="12" t="s">
        <v>13</v>
      </c>
      <c r="F369" s="12" t="s">
        <v>127</v>
      </c>
      <c r="G369" s="65">
        <f>PHARMA!AM61</f>
        <v>817668.342254902</v>
      </c>
      <c r="H369" s="31">
        <f>PHARMA!AN61</f>
        <v>26376.398137254902</v>
      </c>
      <c r="I369" s="66">
        <f>PHARMA!AO61</f>
        <v>648421</v>
      </c>
      <c r="J369" s="64">
        <f>PHARMA!AP61</f>
        <v>20916.806451612902</v>
      </c>
      <c r="K369" s="31">
        <f>PHARMA!AQ61</f>
        <v>-169247.342254902</v>
      </c>
      <c r="L369" s="45">
        <f>PHARMA!AR61</f>
        <v>0.79301223551328293</v>
      </c>
      <c r="M369" s="4" t="s">
        <v>401</v>
      </c>
      <c r="N369" s="76">
        <v>44013</v>
      </c>
    </row>
    <row r="370" spans="1:14" x14ac:dyDescent="0.25">
      <c r="A370" s="10">
        <v>369</v>
      </c>
      <c r="B370" s="11">
        <v>14535</v>
      </c>
      <c r="C370" s="12" t="s">
        <v>3</v>
      </c>
      <c r="D370" s="12" t="s">
        <v>10</v>
      </c>
      <c r="E370" s="12" t="s">
        <v>13</v>
      </c>
      <c r="F370" s="12" t="s">
        <v>128</v>
      </c>
      <c r="G370" s="65">
        <f>PHARMA!AM62</f>
        <v>508927</v>
      </c>
      <c r="H370" s="31">
        <f>PHARMA!AN62</f>
        <v>16417</v>
      </c>
      <c r="I370" s="66">
        <f>PHARMA!AO62</f>
        <v>0</v>
      </c>
      <c r="J370" s="64">
        <f>PHARMA!AP62</f>
        <v>0</v>
      </c>
      <c r="K370" s="31">
        <f>PHARMA!AQ62</f>
        <v>-508927</v>
      </c>
      <c r="L370" s="45">
        <f>PHARMA!AR62</f>
        <v>0</v>
      </c>
      <c r="M370" s="4" t="s">
        <v>401</v>
      </c>
      <c r="N370" s="76">
        <v>44013</v>
      </c>
    </row>
    <row r="371" spans="1:14" x14ac:dyDescent="0.25">
      <c r="A371" s="10">
        <v>370</v>
      </c>
      <c r="B371" s="11">
        <v>16348</v>
      </c>
      <c r="C371" s="12" t="s">
        <v>3</v>
      </c>
      <c r="D371" s="12" t="s">
        <v>10</v>
      </c>
      <c r="E371" s="12" t="s">
        <v>13</v>
      </c>
      <c r="F371" s="12" t="s">
        <v>129</v>
      </c>
      <c r="G371" s="65">
        <f>PHARMA!AM63</f>
        <v>225280.74532679736</v>
      </c>
      <c r="H371" s="31">
        <f>PHARMA!AN63</f>
        <v>7267.1208169934634</v>
      </c>
      <c r="I371" s="66">
        <f>PHARMA!AO63</f>
        <v>22087.5</v>
      </c>
      <c r="J371" s="64">
        <f>PHARMA!AP63</f>
        <v>712.5</v>
      </c>
      <c r="K371" s="31">
        <f>PHARMA!AQ63</f>
        <v>-203193.24532679736</v>
      </c>
      <c r="L371" s="45">
        <f>PHARMA!AR63</f>
        <v>9.804433116536157E-2</v>
      </c>
      <c r="M371" s="4" t="s">
        <v>401</v>
      </c>
      <c r="N371" s="76">
        <v>44013</v>
      </c>
    </row>
    <row r="372" spans="1:14" x14ac:dyDescent="0.25">
      <c r="A372" s="10">
        <v>371</v>
      </c>
      <c r="B372" s="11">
        <v>16066</v>
      </c>
      <c r="C372" s="12" t="s">
        <v>3</v>
      </c>
      <c r="D372" s="12" t="s">
        <v>10</v>
      </c>
      <c r="E372" s="12" t="s">
        <v>13</v>
      </c>
      <c r="F372" s="12" t="s">
        <v>131</v>
      </c>
      <c r="G372" s="65">
        <f>PHARMA!AM64</f>
        <v>1325498.9646405228</v>
      </c>
      <c r="H372" s="31">
        <f>PHARMA!AN64</f>
        <v>42758.031117436221</v>
      </c>
      <c r="I372" s="66">
        <f>PHARMA!AO64</f>
        <v>848205</v>
      </c>
      <c r="J372" s="64">
        <f>PHARMA!AP64</f>
        <v>27361.451612903227</v>
      </c>
      <c r="K372" s="31">
        <f>PHARMA!AQ64</f>
        <v>-477293.96464052284</v>
      </c>
      <c r="L372" s="45">
        <f>PHARMA!AR64</f>
        <v>0.63991374012882341</v>
      </c>
      <c r="M372" s="4" t="s">
        <v>401</v>
      </c>
      <c r="N372" s="76">
        <v>44013</v>
      </c>
    </row>
    <row r="373" spans="1:14" x14ac:dyDescent="0.25">
      <c r="A373" s="10">
        <v>372</v>
      </c>
      <c r="B373" s="11">
        <v>15757</v>
      </c>
      <c r="C373" s="12" t="s">
        <v>3</v>
      </c>
      <c r="D373" s="12" t="s">
        <v>10</v>
      </c>
      <c r="E373" s="12" t="s">
        <v>13</v>
      </c>
      <c r="F373" s="12" t="s">
        <v>132</v>
      </c>
      <c r="G373" s="65">
        <f>PHARMA!AM65</f>
        <v>369082.46437908494</v>
      </c>
      <c r="H373" s="31">
        <f>PHARMA!AN65</f>
        <v>11905.885947712417</v>
      </c>
      <c r="I373" s="66">
        <f>PHARMA!AO65</f>
        <v>437562</v>
      </c>
      <c r="J373" s="64">
        <f>PHARMA!AP65</f>
        <v>14114.903225806451</v>
      </c>
      <c r="K373" s="31">
        <f>PHARMA!AQ65</f>
        <v>68479.535620915063</v>
      </c>
      <c r="L373" s="45">
        <f>PHARMA!AR65</f>
        <v>1.1855399327522091</v>
      </c>
      <c r="M373" s="4" t="s">
        <v>401</v>
      </c>
      <c r="N373" s="76">
        <v>44013</v>
      </c>
    </row>
    <row r="374" spans="1:14" x14ac:dyDescent="0.25">
      <c r="A374" s="10">
        <v>373</v>
      </c>
      <c r="B374" s="11">
        <v>15672</v>
      </c>
      <c r="C374" s="12" t="s">
        <v>3</v>
      </c>
      <c r="D374" s="12" t="s">
        <v>10</v>
      </c>
      <c r="E374" s="12" t="s">
        <v>13</v>
      </c>
      <c r="F374" s="12" t="s">
        <v>133</v>
      </c>
      <c r="G374" s="65">
        <f>PHARMA!AM66</f>
        <v>471354.83486928104</v>
      </c>
      <c r="H374" s="31">
        <f>PHARMA!AN66</f>
        <v>15204.994673202615</v>
      </c>
      <c r="I374" s="66">
        <f>PHARMA!AO66</f>
        <v>0</v>
      </c>
      <c r="J374" s="64">
        <f>PHARMA!AP66</f>
        <v>0</v>
      </c>
      <c r="K374" s="31">
        <f>PHARMA!AQ66</f>
        <v>-471354.83486928104</v>
      </c>
      <c r="L374" s="45">
        <f>PHARMA!AR66</f>
        <v>0</v>
      </c>
      <c r="M374" s="4" t="s">
        <v>401</v>
      </c>
      <c r="N374" s="76">
        <v>44013</v>
      </c>
    </row>
    <row r="375" spans="1:14" x14ac:dyDescent="0.25">
      <c r="A375" s="10">
        <v>374</v>
      </c>
      <c r="B375" s="11">
        <v>16411</v>
      </c>
      <c r="C375" s="12" t="s">
        <v>3</v>
      </c>
      <c r="D375" s="12" t="s">
        <v>10</v>
      </c>
      <c r="E375" s="12" t="s">
        <v>13</v>
      </c>
      <c r="F375" s="12" t="s">
        <v>135</v>
      </c>
      <c r="G375" s="65">
        <f>PHARMA!AM67</f>
        <v>455845.47611111123</v>
      </c>
      <c r="H375" s="31">
        <f>PHARMA!AN67</f>
        <v>14704.692777777782</v>
      </c>
      <c r="I375" s="66">
        <f>PHARMA!AO67</f>
        <v>601780</v>
      </c>
      <c r="J375" s="64">
        <f>PHARMA!AP67</f>
        <v>19412.258064516129</v>
      </c>
      <c r="K375" s="31">
        <f>PHARMA!AQ67</f>
        <v>145934.52388888877</v>
      </c>
      <c r="L375" s="45">
        <f>PHARMA!AR67</f>
        <v>1.3201403360056985</v>
      </c>
      <c r="M375" s="4" t="s">
        <v>401</v>
      </c>
      <c r="N375" s="76">
        <v>44013</v>
      </c>
    </row>
    <row r="376" spans="1:14" x14ac:dyDescent="0.25">
      <c r="A376" s="10">
        <v>375</v>
      </c>
      <c r="B376" s="13">
        <v>16958</v>
      </c>
      <c r="C376" s="12" t="s">
        <v>3</v>
      </c>
      <c r="D376" s="12" t="s">
        <v>10</v>
      </c>
      <c r="E376" s="12" t="s">
        <v>13</v>
      </c>
      <c r="F376" s="14" t="s">
        <v>136</v>
      </c>
      <c r="G376" s="65">
        <f>PHARMA!AM68</f>
        <v>429949.83986928104</v>
      </c>
      <c r="H376" s="31">
        <f>PHARMA!AN68</f>
        <v>13869.349673202614</v>
      </c>
      <c r="I376" s="66">
        <f>PHARMA!AO68</f>
        <v>520670</v>
      </c>
      <c r="J376" s="64">
        <f>PHARMA!AP68</f>
        <v>16795.806451612902</v>
      </c>
      <c r="K376" s="31">
        <f>PHARMA!AQ68</f>
        <v>90720.160130718956</v>
      </c>
      <c r="L376" s="45">
        <f>PHARMA!AR68</f>
        <v>1.2110017302443952</v>
      </c>
      <c r="M376" s="4" t="s">
        <v>401</v>
      </c>
      <c r="N376" s="76">
        <v>44013</v>
      </c>
    </row>
    <row r="377" spans="1:14" x14ac:dyDescent="0.25">
      <c r="A377" s="10">
        <v>376</v>
      </c>
      <c r="B377" s="13">
        <v>17176</v>
      </c>
      <c r="C377" s="12" t="s">
        <v>3</v>
      </c>
      <c r="D377" s="12" t="s">
        <v>10</v>
      </c>
      <c r="E377" s="12" t="s">
        <v>13</v>
      </c>
      <c r="F377" s="14" t="s">
        <v>137</v>
      </c>
      <c r="G377" s="65">
        <f>PHARMA!AM69</f>
        <v>402242.4207843137</v>
      </c>
      <c r="H377" s="31">
        <f>PHARMA!AN69</f>
        <v>12975.561960784313</v>
      </c>
      <c r="I377" s="66">
        <f>PHARMA!AO69</f>
        <v>294698</v>
      </c>
      <c r="J377" s="64">
        <f>PHARMA!AP69</f>
        <v>9506.3870967741932</v>
      </c>
      <c r="K377" s="31">
        <f>PHARMA!AQ69</f>
        <v>-107544.4207843137</v>
      </c>
      <c r="L377" s="45">
        <f>PHARMA!AR69</f>
        <v>0.7326377944558462</v>
      </c>
      <c r="M377" s="4" t="s">
        <v>401</v>
      </c>
      <c r="N377" s="76">
        <v>44013</v>
      </c>
    </row>
    <row r="378" spans="1:14" x14ac:dyDescent="0.25">
      <c r="A378" s="10">
        <v>377</v>
      </c>
      <c r="B378" s="13">
        <v>17003</v>
      </c>
      <c r="C378" s="12" t="s">
        <v>3</v>
      </c>
      <c r="D378" s="12" t="s">
        <v>10</v>
      </c>
      <c r="E378" s="12" t="s">
        <v>13</v>
      </c>
      <c r="F378" s="14" t="s">
        <v>138</v>
      </c>
      <c r="G378" s="65">
        <f>PHARMA!AM70</f>
        <v>314357.82297385618</v>
      </c>
      <c r="H378" s="31">
        <f>PHARMA!AN70</f>
        <v>10140.574934640523</v>
      </c>
      <c r="I378" s="66">
        <f>PHARMA!AO70</f>
        <v>416630</v>
      </c>
      <c r="J378" s="64">
        <f>PHARMA!AP70</f>
        <v>13439.677419354839</v>
      </c>
      <c r="K378" s="31">
        <f>PHARMA!AQ70</f>
        <v>102272.17702614382</v>
      </c>
      <c r="L378" s="45">
        <f>PHARMA!AR70</f>
        <v>1.3253368281362903</v>
      </c>
      <c r="M378" s="4" t="s">
        <v>401</v>
      </c>
      <c r="N378" s="76">
        <v>44013</v>
      </c>
    </row>
    <row r="379" spans="1:14" x14ac:dyDescent="0.25">
      <c r="A379" s="10">
        <v>378</v>
      </c>
      <c r="B379" s="11">
        <v>15966</v>
      </c>
      <c r="C379" s="12" t="s">
        <v>3</v>
      </c>
      <c r="D379" s="12" t="s">
        <v>10</v>
      </c>
      <c r="E379" s="7" t="s">
        <v>406</v>
      </c>
      <c r="F379" s="12" t="s">
        <v>130</v>
      </c>
      <c r="G379" s="65">
        <f>PHARMA!AM71</f>
        <v>485100.22980392165</v>
      </c>
      <c r="H379" s="31">
        <f>PHARMA!AN71</f>
        <v>15648.394509803924</v>
      </c>
      <c r="I379" s="66">
        <f>PHARMA!AO71</f>
        <v>581231</v>
      </c>
      <c r="J379" s="64">
        <f>PHARMA!AP71</f>
        <v>18749.387096774193</v>
      </c>
      <c r="K379" s="31">
        <f>PHARMA!AQ71</f>
        <v>96130.770196078345</v>
      </c>
      <c r="L379" s="45">
        <f>PHARMA!AR71</f>
        <v>1.1981668205659983</v>
      </c>
      <c r="M379" s="4" t="s">
        <v>401</v>
      </c>
      <c r="N379" s="76">
        <v>44013</v>
      </c>
    </row>
    <row r="380" spans="1:14" x14ac:dyDescent="0.25">
      <c r="A380" s="10">
        <v>379</v>
      </c>
      <c r="B380" s="11">
        <v>15891</v>
      </c>
      <c r="C380" s="12" t="s">
        <v>3</v>
      </c>
      <c r="D380" s="12" t="s">
        <v>10</v>
      </c>
      <c r="E380" s="7" t="s">
        <v>406</v>
      </c>
      <c r="F380" s="12" t="s">
        <v>116</v>
      </c>
      <c r="G380" s="65">
        <f>PHARMA!AM72</f>
        <v>446300.82836601307</v>
      </c>
      <c r="H380" s="31">
        <f>PHARMA!AN72</f>
        <v>14396.80091503268</v>
      </c>
      <c r="I380" s="66">
        <f>PHARMA!AO72</f>
        <v>436029</v>
      </c>
      <c r="J380" s="64">
        <f>PHARMA!AP72</f>
        <v>14065.451612903225</v>
      </c>
      <c r="K380" s="31">
        <f>PHARMA!AQ72</f>
        <v>-10271.828366013069</v>
      </c>
      <c r="L380" s="45">
        <f>PHARMA!AR72</f>
        <v>0.97698451870766168</v>
      </c>
      <c r="M380" s="4" t="s">
        <v>401</v>
      </c>
      <c r="N380" s="76">
        <v>44013</v>
      </c>
    </row>
    <row r="381" spans="1:14" x14ac:dyDescent="0.25">
      <c r="A381" s="10">
        <v>380</v>
      </c>
      <c r="B381" s="11">
        <v>16053</v>
      </c>
      <c r="C381" s="12" t="s">
        <v>3</v>
      </c>
      <c r="D381" s="12" t="s">
        <v>10</v>
      </c>
      <c r="E381" s="7" t="s">
        <v>406</v>
      </c>
      <c r="F381" s="12" t="s">
        <v>134</v>
      </c>
      <c r="G381" s="65">
        <f>PHARMA!AM73</f>
        <v>448081.24427450984</v>
      </c>
      <c r="H381" s="31">
        <f>PHARMA!AN73</f>
        <v>14454.233686274511</v>
      </c>
      <c r="I381" s="66">
        <f>PHARMA!AO73</f>
        <v>469391</v>
      </c>
      <c r="J381" s="64">
        <f>PHARMA!AP73</f>
        <v>15141.645161290322</v>
      </c>
      <c r="K381" s="31">
        <f>PHARMA!AQ73</f>
        <v>21309.755725490162</v>
      </c>
      <c r="L381" s="45">
        <f>PHARMA!AR73</f>
        <v>1.0475577944798669</v>
      </c>
      <c r="M381" s="4" t="s">
        <v>401</v>
      </c>
      <c r="N381" s="76">
        <v>44013</v>
      </c>
    </row>
    <row r="382" spans="1:14" x14ac:dyDescent="0.25">
      <c r="A382" s="10">
        <v>381</v>
      </c>
      <c r="B382" s="13">
        <v>17118</v>
      </c>
      <c r="C382" s="12" t="s">
        <v>3</v>
      </c>
      <c r="D382" s="12" t="s">
        <v>10</v>
      </c>
      <c r="E382" s="7" t="s">
        <v>406</v>
      </c>
      <c r="F382" s="14" t="s">
        <v>139</v>
      </c>
      <c r="G382" s="65">
        <f>PHARMA!AM74</f>
        <v>415870.00558823528</v>
      </c>
      <c r="H382" s="31">
        <f>PHARMA!AN74</f>
        <v>13415.161470588235</v>
      </c>
      <c r="I382" s="66">
        <f>PHARMA!AO74</f>
        <v>356906</v>
      </c>
      <c r="J382" s="64">
        <f>PHARMA!AP74</f>
        <v>11513.096774193549</v>
      </c>
      <c r="K382" s="31">
        <f>PHARMA!AQ74</f>
        <v>-58964.005588235275</v>
      </c>
      <c r="L382" s="45">
        <f>PHARMA!AR74</f>
        <v>0.85821529613603054</v>
      </c>
      <c r="M382" s="4" t="s">
        <v>401</v>
      </c>
      <c r="N382" s="76">
        <v>44013</v>
      </c>
    </row>
    <row r="383" spans="1:14" x14ac:dyDescent="0.25">
      <c r="A383" s="10">
        <v>382</v>
      </c>
      <c r="B383" s="11">
        <v>15111</v>
      </c>
      <c r="C383" s="12" t="s">
        <v>3</v>
      </c>
      <c r="D383" s="12" t="s">
        <v>10</v>
      </c>
      <c r="E383" s="7" t="s">
        <v>406</v>
      </c>
      <c r="F383" s="12" t="s">
        <v>117</v>
      </c>
      <c r="G383" s="65">
        <f>PHARMA!AM75</f>
        <v>742517.90924836602</v>
      </c>
      <c r="H383" s="31">
        <f>PHARMA!AN75</f>
        <v>23952.190620915033</v>
      </c>
      <c r="I383" s="66">
        <f>PHARMA!AO75</f>
        <v>546684</v>
      </c>
      <c r="J383" s="64">
        <f>PHARMA!AP75</f>
        <v>17634.967741935485</v>
      </c>
      <c r="K383" s="31">
        <f>PHARMA!AQ75</f>
        <v>-195833.90924836602</v>
      </c>
      <c r="L383" s="45">
        <f>PHARMA!AR75</f>
        <v>0.73625698880905888</v>
      </c>
      <c r="M383" s="4" t="s">
        <v>401</v>
      </c>
      <c r="N383" s="76">
        <v>44013</v>
      </c>
    </row>
    <row r="384" spans="1:14" x14ac:dyDescent="0.25">
      <c r="A384" s="10">
        <v>383</v>
      </c>
      <c r="B384" s="11">
        <v>16336</v>
      </c>
      <c r="C384" s="12" t="s">
        <v>3</v>
      </c>
      <c r="D384" s="12" t="s">
        <v>14</v>
      </c>
      <c r="E384" s="12" t="s">
        <v>15</v>
      </c>
      <c r="F384" s="12" t="s">
        <v>140</v>
      </c>
      <c r="G384" s="65">
        <f>PHARMA!AM76</f>
        <v>520323.44388888887</v>
      </c>
      <c r="H384" s="31">
        <f>PHARMA!AN76</f>
        <v>16784.627222222221</v>
      </c>
      <c r="I384" s="66">
        <f>PHARMA!AO76</f>
        <v>517599</v>
      </c>
      <c r="J384" s="64">
        <f>PHARMA!AP76</f>
        <v>16696.741935483871</v>
      </c>
      <c r="K384" s="31">
        <f>PHARMA!AQ76</f>
        <v>-2724.443888888869</v>
      </c>
      <c r="L384" s="45">
        <f>PHARMA!AR76</f>
        <v>0.99476394169648319</v>
      </c>
      <c r="M384" s="4" t="s">
        <v>401</v>
      </c>
      <c r="N384" s="76">
        <v>44013</v>
      </c>
    </row>
    <row r="385" spans="1:14" x14ac:dyDescent="0.25">
      <c r="A385" s="10">
        <v>384</v>
      </c>
      <c r="B385" s="11">
        <v>15131</v>
      </c>
      <c r="C385" s="12" t="s">
        <v>3</v>
      </c>
      <c r="D385" s="12" t="s">
        <v>14</v>
      </c>
      <c r="E385" s="12" t="s">
        <v>15</v>
      </c>
      <c r="F385" s="12" t="s">
        <v>141</v>
      </c>
      <c r="G385" s="65">
        <f>PHARMA!AM77</f>
        <v>966225.74800653593</v>
      </c>
      <c r="H385" s="31">
        <f>PHARMA!AN77</f>
        <v>31168.572516339867</v>
      </c>
      <c r="I385" s="66">
        <f>PHARMA!AO77</f>
        <v>878482</v>
      </c>
      <c r="J385" s="64">
        <f>PHARMA!AP77</f>
        <v>28338.129032258064</v>
      </c>
      <c r="K385" s="31">
        <f>PHARMA!AQ77</f>
        <v>-87743.748006535927</v>
      </c>
      <c r="L385" s="45">
        <f>PHARMA!AR77</f>
        <v>0.90918918463147558</v>
      </c>
      <c r="M385" s="4" t="s">
        <v>401</v>
      </c>
      <c r="N385" s="76">
        <v>44013</v>
      </c>
    </row>
    <row r="386" spans="1:14" x14ac:dyDescent="0.25">
      <c r="A386" s="10">
        <v>385</v>
      </c>
      <c r="B386" s="11">
        <v>14579</v>
      </c>
      <c r="C386" s="12" t="s">
        <v>3</v>
      </c>
      <c r="D386" s="12" t="s">
        <v>14</v>
      </c>
      <c r="E386" s="12" t="s">
        <v>15</v>
      </c>
      <c r="F386" s="12" t="s">
        <v>142</v>
      </c>
      <c r="G386" s="65">
        <f>PHARMA!AM78</f>
        <v>1755358.7609133986</v>
      </c>
      <c r="H386" s="31">
        <f>PHARMA!AN78</f>
        <v>56624.476158496727</v>
      </c>
      <c r="I386" s="66">
        <f>PHARMA!AO78</f>
        <v>1595159</v>
      </c>
      <c r="J386" s="64">
        <f>PHARMA!AP78</f>
        <v>51456.741935483871</v>
      </c>
      <c r="K386" s="31">
        <f>PHARMA!AQ78</f>
        <v>-160199.76091339858</v>
      </c>
      <c r="L386" s="45">
        <f>PHARMA!AR78</f>
        <v>0.9087367411833015</v>
      </c>
      <c r="M386" s="4" t="s">
        <v>401</v>
      </c>
      <c r="N386" s="76">
        <v>44013</v>
      </c>
    </row>
    <row r="387" spans="1:14" x14ac:dyDescent="0.25">
      <c r="A387" s="10">
        <v>386</v>
      </c>
      <c r="B387" s="11">
        <v>15869</v>
      </c>
      <c r="C387" s="12" t="s">
        <v>3</v>
      </c>
      <c r="D387" s="12" t="s">
        <v>14</v>
      </c>
      <c r="E387" s="12" t="s">
        <v>15</v>
      </c>
      <c r="F387" s="12" t="s">
        <v>143</v>
      </c>
      <c r="G387" s="65">
        <f>PHARMA!AM79</f>
        <v>1289203.4371601306</v>
      </c>
      <c r="H387" s="31">
        <f>PHARMA!AN79</f>
        <v>41587.207650326796</v>
      </c>
      <c r="I387" s="66">
        <f>PHARMA!AO79</f>
        <v>1100666</v>
      </c>
      <c r="J387" s="64">
        <f>PHARMA!AP79</f>
        <v>35505.354838709674</v>
      </c>
      <c r="K387" s="31">
        <f>PHARMA!AQ79</f>
        <v>-188537.43716013059</v>
      </c>
      <c r="L387" s="45">
        <f>PHARMA!AR79</f>
        <v>0.85375664404413731</v>
      </c>
      <c r="M387" s="4" t="s">
        <v>401</v>
      </c>
      <c r="N387" s="76">
        <v>44013</v>
      </c>
    </row>
    <row r="388" spans="1:14" x14ac:dyDescent="0.25">
      <c r="A388" s="10">
        <v>387</v>
      </c>
      <c r="B388" s="11">
        <v>16067</v>
      </c>
      <c r="C388" s="12" t="s">
        <v>3</v>
      </c>
      <c r="D388" s="12" t="s">
        <v>14</v>
      </c>
      <c r="E388" s="12" t="s">
        <v>15</v>
      </c>
      <c r="F388" s="12" t="s">
        <v>144</v>
      </c>
      <c r="G388" s="65">
        <f>PHARMA!AM80</f>
        <v>677070.55424836604</v>
      </c>
      <c r="H388" s="31">
        <f>PHARMA!AN80</f>
        <v>21840.985620915035</v>
      </c>
      <c r="I388" s="66">
        <f>PHARMA!AO80</f>
        <v>581788</v>
      </c>
      <c r="J388" s="64">
        <f>PHARMA!AP80</f>
        <v>18767.354838709678</v>
      </c>
      <c r="K388" s="31">
        <f>PHARMA!AQ80</f>
        <v>-95282.554248366039</v>
      </c>
      <c r="L388" s="45">
        <f>PHARMA!AR80</f>
        <v>0.8592723407472036</v>
      </c>
      <c r="M388" s="4" t="s">
        <v>401</v>
      </c>
      <c r="N388" s="76">
        <v>44013</v>
      </c>
    </row>
    <row r="389" spans="1:14" x14ac:dyDescent="0.25">
      <c r="A389" s="10">
        <v>388</v>
      </c>
      <c r="B389" s="13">
        <v>17403</v>
      </c>
      <c r="C389" s="12" t="s">
        <v>3</v>
      </c>
      <c r="D389" s="12" t="s">
        <v>14</v>
      </c>
      <c r="E389" s="12" t="s">
        <v>15</v>
      </c>
      <c r="F389" s="14" t="s">
        <v>145</v>
      </c>
      <c r="G389" s="65">
        <f>PHARMA!AM81</f>
        <v>403065.89323529409</v>
      </c>
      <c r="H389" s="31">
        <f>PHARMA!AN81</f>
        <v>13002.125588235293</v>
      </c>
      <c r="I389" s="66">
        <f>PHARMA!AO81</f>
        <v>451986</v>
      </c>
      <c r="J389" s="64">
        <f>PHARMA!AP81</f>
        <v>14580.193548387097</v>
      </c>
      <c r="K389" s="31">
        <f>PHARMA!AQ81</f>
        <v>48920.10676470591</v>
      </c>
      <c r="L389" s="45">
        <f>PHARMA!AR81</f>
        <v>1.1213699982701049</v>
      </c>
      <c r="M389" s="4" t="s">
        <v>401</v>
      </c>
      <c r="N389" s="76">
        <v>44013</v>
      </c>
    </row>
    <row r="390" spans="1:14" x14ac:dyDescent="0.25">
      <c r="A390" s="10">
        <v>389</v>
      </c>
      <c r="B390" s="13">
        <v>17247</v>
      </c>
      <c r="C390" s="12" t="s">
        <v>3</v>
      </c>
      <c r="D390" s="12" t="s">
        <v>14</v>
      </c>
      <c r="E390" s="12" t="s">
        <v>15</v>
      </c>
      <c r="F390" s="14" t="s">
        <v>146</v>
      </c>
      <c r="G390" s="65">
        <f>PHARMA!AM82</f>
        <v>496934.01419607841</v>
      </c>
      <c r="H390" s="31">
        <f>PHARMA!AN82</f>
        <v>16030.129490196077</v>
      </c>
      <c r="I390" s="66">
        <f>PHARMA!AO82</f>
        <v>435965</v>
      </c>
      <c r="J390" s="64">
        <f>PHARMA!AP82</f>
        <v>14063.387096774193</v>
      </c>
      <c r="K390" s="31">
        <f>PHARMA!AQ82</f>
        <v>-60969.014196078409</v>
      </c>
      <c r="L390" s="45">
        <f>PHARMA!AR82</f>
        <v>0.87730963779021676</v>
      </c>
      <c r="M390" s="4" t="s">
        <v>401</v>
      </c>
      <c r="N390" s="76">
        <v>44013</v>
      </c>
    </row>
    <row r="391" spans="1:14" x14ac:dyDescent="0.25">
      <c r="A391" s="10">
        <v>390</v>
      </c>
      <c r="B391" s="11">
        <v>15115</v>
      </c>
      <c r="C391" s="12" t="s">
        <v>3</v>
      </c>
      <c r="D391" s="12" t="s">
        <v>14</v>
      </c>
      <c r="E391" s="12" t="s">
        <v>16</v>
      </c>
      <c r="F391" s="12" t="s">
        <v>147</v>
      </c>
      <c r="G391" s="65">
        <f>PHARMA!AM83</f>
        <v>618308.05241830065</v>
      </c>
      <c r="H391" s="31">
        <f>PHARMA!AN83</f>
        <v>19945.421045751635</v>
      </c>
      <c r="I391" s="66">
        <f>PHARMA!AO83</f>
        <v>534759</v>
      </c>
      <c r="J391" s="64">
        <f>PHARMA!AP83</f>
        <v>17250.290322580644</v>
      </c>
      <c r="K391" s="31">
        <f>PHARMA!AQ83</f>
        <v>-83549.052418300649</v>
      </c>
      <c r="L391" s="45">
        <f>PHARMA!AR83</f>
        <v>0.86487471400133464</v>
      </c>
      <c r="M391" s="4" t="s">
        <v>401</v>
      </c>
      <c r="N391" s="76">
        <v>44013</v>
      </c>
    </row>
    <row r="392" spans="1:14" x14ac:dyDescent="0.25">
      <c r="A392" s="10">
        <v>391</v>
      </c>
      <c r="B392" s="11">
        <v>16665</v>
      </c>
      <c r="C392" s="12" t="s">
        <v>3</v>
      </c>
      <c r="D392" s="12" t="s">
        <v>14</v>
      </c>
      <c r="E392" s="12" t="s">
        <v>16</v>
      </c>
      <c r="F392" s="12" t="s">
        <v>148</v>
      </c>
      <c r="G392" s="65">
        <f>PHARMA!AM84</f>
        <v>480830.30211274506</v>
      </c>
      <c r="H392" s="31">
        <f>PHARMA!AN84</f>
        <v>15510.654906862745</v>
      </c>
      <c r="I392" s="66">
        <f>PHARMA!AO84</f>
        <v>402474</v>
      </c>
      <c r="J392" s="64">
        <f>PHARMA!AP84</f>
        <v>12983.032258064517</v>
      </c>
      <c r="K392" s="31">
        <f>PHARMA!AQ84</f>
        <v>-78356.302112745063</v>
      </c>
      <c r="L392" s="45">
        <f>PHARMA!AR84</f>
        <v>0.83703959220446122</v>
      </c>
      <c r="M392" s="4" t="s">
        <v>401</v>
      </c>
      <c r="N392" s="76">
        <v>44013</v>
      </c>
    </row>
    <row r="393" spans="1:14" x14ac:dyDescent="0.25">
      <c r="A393" s="10">
        <v>392</v>
      </c>
      <c r="B393" s="13">
        <v>17404</v>
      </c>
      <c r="C393" s="12" t="s">
        <v>3</v>
      </c>
      <c r="D393" s="12" t="s">
        <v>14</v>
      </c>
      <c r="E393" s="12" t="s">
        <v>16</v>
      </c>
      <c r="F393" s="14" t="s">
        <v>149</v>
      </c>
      <c r="G393" s="65">
        <f>PHARMA!AM85</f>
        <v>317430.12254901964</v>
      </c>
      <c r="H393" s="31">
        <f>PHARMA!AN85</f>
        <v>10239.681372549021</v>
      </c>
      <c r="I393" s="66">
        <f>PHARMA!AO85</f>
        <v>395256</v>
      </c>
      <c r="J393" s="64">
        <f>PHARMA!AP85</f>
        <v>12750.193548387097</v>
      </c>
      <c r="K393" s="31">
        <f>PHARMA!AQ85</f>
        <v>77825.877450980362</v>
      </c>
      <c r="L393" s="45">
        <f>PHARMA!AR85</f>
        <v>1.2451748335224928</v>
      </c>
      <c r="M393" s="4" t="s">
        <v>401</v>
      </c>
      <c r="N393" s="76">
        <v>44013</v>
      </c>
    </row>
    <row r="394" spans="1:14" x14ac:dyDescent="0.25">
      <c r="A394" s="10">
        <v>393</v>
      </c>
      <c r="B394" s="11">
        <v>14527</v>
      </c>
      <c r="C394" s="12" t="s">
        <v>3</v>
      </c>
      <c r="D394" s="12" t="s">
        <v>14</v>
      </c>
      <c r="E394" s="12" t="s">
        <v>16</v>
      </c>
      <c r="F394" s="12" t="s">
        <v>150</v>
      </c>
      <c r="G394" s="65">
        <f>PHARMA!AM86</f>
        <v>2180546.9031879082</v>
      </c>
      <c r="H394" s="31">
        <f>PHARMA!AN86</f>
        <v>70340.222683480912</v>
      </c>
      <c r="I394" s="66">
        <f>PHARMA!AO86</f>
        <v>1940526</v>
      </c>
      <c r="J394" s="64">
        <f>PHARMA!AP86</f>
        <v>62597.612903225803</v>
      </c>
      <c r="K394" s="31">
        <f>PHARMA!AQ86</f>
        <v>-240020.90318790823</v>
      </c>
      <c r="L394" s="45">
        <f>PHARMA!AR86</f>
        <v>0.88992628278850439</v>
      </c>
      <c r="M394" s="4" t="s">
        <v>401</v>
      </c>
      <c r="N394" s="76">
        <v>44013</v>
      </c>
    </row>
    <row r="395" spans="1:14" x14ac:dyDescent="0.25">
      <c r="A395" s="10">
        <v>394</v>
      </c>
      <c r="B395" s="11">
        <v>16517</v>
      </c>
      <c r="C395" s="12" t="s">
        <v>3</v>
      </c>
      <c r="D395" s="12" t="s">
        <v>14</v>
      </c>
      <c r="E395" s="12" t="s">
        <v>16</v>
      </c>
      <c r="F395" s="12" t="s">
        <v>151</v>
      </c>
      <c r="G395" s="65">
        <f>PHARMA!AM87</f>
        <v>750727.44068627455</v>
      </c>
      <c r="H395" s="31">
        <f>PHARMA!AN87</f>
        <v>24217.014215686275</v>
      </c>
      <c r="I395" s="66">
        <f>PHARMA!AO87</f>
        <v>632736</v>
      </c>
      <c r="J395" s="64">
        <f>PHARMA!AP87</f>
        <v>20410.83870967742</v>
      </c>
      <c r="K395" s="31">
        <f>PHARMA!AQ87</f>
        <v>-117991.44068627455</v>
      </c>
      <c r="L395" s="45">
        <f>PHARMA!AR87</f>
        <v>0.84283052104980583</v>
      </c>
      <c r="M395" s="4" t="s">
        <v>401</v>
      </c>
      <c r="N395" s="76">
        <v>44013</v>
      </c>
    </row>
    <row r="396" spans="1:14" x14ac:dyDescent="0.25">
      <c r="A396" s="10">
        <v>395</v>
      </c>
      <c r="B396" s="13">
        <v>16833</v>
      </c>
      <c r="C396" s="12" t="s">
        <v>3</v>
      </c>
      <c r="D396" s="12" t="s">
        <v>14</v>
      </c>
      <c r="E396" s="12" t="s">
        <v>16</v>
      </c>
      <c r="F396" s="14" t="s">
        <v>152</v>
      </c>
      <c r="G396" s="65">
        <f>PHARMA!AM88</f>
        <v>435175.60712418309</v>
      </c>
      <c r="H396" s="31">
        <f>PHARMA!AN88</f>
        <v>14037.92281045752</v>
      </c>
      <c r="I396" s="66">
        <f>PHARMA!AO88</f>
        <v>467376</v>
      </c>
      <c r="J396" s="64">
        <f>PHARMA!AP88</f>
        <v>15076.645161290322</v>
      </c>
      <c r="K396" s="31">
        <f>PHARMA!AQ88</f>
        <v>32200.392875816906</v>
      </c>
      <c r="L396" s="45">
        <f>PHARMA!AR88</f>
        <v>1.0739940206865228</v>
      </c>
      <c r="M396" s="4" t="s">
        <v>401</v>
      </c>
      <c r="N396" s="76">
        <v>44013</v>
      </c>
    </row>
    <row r="397" spans="1:14" x14ac:dyDescent="0.25">
      <c r="A397" s="10">
        <v>396</v>
      </c>
      <c r="B397" s="11">
        <v>14552</v>
      </c>
      <c r="C397" s="12" t="s">
        <v>3</v>
      </c>
      <c r="D397" s="12" t="s">
        <v>14</v>
      </c>
      <c r="E397" s="12" t="s">
        <v>16</v>
      </c>
      <c r="F397" s="12" t="s">
        <v>153</v>
      </c>
      <c r="G397" s="65">
        <f>PHARMA!AM89</f>
        <v>948510.39075163403</v>
      </c>
      <c r="H397" s="31">
        <f>PHARMA!AN89</f>
        <v>30597.10937908497</v>
      </c>
      <c r="I397" s="66">
        <f>PHARMA!AO89</f>
        <v>696440</v>
      </c>
      <c r="J397" s="64">
        <f>PHARMA!AP89</f>
        <v>22465.806451612902</v>
      </c>
      <c r="K397" s="31">
        <f>PHARMA!AQ89</f>
        <v>-252070.39075163403</v>
      </c>
      <c r="L397" s="45">
        <f>PHARMA!AR89</f>
        <v>0.73424604178359676</v>
      </c>
      <c r="M397" s="4" t="s">
        <v>401</v>
      </c>
      <c r="N397" s="76">
        <v>44013</v>
      </c>
    </row>
    <row r="398" spans="1:14" x14ac:dyDescent="0.25">
      <c r="A398" s="10">
        <v>397</v>
      </c>
      <c r="B398" s="11">
        <v>15499</v>
      </c>
      <c r="C398" s="12" t="s">
        <v>3</v>
      </c>
      <c r="D398" s="12" t="s">
        <v>14</v>
      </c>
      <c r="E398" s="12" t="s">
        <v>16</v>
      </c>
      <c r="F398" s="12" t="s">
        <v>154</v>
      </c>
      <c r="G398" s="65">
        <f>PHARMA!AM90</f>
        <v>737995.86002614372</v>
      </c>
      <c r="H398" s="31">
        <f>PHARMA!AN90</f>
        <v>23806.318065359475</v>
      </c>
      <c r="I398" s="66">
        <f>PHARMA!AO90</f>
        <v>709682</v>
      </c>
      <c r="J398" s="64">
        <f>PHARMA!AP90</f>
        <v>22892.967741935485</v>
      </c>
      <c r="K398" s="31">
        <f>PHARMA!AQ90</f>
        <v>-28313.860026143724</v>
      </c>
      <c r="L398" s="45">
        <f>PHARMA!AR90</f>
        <v>0.96163412078606958</v>
      </c>
      <c r="M398" s="4" t="s">
        <v>401</v>
      </c>
      <c r="N398" s="76">
        <v>44013</v>
      </c>
    </row>
    <row r="399" spans="1:14" x14ac:dyDescent="0.25">
      <c r="A399" s="10">
        <v>398</v>
      </c>
      <c r="B399" s="11">
        <v>14608</v>
      </c>
      <c r="C399" s="12" t="s">
        <v>3</v>
      </c>
      <c r="D399" s="12" t="s">
        <v>14</v>
      </c>
      <c r="E399" s="12" t="s">
        <v>17</v>
      </c>
      <c r="F399" s="12" t="s">
        <v>155</v>
      </c>
      <c r="G399" s="65">
        <f>PHARMA!AM91</f>
        <v>3936911.832385621</v>
      </c>
      <c r="H399" s="31">
        <f>PHARMA!AN91</f>
        <v>126997.15588340713</v>
      </c>
      <c r="I399" s="66">
        <f>PHARMA!AO91</f>
        <v>2032686</v>
      </c>
      <c r="J399" s="64">
        <f>PHARMA!AP91</f>
        <v>65570.516129032258</v>
      </c>
      <c r="K399" s="31">
        <f>PHARMA!AQ91</f>
        <v>-1904225.832385621</v>
      </c>
      <c r="L399" s="45">
        <f>PHARMA!AR91</f>
        <v>0.51631483928058108</v>
      </c>
      <c r="M399" s="4" t="s">
        <v>401</v>
      </c>
      <c r="N399" s="76">
        <v>44013</v>
      </c>
    </row>
    <row r="400" spans="1:14" x14ac:dyDescent="0.25">
      <c r="A400" s="10">
        <v>399</v>
      </c>
      <c r="B400" s="11">
        <v>14500</v>
      </c>
      <c r="C400" s="12" t="s">
        <v>3</v>
      </c>
      <c r="D400" s="12" t="s">
        <v>14</v>
      </c>
      <c r="E400" s="12" t="s">
        <v>17</v>
      </c>
      <c r="F400" s="12" t="s">
        <v>156</v>
      </c>
      <c r="G400" s="65">
        <f>PHARMA!AM92</f>
        <v>651506.60787581699</v>
      </c>
      <c r="H400" s="31">
        <f>PHARMA!AN92</f>
        <v>21016.342189542484</v>
      </c>
      <c r="I400" s="66">
        <f>PHARMA!AO92</f>
        <v>557386</v>
      </c>
      <c r="J400" s="64">
        <f>PHARMA!AP92</f>
        <v>17980.193548387098</v>
      </c>
      <c r="K400" s="31">
        <f>PHARMA!AQ92</f>
        <v>-94120.60787581699</v>
      </c>
      <c r="L400" s="45">
        <f>PHARMA!AR92</f>
        <v>0.85553391671238854</v>
      </c>
      <c r="M400" s="4" t="s">
        <v>401</v>
      </c>
      <c r="N400" s="76">
        <v>44013</v>
      </c>
    </row>
    <row r="401" spans="1:14" x14ac:dyDescent="0.25">
      <c r="A401" s="10">
        <v>400</v>
      </c>
      <c r="B401" s="11">
        <v>14435</v>
      </c>
      <c r="C401" s="12" t="s">
        <v>3</v>
      </c>
      <c r="D401" s="12" t="s">
        <v>14</v>
      </c>
      <c r="E401" s="12" t="s">
        <v>17</v>
      </c>
      <c r="F401" s="12" t="s">
        <v>157</v>
      </c>
      <c r="G401" s="65">
        <f>PHARMA!AM93</f>
        <v>725427.34483660129</v>
      </c>
      <c r="H401" s="31">
        <f>PHARMA!AN93</f>
        <v>23400.882091503267</v>
      </c>
      <c r="I401" s="66">
        <f>PHARMA!AO93</f>
        <v>622795</v>
      </c>
      <c r="J401" s="64">
        <f>PHARMA!AP93</f>
        <v>20090.16129032258</v>
      </c>
      <c r="K401" s="31">
        <f>PHARMA!AQ93</f>
        <v>-102632.34483660129</v>
      </c>
      <c r="L401" s="45">
        <f>PHARMA!AR93</f>
        <v>0.85852153828069622</v>
      </c>
      <c r="M401" s="4" t="s">
        <v>401</v>
      </c>
      <c r="N401" s="76">
        <v>44013</v>
      </c>
    </row>
    <row r="402" spans="1:14" x14ac:dyDescent="0.25">
      <c r="A402" s="10">
        <v>401</v>
      </c>
      <c r="B402" s="11">
        <v>15989</v>
      </c>
      <c r="C402" s="12" t="s">
        <v>3</v>
      </c>
      <c r="D402" s="12" t="s">
        <v>14</v>
      </c>
      <c r="E402" s="12" t="s">
        <v>17</v>
      </c>
      <c r="F402" s="12" t="s">
        <v>158</v>
      </c>
      <c r="G402" s="65">
        <f>PHARMA!AM94</f>
        <v>1287237.1247875816</v>
      </c>
      <c r="H402" s="31">
        <f>PHARMA!AN94</f>
        <v>41523.778218954249</v>
      </c>
      <c r="I402" s="66">
        <f>PHARMA!AO94</f>
        <v>1316421</v>
      </c>
      <c r="J402" s="64">
        <f>PHARMA!AP94</f>
        <v>42465.193548387098</v>
      </c>
      <c r="K402" s="31">
        <f>PHARMA!AQ94</f>
        <v>29183.875212418381</v>
      </c>
      <c r="L402" s="45">
        <f>PHARMA!AR94</f>
        <v>1.022671716539588</v>
      </c>
      <c r="M402" s="4" t="s">
        <v>401</v>
      </c>
      <c r="N402" s="76">
        <v>44013</v>
      </c>
    </row>
    <row r="403" spans="1:14" x14ac:dyDescent="0.25">
      <c r="A403" s="10">
        <v>402</v>
      </c>
      <c r="B403" s="11">
        <v>15278</v>
      </c>
      <c r="C403" s="12" t="s">
        <v>3</v>
      </c>
      <c r="D403" s="12" t="s">
        <v>14</v>
      </c>
      <c r="E403" s="12" t="s">
        <v>17</v>
      </c>
      <c r="F403" s="12" t="s">
        <v>159</v>
      </c>
      <c r="G403" s="65">
        <f>PHARMA!AM95</f>
        <v>855773.64558823535</v>
      </c>
      <c r="H403" s="31">
        <f>PHARMA!AN95</f>
        <v>27605.601470588237</v>
      </c>
      <c r="I403" s="66">
        <f>PHARMA!AO95</f>
        <v>895501</v>
      </c>
      <c r="J403" s="64">
        <f>PHARMA!AP95</f>
        <v>28887.129032258064</v>
      </c>
      <c r="K403" s="31">
        <f>PHARMA!AQ95</f>
        <v>39727.354411764652</v>
      </c>
      <c r="L403" s="45">
        <f>PHARMA!AR95</f>
        <v>1.046422736452064</v>
      </c>
      <c r="M403" s="4" t="s">
        <v>401</v>
      </c>
      <c r="N403" s="76">
        <v>44013</v>
      </c>
    </row>
    <row r="404" spans="1:14" x14ac:dyDescent="0.25">
      <c r="A404" s="10">
        <v>403</v>
      </c>
      <c r="B404" s="11">
        <v>15466</v>
      </c>
      <c r="C404" s="12" t="s">
        <v>3</v>
      </c>
      <c r="D404" s="12" t="s">
        <v>14</v>
      </c>
      <c r="E404" s="12" t="s">
        <v>17</v>
      </c>
      <c r="F404" s="12" t="s">
        <v>160</v>
      </c>
      <c r="G404" s="65">
        <f>PHARMA!AM96</f>
        <v>680544.38385620923</v>
      </c>
      <c r="H404" s="31">
        <f>PHARMA!AN96</f>
        <v>21953.044640522879</v>
      </c>
      <c r="I404" s="66">
        <f>PHARMA!AO96</f>
        <v>625087</v>
      </c>
      <c r="J404" s="64">
        <f>PHARMA!AP96</f>
        <v>20164.096774193549</v>
      </c>
      <c r="K404" s="31">
        <f>PHARMA!AQ96</f>
        <v>-55457.383856209228</v>
      </c>
      <c r="L404" s="45">
        <f>PHARMA!AR96</f>
        <v>0.9185102615321461</v>
      </c>
      <c r="M404" s="4" t="s">
        <v>401</v>
      </c>
      <c r="N404" s="76">
        <v>44013</v>
      </c>
    </row>
    <row r="405" spans="1:14" x14ac:dyDescent="0.25">
      <c r="A405" s="10">
        <v>404</v>
      </c>
      <c r="B405" s="11">
        <v>14503</v>
      </c>
      <c r="C405" s="12" t="s">
        <v>3</v>
      </c>
      <c r="D405" s="12" t="s">
        <v>14</v>
      </c>
      <c r="E405" s="12" t="s">
        <v>17</v>
      </c>
      <c r="F405" s="12" t="s">
        <v>161</v>
      </c>
      <c r="G405" s="65">
        <f>PHARMA!AM97</f>
        <v>274261.44130718953</v>
      </c>
      <c r="H405" s="31">
        <f>PHARMA!AN97</f>
        <v>8847.1432679738555</v>
      </c>
      <c r="I405" s="66">
        <f>PHARMA!AO97</f>
        <v>267385</v>
      </c>
      <c r="J405" s="64">
        <f>PHARMA!AP97</f>
        <v>8625.322580645161</v>
      </c>
      <c r="K405" s="31">
        <f>PHARMA!AQ97</f>
        <v>-6876.4413071895251</v>
      </c>
      <c r="L405" s="45">
        <f>PHARMA!AR97</f>
        <v>0.97492742226389928</v>
      </c>
      <c r="M405" s="4" t="s">
        <v>401</v>
      </c>
      <c r="N405" s="76">
        <v>44013</v>
      </c>
    </row>
    <row r="406" spans="1:14" x14ac:dyDescent="0.25">
      <c r="A406" s="10">
        <v>405</v>
      </c>
      <c r="B406" s="11">
        <v>14497</v>
      </c>
      <c r="C406" s="12" t="s">
        <v>3</v>
      </c>
      <c r="D406" s="12" t="s">
        <v>14</v>
      </c>
      <c r="E406" s="12" t="s">
        <v>17</v>
      </c>
      <c r="F406" s="12" t="s">
        <v>162</v>
      </c>
      <c r="G406" s="65">
        <f>PHARMA!AM98</f>
        <v>753391.65869281045</v>
      </c>
      <c r="H406" s="31">
        <f>PHARMA!AN98</f>
        <v>24302.956732026145</v>
      </c>
      <c r="I406" s="66">
        <f>PHARMA!AO98</f>
        <v>613039</v>
      </c>
      <c r="J406" s="64">
        <f>PHARMA!AP98</f>
        <v>19775.451612903227</v>
      </c>
      <c r="K406" s="31">
        <f>PHARMA!AQ98</f>
        <v>-140352.65869281045</v>
      </c>
      <c r="L406" s="45">
        <f>PHARMA!AR98</f>
        <v>0.81370558450788721</v>
      </c>
      <c r="M406" s="4" t="s">
        <v>401</v>
      </c>
      <c r="N406" s="76">
        <v>44013</v>
      </c>
    </row>
    <row r="407" spans="1:14" x14ac:dyDescent="0.25">
      <c r="A407" s="10">
        <v>406</v>
      </c>
      <c r="B407" s="13">
        <v>16882</v>
      </c>
      <c r="C407" s="12" t="s">
        <v>3</v>
      </c>
      <c r="D407" s="12" t="s">
        <v>14</v>
      </c>
      <c r="E407" s="12" t="s">
        <v>18</v>
      </c>
      <c r="F407" s="14" t="s">
        <v>163</v>
      </c>
      <c r="G407" s="65">
        <f>PHARMA!AM99</f>
        <v>479014.3168954248</v>
      </c>
      <c r="H407" s="31">
        <f>PHARMA!AN99</f>
        <v>15452.074738562091</v>
      </c>
      <c r="I407" s="66">
        <f>PHARMA!AO99</f>
        <v>457178</v>
      </c>
      <c r="J407" s="64">
        <f>PHARMA!AP99</f>
        <v>14747.677419354839</v>
      </c>
      <c r="K407" s="31">
        <f>PHARMA!AQ99</f>
        <v>-21836.316895424796</v>
      </c>
      <c r="L407" s="45">
        <f>PHARMA!AR99</f>
        <v>0.95441406211624369</v>
      </c>
      <c r="M407" s="4" t="s">
        <v>401</v>
      </c>
      <c r="N407" s="76">
        <v>44013</v>
      </c>
    </row>
    <row r="408" spans="1:14" x14ac:dyDescent="0.25">
      <c r="A408" s="10">
        <v>407</v>
      </c>
      <c r="B408" s="13">
        <v>17177</v>
      </c>
      <c r="C408" s="12" t="s">
        <v>3</v>
      </c>
      <c r="D408" s="12" t="s">
        <v>14</v>
      </c>
      <c r="E408" s="12" t="s">
        <v>18</v>
      </c>
      <c r="F408" s="14" t="s">
        <v>164</v>
      </c>
      <c r="G408" s="65">
        <f>PHARMA!AM100</f>
        <v>538484.75235294108</v>
      </c>
      <c r="H408" s="31">
        <f>PHARMA!AN100</f>
        <v>17370.475882352937</v>
      </c>
      <c r="I408" s="66">
        <f>PHARMA!AO100</f>
        <v>507644</v>
      </c>
      <c r="J408" s="64">
        <f>PHARMA!AP100</f>
        <v>16375.612903225807</v>
      </c>
      <c r="K408" s="31">
        <f>PHARMA!AQ100</f>
        <v>-30840.752352941083</v>
      </c>
      <c r="L408" s="45">
        <f>PHARMA!AR100</f>
        <v>0.94272678619370265</v>
      </c>
      <c r="M408" s="4" t="s">
        <v>401</v>
      </c>
      <c r="N408" s="76">
        <v>44013</v>
      </c>
    </row>
    <row r="409" spans="1:14" x14ac:dyDescent="0.25">
      <c r="A409" s="10">
        <v>408</v>
      </c>
      <c r="B409" s="11">
        <v>15621</v>
      </c>
      <c r="C409" s="12" t="s">
        <v>3</v>
      </c>
      <c r="D409" s="12" t="s">
        <v>14</v>
      </c>
      <c r="E409" s="12" t="s">
        <v>18</v>
      </c>
      <c r="F409" s="12" t="s">
        <v>165</v>
      </c>
      <c r="G409" s="65">
        <f>PHARMA!AM101</f>
        <v>549472.25558823533</v>
      </c>
      <c r="H409" s="31">
        <f>PHARMA!AN101</f>
        <v>17724.911470588235</v>
      </c>
      <c r="I409" s="66">
        <f>PHARMA!AO101</f>
        <v>593028</v>
      </c>
      <c r="J409" s="64">
        <f>PHARMA!AP101</f>
        <v>19129.935483870966</v>
      </c>
      <c r="K409" s="31">
        <f>PHARMA!AQ101</f>
        <v>43555.744411764666</v>
      </c>
      <c r="L409" s="45">
        <f>PHARMA!AR101</f>
        <v>1.0792683233207767</v>
      </c>
      <c r="M409" s="4" t="s">
        <v>401</v>
      </c>
      <c r="N409" s="76">
        <v>44013</v>
      </c>
    </row>
    <row r="410" spans="1:14" x14ac:dyDescent="0.25">
      <c r="A410" s="10">
        <v>409</v>
      </c>
      <c r="B410" s="11">
        <v>16005</v>
      </c>
      <c r="C410" s="12" t="s">
        <v>3</v>
      </c>
      <c r="D410" s="12" t="s">
        <v>14</v>
      </c>
      <c r="E410" s="12" t="s">
        <v>18</v>
      </c>
      <c r="F410" s="12" t="s">
        <v>166</v>
      </c>
      <c r="G410" s="65">
        <f>PHARMA!AM102</f>
        <v>881755.51815686282</v>
      </c>
      <c r="H410" s="31">
        <f>PHARMA!AN102</f>
        <v>28443.726392156866</v>
      </c>
      <c r="I410" s="66">
        <f>PHARMA!AO102</f>
        <v>728105</v>
      </c>
      <c r="J410" s="64">
        <f>PHARMA!AP102</f>
        <v>23487.258064516129</v>
      </c>
      <c r="K410" s="31">
        <f>PHARMA!AQ102</f>
        <v>-153650.51815686282</v>
      </c>
      <c r="L410" s="45">
        <f>PHARMA!AR102</f>
        <v>0.82574476145265396</v>
      </c>
      <c r="M410" s="4" t="s">
        <v>401</v>
      </c>
      <c r="N410" s="76">
        <v>44013</v>
      </c>
    </row>
    <row r="411" spans="1:14" x14ac:dyDescent="0.25">
      <c r="A411" s="10">
        <v>410</v>
      </c>
      <c r="B411" s="11">
        <v>14557</v>
      </c>
      <c r="C411" s="12" t="s">
        <v>3</v>
      </c>
      <c r="D411" s="12" t="s">
        <v>14</v>
      </c>
      <c r="E411" s="12" t="s">
        <v>18</v>
      </c>
      <c r="F411" s="12" t="s">
        <v>167</v>
      </c>
      <c r="G411" s="65">
        <f>PHARMA!AM103</f>
        <v>1572232.5960571896</v>
      </c>
      <c r="H411" s="31">
        <f>PHARMA!AN103</f>
        <v>50717.180517973859</v>
      </c>
      <c r="I411" s="66">
        <f>PHARMA!AO103</f>
        <v>1259154</v>
      </c>
      <c r="J411" s="64">
        <f>PHARMA!AP103</f>
        <v>40617.870967741932</v>
      </c>
      <c r="K411" s="31">
        <f>PHARMA!AQ103</f>
        <v>-313078.59605718963</v>
      </c>
      <c r="L411" s="45">
        <f>PHARMA!AR103</f>
        <v>0.80087005138913847</v>
      </c>
      <c r="M411" s="4" t="s">
        <v>401</v>
      </c>
      <c r="N411" s="76">
        <v>44013</v>
      </c>
    </row>
    <row r="412" spans="1:14" x14ac:dyDescent="0.25">
      <c r="A412" s="10">
        <v>411</v>
      </c>
      <c r="B412" s="11">
        <v>16579</v>
      </c>
      <c r="C412" s="12" t="s">
        <v>3</v>
      </c>
      <c r="D412" s="12" t="s">
        <v>14</v>
      </c>
      <c r="E412" s="12" t="s">
        <v>18</v>
      </c>
      <c r="F412" s="12" t="s">
        <v>168</v>
      </c>
      <c r="G412" s="65">
        <f>PHARMA!AM104</f>
        <v>596721.36248366011</v>
      </c>
      <c r="H412" s="31">
        <f>PHARMA!AN104</f>
        <v>19249.076209150327</v>
      </c>
      <c r="I412" s="66">
        <f>PHARMA!AO104</f>
        <v>592735</v>
      </c>
      <c r="J412" s="64">
        <f>PHARMA!AP104</f>
        <v>19120.483870967742</v>
      </c>
      <c r="K412" s="31">
        <f>PHARMA!AQ104</f>
        <v>-3986.3624836601084</v>
      </c>
      <c r="L412" s="45">
        <f>PHARMA!AR104</f>
        <v>0.99331955794733384</v>
      </c>
      <c r="M412" s="4" t="s">
        <v>401</v>
      </c>
      <c r="N412" s="76">
        <v>44013</v>
      </c>
    </row>
    <row r="413" spans="1:14" x14ac:dyDescent="0.25">
      <c r="A413" s="10">
        <v>412</v>
      </c>
      <c r="B413" s="11">
        <v>14545</v>
      </c>
      <c r="C413" s="12" t="s">
        <v>3</v>
      </c>
      <c r="D413" s="12" t="s">
        <v>14</v>
      </c>
      <c r="E413" s="12" t="s">
        <v>18</v>
      </c>
      <c r="F413" s="12" t="s">
        <v>169</v>
      </c>
      <c r="G413" s="65">
        <f>PHARMA!AM105</f>
        <v>1283480.5493464051</v>
      </c>
      <c r="H413" s="31">
        <f>PHARMA!AN105</f>
        <v>41402.598366013066</v>
      </c>
      <c r="I413" s="66">
        <f>PHARMA!AO105</f>
        <v>1102380</v>
      </c>
      <c r="J413" s="64">
        <f>PHARMA!AP105</f>
        <v>35560.645161290326</v>
      </c>
      <c r="K413" s="31">
        <f>PHARMA!AQ105</f>
        <v>-181100.54934640508</v>
      </c>
      <c r="L413" s="45">
        <f>PHARMA!AR105</f>
        <v>0.85889887506388152</v>
      </c>
      <c r="M413" s="4" t="s">
        <v>401</v>
      </c>
      <c r="N413" s="76">
        <v>44013</v>
      </c>
    </row>
    <row r="414" spans="1:14" x14ac:dyDescent="0.25">
      <c r="A414" s="10">
        <v>413</v>
      </c>
      <c r="B414" s="11">
        <v>16451</v>
      </c>
      <c r="C414" s="12" t="s">
        <v>3</v>
      </c>
      <c r="D414" s="12" t="s">
        <v>14</v>
      </c>
      <c r="E414" s="12" t="s">
        <v>18</v>
      </c>
      <c r="F414" s="12" t="s">
        <v>170</v>
      </c>
      <c r="G414" s="65">
        <f>PHARMA!AM106</f>
        <v>643809.74754901952</v>
      </c>
      <c r="H414" s="31">
        <f>PHARMA!AN106</f>
        <v>20768.056372549017</v>
      </c>
      <c r="I414" s="66">
        <f>PHARMA!AO106</f>
        <v>612271</v>
      </c>
      <c r="J414" s="64">
        <f>PHARMA!AP106</f>
        <v>19750.677419354837</v>
      </c>
      <c r="K414" s="31">
        <f>PHARMA!AQ106</f>
        <v>-31538.747549019521</v>
      </c>
      <c r="L414" s="45">
        <f>PHARMA!AR106</f>
        <v>0.95101231742904269</v>
      </c>
      <c r="M414" s="4" t="s">
        <v>401</v>
      </c>
      <c r="N414" s="76">
        <v>44013</v>
      </c>
    </row>
    <row r="415" spans="1:14" x14ac:dyDescent="0.25">
      <c r="A415" s="10">
        <v>414</v>
      </c>
      <c r="B415" s="11">
        <v>15465</v>
      </c>
      <c r="C415" s="12" t="s">
        <v>3</v>
      </c>
      <c r="D415" s="12" t="s">
        <v>14</v>
      </c>
      <c r="E415" s="12" t="s">
        <v>19</v>
      </c>
      <c r="F415" s="12" t="s">
        <v>171</v>
      </c>
      <c r="G415" s="65">
        <f>PHARMA!AM107</f>
        <v>544079.47532679746</v>
      </c>
      <c r="H415" s="31">
        <f>PHARMA!AN107</f>
        <v>17550.950816993467</v>
      </c>
      <c r="I415" s="66">
        <f>PHARMA!AO107</f>
        <v>479399</v>
      </c>
      <c r="J415" s="64">
        <f>PHARMA!AP107</f>
        <v>15464.483870967742</v>
      </c>
      <c r="K415" s="31">
        <f>PHARMA!AQ107</f>
        <v>-64680.475326797459</v>
      </c>
      <c r="L415" s="45">
        <f>PHARMA!AR107</f>
        <v>0.88111943519290525</v>
      </c>
      <c r="M415" s="4" t="s">
        <v>401</v>
      </c>
      <c r="N415" s="76">
        <v>44013</v>
      </c>
    </row>
    <row r="416" spans="1:14" x14ac:dyDescent="0.25">
      <c r="A416" s="10">
        <v>415</v>
      </c>
      <c r="B416" s="11">
        <v>92019</v>
      </c>
      <c r="C416" s="12" t="s">
        <v>3</v>
      </c>
      <c r="D416" s="12" t="s">
        <v>14</v>
      </c>
      <c r="E416" s="12" t="s">
        <v>19</v>
      </c>
      <c r="F416" s="12" t="s">
        <v>172</v>
      </c>
      <c r="G416" s="65">
        <f>PHARMA!AM108</f>
        <v>439870.8195098039</v>
      </c>
      <c r="H416" s="31">
        <f>PHARMA!AN108</f>
        <v>14189.381274509804</v>
      </c>
      <c r="I416" s="66">
        <f>PHARMA!AO108</f>
        <v>335317</v>
      </c>
      <c r="J416" s="64">
        <f>PHARMA!AP108</f>
        <v>10816.677419354839</v>
      </c>
      <c r="K416" s="31">
        <f>PHARMA!AQ108</f>
        <v>-104553.8195098039</v>
      </c>
      <c r="L416" s="45">
        <f>PHARMA!AR108</f>
        <v>0.76230789842727087</v>
      </c>
      <c r="M416" s="4" t="s">
        <v>401</v>
      </c>
      <c r="N416" s="76">
        <v>44013</v>
      </c>
    </row>
    <row r="417" spans="1:14" x14ac:dyDescent="0.25">
      <c r="A417" s="10">
        <v>416</v>
      </c>
      <c r="B417" s="11">
        <v>15908</v>
      </c>
      <c r="C417" s="12" t="s">
        <v>3</v>
      </c>
      <c r="D417" s="12" t="s">
        <v>14</v>
      </c>
      <c r="E417" s="12" t="s">
        <v>19</v>
      </c>
      <c r="F417" s="12" t="s">
        <v>173</v>
      </c>
      <c r="G417" s="65">
        <f>PHARMA!AM109</f>
        <v>393541.04496732022</v>
      </c>
      <c r="H417" s="31">
        <f>PHARMA!AN109</f>
        <v>12694.872418300652</v>
      </c>
      <c r="I417" s="66">
        <f>PHARMA!AO109</f>
        <v>407995</v>
      </c>
      <c r="J417" s="64">
        <f>PHARMA!AP109</f>
        <v>13161.129032258064</v>
      </c>
      <c r="K417" s="31">
        <f>PHARMA!AQ109</f>
        <v>14453.955032679776</v>
      </c>
      <c r="L417" s="45">
        <f>PHARMA!AR109</f>
        <v>1.0367279479930234</v>
      </c>
      <c r="M417" s="4" t="s">
        <v>401</v>
      </c>
      <c r="N417" s="76">
        <v>44013</v>
      </c>
    </row>
    <row r="418" spans="1:14" x14ac:dyDescent="0.25">
      <c r="A418" s="10">
        <v>417</v>
      </c>
      <c r="B418" s="11">
        <v>14599</v>
      </c>
      <c r="C418" s="12" t="s">
        <v>3</v>
      </c>
      <c r="D418" s="12" t="s">
        <v>14</v>
      </c>
      <c r="E418" s="12" t="s">
        <v>19</v>
      </c>
      <c r="F418" s="12" t="s">
        <v>174</v>
      </c>
      <c r="G418" s="65">
        <f>PHARMA!AM110</f>
        <v>1817245.7571503269</v>
      </c>
      <c r="H418" s="31">
        <f>PHARMA!AN110</f>
        <v>58620.830875816995</v>
      </c>
      <c r="I418" s="66">
        <f>PHARMA!AO110</f>
        <v>206764</v>
      </c>
      <c r="J418" s="64">
        <f>PHARMA!AP110</f>
        <v>6669.8064516129034</v>
      </c>
      <c r="K418" s="31">
        <f>PHARMA!AQ110</f>
        <v>-1610481.7571503269</v>
      </c>
      <c r="L418" s="45">
        <f>PHARMA!AR110</f>
        <v>0.11377877713371709</v>
      </c>
      <c r="M418" s="4" t="s">
        <v>401</v>
      </c>
      <c r="N418" s="76">
        <v>44013</v>
      </c>
    </row>
    <row r="419" spans="1:14" x14ac:dyDescent="0.25">
      <c r="A419" s="10">
        <v>418</v>
      </c>
      <c r="B419" s="11">
        <v>15880</v>
      </c>
      <c r="C419" s="12" t="s">
        <v>3</v>
      </c>
      <c r="D419" s="12" t="s">
        <v>14</v>
      </c>
      <c r="E419" s="12" t="s">
        <v>19</v>
      </c>
      <c r="F419" s="12" t="s">
        <v>175</v>
      </c>
      <c r="G419" s="65">
        <f>PHARMA!AM111</f>
        <v>1117757.3221241832</v>
      </c>
      <c r="H419" s="31">
        <f>PHARMA!AN111</f>
        <v>36056.687810457523</v>
      </c>
      <c r="I419" s="66">
        <f>PHARMA!AO111</f>
        <v>1133499</v>
      </c>
      <c r="J419" s="64">
        <f>PHARMA!AP111</f>
        <v>36564.483870967742</v>
      </c>
      <c r="K419" s="31">
        <f>PHARMA!AQ111</f>
        <v>15741.677875816822</v>
      </c>
      <c r="L419" s="45">
        <f>PHARMA!AR111</f>
        <v>1.0140832697440096</v>
      </c>
      <c r="M419" s="4" t="s">
        <v>401</v>
      </c>
      <c r="N419" s="76">
        <v>44013</v>
      </c>
    </row>
    <row r="420" spans="1:14" x14ac:dyDescent="0.25">
      <c r="A420" s="10">
        <v>419</v>
      </c>
      <c r="B420" s="13">
        <v>16112</v>
      </c>
      <c r="C420" s="12" t="s">
        <v>3</v>
      </c>
      <c r="D420" s="12" t="s">
        <v>14</v>
      </c>
      <c r="E420" s="12" t="s">
        <v>19</v>
      </c>
      <c r="F420" s="14" t="s">
        <v>176</v>
      </c>
      <c r="G420" s="65">
        <f>PHARMA!AM112</f>
        <v>586320.6872728758</v>
      </c>
      <c r="H420" s="31">
        <f>PHARMA!AN112</f>
        <v>18913.570557189541</v>
      </c>
      <c r="I420" s="66">
        <f>PHARMA!AO112</f>
        <v>490151</v>
      </c>
      <c r="J420" s="64">
        <f>PHARMA!AP112</f>
        <v>15811.322580645161</v>
      </c>
      <c r="K420" s="31">
        <f>PHARMA!AQ112</f>
        <v>-96169.687272875803</v>
      </c>
      <c r="L420" s="45">
        <f>PHARMA!AR112</f>
        <v>0.83597766655618944</v>
      </c>
      <c r="M420" s="4" t="s">
        <v>401</v>
      </c>
      <c r="N420" s="76">
        <v>44013</v>
      </c>
    </row>
    <row r="421" spans="1:14" x14ac:dyDescent="0.25">
      <c r="A421" s="10">
        <v>420</v>
      </c>
      <c r="B421" s="11">
        <v>14488</v>
      </c>
      <c r="C421" s="12" t="s">
        <v>3</v>
      </c>
      <c r="D421" s="12" t="s">
        <v>14</v>
      </c>
      <c r="E421" s="12" t="s">
        <v>19</v>
      </c>
      <c r="F421" s="12" t="s">
        <v>177</v>
      </c>
      <c r="G421" s="65">
        <f>PHARMA!AM113</f>
        <v>1403425.5957140522</v>
      </c>
      <c r="H421" s="31">
        <f>PHARMA!AN113</f>
        <v>45271.793410130718</v>
      </c>
      <c r="I421" s="66">
        <f>PHARMA!AO113</f>
        <v>1415388</v>
      </c>
      <c r="J421" s="64">
        <f>PHARMA!AP113</f>
        <v>45657.677419354841</v>
      </c>
      <c r="K421" s="31">
        <f>PHARMA!AQ113</f>
        <v>11962.404285947792</v>
      </c>
      <c r="L421" s="45">
        <f>PHARMA!AR113</f>
        <v>1.0085237181953073</v>
      </c>
      <c r="M421" s="4" t="s">
        <v>401</v>
      </c>
      <c r="N421" s="76">
        <v>44013</v>
      </c>
    </row>
    <row r="422" spans="1:14" x14ac:dyDescent="0.25">
      <c r="A422" s="10">
        <v>421</v>
      </c>
      <c r="B422" s="11">
        <v>15190</v>
      </c>
      <c r="C422" s="12" t="s">
        <v>3</v>
      </c>
      <c r="D422" s="12" t="s">
        <v>14</v>
      </c>
      <c r="E422" s="12" t="s">
        <v>19</v>
      </c>
      <c r="F422" s="12" t="s">
        <v>178</v>
      </c>
      <c r="G422" s="65">
        <f>PHARMA!AM114</f>
        <v>519755.66875816986</v>
      </c>
      <c r="H422" s="31">
        <f>PHARMA!AN114</f>
        <v>16766.311895424835</v>
      </c>
      <c r="I422" s="66">
        <f>PHARMA!AO114</f>
        <v>600142</v>
      </c>
      <c r="J422" s="64">
        <f>PHARMA!AP114</f>
        <v>19359.419354838708</v>
      </c>
      <c r="K422" s="31">
        <f>PHARMA!AQ114</f>
        <v>80386.331241830136</v>
      </c>
      <c r="L422" s="45">
        <f>PHARMA!AR114</f>
        <v>1.1546617691229684</v>
      </c>
      <c r="M422" s="4" t="s">
        <v>401</v>
      </c>
      <c r="N422" s="76">
        <v>44013</v>
      </c>
    </row>
    <row r="423" spans="1:14" x14ac:dyDescent="0.25">
      <c r="A423" s="10">
        <v>422</v>
      </c>
      <c r="B423" s="11">
        <v>15228</v>
      </c>
      <c r="C423" s="12" t="s">
        <v>3</v>
      </c>
      <c r="D423" s="12" t="s">
        <v>20</v>
      </c>
      <c r="E423" s="12" t="s">
        <v>21</v>
      </c>
      <c r="F423" s="12" t="s">
        <v>179</v>
      </c>
      <c r="G423" s="65">
        <f>PHARMA!AM115</f>
        <v>1635641.0326323528</v>
      </c>
      <c r="H423" s="31">
        <f>PHARMA!AN115</f>
        <v>52762.613955882349</v>
      </c>
      <c r="I423" s="66">
        <f>PHARMA!AO115</f>
        <v>1603189</v>
      </c>
      <c r="J423" s="64">
        <f>PHARMA!AP115</f>
        <v>51715.774193548386</v>
      </c>
      <c r="K423" s="31">
        <f>PHARMA!AQ115</f>
        <v>-32452.032632352784</v>
      </c>
      <c r="L423" s="45">
        <f>PHARMA!AR115</f>
        <v>0.98015944086452422</v>
      </c>
      <c r="M423" s="4" t="s">
        <v>401</v>
      </c>
      <c r="N423" s="76">
        <v>44013</v>
      </c>
    </row>
    <row r="424" spans="1:14" x14ac:dyDescent="0.25">
      <c r="A424" s="10">
        <v>423</v>
      </c>
      <c r="B424" s="11">
        <v>16932</v>
      </c>
      <c r="C424" s="12" t="s">
        <v>3</v>
      </c>
      <c r="D424" s="12" t="s">
        <v>20</v>
      </c>
      <c r="E424" s="12" t="s">
        <v>21</v>
      </c>
      <c r="F424" s="12" t="s">
        <v>180</v>
      </c>
      <c r="G424" s="65">
        <f>PHARMA!AM116</f>
        <v>684878.69150653598</v>
      </c>
      <c r="H424" s="31">
        <f>PHARMA!AN116</f>
        <v>22092.86101633987</v>
      </c>
      <c r="I424" s="66">
        <f>PHARMA!AO116</f>
        <v>616191</v>
      </c>
      <c r="J424" s="64">
        <f>PHARMA!AP116</f>
        <v>19877.129032258064</v>
      </c>
      <c r="K424" s="31">
        <f>PHARMA!AQ116</f>
        <v>-68687.691506535979</v>
      </c>
      <c r="L424" s="45">
        <f>PHARMA!AR116</f>
        <v>0.89970823686243939</v>
      </c>
      <c r="M424" s="4" t="s">
        <v>401</v>
      </c>
      <c r="N424" s="76">
        <v>44013</v>
      </c>
    </row>
    <row r="425" spans="1:14" x14ac:dyDescent="0.25">
      <c r="A425" s="10">
        <v>424</v>
      </c>
      <c r="B425" s="11">
        <v>15820</v>
      </c>
      <c r="C425" s="12" t="s">
        <v>3</v>
      </c>
      <c r="D425" s="12" t="s">
        <v>20</v>
      </c>
      <c r="E425" s="12" t="s">
        <v>21</v>
      </c>
      <c r="F425" s="12" t="s">
        <v>181</v>
      </c>
      <c r="G425" s="65">
        <f>PHARMA!AM117</f>
        <v>623722.72126307187</v>
      </c>
      <c r="H425" s="31">
        <f>PHARMA!AN117</f>
        <v>20120.087782679737</v>
      </c>
      <c r="I425" s="66">
        <f>PHARMA!AO117</f>
        <v>628061</v>
      </c>
      <c r="J425" s="64">
        <f>PHARMA!AP117</f>
        <v>20260.032258064515</v>
      </c>
      <c r="K425" s="31">
        <f>PHARMA!AQ117</f>
        <v>4338.2787369281286</v>
      </c>
      <c r="L425" s="45">
        <f>PHARMA!AR117</f>
        <v>1.0069554604779234</v>
      </c>
      <c r="M425" s="4" t="s">
        <v>401</v>
      </c>
      <c r="N425" s="76">
        <v>44013</v>
      </c>
    </row>
    <row r="426" spans="1:14" x14ac:dyDescent="0.25">
      <c r="A426" s="10">
        <v>425</v>
      </c>
      <c r="B426" s="11">
        <v>14571</v>
      </c>
      <c r="C426" s="12" t="s">
        <v>3</v>
      </c>
      <c r="D426" s="12" t="s">
        <v>20</v>
      </c>
      <c r="E426" s="12" t="s">
        <v>21</v>
      </c>
      <c r="F426" s="12" t="s">
        <v>182</v>
      </c>
      <c r="G426" s="65">
        <f>PHARMA!AM118</f>
        <v>1522063.6165359477</v>
      </c>
      <c r="H426" s="31">
        <f>PHARMA!AN118</f>
        <v>49098.82633986928</v>
      </c>
      <c r="I426" s="66">
        <f>PHARMA!AO118</f>
        <v>924659</v>
      </c>
      <c r="J426" s="64">
        <f>PHARMA!AP118</f>
        <v>29827.709677419356</v>
      </c>
      <c r="K426" s="31">
        <f>PHARMA!AQ118</f>
        <v>-597404.61653594766</v>
      </c>
      <c r="L426" s="45">
        <f>PHARMA!AR118</f>
        <v>0.60750351690583337</v>
      </c>
      <c r="M426" s="4" t="s">
        <v>401</v>
      </c>
      <c r="N426" s="76">
        <v>44013</v>
      </c>
    </row>
    <row r="427" spans="1:14" x14ac:dyDescent="0.25">
      <c r="A427" s="10">
        <v>426</v>
      </c>
      <c r="B427" s="11">
        <v>14570</v>
      </c>
      <c r="C427" s="12" t="s">
        <v>3</v>
      </c>
      <c r="D427" s="12" t="s">
        <v>20</v>
      </c>
      <c r="E427" s="12" t="s">
        <v>21</v>
      </c>
      <c r="F427" s="12" t="s">
        <v>183</v>
      </c>
      <c r="G427" s="65">
        <f>PHARMA!AM119</f>
        <v>798635.24186274502</v>
      </c>
      <c r="H427" s="31">
        <f>PHARMA!AN119</f>
        <v>25762.427156862741</v>
      </c>
      <c r="I427" s="66">
        <f>PHARMA!AO119</f>
        <v>776687</v>
      </c>
      <c r="J427" s="64">
        <f>PHARMA!AP119</f>
        <v>25054.419354838708</v>
      </c>
      <c r="K427" s="31">
        <f>PHARMA!AQ119</f>
        <v>-21948.241862745024</v>
      </c>
      <c r="L427" s="45">
        <f>PHARMA!AR119</f>
        <v>0.97251781450120744</v>
      </c>
      <c r="M427" s="4" t="s">
        <v>401</v>
      </c>
      <c r="N427" s="76">
        <v>44013</v>
      </c>
    </row>
    <row r="428" spans="1:14" x14ac:dyDescent="0.25">
      <c r="A428" s="10">
        <v>427</v>
      </c>
      <c r="B428" s="11">
        <v>15021</v>
      </c>
      <c r="C428" s="12" t="s">
        <v>3</v>
      </c>
      <c r="D428" s="12" t="s">
        <v>20</v>
      </c>
      <c r="E428" s="12" t="s">
        <v>20</v>
      </c>
      <c r="F428" s="12" t="s">
        <v>184</v>
      </c>
      <c r="G428" s="65">
        <f>PHARMA!AM120</f>
        <v>1173098.4037973857</v>
      </c>
      <c r="H428" s="31">
        <f>PHARMA!AN120</f>
        <v>37841.883993464056</v>
      </c>
      <c r="I428" s="66">
        <f>PHARMA!AO120</f>
        <v>460228</v>
      </c>
      <c r="J428" s="64">
        <f>PHARMA!AP120</f>
        <v>14846.064516129032</v>
      </c>
      <c r="K428" s="31">
        <f>PHARMA!AQ120</f>
        <v>-712870.40379738575</v>
      </c>
      <c r="L428" s="45">
        <f>PHARMA!AR120</f>
        <v>0.39231832428568308</v>
      </c>
      <c r="M428" s="4" t="s">
        <v>401</v>
      </c>
      <c r="N428" s="76">
        <v>44013</v>
      </c>
    </row>
    <row r="429" spans="1:14" x14ac:dyDescent="0.25">
      <c r="A429" s="10">
        <v>428</v>
      </c>
      <c r="B429" s="11">
        <v>16807</v>
      </c>
      <c r="C429" s="12" t="s">
        <v>3</v>
      </c>
      <c r="D429" s="12" t="s">
        <v>20</v>
      </c>
      <c r="E429" s="12" t="s">
        <v>20</v>
      </c>
      <c r="F429" s="12" t="s">
        <v>185</v>
      </c>
      <c r="G429" s="65">
        <f>PHARMA!AM121</f>
        <v>380205.27896732022</v>
      </c>
      <c r="H429" s="31">
        <f>PHARMA!AN121</f>
        <v>12264.686418300653</v>
      </c>
      <c r="I429" s="66">
        <f>PHARMA!AO121</f>
        <v>77936</v>
      </c>
      <c r="J429" s="64">
        <f>PHARMA!AP121</f>
        <v>2514.0645161290322</v>
      </c>
      <c r="K429" s="31">
        <f>PHARMA!AQ121</f>
        <v>-302269.27896732022</v>
      </c>
      <c r="L429" s="45">
        <f>PHARMA!AR121</f>
        <v>0.20498400288308158</v>
      </c>
      <c r="M429" s="4" t="s">
        <v>401</v>
      </c>
      <c r="N429" s="76">
        <v>44013</v>
      </c>
    </row>
    <row r="430" spans="1:14" x14ac:dyDescent="0.25">
      <c r="A430" s="10">
        <v>429</v>
      </c>
      <c r="B430" s="11">
        <v>16301</v>
      </c>
      <c r="C430" s="12" t="s">
        <v>3</v>
      </c>
      <c r="D430" s="12" t="s">
        <v>20</v>
      </c>
      <c r="E430" s="12" t="s">
        <v>20</v>
      </c>
      <c r="F430" s="12" t="s">
        <v>186</v>
      </c>
      <c r="G430" s="65">
        <f>PHARMA!AM122</f>
        <v>3944497.0007434641</v>
      </c>
      <c r="H430" s="31">
        <f>PHARMA!AN122</f>
        <v>127241.83873366013</v>
      </c>
      <c r="I430" s="66">
        <f>PHARMA!AO122</f>
        <v>2789133</v>
      </c>
      <c r="J430" s="64">
        <f>PHARMA!AP122</f>
        <v>89972.032258064515</v>
      </c>
      <c r="K430" s="31">
        <f>PHARMA!AQ122</f>
        <v>-1155364.0007434641</v>
      </c>
      <c r="L430" s="45">
        <f>PHARMA!AR122</f>
        <v>0.70709471942158919</v>
      </c>
      <c r="M430" s="4" t="s">
        <v>401</v>
      </c>
      <c r="N430" s="76">
        <v>44013</v>
      </c>
    </row>
    <row r="431" spans="1:14" x14ac:dyDescent="0.25">
      <c r="A431" s="10">
        <v>430</v>
      </c>
      <c r="B431" s="11">
        <v>15662</v>
      </c>
      <c r="C431" s="12" t="s">
        <v>3</v>
      </c>
      <c r="D431" s="12" t="s">
        <v>20</v>
      </c>
      <c r="E431" s="12" t="s">
        <v>20</v>
      </c>
      <c r="F431" s="12" t="s">
        <v>187</v>
      </c>
      <c r="G431" s="65">
        <f>PHARMA!AM123</f>
        <v>547280.5991503268</v>
      </c>
      <c r="H431" s="31">
        <f>PHARMA!AN123</f>
        <v>17654.212875816993</v>
      </c>
      <c r="I431" s="66">
        <f>PHARMA!AO123</f>
        <v>471974</v>
      </c>
      <c r="J431" s="64">
        <f>PHARMA!AP123</f>
        <v>15224.967741935483</v>
      </c>
      <c r="K431" s="31">
        <f>PHARMA!AQ123</f>
        <v>-75306.599150326801</v>
      </c>
      <c r="L431" s="45">
        <f>PHARMA!AR123</f>
        <v>0.86239855886131711</v>
      </c>
      <c r="M431" s="4" t="s">
        <v>401</v>
      </c>
      <c r="N431" s="76">
        <v>44013</v>
      </c>
    </row>
    <row r="432" spans="1:14" x14ac:dyDescent="0.25">
      <c r="A432" s="10">
        <v>431</v>
      </c>
      <c r="B432" s="11">
        <v>14518</v>
      </c>
      <c r="C432" s="12" t="s">
        <v>3</v>
      </c>
      <c r="D432" s="12" t="s">
        <v>20</v>
      </c>
      <c r="E432" s="12" t="s">
        <v>20</v>
      </c>
      <c r="F432" s="12" t="s">
        <v>188</v>
      </c>
      <c r="G432" s="65">
        <f>PHARMA!AM124</f>
        <v>1252846.2520915032</v>
      </c>
      <c r="H432" s="31">
        <f>PHARMA!AN124</f>
        <v>40414.395228758171</v>
      </c>
      <c r="I432" s="66">
        <f>PHARMA!AO124</f>
        <v>1164382</v>
      </c>
      <c r="J432" s="64">
        <f>PHARMA!AP124</f>
        <v>37560.709677419356</v>
      </c>
      <c r="K432" s="31">
        <f>PHARMA!AQ124</f>
        <v>-88464.252091503236</v>
      </c>
      <c r="L432" s="45">
        <f>PHARMA!AR124</f>
        <v>0.92938937882934891</v>
      </c>
      <c r="M432" s="4" t="s">
        <v>401</v>
      </c>
      <c r="N432" s="76">
        <v>44013</v>
      </c>
    </row>
    <row r="433" spans="1:14" x14ac:dyDescent="0.25">
      <c r="A433" s="10">
        <v>432</v>
      </c>
      <c r="B433" s="11">
        <v>15879</v>
      </c>
      <c r="C433" s="12" t="s">
        <v>3</v>
      </c>
      <c r="D433" s="12" t="s">
        <v>20</v>
      </c>
      <c r="E433" s="12" t="s">
        <v>20</v>
      </c>
      <c r="F433" s="12" t="s">
        <v>189</v>
      </c>
      <c r="G433" s="65">
        <f>PHARMA!AM125</f>
        <v>629412.52192810457</v>
      </c>
      <c r="H433" s="31">
        <f>PHARMA!AN125</f>
        <v>20303.629739616277</v>
      </c>
      <c r="I433" s="66">
        <f>PHARMA!AO125</f>
        <v>578224</v>
      </c>
      <c r="J433" s="64">
        <f>PHARMA!AP125</f>
        <v>18652.387096774193</v>
      </c>
      <c r="K433" s="31">
        <f>PHARMA!AQ125</f>
        <v>-51188.521928104572</v>
      </c>
      <c r="L433" s="45">
        <f>PHARMA!AR125</f>
        <v>0.91867253963855577</v>
      </c>
      <c r="M433" s="4" t="s">
        <v>401</v>
      </c>
      <c r="N433" s="76">
        <v>44013</v>
      </c>
    </row>
    <row r="434" spans="1:14" x14ac:dyDescent="0.25">
      <c r="A434" s="10">
        <v>433</v>
      </c>
      <c r="B434" s="11">
        <v>15861</v>
      </c>
      <c r="C434" s="12" t="s">
        <v>3</v>
      </c>
      <c r="D434" s="12" t="s">
        <v>20</v>
      </c>
      <c r="E434" s="12" t="s">
        <v>22</v>
      </c>
      <c r="F434" s="12" t="s">
        <v>190</v>
      </c>
      <c r="G434" s="65">
        <f>PHARMA!AM126</f>
        <v>376327.35787581699</v>
      </c>
      <c r="H434" s="31">
        <f>PHARMA!AN126</f>
        <v>12139.592189542484</v>
      </c>
      <c r="I434" s="66">
        <f>PHARMA!AO126</f>
        <v>351136</v>
      </c>
      <c r="J434" s="64">
        <f>PHARMA!AP126</f>
        <v>11326.967741935483</v>
      </c>
      <c r="K434" s="31">
        <f>PHARMA!AQ126</f>
        <v>-25191.35787581699</v>
      </c>
      <c r="L434" s="45">
        <f>PHARMA!AR126</f>
        <v>0.93305998793707201</v>
      </c>
      <c r="M434" s="4" t="s">
        <v>401</v>
      </c>
      <c r="N434" s="76">
        <v>44013</v>
      </c>
    </row>
    <row r="435" spans="1:14" x14ac:dyDescent="0.25">
      <c r="A435" s="10">
        <v>434</v>
      </c>
      <c r="B435" s="11">
        <v>15958</v>
      </c>
      <c r="C435" s="12" t="s">
        <v>3</v>
      </c>
      <c r="D435" s="12" t="s">
        <v>20</v>
      </c>
      <c r="E435" s="12" t="s">
        <v>22</v>
      </c>
      <c r="F435" s="12" t="s">
        <v>191</v>
      </c>
      <c r="G435" s="65">
        <f>PHARMA!AM127</f>
        <v>741745.26970588241</v>
      </c>
      <c r="H435" s="31">
        <f>PHARMA!AN127</f>
        <v>23927.266764705884</v>
      </c>
      <c r="I435" s="66">
        <f>PHARMA!AO127</f>
        <v>691275</v>
      </c>
      <c r="J435" s="64">
        <f>PHARMA!AP127</f>
        <v>22299.193548387098</v>
      </c>
      <c r="K435" s="31">
        <f>PHARMA!AQ127</f>
        <v>-50470.269705882412</v>
      </c>
      <c r="L435" s="45">
        <f>PHARMA!AR127</f>
        <v>0.93195740941375338</v>
      </c>
      <c r="M435" s="4" t="s">
        <v>401</v>
      </c>
      <c r="N435" s="76">
        <v>44013</v>
      </c>
    </row>
    <row r="436" spans="1:14" x14ac:dyDescent="0.25">
      <c r="A436" s="10">
        <v>435</v>
      </c>
      <c r="B436" s="11">
        <v>92012</v>
      </c>
      <c r="C436" s="12" t="s">
        <v>3</v>
      </c>
      <c r="D436" s="12" t="s">
        <v>20</v>
      </c>
      <c r="E436" s="12" t="s">
        <v>22</v>
      </c>
      <c r="F436" s="12" t="s">
        <v>192</v>
      </c>
      <c r="G436" s="65">
        <f>PHARMA!AM128</f>
        <v>536067.16467320267</v>
      </c>
      <c r="H436" s="31">
        <f>PHARMA!AN128</f>
        <v>17292.489183006539</v>
      </c>
      <c r="I436" s="66">
        <f>PHARMA!AO128</f>
        <v>415936</v>
      </c>
      <c r="J436" s="64">
        <f>PHARMA!AP128</f>
        <v>13417.290322580646</v>
      </c>
      <c r="K436" s="31">
        <f>PHARMA!AQ128</f>
        <v>-120131.16467320267</v>
      </c>
      <c r="L436" s="45">
        <f>PHARMA!AR128</f>
        <v>0.77590277377567596</v>
      </c>
      <c r="M436" s="4" t="s">
        <v>401</v>
      </c>
      <c r="N436" s="76">
        <v>44013</v>
      </c>
    </row>
    <row r="437" spans="1:14" x14ac:dyDescent="0.25">
      <c r="A437" s="10">
        <v>436</v>
      </c>
      <c r="B437" s="11">
        <v>15397</v>
      </c>
      <c r="C437" s="12" t="s">
        <v>3</v>
      </c>
      <c r="D437" s="12" t="s">
        <v>20</v>
      </c>
      <c r="E437" s="12" t="s">
        <v>22</v>
      </c>
      <c r="F437" s="12" t="s">
        <v>193</v>
      </c>
      <c r="G437" s="65">
        <f>PHARMA!AM129</f>
        <v>354358.39539215685</v>
      </c>
      <c r="H437" s="31">
        <f>PHARMA!AN129</f>
        <v>11430.915980392156</v>
      </c>
      <c r="I437" s="66">
        <f>PHARMA!AO129</f>
        <v>442530</v>
      </c>
      <c r="J437" s="64">
        <f>PHARMA!AP129</f>
        <v>14275.161290322581</v>
      </c>
      <c r="K437" s="31">
        <f>PHARMA!AQ129</f>
        <v>88171.604607843154</v>
      </c>
      <c r="L437" s="45">
        <f>PHARMA!AR129</f>
        <v>1.2488204195367421</v>
      </c>
      <c r="M437" s="4" t="s">
        <v>401</v>
      </c>
      <c r="N437" s="76">
        <v>44013</v>
      </c>
    </row>
    <row r="438" spans="1:14" x14ac:dyDescent="0.25">
      <c r="A438" s="10">
        <v>437</v>
      </c>
      <c r="B438" s="15">
        <v>17497</v>
      </c>
      <c r="C438" s="12" t="s">
        <v>3</v>
      </c>
      <c r="D438" s="12" t="s">
        <v>20</v>
      </c>
      <c r="E438" s="12" t="s">
        <v>22</v>
      </c>
      <c r="F438" s="12" t="s">
        <v>403</v>
      </c>
      <c r="G438" s="65">
        <f>PHARMA!AM130</f>
        <v>306404</v>
      </c>
      <c r="H438" s="31">
        <f>PHARMA!AN130</f>
        <v>9884</v>
      </c>
      <c r="I438" s="66">
        <f>PHARMA!AO130</f>
        <v>178499</v>
      </c>
      <c r="J438" s="64">
        <f>PHARMA!AP130</f>
        <v>5758.0322580645161</v>
      </c>
      <c r="K438" s="31">
        <f>PHARMA!AQ130</f>
        <v>-127905</v>
      </c>
      <c r="L438" s="45">
        <f>PHARMA!AR130</f>
        <v>0.5825609326249005</v>
      </c>
      <c r="M438" s="4" t="s">
        <v>401</v>
      </c>
      <c r="N438" s="76">
        <v>44013</v>
      </c>
    </row>
    <row r="439" spans="1:14" x14ac:dyDescent="0.25">
      <c r="A439" s="10">
        <v>438</v>
      </c>
      <c r="B439" s="11">
        <v>15713</v>
      </c>
      <c r="C439" s="11" t="s">
        <v>23</v>
      </c>
      <c r="D439" s="12" t="s">
        <v>24</v>
      </c>
      <c r="E439" s="12" t="s">
        <v>25</v>
      </c>
      <c r="F439" s="12" t="s">
        <v>194</v>
      </c>
      <c r="G439" s="65">
        <f>PHARMA!AM131</f>
        <v>1822027.784124183</v>
      </c>
      <c r="H439" s="31">
        <f>PHARMA!AN131</f>
        <v>58775.089810457517</v>
      </c>
      <c r="I439" s="66">
        <f>PHARMA!AO131</f>
        <v>1095239</v>
      </c>
      <c r="J439" s="64">
        <f>PHARMA!AP131</f>
        <v>35330.290322580644</v>
      </c>
      <c r="K439" s="31">
        <f>PHARMA!AQ131</f>
        <v>-726788.784124183</v>
      </c>
      <c r="L439" s="45">
        <f>PHARMA!AR131</f>
        <v>0.60110993341765218</v>
      </c>
      <c r="M439" s="4" t="s">
        <v>401</v>
      </c>
      <c r="N439" s="76">
        <v>44013</v>
      </c>
    </row>
    <row r="440" spans="1:14" x14ac:dyDescent="0.25">
      <c r="A440" s="10">
        <v>439</v>
      </c>
      <c r="B440" s="11">
        <v>14566</v>
      </c>
      <c r="C440" s="11" t="s">
        <v>23</v>
      </c>
      <c r="D440" s="12" t="s">
        <v>24</v>
      </c>
      <c r="E440" s="12" t="s">
        <v>26</v>
      </c>
      <c r="F440" s="12" t="s">
        <v>195</v>
      </c>
      <c r="G440" s="65">
        <f>PHARMA!AM132</f>
        <v>1073255.0472222222</v>
      </c>
      <c r="H440" s="31">
        <f>PHARMA!AN132</f>
        <v>34621.130555555552</v>
      </c>
      <c r="I440" s="66">
        <f>PHARMA!AO132</f>
        <v>1050969</v>
      </c>
      <c r="J440" s="64">
        <f>PHARMA!AP132</f>
        <v>33902.225806451614</v>
      </c>
      <c r="K440" s="31">
        <f>PHARMA!AQ132</f>
        <v>-22286.047222222202</v>
      </c>
      <c r="L440" s="45">
        <f>PHARMA!AR132</f>
        <v>0.97923508742874998</v>
      </c>
      <c r="M440" s="4" t="s">
        <v>401</v>
      </c>
      <c r="N440" s="76">
        <v>44013</v>
      </c>
    </row>
    <row r="441" spans="1:14" x14ac:dyDescent="0.25">
      <c r="A441" s="10">
        <v>440</v>
      </c>
      <c r="B441" s="11">
        <v>15630</v>
      </c>
      <c r="C441" s="11" t="s">
        <v>23</v>
      </c>
      <c r="D441" s="12" t="s">
        <v>24</v>
      </c>
      <c r="E441" s="12" t="s">
        <v>26</v>
      </c>
      <c r="F441" s="12" t="s">
        <v>196</v>
      </c>
      <c r="G441" s="65">
        <f>PHARMA!AM133</f>
        <v>1000834.0739003269</v>
      </c>
      <c r="H441" s="31">
        <f>PHARMA!AN133</f>
        <v>32284.970125816995</v>
      </c>
      <c r="I441" s="66">
        <f>PHARMA!AO133</f>
        <v>901301</v>
      </c>
      <c r="J441" s="64">
        <f>PHARMA!AP133</f>
        <v>29074.225806451614</v>
      </c>
      <c r="K441" s="31">
        <f>PHARMA!AQ133</f>
        <v>-99533.073900326854</v>
      </c>
      <c r="L441" s="45">
        <f>PHARMA!AR133</f>
        <v>0.90054987485344218</v>
      </c>
      <c r="M441" s="4" t="s">
        <v>401</v>
      </c>
      <c r="N441" s="76">
        <v>44013</v>
      </c>
    </row>
    <row r="442" spans="1:14" x14ac:dyDescent="0.25">
      <c r="A442" s="10">
        <v>441</v>
      </c>
      <c r="B442" s="11">
        <v>14565</v>
      </c>
      <c r="C442" s="11" t="s">
        <v>23</v>
      </c>
      <c r="D442" s="12" t="s">
        <v>24</v>
      </c>
      <c r="E442" s="12" t="s">
        <v>26</v>
      </c>
      <c r="F442" s="12" t="s">
        <v>197</v>
      </c>
      <c r="G442" s="65">
        <f>PHARMA!AM134</f>
        <v>1422384.309985294</v>
      </c>
      <c r="H442" s="31">
        <f>PHARMA!AN134</f>
        <v>45883.364838235291</v>
      </c>
      <c r="I442" s="66">
        <f>PHARMA!AO134</f>
        <v>1241496</v>
      </c>
      <c r="J442" s="64">
        <f>PHARMA!AP134</f>
        <v>40048.258064516129</v>
      </c>
      <c r="K442" s="31">
        <f>PHARMA!AQ134</f>
        <v>-180888.30998529401</v>
      </c>
      <c r="L442" s="45">
        <f>PHARMA!AR134</f>
        <v>0.87282740064310449</v>
      </c>
      <c r="M442" s="4" t="s">
        <v>401</v>
      </c>
      <c r="N442" s="76">
        <v>44013</v>
      </c>
    </row>
    <row r="443" spans="1:14" x14ac:dyDescent="0.25">
      <c r="A443" s="10">
        <v>442</v>
      </c>
      <c r="B443" s="11">
        <v>15703</v>
      </c>
      <c r="C443" s="11" t="s">
        <v>23</v>
      </c>
      <c r="D443" s="12" t="s">
        <v>24</v>
      </c>
      <c r="E443" s="12" t="s">
        <v>26</v>
      </c>
      <c r="F443" s="12" t="s">
        <v>198</v>
      </c>
      <c r="G443" s="65">
        <f>PHARMA!AM135</f>
        <v>1171836.8444117648</v>
      </c>
      <c r="H443" s="31">
        <f>PHARMA!AN135</f>
        <v>37801.188529411767</v>
      </c>
      <c r="I443" s="66">
        <f>PHARMA!AO135</f>
        <v>881306</v>
      </c>
      <c r="J443" s="64">
        <f>PHARMA!AP135</f>
        <v>28429.225806451614</v>
      </c>
      <c r="K443" s="31">
        <f>PHARMA!AQ135</f>
        <v>-290530.84441176476</v>
      </c>
      <c r="L443" s="45">
        <f>PHARMA!AR135</f>
        <v>0.75207227371519914</v>
      </c>
      <c r="M443" s="4" t="s">
        <v>401</v>
      </c>
      <c r="N443" s="76">
        <v>44013</v>
      </c>
    </row>
    <row r="444" spans="1:14" x14ac:dyDescent="0.25">
      <c r="A444" s="10">
        <v>443</v>
      </c>
      <c r="B444" s="11">
        <v>14522</v>
      </c>
      <c r="C444" s="11" t="s">
        <v>23</v>
      </c>
      <c r="D444" s="12" t="s">
        <v>24</v>
      </c>
      <c r="E444" s="12" t="s">
        <v>26</v>
      </c>
      <c r="F444" s="12" t="s">
        <v>199</v>
      </c>
      <c r="G444" s="65">
        <f>PHARMA!AM136</f>
        <v>1167249.1503088237</v>
      </c>
      <c r="H444" s="31">
        <f>PHARMA!AN136</f>
        <v>37653.198397058826</v>
      </c>
      <c r="I444" s="66">
        <f>PHARMA!AO136</f>
        <v>796218</v>
      </c>
      <c r="J444" s="64">
        <f>PHARMA!AP136</f>
        <v>25684.451612903227</v>
      </c>
      <c r="K444" s="31">
        <f>PHARMA!AQ136</f>
        <v>-371031.15030882368</v>
      </c>
      <c r="L444" s="45">
        <f>PHARMA!AR136</f>
        <v>0.6821320022287799</v>
      </c>
      <c r="M444" s="4" t="s">
        <v>401</v>
      </c>
      <c r="N444" s="76">
        <v>44013</v>
      </c>
    </row>
    <row r="445" spans="1:14" x14ac:dyDescent="0.25">
      <c r="A445" s="10">
        <v>444</v>
      </c>
      <c r="B445" s="11">
        <v>15437</v>
      </c>
      <c r="C445" s="11" t="s">
        <v>23</v>
      </c>
      <c r="D445" s="12" t="s">
        <v>24</v>
      </c>
      <c r="E445" s="12" t="s">
        <v>26</v>
      </c>
      <c r="F445" s="12" t="s">
        <v>200</v>
      </c>
      <c r="G445" s="65">
        <f>PHARMA!AM137</f>
        <v>782618.17300653597</v>
      </c>
      <c r="H445" s="31">
        <f>PHARMA!AN137</f>
        <v>25245.74751633987</v>
      </c>
      <c r="I445" s="66">
        <f>PHARMA!AO137</f>
        <v>769472</v>
      </c>
      <c r="J445" s="64">
        <f>PHARMA!AP137</f>
        <v>24821.677419354837</v>
      </c>
      <c r="K445" s="31">
        <f>PHARMA!AQ137</f>
        <v>-13146.173006535973</v>
      </c>
      <c r="L445" s="45">
        <f>PHARMA!AR137</f>
        <v>0.9832023156885904</v>
      </c>
      <c r="M445" s="4" t="s">
        <v>401</v>
      </c>
      <c r="N445" s="76">
        <v>44013</v>
      </c>
    </row>
    <row r="446" spans="1:14" x14ac:dyDescent="0.25">
      <c r="A446" s="10">
        <v>445</v>
      </c>
      <c r="B446" s="11">
        <v>15671</v>
      </c>
      <c r="C446" s="11" t="s">
        <v>23</v>
      </c>
      <c r="D446" s="12" t="s">
        <v>24</v>
      </c>
      <c r="E446" s="12" t="s">
        <v>27</v>
      </c>
      <c r="F446" s="12" t="s">
        <v>201</v>
      </c>
      <c r="G446" s="65">
        <f>PHARMA!AM138</f>
        <v>1089287.2859689542</v>
      </c>
      <c r="H446" s="31">
        <f>PHARMA!AN138</f>
        <v>35138.299547385621</v>
      </c>
      <c r="I446" s="66">
        <f>PHARMA!AO138</f>
        <v>1019776</v>
      </c>
      <c r="J446" s="64">
        <f>PHARMA!AP138</f>
        <v>32896</v>
      </c>
      <c r="K446" s="31">
        <f>PHARMA!AQ138</f>
        <v>-69511.285968954209</v>
      </c>
      <c r="L446" s="45">
        <f>PHARMA!AR138</f>
        <v>0.93618645249575105</v>
      </c>
      <c r="M446" s="4" t="s">
        <v>401</v>
      </c>
      <c r="N446" s="76">
        <v>44013</v>
      </c>
    </row>
    <row r="447" spans="1:14" x14ac:dyDescent="0.25">
      <c r="A447" s="10">
        <v>446</v>
      </c>
      <c r="B447" s="11">
        <v>17119</v>
      </c>
      <c r="C447" s="11" t="s">
        <v>23</v>
      </c>
      <c r="D447" s="12" t="s">
        <v>24</v>
      </c>
      <c r="E447" s="12" t="s">
        <v>27</v>
      </c>
      <c r="F447" s="12" t="s">
        <v>202</v>
      </c>
      <c r="G447" s="65">
        <f>PHARMA!AM139</f>
        <v>705689.00670261437</v>
      </c>
      <c r="H447" s="31">
        <f>PHARMA!AN139</f>
        <v>22764.161506535947</v>
      </c>
      <c r="I447" s="66">
        <f>PHARMA!AO139</f>
        <v>743462</v>
      </c>
      <c r="J447" s="64">
        <f>PHARMA!AP139</f>
        <v>23982.645161290322</v>
      </c>
      <c r="K447" s="31">
        <f>PHARMA!AQ139</f>
        <v>37772.993297385634</v>
      </c>
      <c r="L447" s="45">
        <f>PHARMA!AR139</f>
        <v>1.0535264017699282</v>
      </c>
      <c r="M447" s="4" t="s">
        <v>401</v>
      </c>
      <c r="N447" s="76">
        <v>44013</v>
      </c>
    </row>
    <row r="448" spans="1:14" x14ac:dyDescent="0.25">
      <c r="A448" s="10">
        <v>447</v>
      </c>
      <c r="B448" s="11">
        <v>16255</v>
      </c>
      <c r="C448" s="11" t="s">
        <v>23</v>
      </c>
      <c r="D448" s="12" t="s">
        <v>24</v>
      </c>
      <c r="E448" s="12" t="s">
        <v>27</v>
      </c>
      <c r="F448" s="12" t="s">
        <v>203</v>
      </c>
      <c r="G448" s="65">
        <f>PHARMA!AM140</f>
        <v>746286.49313725496</v>
      </c>
      <c r="H448" s="31">
        <f>PHARMA!AN140</f>
        <v>24073.757843137257</v>
      </c>
      <c r="I448" s="66">
        <f>PHARMA!AO140</f>
        <v>742612</v>
      </c>
      <c r="J448" s="64">
        <f>PHARMA!AP140</f>
        <v>23955.225806451614</v>
      </c>
      <c r="K448" s="31">
        <f>PHARMA!AQ140</f>
        <v>-3674.4931372549618</v>
      </c>
      <c r="L448" s="45">
        <f>PHARMA!AR140</f>
        <v>0.99507629687654131</v>
      </c>
      <c r="M448" s="4" t="s">
        <v>401</v>
      </c>
      <c r="N448" s="76">
        <v>44013</v>
      </c>
    </row>
    <row r="449" spans="1:14" x14ac:dyDescent="0.25">
      <c r="A449" s="10">
        <v>448</v>
      </c>
      <c r="B449" s="11">
        <v>16114</v>
      </c>
      <c r="C449" s="11" t="s">
        <v>23</v>
      </c>
      <c r="D449" s="12" t="s">
        <v>24</v>
      </c>
      <c r="E449" s="12" t="s">
        <v>27</v>
      </c>
      <c r="F449" s="12" t="s">
        <v>204</v>
      </c>
      <c r="G449" s="65">
        <f>PHARMA!AM141</f>
        <v>760961.2275490195</v>
      </c>
      <c r="H449" s="31">
        <f>PHARMA!AN141</f>
        <v>24547.136372549016</v>
      </c>
      <c r="I449" s="66">
        <f>PHARMA!AO141</f>
        <v>844603</v>
      </c>
      <c r="J449" s="64">
        <f>PHARMA!AP141</f>
        <v>27245.258064516129</v>
      </c>
      <c r="K449" s="31">
        <f>PHARMA!AQ141</f>
        <v>83641.772450980498</v>
      </c>
      <c r="L449" s="45">
        <f>PHARMA!AR141</f>
        <v>1.109915945021775</v>
      </c>
      <c r="M449" s="4" t="s">
        <v>401</v>
      </c>
      <c r="N449" s="76">
        <v>44013</v>
      </c>
    </row>
    <row r="450" spans="1:14" x14ac:dyDescent="0.25">
      <c r="A450" s="10">
        <v>449</v>
      </c>
      <c r="B450" s="11">
        <v>16072</v>
      </c>
      <c r="C450" s="11" t="s">
        <v>23</v>
      </c>
      <c r="D450" s="12" t="s">
        <v>24</v>
      </c>
      <c r="E450" s="12" t="s">
        <v>27</v>
      </c>
      <c r="F450" s="12" t="s">
        <v>205</v>
      </c>
      <c r="G450" s="65">
        <f>PHARMA!AM142</f>
        <v>610965.16447712411</v>
      </c>
      <c r="H450" s="31">
        <f>PHARMA!AN142</f>
        <v>19708.553692810456</v>
      </c>
      <c r="I450" s="66">
        <f>PHARMA!AO142</f>
        <v>502026</v>
      </c>
      <c r="J450" s="64">
        <f>PHARMA!AP142</f>
        <v>16194.387096774193</v>
      </c>
      <c r="K450" s="31">
        <f>PHARMA!AQ142</f>
        <v>-108939.16447712411</v>
      </c>
      <c r="L450" s="45">
        <f>PHARMA!AR142</f>
        <v>0.82169332916000803</v>
      </c>
      <c r="M450" s="4" t="s">
        <v>401</v>
      </c>
      <c r="N450" s="76">
        <v>44013</v>
      </c>
    </row>
    <row r="451" spans="1:14" x14ac:dyDescent="0.25">
      <c r="A451" s="10">
        <v>450</v>
      </c>
      <c r="B451" s="11">
        <v>92010</v>
      </c>
      <c r="C451" s="11" t="s">
        <v>23</v>
      </c>
      <c r="D451" s="12" t="s">
        <v>24</v>
      </c>
      <c r="E451" s="12" t="s">
        <v>27</v>
      </c>
      <c r="F451" s="12" t="s">
        <v>206</v>
      </c>
      <c r="G451" s="65">
        <f>PHARMA!AM143</f>
        <v>597110.49754901952</v>
      </c>
      <c r="H451" s="31">
        <f>PHARMA!AN143</f>
        <v>19261.628953194177</v>
      </c>
      <c r="I451" s="66">
        <f>PHARMA!AO143</f>
        <v>404659</v>
      </c>
      <c r="J451" s="64">
        <f>PHARMA!AP143</f>
        <v>13053.516129032258</v>
      </c>
      <c r="K451" s="31">
        <f>PHARMA!AQ143</f>
        <v>-192451.49754901952</v>
      </c>
      <c r="L451" s="45">
        <f>PHARMA!AR143</f>
        <v>0.67769533722990638</v>
      </c>
      <c r="M451" s="4" t="s">
        <v>401</v>
      </c>
      <c r="N451" s="76">
        <v>44013</v>
      </c>
    </row>
    <row r="452" spans="1:14" x14ac:dyDescent="0.25">
      <c r="A452" s="10">
        <v>451</v>
      </c>
      <c r="B452" s="11">
        <v>15438</v>
      </c>
      <c r="C452" s="11" t="s">
        <v>23</v>
      </c>
      <c r="D452" s="12" t="s">
        <v>24</v>
      </c>
      <c r="E452" s="12" t="s">
        <v>27</v>
      </c>
      <c r="F452" s="12" t="s">
        <v>207</v>
      </c>
      <c r="G452" s="65">
        <f>PHARMA!AM144</f>
        <v>1298672.1226470587</v>
      </c>
      <c r="H452" s="31">
        <f>PHARMA!AN144</f>
        <v>41892.649117647052</v>
      </c>
      <c r="I452" s="66">
        <f>PHARMA!AO144</f>
        <v>1036997</v>
      </c>
      <c r="J452" s="64">
        <f>PHARMA!AP144</f>
        <v>33451.516129032258</v>
      </c>
      <c r="K452" s="31">
        <f>PHARMA!AQ144</f>
        <v>-261675.12264705868</v>
      </c>
      <c r="L452" s="45">
        <f>PHARMA!AR144</f>
        <v>0.79850562887752508</v>
      </c>
      <c r="M452" s="4" t="s">
        <v>401</v>
      </c>
      <c r="N452" s="76">
        <v>44013</v>
      </c>
    </row>
    <row r="453" spans="1:14" x14ac:dyDescent="0.25">
      <c r="A453" s="10">
        <v>452</v>
      </c>
      <c r="B453" s="11">
        <v>15620</v>
      </c>
      <c r="C453" s="11" t="s">
        <v>23</v>
      </c>
      <c r="D453" s="12" t="s">
        <v>24</v>
      </c>
      <c r="E453" s="12" t="s">
        <v>27</v>
      </c>
      <c r="F453" s="12" t="s">
        <v>208</v>
      </c>
      <c r="G453" s="65">
        <f>PHARMA!AM145</f>
        <v>392969.07571895426</v>
      </c>
      <c r="H453" s="31">
        <f>PHARMA!AN145</f>
        <v>12676.421797385621</v>
      </c>
      <c r="I453" s="66">
        <f>PHARMA!AO145</f>
        <v>327200</v>
      </c>
      <c r="J453" s="64">
        <f>PHARMA!AP145</f>
        <v>10554.838709677419</v>
      </c>
      <c r="K453" s="31">
        <f>PHARMA!AQ145</f>
        <v>-65769.075718954264</v>
      </c>
      <c r="L453" s="45">
        <f>PHARMA!AR145</f>
        <v>0.8326354927582359</v>
      </c>
      <c r="M453" s="4" t="s">
        <v>401</v>
      </c>
      <c r="N453" s="76">
        <v>44013</v>
      </c>
    </row>
    <row r="454" spans="1:14" x14ac:dyDescent="0.25">
      <c r="A454" s="10">
        <v>453</v>
      </c>
      <c r="B454" s="11">
        <v>14591</v>
      </c>
      <c r="C454" s="11" t="s">
        <v>23</v>
      </c>
      <c r="D454" s="12" t="s">
        <v>24</v>
      </c>
      <c r="E454" s="12" t="s">
        <v>28</v>
      </c>
      <c r="F454" s="12" t="s">
        <v>209</v>
      </c>
      <c r="G454" s="65">
        <f>PHARMA!AM146</f>
        <v>4719901.8959477125</v>
      </c>
      <c r="H454" s="31">
        <f>PHARMA!AN146</f>
        <v>152254.89986928104</v>
      </c>
      <c r="I454" s="66">
        <f>PHARMA!AO146</f>
        <v>3073553</v>
      </c>
      <c r="J454" s="64">
        <f>PHARMA!AP146</f>
        <v>99146.870967741939</v>
      </c>
      <c r="K454" s="31">
        <f>PHARMA!AQ146</f>
        <v>-1646348.8959477125</v>
      </c>
      <c r="L454" s="45">
        <f>PHARMA!AR146</f>
        <v>0.65119001787702602</v>
      </c>
      <c r="M454" s="4" t="s">
        <v>401</v>
      </c>
      <c r="N454" s="76">
        <v>44013</v>
      </c>
    </row>
    <row r="455" spans="1:14" x14ac:dyDescent="0.25">
      <c r="A455" s="10">
        <v>454</v>
      </c>
      <c r="B455" s="11">
        <v>16515</v>
      </c>
      <c r="C455" s="11" t="s">
        <v>23</v>
      </c>
      <c r="D455" s="12" t="s">
        <v>24</v>
      </c>
      <c r="E455" s="12" t="s">
        <v>28</v>
      </c>
      <c r="F455" s="12" t="s">
        <v>210</v>
      </c>
      <c r="G455" s="65">
        <f>PHARMA!AM147</f>
        <v>488808.57745098037</v>
      </c>
      <c r="H455" s="31">
        <f>PHARMA!AN147</f>
        <v>15768.01862745098</v>
      </c>
      <c r="I455" s="66">
        <f>PHARMA!AO147</f>
        <v>460436</v>
      </c>
      <c r="J455" s="64">
        <f>PHARMA!AP147</f>
        <v>14852.774193548386</v>
      </c>
      <c r="K455" s="31">
        <f>PHARMA!AQ147</f>
        <v>-28372.577450980374</v>
      </c>
      <c r="L455" s="45">
        <f>PHARMA!AR147</f>
        <v>0.94195564734371773</v>
      </c>
      <c r="M455" s="4" t="s">
        <v>401</v>
      </c>
      <c r="N455" s="76">
        <v>44013</v>
      </c>
    </row>
    <row r="456" spans="1:14" x14ac:dyDescent="0.25">
      <c r="A456" s="10">
        <v>455</v>
      </c>
      <c r="B456" s="11">
        <v>16341</v>
      </c>
      <c r="C456" s="11" t="s">
        <v>23</v>
      </c>
      <c r="D456" s="12" t="s">
        <v>24</v>
      </c>
      <c r="E456" s="12" t="s">
        <v>28</v>
      </c>
      <c r="F456" s="12" t="s">
        <v>211</v>
      </c>
      <c r="G456" s="65">
        <f>PHARMA!AM148</f>
        <v>297245.60921568627</v>
      </c>
      <c r="H456" s="31">
        <f>PHARMA!AN148</f>
        <v>9588.5680392156864</v>
      </c>
      <c r="I456" s="66">
        <f>PHARMA!AO148</f>
        <v>292600</v>
      </c>
      <c r="J456" s="64">
        <f>PHARMA!AP148</f>
        <v>9438.7096774193542</v>
      </c>
      <c r="K456" s="31">
        <f>PHARMA!AQ148</f>
        <v>-4645.6092156862724</v>
      </c>
      <c r="L456" s="45">
        <f>PHARMA!AR148</f>
        <v>0.98437114267913262</v>
      </c>
      <c r="M456" s="4" t="s">
        <v>401</v>
      </c>
      <c r="N456" s="76">
        <v>44013</v>
      </c>
    </row>
    <row r="457" spans="1:14" x14ac:dyDescent="0.25">
      <c r="A457" s="10">
        <v>456</v>
      </c>
      <c r="B457" s="11">
        <v>15619</v>
      </c>
      <c r="C457" s="11" t="s">
        <v>23</v>
      </c>
      <c r="D457" s="12" t="s">
        <v>24</v>
      </c>
      <c r="E457" s="12" t="s">
        <v>28</v>
      </c>
      <c r="F457" s="12" t="s">
        <v>212</v>
      </c>
      <c r="G457" s="65">
        <f>PHARMA!AM149</f>
        <v>2560931.7996405228</v>
      </c>
      <c r="H457" s="31">
        <f>PHARMA!AN149</f>
        <v>82610.703214210414</v>
      </c>
      <c r="I457" s="66">
        <f>PHARMA!AO149</f>
        <v>2547150</v>
      </c>
      <c r="J457" s="64">
        <f>PHARMA!AP149</f>
        <v>82166.129032258061</v>
      </c>
      <c r="K457" s="31">
        <f>PHARMA!AQ149</f>
        <v>-13781.799640522804</v>
      </c>
      <c r="L457" s="45">
        <f>PHARMA!AR149</f>
        <v>0.99461844331721083</v>
      </c>
      <c r="M457" s="4" t="s">
        <v>401</v>
      </c>
      <c r="N457" s="76">
        <v>44013</v>
      </c>
    </row>
    <row r="458" spans="1:14" x14ac:dyDescent="0.25">
      <c r="A458" s="10">
        <v>457</v>
      </c>
      <c r="B458" s="11">
        <v>14528</v>
      </c>
      <c r="C458" s="11" t="s">
        <v>23</v>
      </c>
      <c r="D458" s="12" t="s">
        <v>24</v>
      </c>
      <c r="E458" s="12" t="s">
        <v>29</v>
      </c>
      <c r="F458" s="12" t="s">
        <v>213</v>
      </c>
      <c r="G458" s="65">
        <f>PHARMA!AM150</f>
        <v>1672230.147748366</v>
      </c>
      <c r="H458" s="31">
        <f>PHARMA!AN150</f>
        <v>53942.907991882777</v>
      </c>
      <c r="I458" s="66">
        <f>PHARMA!AO150</f>
        <v>1331778</v>
      </c>
      <c r="J458" s="64">
        <f>PHARMA!AP150</f>
        <v>42960.580645161288</v>
      </c>
      <c r="K458" s="31">
        <f>PHARMA!AQ150</f>
        <v>-340452.147748366</v>
      </c>
      <c r="L458" s="45">
        <f>PHARMA!AR150</f>
        <v>0.79640831843225646</v>
      </c>
      <c r="M458" s="4" t="s">
        <v>401</v>
      </c>
      <c r="N458" s="76">
        <v>44013</v>
      </c>
    </row>
    <row r="459" spans="1:14" x14ac:dyDescent="0.25">
      <c r="A459" s="10">
        <v>458</v>
      </c>
      <c r="B459" s="11">
        <v>16294</v>
      </c>
      <c r="C459" s="11" t="s">
        <v>23</v>
      </c>
      <c r="D459" s="12" t="s">
        <v>24</v>
      </c>
      <c r="E459" s="12" t="s">
        <v>30</v>
      </c>
      <c r="F459" s="12" t="s">
        <v>214</v>
      </c>
      <c r="G459" s="65">
        <f>PHARMA!AM151</f>
        <v>962861.10039869277</v>
      </c>
      <c r="H459" s="31">
        <f>PHARMA!AN151</f>
        <v>31060.035496732024</v>
      </c>
      <c r="I459" s="66">
        <f>PHARMA!AO151</f>
        <v>932567</v>
      </c>
      <c r="J459" s="64">
        <f>PHARMA!AP151</f>
        <v>30082.806451612902</v>
      </c>
      <c r="K459" s="31">
        <f>PHARMA!AQ151</f>
        <v>-30294.100398692768</v>
      </c>
      <c r="L459" s="45">
        <f>PHARMA!AR151</f>
        <v>0.96853741377011815</v>
      </c>
      <c r="M459" s="4" t="s">
        <v>401</v>
      </c>
      <c r="N459" s="76">
        <v>44013</v>
      </c>
    </row>
    <row r="460" spans="1:14" x14ac:dyDescent="0.25">
      <c r="A460" s="10">
        <v>459</v>
      </c>
      <c r="B460" s="11">
        <v>14481</v>
      </c>
      <c r="C460" s="11" t="s">
        <v>23</v>
      </c>
      <c r="D460" s="12" t="s">
        <v>24</v>
      </c>
      <c r="E460" s="12" t="s">
        <v>30</v>
      </c>
      <c r="F460" s="12" t="s">
        <v>215</v>
      </c>
      <c r="G460" s="65">
        <f>PHARMA!AM152</f>
        <v>526939.08717810456</v>
      </c>
      <c r="H460" s="31">
        <f>PHARMA!AN152</f>
        <v>16998.035070261438</v>
      </c>
      <c r="I460" s="66">
        <f>PHARMA!AO152</f>
        <v>407638</v>
      </c>
      <c r="J460" s="64">
        <f>PHARMA!AP152</f>
        <v>13149.612903225807</v>
      </c>
      <c r="K460" s="31">
        <f>PHARMA!AQ152</f>
        <v>-119301.08717810456</v>
      </c>
      <c r="L460" s="45">
        <f>PHARMA!AR152</f>
        <v>0.7735960567719643</v>
      </c>
      <c r="M460" s="4" t="s">
        <v>401</v>
      </c>
      <c r="N460" s="76">
        <v>44013</v>
      </c>
    </row>
    <row r="461" spans="1:14" x14ac:dyDescent="0.25">
      <c r="A461" s="10">
        <v>460</v>
      </c>
      <c r="B461" s="11">
        <v>15050</v>
      </c>
      <c r="C461" s="11" t="s">
        <v>23</v>
      </c>
      <c r="D461" s="12" t="s">
        <v>24</v>
      </c>
      <c r="E461" s="12" t="s">
        <v>30</v>
      </c>
      <c r="F461" s="12" t="s">
        <v>216</v>
      </c>
      <c r="G461" s="65">
        <f>PHARMA!AM153</f>
        <v>479156.08212418301</v>
      </c>
      <c r="H461" s="31">
        <f>PHARMA!AN153</f>
        <v>15456.647810457516</v>
      </c>
      <c r="I461" s="66">
        <f>PHARMA!AO153</f>
        <v>496130</v>
      </c>
      <c r="J461" s="64">
        <f>PHARMA!AP153</f>
        <v>16004.193548387097</v>
      </c>
      <c r="K461" s="31">
        <f>PHARMA!AQ153</f>
        <v>16973.917875816987</v>
      </c>
      <c r="L461" s="45">
        <f>PHARMA!AR153</f>
        <v>1.0354246111216383</v>
      </c>
      <c r="M461" s="4" t="s">
        <v>401</v>
      </c>
      <c r="N461" s="76">
        <v>44013</v>
      </c>
    </row>
    <row r="462" spans="1:14" x14ac:dyDescent="0.25">
      <c r="A462" s="10">
        <v>461</v>
      </c>
      <c r="B462" s="13">
        <v>17047</v>
      </c>
      <c r="C462" s="11" t="s">
        <v>23</v>
      </c>
      <c r="D462" s="12" t="s">
        <v>24</v>
      </c>
      <c r="E462" s="12" t="s">
        <v>30</v>
      </c>
      <c r="F462" s="14" t="s">
        <v>217</v>
      </c>
      <c r="G462" s="65">
        <f>PHARMA!AM154</f>
        <v>908132.18565359479</v>
      </c>
      <c r="H462" s="31">
        <f>PHARMA!AN154</f>
        <v>29294.586633986928</v>
      </c>
      <c r="I462" s="66">
        <f>PHARMA!AO154</f>
        <v>782502</v>
      </c>
      <c r="J462" s="64">
        <f>PHARMA!AP154</f>
        <v>25242</v>
      </c>
      <c r="K462" s="31">
        <f>PHARMA!AQ154</f>
        <v>-125630.18565359479</v>
      </c>
      <c r="L462" s="45">
        <f>PHARMA!AR154</f>
        <v>0.86166090395400197</v>
      </c>
      <c r="M462" s="4" t="s">
        <v>401</v>
      </c>
      <c r="N462" s="76">
        <v>44013</v>
      </c>
    </row>
    <row r="463" spans="1:14" x14ac:dyDescent="0.25">
      <c r="A463" s="10">
        <v>462</v>
      </c>
      <c r="B463" s="11">
        <v>14586</v>
      </c>
      <c r="C463" s="11" t="s">
        <v>23</v>
      </c>
      <c r="D463" s="12" t="s">
        <v>24</v>
      </c>
      <c r="E463" s="12" t="s">
        <v>30</v>
      </c>
      <c r="F463" s="12" t="s">
        <v>218</v>
      </c>
      <c r="G463" s="65">
        <f>PHARMA!AM155</f>
        <v>1050697.3643464053</v>
      </c>
      <c r="H463" s="31">
        <f>PHARMA!AN155</f>
        <v>33893.463366013071</v>
      </c>
      <c r="I463" s="66">
        <f>PHARMA!AO155</f>
        <v>992415</v>
      </c>
      <c r="J463" s="64">
        <f>PHARMA!AP155</f>
        <v>32013.387096774193</v>
      </c>
      <c r="K463" s="31">
        <f>PHARMA!AQ155</f>
        <v>-58282.364346405258</v>
      </c>
      <c r="L463" s="45">
        <f>PHARMA!AR155</f>
        <v>0.94452982721369982</v>
      </c>
      <c r="M463" s="4" t="s">
        <v>401</v>
      </c>
      <c r="N463" s="76">
        <v>44013</v>
      </c>
    </row>
    <row r="464" spans="1:14" x14ac:dyDescent="0.25">
      <c r="A464" s="10">
        <v>463</v>
      </c>
      <c r="B464" s="13">
        <v>16962</v>
      </c>
      <c r="C464" s="11" t="s">
        <v>23</v>
      </c>
      <c r="D464" s="12" t="s">
        <v>24</v>
      </c>
      <c r="E464" s="12" t="s">
        <v>30</v>
      </c>
      <c r="F464" s="14" t="s">
        <v>219</v>
      </c>
      <c r="G464" s="65">
        <f>PHARMA!AM156</f>
        <v>582912.80454248365</v>
      </c>
      <c r="H464" s="31">
        <f>PHARMA!AN156</f>
        <v>18803.638856209149</v>
      </c>
      <c r="I464" s="66">
        <f>PHARMA!AO156</f>
        <v>440618</v>
      </c>
      <c r="J464" s="64">
        <f>PHARMA!AP156</f>
        <v>14213.483870967742</v>
      </c>
      <c r="K464" s="31">
        <f>PHARMA!AQ156</f>
        <v>-142294.80454248365</v>
      </c>
      <c r="L464" s="45">
        <f>PHARMA!AR156</f>
        <v>0.75589006892005417</v>
      </c>
      <c r="M464" s="4" t="s">
        <v>401</v>
      </c>
      <c r="N464" s="76">
        <v>44013</v>
      </c>
    </row>
    <row r="465" spans="1:14" x14ac:dyDescent="0.25">
      <c r="A465" s="10">
        <v>464</v>
      </c>
      <c r="B465" s="13">
        <v>16959</v>
      </c>
      <c r="C465" s="11" t="s">
        <v>23</v>
      </c>
      <c r="D465" s="12" t="s">
        <v>24</v>
      </c>
      <c r="E465" s="12" t="s">
        <v>30</v>
      </c>
      <c r="F465" s="14" t="s">
        <v>220</v>
      </c>
      <c r="G465" s="65">
        <f>PHARMA!AM157</f>
        <v>588029.0263071896</v>
      </c>
      <c r="H465" s="31">
        <f>PHARMA!AN157</f>
        <v>18968.678267973857</v>
      </c>
      <c r="I465" s="66">
        <f>PHARMA!AO157</f>
        <v>430461</v>
      </c>
      <c r="J465" s="64">
        <f>PHARMA!AP157</f>
        <v>13885.838709677419</v>
      </c>
      <c r="K465" s="31">
        <f>PHARMA!AQ157</f>
        <v>-157568.0263071896</v>
      </c>
      <c r="L465" s="45">
        <f>PHARMA!AR157</f>
        <v>0.73204039382764208</v>
      </c>
      <c r="M465" s="4" t="s">
        <v>401</v>
      </c>
      <c r="N465" s="76">
        <v>44013</v>
      </c>
    </row>
    <row r="466" spans="1:14" x14ac:dyDescent="0.25">
      <c r="A466" s="10">
        <v>465</v>
      </c>
      <c r="B466" s="11">
        <v>14542</v>
      </c>
      <c r="C466" s="11" t="s">
        <v>23</v>
      </c>
      <c r="D466" s="12" t="s">
        <v>31</v>
      </c>
      <c r="E466" s="12" t="s">
        <v>32</v>
      </c>
      <c r="F466" s="12" t="s">
        <v>221</v>
      </c>
      <c r="G466" s="65">
        <f>PHARMA!AM158</f>
        <v>1156602.2317647059</v>
      </c>
      <c r="H466" s="31">
        <f>PHARMA!AN158</f>
        <v>37309.749411764707</v>
      </c>
      <c r="I466" s="66">
        <f>PHARMA!AO158</f>
        <v>1006080</v>
      </c>
      <c r="J466" s="64">
        <f>PHARMA!AP158</f>
        <v>32454.193548387098</v>
      </c>
      <c r="K466" s="31">
        <f>PHARMA!AQ158</f>
        <v>-150522.23176470585</v>
      </c>
      <c r="L466" s="45">
        <f>PHARMA!AR158</f>
        <v>0.86985825581968323</v>
      </c>
      <c r="M466" s="4" t="s">
        <v>401</v>
      </c>
      <c r="N466" s="76">
        <v>44013</v>
      </c>
    </row>
    <row r="467" spans="1:14" x14ac:dyDescent="0.25">
      <c r="A467" s="10">
        <v>466</v>
      </c>
      <c r="B467" s="11">
        <v>14509</v>
      </c>
      <c r="C467" s="11" t="s">
        <v>23</v>
      </c>
      <c r="D467" s="12" t="s">
        <v>31</v>
      </c>
      <c r="E467" s="12" t="s">
        <v>32</v>
      </c>
      <c r="F467" s="12" t="s">
        <v>222</v>
      </c>
      <c r="G467" s="65">
        <f>PHARMA!AM159</f>
        <v>1091559.4942352942</v>
      </c>
      <c r="H467" s="31">
        <f>PHARMA!AN159</f>
        <v>35211.596588235298</v>
      </c>
      <c r="I467" s="66">
        <f>PHARMA!AO159</f>
        <v>591596</v>
      </c>
      <c r="J467" s="64">
        <f>PHARMA!AP159</f>
        <v>19083.741935483871</v>
      </c>
      <c r="K467" s="31">
        <f>PHARMA!AQ159</f>
        <v>-499963.49423529417</v>
      </c>
      <c r="L467" s="45">
        <f>PHARMA!AR159</f>
        <v>0.54197320725468112</v>
      </c>
      <c r="M467" s="4" t="s">
        <v>401</v>
      </c>
      <c r="N467" s="76">
        <v>44013</v>
      </c>
    </row>
    <row r="468" spans="1:14" x14ac:dyDescent="0.25">
      <c r="A468" s="10">
        <v>467</v>
      </c>
      <c r="B468" s="11">
        <v>15392</v>
      </c>
      <c r="C468" s="11" t="s">
        <v>23</v>
      </c>
      <c r="D468" s="12" t="s">
        <v>31</v>
      </c>
      <c r="E468" s="12" t="s">
        <v>32</v>
      </c>
      <c r="F468" s="12" t="s">
        <v>223</v>
      </c>
      <c r="G468" s="65">
        <f>PHARMA!AM160</f>
        <v>882218.12467320263</v>
      </c>
      <c r="H468" s="31">
        <f>PHARMA!AN160</f>
        <v>28458.649183006535</v>
      </c>
      <c r="I468" s="66">
        <f>PHARMA!AO160</f>
        <v>869969</v>
      </c>
      <c r="J468" s="64">
        <f>PHARMA!AP160</f>
        <v>28063.516129032258</v>
      </c>
      <c r="K468" s="31">
        <f>PHARMA!AQ160</f>
        <v>-12249.124673202634</v>
      </c>
      <c r="L468" s="45">
        <f>PHARMA!AR160</f>
        <v>0.98611553726835977</v>
      </c>
      <c r="M468" s="4" t="s">
        <v>401</v>
      </c>
      <c r="N468" s="76">
        <v>44013</v>
      </c>
    </row>
    <row r="469" spans="1:14" x14ac:dyDescent="0.25">
      <c r="A469" s="10">
        <v>468</v>
      </c>
      <c r="B469" s="11">
        <v>15611</v>
      </c>
      <c r="C469" s="11" t="s">
        <v>23</v>
      </c>
      <c r="D469" s="12" t="s">
        <v>31</v>
      </c>
      <c r="E469" s="12" t="s">
        <v>32</v>
      </c>
      <c r="F469" s="12" t="s">
        <v>224</v>
      </c>
      <c r="G469" s="65">
        <f>PHARMA!AM161</f>
        <v>658132.15375032672</v>
      </c>
      <c r="H469" s="31">
        <f>PHARMA!AN161</f>
        <v>21230.069475816992</v>
      </c>
      <c r="I469" s="66">
        <f>PHARMA!AO161</f>
        <v>580437</v>
      </c>
      <c r="J469" s="64">
        <f>PHARMA!AP161</f>
        <v>18723.774193548386</v>
      </c>
      <c r="K469" s="31">
        <f>PHARMA!AQ161</f>
        <v>-77695.153750326717</v>
      </c>
      <c r="L469" s="45">
        <f>PHARMA!AR161</f>
        <v>0.881945968894567</v>
      </c>
      <c r="M469" s="4" t="s">
        <v>401</v>
      </c>
      <c r="N469" s="76">
        <v>44013</v>
      </c>
    </row>
    <row r="470" spans="1:14" x14ac:dyDescent="0.25">
      <c r="A470" s="10">
        <v>469</v>
      </c>
      <c r="B470" s="11">
        <v>92016</v>
      </c>
      <c r="C470" s="11" t="s">
        <v>23</v>
      </c>
      <c r="D470" s="12" t="s">
        <v>31</v>
      </c>
      <c r="E470" s="12" t="s">
        <v>32</v>
      </c>
      <c r="F470" s="12" t="s">
        <v>225</v>
      </c>
      <c r="G470" s="65">
        <f>PHARMA!AM162</f>
        <v>1220881.2595751635</v>
      </c>
      <c r="H470" s="31">
        <f>PHARMA!AN162</f>
        <v>39383.266437908496</v>
      </c>
      <c r="I470" s="66">
        <f>PHARMA!AO162</f>
        <v>991768</v>
      </c>
      <c r="J470" s="64">
        <f>PHARMA!AP162</f>
        <v>31992.516129032258</v>
      </c>
      <c r="K470" s="31">
        <f>PHARMA!AQ162</f>
        <v>-229113.25957516348</v>
      </c>
      <c r="L470" s="45">
        <f>PHARMA!AR162</f>
        <v>0.8123378028958449</v>
      </c>
      <c r="M470" s="4" t="s">
        <v>401</v>
      </c>
      <c r="N470" s="76">
        <v>44013</v>
      </c>
    </row>
    <row r="471" spans="1:14" x14ac:dyDescent="0.25">
      <c r="A471" s="10">
        <v>470</v>
      </c>
      <c r="B471" s="11">
        <v>92038</v>
      </c>
      <c r="C471" s="11" t="s">
        <v>23</v>
      </c>
      <c r="D471" s="12" t="s">
        <v>31</v>
      </c>
      <c r="E471" s="12" t="s">
        <v>32</v>
      </c>
      <c r="F471" s="12" t="s">
        <v>226</v>
      </c>
      <c r="G471" s="65">
        <f>PHARMA!AM163</f>
        <v>424170.58888888889</v>
      </c>
      <c r="H471" s="31">
        <f>PHARMA!AN163</f>
        <v>13682.922222222222</v>
      </c>
      <c r="I471" s="66">
        <f>PHARMA!AO163</f>
        <v>460285</v>
      </c>
      <c r="J471" s="64">
        <f>PHARMA!AP163</f>
        <v>14847.903225806451</v>
      </c>
      <c r="K471" s="31">
        <f>PHARMA!AQ163</f>
        <v>36114.411111111112</v>
      </c>
      <c r="L471" s="45">
        <f>PHARMA!AR163</f>
        <v>1.0851412428327776</v>
      </c>
      <c r="M471" s="4" t="s">
        <v>401</v>
      </c>
      <c r="N471" s="76">
        <v>44013</v>
      </c>
    </row>
    <row r="472" spans="1:14" x14ac:dyDescent="0.25">
      <c r="A472" s="10">
        <v>471</v>
      </c>
      <c r="B472" s="13">
        <v>16892</v>
      </c>
      <c r="C472" s="11" t="s">
        <v>23</v>
      </c>
      <c r="D472" s="12" t="s">
        <v>31</v>
      </c>
      <c r="E472" s="12" t="s">
        <v>32</v>
      </c>
      <c r="F472" s="14" t="s">
        <v>227</v>
      </c>
      <c r="G472" s="65">
        <f>PHARMA!AM164</f>
        <v>670193.33828104578</v>
      </c>
      <c r="H472" s="31">
        <f>PHARMA!AN164</f>
        <v>21619.139944549865</v>
      </c>
      <c r="I472" s="66">
        <f>PHARMA!AO164</f>
        <v>542978</v>
      </c>
      <c r="J472" s="64">
        <f>PHARMA!AP164</f>
        <v>17515.419354838708</v>
      </c>
      <c r="K472" s="31">
        <f>PHARMA!AQ164</f>
        <v>-127215.33828104578</v>
      </c>
      <c r="L472" s="45">
        <f>PHARMA!AR164</f>
        <v>0.8101811357789146</v>
      </c>
      <c r="M472" s="4" t="s">
        <v>401</v>
      </c>
      <c r="N472" s="76">
        <v>44013</v>
      </c>
    </row>
    <row r="473" spans="1:14" x14ac:dyDescent="0.25">
      <c r="A473" s="10">
        <v>472</v>
      </c>
      <c r="B473" s="11">
        <v>15918</v>
      </c>
      <c r="C473" s="11" t="s">
        <v>23</v>
      </c>
      <c r="D473" s="12" t="s">
        <v>31</v>
      </c>
      <c r="E473" s="12" t="s">
        <v>33</v>
      </c>
      <c r="F473" s="12" t="s">
        <v>228</v>
      </c>
      <c r="G473" s="65">
        <f>PHARMA!AM165</f>
        <v>1010676.2934313726</v>
      </c>
      <c r="H473" s="31">
        <f>PHARMA!AN165</f>
        <v>32602.461078431374</v>
      </c>
      <c r="I473" s="66">
        <f>PHARMA!AO165</f>
        <v>909454</v>
      </c>
      <c r="J473" s="64">
        <f>PHARMA!AP165</f>
        <v>29337.225806451614</v>
      </c>
      <c r="K473" s="31">
        <f>PHARMA!AQ165</f>
        <v>-101222.29343137261</v>
      </c>
      <c r="L473" s="45">
        <f>PHARMA!AR165</f>
        <v>0.89984696970806521</v>
      </c>
      <c r="M473" s="4" t="s">
        <v>401</v>
      </c>
      <c r="N473" s="76">
        <v>44013</v>
      </c>
    </row>
    <row r="474" spans="1:14" x14ac:dyDescent="0.25">
      <c r="A474" s="10">
        <v>473</v>
      </c>
      <c r="B474" s="11">
        <v>14501</v>
      </c>
      <c r="C474" s="11" t="s">
        <v>23</v>
      </c>
      <c r="D474" s="12" t="s">
        <v>31</v>
      </c>
      <c r="E474" s="12" t="s">
        <v>33</v>
      </c>
      <c r="F474" s="12" t="s">
        <v>229</v>
      </c>
      <c r="G474" s="65">
        <f>PHARMA!AM166</f>
        <v>1148292.3271895424</v>
      </c>
      <c r="H474" s="31">
        <f>PHARMA!AN166</f>
        <v>37041.687973856206</v>
      </c>
      <c r="I474" s="66">
        <f>PHARMA!AO166</f>
        <v>1032468</v>
      </c>
      <c r="J474" s="64">
        <f>PHARMA!AP166</f>
        <v>33305.419354838712</v>
      </c>
      <c r="K474" s="31">
        <f>PHARMA!AQ166</f>
        <v>-115824.32718954235</v>
      </c>
      <c r="L474" s="45">
        <f>PHARMA!AR166</f>
        <v>0.89913341363777666</v>
      </c>
      <c r="M474" s="4" t="s">
        <v>401</v>
      </c>
      <c r="N474" s="76">
        <v>44013</v>
      </c>
    </row>
    <row r="475" spans="1:14" x14ac:dyDescent="0.25">
      <c r="A475" s="10">
        <v>474</v>
      </c>
      <c r="B475" s="11">
        <v>92020</v>
      </c>
      <c r="C475" s="11" t="s">
        <v>23</v>
      </c>
      <c r="D475" s="12" t="s">
        <v>31</v>
      </c>
      <c r="E475" s="12" t="s">
        <v>33</v>
      </c>
      <c r="F475" s="12" t="s">
        <v>230</v>
      </c>
      <c r="G475" s="65">
        <f>PHARMA!AM167</f>
        <v>633786.17021732032</v>
      </c>
      <c r="H475" s="31">
        <f>PHARMA!AN167</f>
        <v>20444.715168300656</v>
      </c>
      <c r="I475" s="66">
        <f>PHARMA!AO167</f>
        <v>496611</v>
      </c>
      <c r="J475" s="64">
        <f>PHARMA!AP167</f>
        <v>16019.709677419354</v>
      </c>
      <c r="K475" s="31">
        <f>PHARMA!AQ167</f>
        <v>-137175.17021732032</v>
      </c>
      <c r="L475" s="45">
        <f>PHARMA!AR167</f>
        <v>0.78356238008430501</v>
      </c>
      <c r="M475" s="4" t="s">
        <v>401</v>
      </c>
      <c r="N475" s="76">
        <v>44013</v>
      </c>
    </row>
    <row r="476" spans="1:14" x14ac:dyDescent="0.25">
      <c r="A476" s="10">
        <v>475</v>
      </c>
      <c r="B476" s="11">
        <v>16065</v>
      </c>
      <c r="C476" s="11" t="s">
        <v>23</v>
      </c>
      <c r="D476" s="12" t="s">
        <v>31</v>
      </c>
      <c r="E476" s="12" t="s">
        <v>33</v>
      </c>
      <c r="F476" s="12" t="s">
        <v>231</v>
      </c>
      <c r="G476" s="65">
        <f>PHARMA!AM168</f>
        <v>981976.10339869279</v>
      </c>
      <c r="H476" s="31">
        <f>PHARMA!AN168</f>
        <v>31676.648496732025</v>
      </c>
      <c r="I476" s="66">
        <f>PHARMA!AO168</f>
        <v>914165</v>
      </c>
      <c r="J476" s="64">
        <f>PHARMA!AP168</f>
        <v>29489.193548387098</v>
      </c>
      <c r="K476" s="31">
        <f>PHARMA!AQ168</f>
        <v>-67811.103398692794</v>
      </c>
      <c r="L476" s="45">
        <f>PHARMA!AR168</f>
        <v>0.93094424277332866</v>
      </c>
      <c r="M476" s="4" t="s">
        <v>401</v>
      </c>
      <c r="N476" s="76">
        <v>44013</v>
      </c>
    </row>
    <row r="477" spans="1:14" x14ac:dyDescent="0.25">
      <c r="A477" s="10">
        <v>476</v>
      </c>
      <c r="B477" s="11">
        <v>16911</v>
      </c>
      <c r="C477" s="11" t="s">
        <v>23</v>
      </c>
      <c r="D477" s="12" t="s">
        <v>31</v>
      </c>
      <c r="E477" s="12" t="s">
        <v>33</v>
      </c>
      <c r="F477" s="12" t="s">
        <v>232</v>
      </c>
      <c r="G477" s="65">
        <f>PHARMA!AM169</f>
        <v>567650.86732026143</v>
      </c>
      <c r="H477" s="31">
        <f>PHARMA!AN169</f>
        <v>18311.318300653595</v>
      </c>
      <c r="I477" s="66">
        <f>PHARMA!AO169</f>
        <v>495362</v>
      </c>
      <c r="J477" s="64">
        <f>PHARMA!AP169</f>
        <v>15979.41935483871</v>
      </c>
      <c r="K477" s="31">
        <f>PHARMA!AQ169</f>
        <v>-72288.86732026143</v>
      </c>
      <c r="L477" s="45">
        <f>PHARMA!AR169</f>
        <v>0.87265259073500723</v>
      </c>
      <c r="M477" s="4" t="s">
        <v>401</v>
      </c>
      <c r="N477" s="76">
        <v>44013</v>
      </c>
    </row>
    <row r="478" spans="1:14" x14ac:dyDescent="0.25">
      <c r="A478" s="10">
        <v>477</v>
      </c>
      <c r="B478" s="11">
        <v>15871</v>
      </c>
      <c r="C478" s="11" t="s">
        <v>23</v>
      </c>
      <c r="D478" s="12" t="s">
        <v>31</v>
      </c>
      <c r="E478" s="12" t="s">
        <v>33</v>
      </c>
      <c r="F478" s="12" t="s">
        <v>233</v>
      </c>
      <c r="G478" s="65">
        <f>PHARMA!AM170</f>
        <v>1126597.0116339871</v>
      </c>
      <c r="H478" s="31">
        <f>PHARMA!AN170</f>
        <v>36341.839084967323</v>
      </c>
      <c r="I478" s="66">
        <f>PHARMA!AO170</f>
        <v>886361</v>
      </c>
      <c r="J478" s="64">
        <f>PHARMA!AP170</f>
        <v>28592.290322580644</v>
      </c>
      <c r="K478" s="31">
        <f>PHARMA!AQ170</f>
        <v>-240236.01163398707</v>
      </c>
      <c r="L478" s="45">
        <f>PHARMA!AR170</f>
        <v>0.78675958736517948</v>
      </c>
      <c r="M478" s="4" t="s">
        <v>401</v>
      </c>
      <c r="N478" s="76">
        <v>44013</v>
      </c>
    </row>
    <row r="479" spans="1:14" x14ac:dyDescent="0.25">
      <c r="A479" s="10">
        <v>478</v>
      </c>
      <c r="B479" s="13">
        <v>16412</v>
      </c>
      <c r="C479" s="11" t="s">
        <v>23</v>
      </c>
      <c r="D479" s="12" t="s">
        <v>31</v>
      </c>
      <c r="E479" s="12" t="s">
        <v>33</v>
      </c>
      <c r="F479" s="14" t="s">
        <v>234</v>
      </c>
      <c r="G479" s="65">
        <f>PHARMA!AM171</f>
        <v>310932.35437908495</v>
      </c>
      <c r="H479" s="31">
        <f>PHARMA!AN171</f>
        <v>10030.075947712417</v>
      </c>
      <c r="I479" s="66">
        <f>PHARMA!AO171</f>
        <v>444388</v>
      </c>
      <c r="J479" s="64">
        <f>PHARMA!AP171</f>
        <v>14335.096774193549</v>
      </c>
      <c r="K479" s="31">
        <f>PHARMA!AQ171</f>
        <v>133455.64562091505</v>
      </c>
      <c r="L479" s="45">
        <f>PHARMA!AR171</f>
        <v>1.4292111893193578</v>
      </c>
      <c r="M479" s="4" t="s">
        <v>401</v>
      </c>
      <c r="N479" s="76">
        <v>44013</v>
      </c>
    </row>
    <row r="480" spans="1:14" x14ac:dyDescent="0.25">
      <c r="A480" s="10">
        <v>479</v>
      </c>
      <c r="B480" s="11">
        <v>14502</v>
      </c>
      <c r="C480" s="11" t="s">
        <v>23</v>
      </c>
      <c r="D480" s="12" t="s">
        <v>31</v>
      </c>
      <c r="E480" s="12" t="s">
        <v>34</v>
      </c>
      <c r="F480" s="12" t="s">
        <v>235</v>
      </c>
      <c r="G480" s="65">
        <f>PHARMA!AM172</f>
        <v>1751398.6316715686</v>
      </c>
      <c r="H480" s="31">
        <f>PHARMA!AN172</f>
        <v>56496.730053921565</v>
      </c>
      <c r="I480" s="66">
        <f>PHARMA!AO172</f>
        <v>1413852</v>
      </c>
      <c r="J480" s="64">
        <f>PHARMA!AP172</f>
        <v>45608.129032258068</v>
      </c>
      <c r="K480" s="31">
        <f>PHARMA!AQ172</f>
        <v>-337546.63167156861</v>
      </c>
      <c r="L480" s="45">
        <f>PHARMA!AR172</f>
        <v>0.80727024358274868</v>
      </c>
      <c r="M480" s="4" t="s">
        <v>401</v>
      </c>
      <c r="N480" s="76">
        <v>44013</v>
      </c>
    </row>
    <row r="481" spans="1:14" x14ac:dyDescent="0.25">
      <c r="A481" s="10">
        <v>480</v>
      </c>
      <c r="B481" s="11">
        <v>17102</v>
      </c>
      <c r="C481" s="11" t="s">
        <v>23</v>
      </c>
      <c r="D481" s="12" t="s">
        <v>31</v>
      </c>
      <c r="E481" s="12" t="s">
        <v>34</v>
      </c>
      <c r="F481" s="11" t="s">
        <v>236</v>
      </c>
      <c r="G481" s="65">
        <f>PHARMA!AM173</f>
        <v>1419259.1825098039</v>
      </c>
      <c r="H481" s="31">
        <f>PHARMA!AN173</f>
        <v>45782.554274509806</v>
      </c>
      <c r="I481" s="66">
        <f>PHARMA!AO173</f>
        <v>1250782</v>
      </c>
      <c r="J481" s="64">
        <f>PHARMA!AP173</f>
        <v>40347.806451612902</v>
      </c>
      <c r="K481" s="31">
        <f>PHARMA!AQ173</f>
        <v>-168477.18250980391</v>
      </c>
      <c r="L481" s="45">
        <f>PHARMA!AR173</f>
        <v>0.88129216665565591</v>
      </c>
      <c r="M481" s="4" t="s">
        <v>401</v>
      </c>
      <c r="N481" s="76">
        <v>44013</v>
      </c>
    </row>
    <row r="482" spans="1:14" x14ac:dyDescent="0.25">
      <c r="A482" s="10">
        <v>481</v>
      </c>
      <c r="B482" s="11">
        <v>92035</v>
      </c>
      <c r="C482" s="11" t="s">
        <v>23</v>
      </c>
      <c r="D482" s="12" t="s">
        <v>31</v>
      </c>
      <c r="E482" s="12" t="s">
        <v>34</v>
      </c>
      <c r="F482" s="12" t="s">
        <v>237</v>
      </c>
      <c r="G482" s="65">
        <f>PHARMA!AM174</f>
        <v>695718.37225490203</v>
      </c>
      <c r="H482" s="31">
        <f>PHARMA!AN174</f>
        <v>22442.528137254903</v>
      </c>
      <c r="I482" s="66">
        <f>PHARMA!AO174</f>
        <v>544583</v>
      </c>
      <c r="J482" s="64">
        <f>PHARMA!AP174</f>
        <v>17567.193548387098</v>
      </c>
      <c r="K482" s="31">
        <f>PHARMA!AQ174</f>
        <v>-151135.37225490203</v>
      </c>
      <c r="L482" s="45">
        <f>PHARMA!AR174</f>
        <v>0.78276357462710788</v>
      </c>
      <c r="M482" s="4" t="s">
        <v>401</v>
      </c>
      <c r="N482" s="76">
        <v>44013</v>
      </c>
    </row>
    <row r="483" spans="1:14" x14ac:dyDescent="0.25">
      <c r="A483" s="10">
        <v>482</v>
      </c>
      <c r="B483" s="11">
        <v>16410</v>
      </c>
      <c r="C483" s="11" t="s">
        <v>23</v>
      </c>
      <c r="D483" s="12" t="s">
        <v>31</v>
      </c>
      <c r="E483" s="12" t="s">
        <v>34</v>
      </c>
      <c r="F483" s="12" t="s">
        <v>238</v>
      </c>
      <c r="G483" s="65">
        <f>PHARMA!AM175</f>
        <v>744160.16681862751</v>
      </c>
      <c r="H483" s="31">
        <f>PHARMA!AN175</f>
        <v>24005.16667156863</v>
      </c>
      <c r="I483" s="66">
        <f>PHARMA!AO175</f>
        <v>705241</v>
      </c>
      <c r="J483" s="64">
        <f>PHARMA!AP175</f>
        <v>22749.709677419356</v>
      </c>
      <c r="K483" s="31">
        <f>PHARMA!AQ175</f>
        <v>-38919.166818627506</v>
      </c>
      <c r="L483" s="45">
        <f>PHARMA!AR175</f>
        <v>0.94770055083032523</v>
      </c>
      <c r="M483" s="4" t="s">
        <v>401</v>
      </c>
      <c r="N483" s="76">
        <v>44013</v>
      </c>
    </row>
    <row r="484" spans="1:14" x14ac:dyDescent="0.25">
      <c r="A484" s="10">
        <v>483</v>
      </c>
      <c r="B484" s="13">
        <v>17007</v>
      </c>
      <c r="C484" s="11" t="s">
        <v>23</v>
      </c>
      <c r="D484" s="12" t="s">
        <v>31</v>
      </c>
      <c r="E484" s="12" t="s">
        <v>35</v>
      </c>
      <c r="F484" s="14" t="s">
        <v>239</v>
      </c>
      <c r="G484" s="65">
        <f>PHARMA!AM176</f>
        <v>785738.7677450981</v>
      </c>
      <c r="H484" s="31">
        <f>PHARMA!AN176</f>
        <v>25346.411862745099</v>
      </c>
      <c r="I484" s="66">
        <f>PHARMA!AO176</f>
        <v>602066</v>
      </c>
      <c r="J484" s="64">
        <f>PHARMA!AP176</f>
        <v>19421.483870967742</v>
      </c>
      <c r="K484" s="31">
        <f>PHARMA!AQ176</f>
        <v>-183672.7677450981</v>
      </c>
      <c r="L484" s="45">
        <f>PHARMA!AR176</f>
        <v>0.76624194288872927</v>
      </c>
      <c r="M484" s="4" t="s">
        <v>401</v>
      </c>
      <c r="N484" s="76">
        <v>44013</v>
      </c>
    </row>
    <row r="485" spans="1:14" x14ac:dyDescent="0.25">
      <c r="A485" s="10">
        <v>484</v>
      </c>
      <c r="B485" s="13">
        <v>17112</v>
      </c>
      <c r="C485" s="11" t="s">
        <v>23</v>
      </c>
      <c r="D485" s="12" t="s">
        <v>31</v>
      </c>
      <c r="E485" s="12" t="s">
        <v>35</v>
      </c>
      <c r="F485" s="14" t="s">
        <v>240</v>
      </c>
      <c r="G485" s="65">
        <f>PHARMA!AM177</f>
        <v>679851.08607843146</v>
      </c>
      <c r="H485" s="31">
        <f>PHARMA!AN177</f>
        <v>21930.680196078432</v>
      </c>
      <c r="I485" s="66">
        <f>PHARMA!AO177</f>
        <v>698218</v>
      </c>
      <c r="J485" s="64">
        <f>PHARMA!AP177</f>
        <v>22523.16129032258</v>
      </c>
      <c r="K485" s="31">
        <f>PHARMA!AQ177</f>
        <v>18366.913921568543</v>
      </c>
      <c r="L485" s="45">
        <f>PHARMA!AR177</f>
        <v>1.0270160838125801</v>
      </c>
      <c r="M485" s="4" t="s">
        <v>401</v>
      </c>
      <c r="N485" s="76">
        <v>44013</v>
      </c>
    </row>
    <row r="486" spans="1:14" x14ac:dyDescent="0.25">
      <c r="A486" s="10">
        <v>485</v>
      </c>
      <c r="B486" s="13">
        <v>17343</v>
      </c>
      <c r="C486" s="11" t="s">
        <v>23</v>
      </c>
      <c r="D486" s="12" t="s">
        <v>31</v>
      </c>
      <c r="E486" s="12" t="s">
        <v>35</v>
      </c>
      <c r="F486" s="14" t="s">
        <v>241</v>
      </c>
      <c r="G486" s="65">
        <f>PHARMA!AM178</f>
        <v>484179.48928104574</v>
      </c>
      <c r="H486" s="31">
        <f>PHARMA!AN178</f>
        <v>15618.693202614379</v>
      </c>
      <c r="I486" s="66">
        <f>PHARMA!AO178</f>
        <v>546511</v>
      </c>
      <c r="J486" s="64">
        <f>PHARMA!AP178</f>
        <v>17629.387096774193</v>
      </c>
      <c r="K486" s="31">
        <f>PHARMA!AQ178</f>
        <v>62331.510718954261</v>
      </c>
      <c r="L486" s="45">
        <f>PHARMA!AR178</f>
        <v>1.1287363717358407</v>
      </c>
      <c r="M486" s="4" t="s">
        <v>401</v>
      </c>
      <c r="N486" s="76">
        <v>44013</v>
      </c>
    </row>
    <row r="487" spans="1:14" x14ac:dyDescent="0.25">
      <c r="A487" s="10">
        <v>486</v>
      </c>
      <c r="B487" s="13">
        <v>17370</v>
      </c>
      <c r="C487" s="11" t="s">
        <v>23</v>
      </c>
      <c r="D487" s="12" t="s">
        <v>31</v>
      </c>
      <c r="E487" s="12" t="s">
        <v>35</v>
      </c>
      <c r="F487" s="14" t="s">
        <v>242</v>
      </c>
      <c r="G487" s="65">
        <f>PHARMA!AM179</f>
        <v>484660.41274509806</v>
      </c>
      <c r="H487" s="31">
        <f>PHARMA!AN179</f>
        <v>15634.206862745099</v>
      </c>
      <c r="I487" s="66">
        <f>PHARMA!AO179</f>
        <v>409994</v>
      </c>
      <c r="J487" s="64">
        <f>PHARMA!AP179</f>
        <v>13225.612903225807</v>
      </c>
      <c r="K487" s="31">
        <f>PHARMA!AQ179</f>
        <v>-74666.41274509806</v>
      </c>
      <c r="L487" s="45">
        <f>PHARMA!AR179</f>
        <v>0.84594076433395837</v>
      </c>
      <c r="M487" s="4" t="s">
        <v>401</v>
      </c>
      <c r="N487" s="76">
        <v>44013</v>
      </c>
    </row>
    <row r="488" spans="1:14" x14ac:dyDescent="0.25">
      <c r="A488" s="10">
        <v>487</v>
      </c>
      <c r="B488" s="13">
        <v>17369</v>
      </c>
      <c r="C488" s="11" t="s">
        <v>23</v>
      </c>
      <c r="D488" s="12" t="s">
        <v>31</v>
      </c>
      <c r="E488" s="12" t="s">
        <v>35</v>
      </c>
      <c r="F488" s="14" t="s">
        <v>243</v>
      </c>
      <c r="G488" s="65">
        <f>PHARMA!AM180</f>
        <v>309598.51560620911</v>
      </c>
      <c r="H488" s="31">
        <f>PHARMA!AN180</f>
        <v>9987.048890522874</v>
      </c>
      <c r="I488" s="66">
        <f>PHARMA!AO180</f>
        <v>194522</v>
      </c>
      <c r="J488" s="64">
        <f>PHARMA!AP180</f>
        <v>6274.9032258064517</v>
      </c>
      <c r="K488" s="31">
        <f>PHARMA!AQ180</f>
        <v>-115076.51560620911</v>
      </c>
      <c r="L488" s="45">
        <f>PHARMA!AR180</f>
        <v>0.62830404602914958</v>
      </c>
      <c r="M488" s="4" t="s">
        <v>401</v>
      </c>
      <c r="N488" s="76">
        <v>44013</v>
      </c>
    </row>
    <row r="489" spans="1:14" x14ac:dyDescent="0.25">
      <c r="A489" s="10">
        <v>488</v>
      </c>
      <c r="B489" s="11">
        <v>17256</v>
      </c>
      <c r="C489" s="12" t="s">
        <v>23</v>
      </c>
      <c r="D489" s="12" t="s">
        <v>31</v>
      </c>
      <c r="E489" s="12" t="s">
        <v>35</v>
      </c>
      <c r="F489" s="12" t="s">
        <v>244</v>
      </c>
      <c r="G489" s="65">
        <f>PHARMA!AM181</f>
        <v>570581.80284313729</v>
      </c>
      <c r="H489" s="31">
        <f>PHARMA!AN181</f>
        <v>18405.864607843137</v>
      </c>
      <c r="I489" s="66">
        <f>PHARMA!AO181</f>
        <v>540018</v>
      </c>
      <c r="J489" s="64">
        <f>PHARMA!AP181</f>
        <v>17419.935483870966</v>
      </c>
      <c r="K489" s="31">
        <f>PHARMA!AQ181</f>
        <v>-30563.802843137295</v>
      </c>
      <c r="L489" s="45">
        <f>PHARMA!AR181</f>
        <v>0.94643396846720007</v>
      </c>
      <c r="M489" s="4" t="s">
        <v>401</v>
      </c>
      <c r="N489" s="76">
        <v>44013</v>
      </c>
    </row>
    <row r="490" spans="1:14" x14ac:dyDescent="0.25">
      <c r="A490" s="10">
        <v>489</v>
      </c>
      <c r="B490" s="11">
        <v>92015</v>
      </c>
      <c r="C490" s="11" t="s">
        <v>23</v>
      </c>
      <c r="D490" s="12" t="s">
        <v>31</v>
      </c>
      <c r="E490" s="12" t="s">
        <v>36</v>
      </c>
      <c r="F490" s="12" t="s">
        <v>245</v>
      </c>
      <c r="G490" s="65">
        <f>PHARMA!AM182</f>
        <v>961661.94421568629</v>
      </c>
      <c r="H490" s="31">
        <f>PHARMA!AN182</f>
        <v>31021.353039215686</v>
      </c>
      <c r="I490" s="66">
        <f>PHARMA!AO182</f>
        <v>673994</v>
      </c>
      <c r="J490" s="64">
        <f>PHARMA!AP182</f>
        <v>21741.741935483871</v>
      </c>
      <c r="K490" s="31">
        <f>PHARMA!AQ182</f>
        <v>-287667.94421568629</v>
      </c>
      <c r="L490" s="45">
        <f>PHARMA!AR182</f>
        <v>0.70086375368601805</v>
      </c>
      <c r="M490" s="4" t="s">
        <v>401</v>
      </c>
      <c r="N490" s="76">
        <v>44013</v>
      </c>
    </row>
    <row r="491" spans="1:14" x14ac:dyDescent="0.25">
      <c r="A491" s="10">
        <v>490</v>
      </c>
      <c r="B491" s="11">
        <v>17406</v>
      </c>
      <c r="C491" s="11" t="s">
        <v>23</v>
      </c>
      <c r="D491" s="12" t="s">
        <v>31</v>
      </c>
      <c r="E491" s="12" t="s">
        <v>36</v>
      </c>
      <c r="F491" s="12" t="s">
        <v>246</v>
      </c>
      <c r="G491" s="65">
        <f>PHARMA!AM183</f>
        <v>585794.50173202611</v>
      </c>
      <c r="H491" s="31">
        <f>PHARMA!AN183</f>
        <v>18896.596830065359</v>
      </c>
      <c r="I491" s="66">
        <f>PHARMA!AO183</f>
        <v>631538</v>
      </c>
      <c r="J491" s="64">
        <f>PHARMA!AP183</f>
        <v>20372.193548387098</v>
      </c>
      <c r="K491" s="31">
        <f>PHARMA!AQ183</f>
        <v>45743.49826797389</v>
      </c>
      <c r="L491" s="45">
        <f>PHARMA!AR183</f>
        <v>1.0780879611070495</v>
      </c>
      <c r="M491" s="4" t="s">
        <v>401</v>
      </c>
      <c r="N491" s="76">
        <v>44013</v>
      </c>
    </row>
    <row r="492" spans="1:14" x14ac:dyDescent="0.25">
      <c r="A492" s="10">
        <v>491</v>
      </c>
      <c r="B492" s="11">
        <v>16042</v>
      </c>
      <c r="C492" s="11" t="s">
        <v>23</v>
      </c>
      <c r="D492" s="12" t="s">
        <v>31</v>
      </c>
      <c r="E492" s="12" t="s">
        <v>36</v>
      </c>
      <c r="F492" s="12" t="s">
        <v>247</v>
      </c>
      <c r="G492" s="65">
        <f>PHARMA!AM184</f>
        <v>959147.94466176466</v>
      </c>
      <c r="H492" s="31">
        <f>PHARMA!AN184</f>
        <v>30940.256279411762</v>
      </c>
      <c r="I492" s="66">
        <f>PHARMA!AO184</f>
        <v>522691</v>
      </c>
      <c r="J492" s="64">
        <f>PHARMA!AP184</f>
        <v>16861</v>
      </c>
      <c r="K492" s="31">
        <f>PHARMA!AQ184</f>
        <v>-436456.94466176466</v>
      </c>
      <c r="L492" s="45">
        <f>PHARMA!AR184</f>
        <v>0.54495346928395128</v>
      </c>
      <c r="M492" s="4" t="s">
        <v>401</v>
      </c>
      <c r="N492" s="76">
        <v>44013</v>
      </c>
    </row>
    <row r="493" spans="1:14" x14ac:dyDescent="0.25">
      <c r="A493" s="10">
        <v>492</v>
      </c>
      <c r="B493" s="11">
        <v>16974</v>
      </c>
      <c r="C493" s="11" t="s">
        <v>23</v>
      </c>
      <c r="D493" s="12" t="s">
        <v>31</v>
      </c>
      <c r="E493" s="12" t="s">
        <v>36</v>
      </c>
      <c r="F493" s="12" t="s">
        <v>248</v>
      </c>
      <c r="G493" s="65">
        <f>PHARMA!AM185</f>
        <v>800461.60184803919</v>
      </c>
      <c r="H493" s="31">
        <f>PHARMA!AN185</f>
        <v>25821.341995098039</v>
      </c>
      <c r="I493" s="66">
        <f>PHARMA!AO185</f>
        <v>540945</v>
      </c>
      <c r="J493" s="64">
        <f>PHARMA!AP185</f>
        <v>17449.83870967742</v>
      </c>
      <c r="K493" s="31">
        <f>PHARMA!AQ185</f>
        <v>-259516.60184803919</v>
      </c>
      <c r="L493" s="45">
        <f>PHARMA!AR185</f>
        <v>0.67579131684906701</v>
      </c>
      <c r="M493" s="4" t="s">
        <v>401</v>
      </c>
      <c r="N493" s="76">
        <v>44013</v>
      </c>
    </row>
    <row r="494" spans="1:14" x14ac:dyDescent="0.25">
      <c r="A494" s="10">
        <v>493</v>
      </c>
      <c r="B494" s="13">
        <v>16943</v>
      </c>
      <c r="C494" s="11" t="s">
        <v>23</v>
      </c>
      <c r="D494" s="12" t="s">
        <v>31</v>
      </c>
      <c r="E494" s="12" t="s">
        <v>36</v>
      </c>
      <c r="F494" s="14" t="s">
        <v>249</v>
      </c>
      <c r="G494" s="65">
        <f>PHARMA!AM186</f>
        <v>351246.55663398694</v>
      </c>
      <c r="H494" s="31">
        <f>PHARMA!AN186</f>
        <v>11330.534084967321</v>
      </c>
      <c r="I494" s="66">
        <f>PHARMA!AO186</f>
        <v>314283</v>
      </c>
      <c r="J494" s="64">
        <f>PHARMA!AP186</f>
        <v>10138.161290322581</v>
      </c>
      <c r="K494" s="31">
        <f>PHARMA!AQ186</f>
        <v>-36963.55663398694</v>
      </c>
      <c r="L494" s="45">
        <f>PHARMA!AR186</f>
        <v>0.89476464342252771</v>
      </c>
      <c r="M494" s="4" t="s">
        <v>401</v>
      </c>
      <c r="N494" s="76">
        <v>44013</v>
      </c>
    </row>
    <row r="495" spans="1:14" x14ac:dyDescent="0.25">
      <c r="A495" s="10">
        <v>494</v>
      </c>
      <c r="B495" s="11">
        <v>16538</v>
      </c>
      <c r="C495" s="11" t="s">
        <v>23</v>
      </c>
      <c r="D495" s="12" t="s">
        <v>31</v>
      </c>
      <c r="E495" s="12" t="s">
        <v>36</v>
      </c>
      <c r="F495" s="12" t="s">
        <v>250</v>
      </c>
      <c r="G495" s="65">
        <f>PHARMA!AM187</f>
        <v>781647.14298692811</v>
      </c>
      <c r="H495" s="31">
        <f>PHARMA!AN187</f>
        <v>25214.423967320261</v>
      </c>
      <c r="I495" s="66">
        <f>PHARMA!AO187</f>
        <v>699404</v>
      </c>
      <c r="J495" s="64">
        <f>PHARMA!AP187</f>
        <v>22561.419354838708</v>
      </c>
      <c r="K495" s="31">
        <f>PHARMA!AQ187</f>
        <v>-82243.142986928113</v>
      </c>
      <c r="L495" s="45">
        <f>PHARMA!AR187</f>
        <v>0.89478226367891489</v>
      </c>
      <c r="M495" s="4" t="s">
        <v>401</v>
      </c>
      <c r="N495" s="76">
        <v>44013</v>
      </c>
    </row>
    <row r="496" spans="1:14" x14ac:dyDescent="0.25">
      <c r="A496" s="10">
        <v>495</v>
      </c>
      <c r="B496" s="11">
        <v>16819</v>
      </c>
      <c r="C496" s="11" t="s">
        <v>23</v>
      </c>
      <c r="D496" s="12" t="s">
        <v>31</v>
      </c>
      <c r="E496" s="12" t="s">
        <v>37</v>
      </c>
      <c r="F496" s="12" t="s">
        <v>251</v>
      </c>
      <c r="G496" s="65">
        <f>PHARMA!AM188</f>
        <v>642869.36660130718</v>
      </c>
      <c r="H496" s="31">
        <f>PHARMA!AN188</f>
        <v>20737.721503267974</v>
      </c>
      <c r="I496" s="66">
        <f>PHARMA!AO188</f>
        <v>482251</v>
      </c>
      <c r="J496" s="64">
        <f>PHARMA!AP188</f>
        <v>15556.483870967742</v>
      </c>
      <c r="K496" s="31">
        <f>PHARMA!AQ188</f>
        <v>-160618.36660130718</v>
      </c>
      <c r="L496" s="45">
        <f>PHARMA!AR188</f>
        <v>0.75015395825989173</v>
      </c>
      <c r="M496" s="4" t="s">
        <v>401</v>
      </c>
      <c r="N496" s="76">
        <v>44013</v>
      </c>
    </row>
    <row r="497" spans="1:14" x14ac:dyDescent="0.25">
      <c r="A497" s="10">
        <v>496</v>
      </c>
      <c r="B497" s="11">
        <v>15751</v>
      </c>
      <c r="C497" s="11" t="s">
        <v>23</v>
      </c>
      <c r="D497" s="12" t="s">
        <v>31</v>
      </c>
      <c r="E497" s="12" t="s">
        <v>37</v>
      </c>
      <c r="F497" s="12" t="s">
        <v>252</v>
      </c>
      <c r="G497" s="65">
        <f>PHARMA!AM189</f>
        <v>990989.03833333333</v>
      </c>
      <c r="H497" s="31">
        <f>PHARMA!AN189</f>
        <v>31967.388333333332</v>
      </c>
      <c r="I497" s="66">
        <f>PHARMA!AO189</f>
        <v>831387</v>
      </c>
      <c r="J497" s="64">
        <f>PHARMA!AP189</f>
        <v>26818.935483870966</v>
      </c>
      <c r="K497" s="31">
        <f>PHARMA!AQ189</f>
        <v>-159602.03833333333</v>
      </c>
      <c r="L497" s="45">
        <f>PHARMA!AR189</f>
        <v>0.83894671670460097</v>
      </c>
      <c r="M497" s="4" t="s">
        <v>401</v>
      </c>
      <c r="N497" s="76">
        <v>44013</v>
      </c>
    </row>
    <row r="498" spans="1:14" x14ac:dyDescent="0.25">
      <c r="A498" s="10">
        <v>497</v>
      </c>
      <c r="B498" s="11">
        <v>14776</v>
      </c>
      <c r="C498" s="11" t="s">
        <v>23</v>
      </c>
      <c r="D498" s="12" t="s">
        <v>31</v>
      </c>
      <c r="E498" s="12" t="s">
        <v>37</v>
      </c>
      <c r="F498" s="12" t="s">
        <v>253</v>
      </c>
      <c r="G498" s="65">
        <f>PHARMA!AM190</f>
        <v>1284684.5843316994</v>
      </c>
      <c r="H498" s="31">
        <f>PHARMA!AN190</f>
        <v>41441.43820424837</v>
      </c>
      <c r="I498" s="66">
        <f>PHARMA!AO190</f>
        <v>1008210</v>
      </c>
      <c r="J498" s="64">
        <f>PHARMA!AP190</f>
        <v>32522.903225806451</v>
      </c>
      <c r="K498" s="31">
        <f>PHARMA!AQ190</f>
        <v>-276474.58433169941</v>
      </c>
      <c r="L498" s="45">
        <f>PHARMA!AR190</f>
        <v>0.78479185653533534</v>
      </c>
      <c r="M498" s="4" t="s">
        <v>401</v>
      </c>
      <c r="N498" s="76">
        <v>44013</v>
      </c>
    </row>
    <row r="499" spans="1:14" x14ac:dyDescent="0.25">
      <c r="A499" s="10">
        <v>498</v>
      </c>
      <c r="B499" s="11">
        <v>16536</v>
      </c>
      <c r="C499" s="11" t="s">
        <v>23</v>
      </c>
      <c r="D499" s="12" t="s">
        <v>31</v>
      </c>
      <c r="E499" s="12" t="s">
        <v>37</v>
      </c>
      <c r="F499" s="12" t="s">
        <v>254</v>
      </c>
      <c r="G499" s="65">
        <f>PHARMA!AM191</f>
        <v>342971.36395424831</v>
      </c>
      <c r="H499" s="31">
        <f>PHARMA!AN191</f>
        <v>11063.592385620914</v>
      </c>
      <c r="I499" s="66">
        <f>PHARMA!AO191</f>
        <v>329742</v>
      </c>
      <c r="J499" s="64">
        <f>PHARMA!AP191</f>
        <v>10636.838709677419</v>
      </c>
      <c r="K499" s="31">
        <f>PHARMA!AQ191</f>
        <v>-13229.363954248314</v>
      </c>
      <c r="L499" s="45">
        <f>PHARMA!AR191</f>
        <v>0.9614272054619315</v>
      </c>
      <c r="M499" s="4" t="s">
        <v>401</v>
      </c>
      <c r="N499" s="76">
        <v>44013</v>
      </c>
    </row>
    <row r="500" spans="1:14" x14ac:dyDescent="0.25">
      <c r="A500" s="10">
        <v>499</v>
      </c>
      <c r="B500" s="11">
        <v>92052</v>
      </c>
      <c r="C500" s="11" t="s">
        <v>23</v>
      </c>
      <c r="D500" s="12" t="s">
        <v>31</v>
      </c>
      <c r="E500" s="12" t="s">
        <v>37</v>
      </c>
      <c r="F500" s="12" t="s">
        <v>255</v>
      </c>
      <c r="G500" s="65">
        <f>PHARMA!AM192</f>
        <v>437979.9572875817</v>
      </c>
      <c r="H500" s="31">
        <f>PHARMA!AN192</f>
        <v>14128.385718954249</v>
      </c>
      <c r="I500" s="66">
        <f>PHARMA!AO192</f>
        <v>442894</v>
      </c>
      <c r="J500" s="64">
        <f>PHARMA!AP192</f>
        <v>14286.903225806451</v>
      </c>
      <c r="K500" s="31">
        <f>PHARMA!AQ192</f>
        <v>4914.0427124183043</v>
      </c>
      <c r="L500" s="45">
        <f>PHARMA!AR192</f>
        <v>1.0112197890123811</v>
      </c>
      <c r="M500" s="4" t="s">
        <v>401</v>
      </c>
      <c r="N500" s="76">
        <v>44013</v>
      </c>
    </row>
    <row r="501" spans="1:14" x14ac:dyDescent="0.25">
      <c r="A501" s="10">
        <v>500</v>
      </c>
      <c r="B501" s="13">
        <v>16940</v>
      </c>
      <c r="C501" s="11" t="s">
        <v>23</v>
      </c>
      <c r="D501" s="12" t="s">
        <v>31</v>
      </c>
      <c r="E501" s="12" t="s">
        <v>37</v>
      </c>
      <c r="F501" s="14" t="s">
        <v>256</v>
      </c>
      <c r="G501" s="65">
        <f>PHARMA!AM193</f>
        <v>275920.2796732026</v>
      </c>
      <c r="H501" s="31">
        <f>PHARMA!AN193</f>
        <v>8900.6541830065362</v>
      </c>
      <c r="I501" s="66">
        <f>PHARMA!AO193</f>
        <v>247977</v>
      </c>
      <c r="J501" s="64">
        <f>PHARMA!AP193</f>
        <v>7999.2580645161288</v>
      </c>
      <c r="K501" s="31">
        <f>PHARMA!AQ193</f>
        <v>-27943.279673202604</v>
      </c>
      <c r="L501" s="45">
        <f>PHARMA!AR193</f>
        <v>0.89872698119073247</v>
      </c>
      <c r="M501" s="4" t="s">
        <v>401</v>
      </c>
      <c r="N501" s="76">
        <v>44013</v>
      </c>
    </row>
    <row r="502" spans="1:14" x14ac:dyDescent="0.25">
      <c r="A502" s="10">
        <v>501</v>
      </c>
      <c r="B502" s="11">
        <v>15291</v>
      </c>
      <c r="C502" s="11" t="s">
        <v>23</v>
      </c>
      <c r="D502" s="12" t="s">
        <v>31</v>
      </c>
      <c r="E502" s="12" t="s">
        <v>37</v>
      </c>
      <c r="F502" s="12" t="s">
        <v>257</v>
      </c>
      <c r="G502" s="65">
        <f>PHARMA!AM194</f>
        <v>800486.20430750819</v>
      </c>
      <c r="H502" s="31">
        <f>PHARMA!AN194</f>
        <v>25822.135622822843</v>
      </c>
      <c r="I502" s="66">
        <f>PHARMA!AO194</f>
        <v>704111</v>
      </c>
      <c r="J502" s="64">
        <f>PHARMA!AP194</f>
        <v>22713.258064516129</v>
      </c>
      <c r="K502" s="31">
        <f>PHARMA!AQ194</f>
        <v>-96375.204307508189</v>
      </c>
      <c r="L502" s="45">
        <f>PHARMA!AR194</f>
        <v>0.87960416583208789</v>
      </c>
      <c r="M502" s="4" t="s">
        <v>401</v>
      </c>
      <c r="N502" s="76">
        <v>44013</v>
      </c>
    </row>
    <row r="503" spans="1:14" x14ac:dyDescent="0.25">
      <c r="A503" s="10">
        <v>502</v>
      </c>
      <c r="B503" s="11">
        <v>16990</v>
      </c>
      <c r="C503" s="11" t="s">
        <v>23</v>
      </c>
      <c r="D503" s="12" t="s">
        <v>31</v>
      </c>
      <c r="E503" s="12" t="s">
        <v>37</v>
      </c>
      <c r="F503" s="12" t="s">
        <v>258</v>
      </c>
      <c r="G503" s="65">
        <f>PHARMA!AM195</f>
        <v>932162.44856209145</v>
      </c>
      <c r="H503" s="31">
        <f>PHARMA!AN195</f>
        <v>30069.756405228756</v>
      </c>
      <c r="I503" s="66">
        <f>PHARMA!AO195</f>
        <v>701026</v>
      </c>
      <c r="J503" s="64">
        <f>PHARMA!AP195</f>
        <v>22613.741935483871</v>
      </c>
      <c r="K503" s="31">
        <f>PHARMA!AQ195</f>
        <v>-231136.44856209145</v>
      </c>
      <c r="L503" s="45">
        <f>PHARMA!AR195</f>
        <v>0.75204273791694642</v>
      </c>
      <c r="M503" s="4" t="s">
        <v>401</v>
      </c>
      <c r="N503" s="76">
        <v>44013</v>
      </c>
    </row>
    <row r="504" spans="1:14" x14ac:dyDescent="0.25">
      <c r="A504" s="10">
        <v>503</v>
      </c>
      <c r="B504" s="11">
        <v>14534</v>
      </c>
      <c r="C504" s="11" t="s">
        <v>23</v>
      </c>
      <c r="D504" s="12" t="s">
        <v>31</v>
      </c>
      <c r="E504" s="12" t="s">
        <v>37</v>
      </c>
      <c r="F504" s="12" t="s">
        <v>259</v>
      </c>
      <c r="G504" s="65">
        <f>PHARMA!AM196</f>
        <v>1454196.3462728758</v>
      </c>
      <c r="H504" s="31">
        <f>PHARMA!AN196</f>
        <v>46909.559557189539</v>
      </c>
      <c r="I504" s="66">
        <f>PHARMA!AO196</f>
        <v>1208670</v>
      </c>
      <c r="J504" s="64">
        <f>PHARMA!AP196</f>
        <v>38989.354838709674</v>
      </c>
      <c r="K504" s="31">
        <f>PHARMA!AQ196</f>
        <v>-245526.34627287579</v>
      </c>
      <c r="L504" s="45">
        <f>PHARMA!AR196</f>
        <v>0.83116011334909279</v>
      </c>
      <c r="M504" s="4" t="s">
        <v>401</v>
      </c>
      <c r="N504" s="76">
        <v>44013</v>
      </c>
    </row>
    <row r="505" spans="1:14" x14ac:dyDescent="0.25">
      <c r="A505" s="10">
        <v>504</v>
      </c>
      <c r="B505" s="11">
        <v>15854</v>
      </c>
      <c r="C505" s="11" t="s">
        <v>23</v>
      </c>
      <c r="D505" s="12" t="s">
        <v>31</v>
      </c>
      <c r="E505" s="12" t="s">
        <v>37</v>
      </c>
      <c r="F505" s="12" t="s">
        <v>260</v>
      </c>
      <c r="G505" s="65">
        <f>PHARMA!AM197</f>
        <v>574159.02200980391</v>
      </c>
      <c r="H505" s="31">
        <f>PHARMA!AN197</f>
        <v>18521.258774509803</v>
      </c>
      <c r="I505" s="66">
        <f>PHARMA!AO197</f>
        <v>607158</v>
      </c>
      <c r="J505" s="64">
        <f>PHARMA!AP197</f>
        <v>19585.741935483871</v>
      </c>
      <c r="K505" s="31">
        <f>PHARMA!AQ197</f>
        <v>32998.977990196086</v>
      </c>
      <c r="L505" s="45">
        <f>PHARMA!AR197</f>
        <v>1.0574735861063116</v>
      </c>
      <c r="M505" s="4" t="s">
        <v>401</v>
      </c>
      <c r="N505" s="76">
        <v>44013</v>
      </c>
    </row>
    <row r="506" spans="1:14" x14ac:dyDescent="0.25">
      <c r="A506" s="10">
        <v>505</v>
      </c>
      <c r="B506" s="11">
        <v>17271</v>
      </c>
      <c r="C506" s="11" t="s">
        <v>23</v>
      </c>
      <c r="D506" s="12" t="s">
        <v>31</v>
      </c>
      <c r="E506" s="12" t="s">
        <v>37</v>
      </c>
      <c r="F506" s="12" t="s">
        <v>261</v>
      </c>
      <c r="G506" s="65">
        <f>PHARMA!AM198</f>
        <v>650907.95026143792</v>
      </c>
      <c r="H506" s="31">
        <f>PHARMA!AN198</f>
        <v>20997.030653594771</v>
      </c>
      <c r="I506" s="66">
        <f>PHARMA!AO198</f>
        <v>754368</v>
      </c>
      <c r="J506" s="64">
        <f>PHARMA!AP198</f>
        <v>24334.451612903227</v>
      </c>
      <c r="K506" s="31">
        <f>PHARMA!AQ198</f>
        <v>103460.04973856208</v>
      </c>
      <c r="L506" s="45">
        <f>PHARMA!AR198</f>
        <v>1.1589472823261833</v>
      </c>
      <c r="M506" s="4" t="s">
        <v>401</v>
      </c>
      <c r="N506" s="76">
        <v>44013</v>
      </c>
    </row>
    <row r="507" spans="1:14" x14ac:dyDescent="0.25">
      <c r="A507" s="10">
        <v>506</v>
      </c>
      <c r="B507" s="11">
        <v>17252</v>
      </c>
      <c r="C507" s="11" t="s">
        <v>23</v>
      </c>
      <c r="D507" s="12" t="s">
        <v>31</v>
      </c>
      <c r="E507" s="12" t="s">
        <v>37</v>
      </c>
      <c r="F507" s="12" t="s">
        <v>262</v>
      </c>
      <c r="G507" s="65">
        <f>PHARMA!AM199</f>
        <v>617153.64888888889</v>
      </c>
      <c r="H507" s="31">
        <f>PHARMA!AN199</f>
        <v>19908.182222222222</v>
      </c>
      <c r="I507" s="66">
        <f>PHARMA!AO199</f>
        <v>783423</v>
      </c>
      <c r="J507" s="64">
        <f>PHARMA!AP199</f>
        <v>25271.709677419356</v>
      </c>
      <c r="K507" s="31">
        <f>PHARMA!AQ199</f>
        <v>166269.35111111111</v>
      </c>
      <c r="L507" s="45">
        <f>PHARMA!AR199</f>
        <v>1.2694132189130845</v>
      </c>
      <c r="M507" s="4" t="s">
        <v>401</v>
      </c>
      <c r="N507" s="76">
        <v>44013</v>
      </c>
    </row>
    <row r="508" spans="1:14" x14ac:dyDescent="0.25">
      <c r="A508" s="10">
        <v>507</v>
      </c>
      <c r="B508" s="13">
        <v>16960</v>
      </c>
      <c r="C508" s="11" t="s">
        <v>23</v>
      </c>
      <c r="D508" s="12" t="s">
        <v>31</v>
      </c>
      <c r="E508" s="12" t="s">
        <v>37</v>
      </c>
      <c r="F508" s="14" t="s">
        <v>263</v>
      </c>
      <c r="G508" s="65">
        <f>PHARMA!AM200</f>
        <v>535030.03130718961</v>
      </c>
      <c r="H508" s="31">
        <f>PHARMA!AN200</f>
        <v>17259.033267973857</v>
      </c>
      <c r="I508" s="66">
        <f>PHARMA!AO200</f>
        <v>565825</v>
      </c>
      <c r="J508" s="64">
        <f>PHARMA!AP200</f>
        <v>18252.419354838708</v>
      </c>
      <c r="K508" s="31">
        <f>PHARMA!AQ200</f>
        <v>30794.968692810391</v>
      </c>
      <c r="L508" s="45">
        <f>PHARMA!AR200</f>
        <v>1.0575574582562626</v>
      </c>
      <c r="M508" s="4" t="s">
        <v>401</v>
      </c>
      <c r="N508" s="76">
        <v>44013</v>
      </c>
    </row>
    <row r="509" spans="1:14" x14ac:dyDescent="0.25">
      <c r="A509" s="10">
        <v>508</v>
      </c>
      <c r="B509" s="11">
        <v>16901</v>
      </c>
      <c r="C509" s="11" t="s">
        <v>23</v>
      </c>
      <c r="D509" s="12" t="s">
        <v>38</v>
      </c>
      <c r="E509" s="12" t="s">
        <v>39</v>
      </c>
      <c r="F509" s="12" t="s">
        <v>264</v>
      </c>
      <c r="G509" s="65">
        <f>PHARMA!AM201</f>
        <v>475735.63937908504</v>
      </c>
      <c r="H509" s="31">
        <f>PHARMA!AN201</f>
        <v>15346.31094771242</v>
      </c>
      <c r="I509" s="66">
        <f>PHARMA!AO201</f>
        <v>538406</v>
      </c>
      <c r="J509" s="64">
        <f>PHARMA!AP201</f>
        <v>17367.935483870966</v>
      </c>
      <c r="K509" s="31">
        <f>PHARMA!AQ201</f>
        <v>62670.360620914958</v>
      </c>
      <c r="L509" s="45">
        <f>PHARMA!AR201</f>
        <v>1.1317335835984672</v>
      </c>
      <c r="M509" s="4" t="s">
        <v>401</v>
      </c>
      <c r="N509" s="76">
        <v>44013</v>
      </c>
    </row>
    <row r="510" spans="1:14" x14ac:dyDescent="0.25">
      <c r="A510" s="10">
        <v>509</v>
      </c>
      <c r="B510" s="11">
        <v>14532</v>
      </c>
      <c r="C510" s="11" t="s">
        <v>23</v>
      </c>
      <c r="D510" s="12" t="s">
        <v>38</v>
      </c>
      <c r="E510" s="12" t="s">
        <v>39</v>
      </c>
      <c r="F510" s="12" t="s">
        <v>265</v>
      </c>
      <c r="G510" s="65">
        <f>PHARMA!AM202</f>
        <v>1039901.3732352941</v>
      </c>
      <c r="H510" s="31">
        <f>PHARMA!AN202</f>
        <v>33545.205588235294</v>
      </c>
      <c r="I510" s="66">
        <f>PHARMA!AO202</f>
        <v>1073357</v>
      </c>
      <c r="J510" s="64">
        <f>PHARMA!AP202</f>
        <v>34624.419354838712</v>
      </c>
      <c r="K510" s="31">
        <f>PHARMA!AQ202</f>
        <v>33455.62676470587</v>
      </c>
      <c r="L510" s="45">
        <f>PHARMA!AR202</f>
        <v>1.0321719228628579</v>
      </c>
      <c r="M510" s="4" t="s">
        <v>401</v>
      </c>
      <c r="N510" s="76">
        <v>44013</v>
      </c>
    </row>
    <row r="511" spans="1:14" x14ac:dyDescent="0.25">
      <c r="A511" s="10">
        <v>510</v>
      </c>
      <c r="B511" s="11">
        <v>15704</v>
      </c>
      <c r="C511" s="11" t="s">
        <v>23</v>
      </c>
      <c r="D511" s="12" t="s">
        <v>38</v>
      </c>
      <c r="E511" s="12" t="s">
        <v>39</v>
      </c>
      <c r="F511" s="12" t="s">
        <v>266</v>
      </c>
      <c r="G511" s="65">
        <f>PHARMA!AM203</f>
        <v>625346.27134640515</v>
      </c>
      <c r="H511" s="31">
        <f>PHARMA!AN203</f>
        <v>20172.460366013071</v>
      </c>
      <c r="I511" s="66">
        <f>PHARMA!AO203</f>
        <v>610625</v>
      </c>
      <c r="J511" s="64">
        <f>PHARMA!AP203</f>
        <v>19697.580645161292</v>
      </c>
      <c r="K511" s="31">
        <f>PHARMA!AQ203</f>
        <v>-14721.271346405149</v>
      </c>
      <c r="L511" s="45">
        <f>PHARMA!AR203</f>
        <v>0.97645900835914567</v>
      </c>
      <c r="M511" s="4" t="s">
        <v>401</v>
      </c>
      <c r="N511" s="76">
        <v>44013</v>
      </c>
    </row>
    <row r="512" spans="1:14" x14ac:dyDescent="0.25">
      <c r="A512" s="10">
        <v>511</v>
      </c>
      <c r="B512" s="11">
        <v>15242</v>
      </c>
      <c r="C512" s="11" t="s">
        <v>23</v>
      </c>
      <c r="D512" s="12" t="s">
        <v>38</v>
      </c>
      <c r="E512" s="12" t="s">
        <v>39</v>
      </c>
      <c r="F512" s="12" t="s">
        <v>267</v>
      </c>
      <c r="G512" s="65">
        <f>PHARMA!AM204</f>
        <v>1010352.0982679739</v>
      </c>
      <c r="H512" s="31">
        <f>PHARMA!AN204</f>
        <v>32592.00316993464</v>
      </c>
      <c r="I512" s="66">
        <f>PHARMA!AO204</f>
        <v>1009491</v>
      </c>
      <c r="J512" s="64">
        <f>PHARMA!AP204</f>
        <v>32564.225806451614</v>
      </c>
      <c r="K512" s="31">
        <f>PHARMA!AQ204</f>
        <v>-861.09826797386631</v>
      </c>
      <c r="L512" s="45">
        <f>PHARMA!AR204</f>
        <v>0.9991477245710183</v>
      </c>
      <c r="M512" s="4" t="s">
        <v>401</v>
      </c>
      <c r="N512" s="76">
        <v>44013</v>
      </c>
    </row>
    <row r="513" spans="1:14" x14ac:dyDescent="0.25">
      <c r="A513" s="10">
        <v>512</v>
      </c>
      <c r="B513" s="11">
        <v>16017</v>
      </c>
      <c r="C513" s="11" t="s">
        <v>23</v>
      </c>
      <c r="D513" s="12" t="s">
        <v>38</v>
      </c>
      <c r="E513" s="12" t="s">
        <v>39</v>
      </c>
      <c r="F513" s="12" t="s">
        <v>268</v>
      </c>
      <c r="G513" s="65">
        <f>PHARMA!AM205</f>
        <v>520486.40258169943</v>
      </c>
      <c r="H513" s="31">
        <f>PHARMA!AN205</f>
        <v>16789.883954248369</v>
      </c>
      <c r="I513" s="66">
        <f>PHARMA!AO205</f>
        <v>469604</v>
      </c>
      <c r="J513" s="64">
        <f>PHARMA!AP205</f>
        <v>15148.516129032258</v>
      </c>
      <c r="K513" s="31">
        <f>PHARMA!AQ205</f>
        <v>-50882.402581699425</v>
      </c>
      <c r="L513" s="45">
        <f>PHARMA!AR205</f>
        <v>0.90224066886413512</v>
      </c>
      <c r="M513" s="4" t="s">
        <v>401</v>
      </c>
      <c r="N513" s="76">
        <v>44013</v>
      </c>
    </row>
    <row r="514" spans="1:14" x14ac:dyDescent="0.25">
      <c r="A514" s="10">
        <v>513</v>
      </c>
      <c r="B514" s="11">
        <v>15136</v>
      </c>
      <c r="C514" s="11" t="s">
        <v>23</v>
      </c>
      <c r="D514" s="12" t="s">
        <v>38</v>
      </c>
      <c r="E514" s="12" t="s">
        <v>39</v>
      </c>
      <c r="F514" s="12" t="s">
        <v>269</v>
      </c>
      <c r="G514" s="65">
        <f>PHARMA!AM206</f>
        <v>327824.41039215686</v>
      </c>
      <c r="H514" s="31">
        <f>PHARMA!AN206</f>
        <v>10574.980980392156</v>
      </c>
      <c r="I514" s="66">
        <f>PHARMA!AO206</f>
        <v>241021</v>
      </c>
      <c r="J514" s="64">
        <f>PHARMA!AP206</f>
        <v>7774.8709677419356</v>
      </c>
      <c r="K514" s="31">
        <f>PHARMA!AQ206</f>
        <v>-86803.41039215686</v>
      </c>
      <c r="L514" s="45">
        <f>PHARMA!AR206</f>
        <v>0.73521370697099986</v>
      </c>
      <c r="M514" s="4" t="s">
        <v>401</v>
      </c>
      <c r="N514" s="76">
        <v>44013</v>
      </c>
    </row>
    <row r="515" spans="1:14" x14ac:dyDescent="0.25">
      <c r="A515" s="10">
        <v>514</v>
      </c>
      <c r="B515" s="11">
        <v>15506</v>
      </c>
      <c r="C515" s="11" t="s">
        <v>23</v>
      </c>
      <c r="D515" s="12" t="s">
        <v>38</v>
      </c>
      <c r="E515" s="12" t="s">
        <v>40</v>
      </c>
      <c r="F515" s="12" t="s">
        <v>270</v>
      </c>
      <c r="G515" s="65">
        <f>PHARMA!AM207</f>
        <v>485729.15496732027</v>
      </c>
      <c r="H515" s="31">
        <f>PHARMA!AN207</f>
        <v>15668.682418300654</v>
      </c>
      <c r="I515" s="66">
        <f>PHARMA!AO207</f>
        <v>436076</v>
      </c>
      <c r="J515" s="64">
        <f>PHARMA!AP207</f>
        <v>14066.967741935483</v>
      </c>
      <c r="K515" s="31">
        <f>PHARMA!AQ207</f>
        <v>-49653.154967320268</v>
      </c>
      <c r="L515" s="45">
        <f>PHARMA!AR207</f>
        <v>0.89777604564284197</v>
      </c>
      <c r="M515" s="4" t="s">
        <v>401</v>
      </c>
      <c r="N515" s="76">
        <v>44013</v>
      </c>
    </row>
    <row r="516" spans="1:14" x14ac:dyDescent="0.25">
      <c r="A516" s="10">
        <v>515</v>
      </c>
      <c r="B516" s="11">
        <v>16405</v>
      </c>
      <c r="C516" s="11" t="s">
        <v>23</v>
      </c>
      <c r="D516" s="12" t="s">
        <v>38</v>
      </c>
      <c r="E516" s="12" t="s">
        <v>40</v>
      </c>
      <c r="F516" s="12" t="s">
        <v>271</v>
      </c>
      <c r="G516" s="65">
        <f>PHARMA!AM208</f>
        <v>519183.66810457531</v>
      </c>
      <c r="H516" s="31">
        <f>PHARMA!AN208</f>
        <v>16747.860261437912</v>
      </c>
      <c r="I516" s="66">
        <f>PHARMA!AO208</f>
        <v>508974</v>
      </c>
      <c r="J516" s="64">
        <f>PHARMA!AP208</f>
        <v>16418.516129032258</v>
      </c>
      <c r="K516" s="31">
        <f>PHARMA!AQ208</f>
        <v>-10209.668104575307</v>
      </c>
      <c r="L516" s="45">
        <f>PHARMA!AR208</f>
        <v>0.98033515163940244</v>
      </c>
      <c r="M516" s="4" t="s">
        <v>401</v>
      </c>
      <c r="N516" s="76">
        <v>44013</v>
      </c>
    </row>
    <row r="517" spans="1:14" x14ac:dyDescent="0.25">
      <c r="A517" s="10">
        <v>516</v>
      </c>
      <c r="B517" s="11">
        <v>14575</v>
      </c>
      <c r="C517" s="11" t="s">
        <v>23</v>
      </c>
      <c r="D517" s="12" t="s">
        <v>38</v>
      </c>
      <c r="E517" s="12" t="s">
        <v>40</v>
      </c>
      <c r="F517" s="12" t="s">
        <v>272</v>
      </c>
      <c r="G517" s="65">
        <f>PHARMA!AM209</f>
        <v>751819.65279575158</v>
      </c>
      <c r="H517" s="31">
        <f>PHARMA!AN209</f>
        <v>24252.246864379082</v>
      </c>
      <c r="I517" s="66">
        <f>PHARMA!AO209</f>
        <v>684656</v>
      </c>
      <c r="J517" s="64">
        <f>PHARMA!AP209</f>
        <v>22085.677419354837</v>
      </c>
      <c r="K517" s="31">
        <f>PHARMA!AQ209</f>
        <v>-67163.652795751579</v>
      </c>
      <c r="L517" s="45">
        <f>PHARMA!AR209</f>
        <v>0.91066520734594569</v>
      </c>
      <c r="M517" s="4" t="s">
        <v>401</v>
      </c>
      <c r="N517" s="76">
        <v>44013</v>
      </c>
    </row>
    <row r="518" spans="1:14" x14ac:dyDescent="0.25">
      <c r="A518" s="10">
        <v>517</v>
      </c>
      <c r="B518" s="11">
        <v>15616</v>
      </c>
      <c r="C518" s="11" t="s">
        <v>23</v>
      </c>
      <c r="D518" s="12" t="s">
        <v>38</v>
      </c>
      <c r="E518" s="12" t="s">
        <v>40</v>
      </c>
      <c r="F518" s="12" t="s">
        <v>273</v>
      </c>
      <c r="G518" s="65">
        <f>PHARMA!AM210</f>
        <v>1004017.7254248366</v>
      </c>
      <c r="H518" s="31">
        <f>PHARMA!AN210</f>
        <v>32387.668562091505</v>
      </c>
      <c r="I518" s="66">
        <f>PHARMA!AO210</f>
        <v>754667</v>
      </c>
      <c r="J518" s="64">
        <f>PHARMA!AP210</f>
        <v>24344.096774193549</v>
      </c>
      <c r="K518" s="31">
        <f>PHARMA!AQ210</f>
        <v>-249350.72542483662</v>
      </c>
      <c r="L518" s="45">
        <f>PHARMA!AR210</f>
        <v>0.75164708838250116</v>
      </c>
      <c r="M518" s="4" t="s">
        <v>401</v>
      </c>
      <c r="N518" s="76">
        <v>44013</v>
      </c>
    </row>
    <row r="519" spans="1:14" x14ac:dyDescent="0.25">
      <c r="A519" s="10">
        <v>518</v>
      </c>
      <c r="B519" s="11">
        <v>14818</v>
      </c>
      <c r="C519" s="11" t="s">
        <v>23</v>
      </c>
      <c r="D519" s="12" t="s">
        <v>38</v>
      </c>
      <c r="E519" s="12" t="s">
        <v>40</v>
      </c>
      <c r="F519" s="12" t="s">
        <v>274</v>
      </c>
      <c r="G519" s="65">
        <f>PHARMA!AM211</f>
        <v>562308.34960784321</v>
      </c>
      <c r="H519" s="31">
        <f>PHARMA!AN211</f>
        <v>18138.979019607847</v>
      </c>
      <c r="I519" s="66">
        <f>PHARMA!AO211</f>
        <v>517920</v>
      </c>
      <c r="J519" s="64">
        <f>PHARMA!AP211</f>
        <v>16707.096774193549</v>
      </c>
      <c r="K519" s="31">
        <f>PHARMA!AQ211</f>
        <v>-44388.349607843207</v>
      </c>
      <c r="L519" s="45">
        <f>PHARMA!AR211</f>
        <v>0.9210604828493123</v>
      </c>
      <c r="M519" s="4" t="s">
        <v>401</v>
      </c>
      <c r="N519" s="76">
        <v>44013</v>
      </c>
    </row>
    <row r="520" spans="1:14" x14ac:dyDescent="0.25">
      <c r="A520" s="10">
        <v>519</v>
      </c>
      <c r="B520" s="11">
        <v>14582</v>
      </c>
      <c r="C520" s="11" t="s">
        <v>23</v>
      </c>
      <c r="D520" s="12" t="s">
        <v>38</v>
      </c>
      <c r="E520" s="12" t="s">
        <v>40</v>
      </c>
      <c r="F520" s="12" t="s">
        <v>275</v>
      </c>
      <c r="G520" s="65">
        <f>PHARMA!AM212</f>
        <v>578015.3951633987</v>
      </c>
      <c r="H520" s="31">
        <f>PHARMA!AN212</f>
        <v>18645.657908496731</v>
      </c>
      <c r="I520" s="66">
        <f>PHARMA!AO212</f>
        <v>569599</v>
      </c>
      <c r="J520" s="64">
        <f>PHARMA!AP212</f>
        <v>18374.16129032258</v>
      </c>
      <c r="K520" s="31">
        <f>PHARMA!AQ212</f>
        <v>-8416.3951633987017</v>
      </c>
      <c r="L520" s="45">
        <f>PHARMA!AR212</f>
        <v>0.98543915052466813</v>
      </c>
      <c r="M520" s="4" t="s">
        <v>401</v>
      </c>
      <c r="N520" s="76">
        <v>44013</v>
      </c>
    </row>
    <row r="521" spans="1:14" x14ac:dyDescent="0.25">
      <c r="A521" s="10">
        <v>520</v>
      </c>
      <c r="B521" s="11">
        <v>15965</v>
      </c>
      <c r="C521" s="11" t="s">
        <v>23</v>
      </c>
      <c r="D521" s="12" t="s">
        <v>38</v>
      </c>
      <c r="E521" s="12" t="s">
        <v>40</v>
      </c>
      <c r="F521" s="12" t="s">
        <v>276</v>
      </c>
      <c r="G521" s="65">
        <f>PHARMA!AM213</f>
        <v>533518.85715588229</v>
      </c>
      <c r="H521" s="31">
        <f>PHARMA!AN213</f>
        <v>17210.285714705878</v>
      </c>
      <c r="I521" s="66">
        <f>PHARMA!AO213</f>
        <v>497876</v>
      </c>
      <c r="J521" s="64">
        <f>PHARMA!AP213</f>
        <v>16060.516129032258</v>
      </c>
      <c r="K521" s="31">
        <f>PHARMA!AQ213</f>
        <v>-35642.857155882288</v>
      </c>
      <c r="L521" s="45">
        <f>PHARMA!AR213</f>
        <v>0.93319288216748397</v>
      </c>
      <c r="M521" s="4" t="s">
        <v>401</v>
      </c>
      <c r="N521" s="76">
        <v>44013</v>
      </c>
    </row>
    <row r="522" spans="1:14" x14ac:dyDescent="0.25">
      <c r="A522" s="10">
        <v>521</v>
      </c>
      <c r="B522" s="11">
        <v>92055</v>
      </c>
      <c r="C522" s="11" t="s">
        <v>23</v>
      </c>
      <c r="D522" s="12" t="s">
        <v>38</v>
      </c>
      <c r="E522" s="12" t="s">
        <v>40</v>
      </c>
      <c r="F522" s="12" t="s">
        <v>277</v>
      </c>
      <c r="G522" s="65">
        <f>PHARMA!AM214</f>
        <v>341959.73771241831</v>
      </c>
      <c r="H522" s="31">
        <f>PHARMA!AN214</f>
        <v>11030.959281045753</v>
      </c>
      <c r="I522" s="66">
        <f>PHARMA!AO214</f>
        <v>204812</v>
      </c>
      <c r="J522" s="64">
        <f>PHARMA!AP214</f>
        <v>6606.8387096774195</v>
      </c>
      <c r="K522" s="31">
        <f>PHARMA!AQ214</f>
        <v>-137147.73771241831</v>
      </c>
      <c r="L522" s="45">
        <f>PHARMA!AR214</f>
        <v>0.5989360074086939</v>
      </c>
      <c r="M522" s="4" t="s">
        <v>401</v>
      </c>
      <c r="N522" s="76">
        <v>44013</v>
      </c>
    </row>
    <row r="523" spans="1:14" x14ac:dyDescent="0.25">
      <c r="A523" s="10">
        <v>522</v>
      </c>
      <c r="B523" s="11">
        <v>15072</v>
      </c>
      <c r="C523" s="11" t="s">
        <v>23</v>
      </c>
      <c r="D523" s="12" t="s">
        <v>38</v>
      </c>
      <c r="E523" s="12" t="s">
        <v>38</v>
      </c>
      <c r="F523" s="12" t="s">
        <v>397</v>
      </c>
      <c r="G523" s="65">
        <f>PHARMA!AM215</f>
        <v>800503.48826797388</v>
      </c>
      <c r="H523" s="31">
        <f>PHARMA!AN215</f>
        <v>25822.693169934642</v>
      </c>
      <c r="I523" s="66">
        <f>PHARMA!AO215</f>
        <v>0</v>
      </c>
      <c r="J523" s="64">
        <f>PHARMA!AP215</f>
        <v>0</v>
      </c>
      <c r="K523" s="31">
        <f>PHARMA!AQ215</f>
        <v>-800503.48826797388</v>
      </c>
      <c r="L523" s="45">
        <f>PHARMA!AR215</f>
        <v>0</v>
      </c>
      <c r="M523" s="4" t="s">
        <v>401</v>
      </c>
      <c r="N523" s="76">
        <v>44013</v>
      </c>
    </row>
    <row r="524" spans="1:14" x14ac:dyDescent="0.25">
      <c r="A524" s="10">
        <v>523</v>
      </c>
      <c r="B524" s="13">
        <v>17113</v>
      </c>
      <c r="C524" s="11" t="s">
        <v>23</v>
      </c>
      <c r="D524" s="12" t="s">
        <v>38</v>
      </c>
      <c r="E524" s="12" t="s">
        <v>41</v>
      </c>
      <c r="F524" s="14" t="s">
        <v>279</v>
      </c>
      <c r="G524" s="65">
        <f>PHARMA!AM216</f>
        <v>409908.6063071895</v>
      </c>
      <c r="H524" s="31">
        <f>PHARMA!AN216</f>
        <v>13222.858267973856</v>
      </c>
      <c r="I524" s="66">
        <f>PHARMA!AO216</f>
        <v>303652</v>
      </c>
      <c r="J524" s="64">
        <f>PHARMA!AP216</f>
        <v>9795.2258064516136</v>
      </c>
      <c r="K524" s="31">
        <f>PHARMA!AQ216</f>
        <v>-106256.6063071895</v>
      </c>
      <c r="L524" s="45">
        <f>PHARMA!AR216</f>
        <v>0.7407797624342638</v>
      </c>
      <c r="M524" s="4" t="s">
        <v>401</v>
      </c>
      <c r="N524" s="76">
        <v>44013</v>
      </c>
    </row>
    <row r="525" spans="1:14" x14ac:dyDescent="0.25">
      <c r="A525" s="10">
        <v>524</v>
      </c>
      <c r="B525" s="11">
        <v>16018</v>
      </c>
      <c r="C525" s="11" t="s">
        <v>23</v>
      </c>
      <c r="D525" s="12" t="s">
        <v>38</v>
      </c>
      <c r="E525" s="12" t="s">
        <v>41</v>
      </c>
      <c r="F525" s="12" t="s">
        <v>280</v>
      </c>
      <c r="G525" s="65">
        <f>PHARMA!AM217</f>
        <v>1190265.0092336601</v>
      </c>
      <c r="H525" s="31">
        <f>PHARMA!AN217</f>
        <v>38395.645459150328</v>
      </c>
      <c r="I525" s="66">
        <f>PHARMA!AO217</f>
        <v>836634</v>
      </c>
      <c r="J525" s="64">
        <f>PHARMA!AP217</f>
        <v>26988.193548387098</v>
      </c>
      <c r="K525" s="31">
        <f>PHARMA!AQ217</f>
        <v>-353631.00923366006</v>
      </c>
      <c r="L525" s="45">
        <f>PHARMA!AR217</f>
        <v>0.70289724852002344</v>
      </c>
      <c r="M525" s="4" t="s">
        <v>401</v>
      </c>
      <c r="N525" s="76">
        <v>44013</v>
      </c>
    </row>
    <row r="526" spans="1:14" x14ac:dyDescent="0.25">
      <c r="A526" s="10">
        <v>525</v>
      </c>
      <c r="B526" s="11">
        <v>15148</v>
      </c>
      <c r="C526" s="11" t="s">
        <v>23</v>
      </c>
      <c r="D526" s="12" t="s">
        <v>38</v>
      </c>
      <c r="E526" s="12" t="s">
        <v>41</v>
      </c>
      <c r="F526" s="12" t="s">
        <v>281</v>
      </c>
      <c r="G526" s="65">
        <f>PHARMA!AM218</f>
        <v>483693.56124183006</v>
      </c>
      <c r="H526" s="31">
        <f>PHARMA!AN218</f>
        <v>15603.018104575163</v>
      </c>
      <c r="I526" s="66">
        <f>PHARMA!AO218</f>
        <v>444660</v>
      </c>
      <c r="J526" s="64">
        <f>PHARMA!AP218</f>
        <v>14343.870967741936</v>
      </c>
      <c r="K526" s="31">
        <f>PHARMA!AQ218</f>
        <v>-39033.561241830059</v>
      </c>
      <c r="L526" s="45">
        <f>PHARMA!AR218</f>
        <v>0.91930105263006667</v>
      </c>
      <c r="M526" s="4" t="s">
        <v>401</v>
      </c>
      <c r="N526" s="76">
        <v>44013</v>
      </c>
    </row>
    <row r="527" spans="1:14" x14ac:dyDescent="0.25">
      <c r="A527" s="10">
        <v>526</v>
      </c>
      <c r="B527" s="11">
        <v>15324</v>
      </c>
      <c r="C527" s="11" t="s">
        <v>23</v>
      </c>
      <c r="D527" s="12" t="s">
        <v>38</v>
      </c>
      <c r="E527" s="12" t="s">
        <v>41</v>
      </c>
      <c r="F527" s="12" t="s">
        <v>282</v>
      </c>
      <c r="G527" s="65">
        <f>PHARMA!AM219</f>
        <v>483878.46509803919</v>
      </c>
      <c r="H527" s="31">
        <f>PHARMA!AN219</f>
        <v>15608.982745098039</v>
      </c>
      <c r="I527" s="66">
        <f>PHARMA!AO219</f>
        <v>428240</v>
      </c>
      <c r="J527" s="64">
        <f>PHARMA!AP219</f>
        <v>13814.193548387097</v>
      </c>
      <c r="K527" s="31">
        <f>PHARMA!AQ219</f>
        <v>-55638.465098039189</v>
      </c>
      <c r="L527" s="45">
        <f>PHARMA!AR219</f>
        <v>0.88501562042698834</v>
      </c>
      <c r="M527" s="4" t="s">
        <v>401</v>
      </c>
      <c r="N527" s="76">
        <v>44013</v>
      </c>
    </row>
    <row r="528" spans="1:14" x14ac:dyDescent="0.25">
      <c r="A528" s="10">
        <v>527</v>
      </c>
      <c r="B528" s="11">
        <v>92047</v>
      </c>
      <c r="C528" s="11" t="s">
        <v>23</v>
      </c>
      <c r="D528" s="12" t="s">
        <v>38</v>
      </c>
      <c r="E528" s="12" t="s">
        <v>41</v>
      </c>
      <c r="F528" s="12" t="s">
        <v>283</v>
      </c>
      <c r="G528" s="65">
        <f>PHARMA!AM220</f>
        <v>468472.1257222222</v>
      </c>
      <c r="H528" s="31">
        <f>PHARMA!AN220</f>
        <v>15112.004055555555</v>
      </c>
      <c r="I528" s="66">
        <f>PHARMA!AO220</f>
        <v>487783</v>
      </c>
      <c r="J528" s="64">
        <f>PHARMA!AP220</f>
        <v>15734.935483870968</v>
      </c>
      <c r="K528" s="31">
        <f>PHARMA!AQ220</f>
        <v>19310.874277777795</v>
      </c>
      <c r="L528" s="45">
        <f>PHARMA!AR220</f>
        <v>1.0412209675186268</v>
      </c>
      <c r="M528" s="4" t="s">
        <v>401</v>
      </c>
      <c r="N528" s="76">
        <v>44013</v>
      </c>
    </row>
    <row r="529" spans="1:14" x14ac:dyDescent="0.25">
      <c r="A529" s="10">
        <v>528</v>
      </c>
      <c r="B529" s="11">
        <v>14484</v>
      </c>
      <c r="C529" s="11" t="s">
        <v>23</v>
      </c>
      <c r="D529" s="12" t="s">
        <v>38</v>
      </c>
      <c r="E529" s="12" t="s">
        <v>41</v>
      </c>
      <c r="F529" s="12" t="s">
        <v>284</v>
      </c>
      <c r="G529" s="65">
        <f>PHARMA!AM221</f>
        <v>523988.18588235287</v>
      </c>
      <c r="H529" s="31">
        <f>PHARMA!AN221</f>
        <v>16902.844705882351</v>
      </c>
      <c r="I529" s="66">
        <f>PHARMA!AO221</f>
        <v>489474</v>
      </c>
      <c r="J529" s="64">
        <f>PHARMA!AP221</f>
        <v>15789.483870967742</v>
      </c>
      <c r="K529" s="31">
        <f>PHARMA!AQ221</f>
        <v>-34514.185882352875</v>
      </c>
      <c r="L529" s="45">
        <f>PHARMA!AR221</f>
        <v>0.93413174798161935</v>
      </c>
      <c r="M529" s="4" t="s">
        <v>401</v>
      </c>
      <c r="N529" s="76">
        <v>44013</v>
      </c>
    </row>
    <row r="530" spans="1:14" x14ac:dyDescent="0.25">
      <c r="A530" s="10">
        <v>529</v>
      </c>
      <c r="B530" s="11">
        <v>14544</v>
      </c>
      <c r="C530" s="11" t="s">
        <v>23</v>
      </c>
      <c r="D530" s="12" t="s">
        <v>38</v>
      </c>
      <c r="E530" s="12" t="s">
        <v>41</v>
      </c>
      <c r="F530" s="12" t="s">
        <v>285</v>
      </c>
      <c r="G530" s="65">
        <f>PHARMA!AM222</f>
        <v>1010586.5667679739</v>
      </c>
      <c r="H530" s="31">
        <f>PHARMA!AN222</f>
        <v>32599.566669934644</v>
      </c>
      <c r="I530" s="66">
        <f>PHARMA!AO222</f>
        <v>987423</v>
      </c>
      <c r="J530" s="64">
        <f>PHARMA!AP222</f>
        <v>31852.354838709678</v>
      </c>
      <c r="K530" s="31">
        <f>PHARMA!AQ222</f>
        <v>-23163.566767973942</v>
      </c>
      <c r="L530" s="45">
        <f>PHARMA!AR222</f>
        <v>0.97707908700780088</v>
      </c>
      <c r="M530" s="4" t="s">
        <v>401</v>
      </c>
      <c r="N530" s="76">
        <v>44013</v>
      </c>
    </row>
    <row r="531" spans="1:14" x14ac:dyDescent="0.25">
      <c r="A531" s="10">
        <v>530</v>
      </c>
      <c r="B531" s="11">
        <v>15239</v>
      </c>
      <c r="C531" s="11" t="s">
        <v>23</v>
      </c>
      <c r="D531" s="12" t="s">
        <v>38</v>
      </c>
      <c r="E531" s="12" t="s">
        <v>41</v>
      </c>
      <c r="F531" s="12" t="s">
        <v>286</v>
      </c>
      <c r="G531" s="65">
        <f>PHARMA!AM223</f>
        <v>570319.85993464058</v>
      </c>
      <c r="H531" s="31">
        <f>PHARMA!AN223</f>
        <v>18397.414836601311</v>
      </c>
      <c r="I531" s="66">
        <f>PHARMA!AO223</f>
        <v>507011</v>
      </c>
      <c r="J531" s="64">
        <f>PHARMA!AP223</f>
        <v>16355.193548387097</v>
      </c>
      <c r="K531" s="31">
        <f>PHARMA!AQ223</f>
        <v>-63308.859934640583</v>
      </c>
      <c r="L531" s="45">
        <f>PHARMA!AR223</f>
        <v>0.88899411649123372</v>
      </c>
      <c r="M531" s="4" t="s">
        <v>401</v>
      </c>
      <c r="N531" s="76">
        <v>44013</v>
      </c>
    </row>
    <row r="532" spans="1:14" x14ac:dyDescent="0.25">
      <c r="A532" s="10">
        <v>531</v>
      </c>
      <c r="B532" s="11">
        <v>14751</v>
      </c>
      <c r="C532" s="11" t="s">
        <v>23</v>
      </c>
      <c r="D532" s="12" t="s">
        <v>42</v>
      </c>
      <c r="E532" s="12" t="s">
        <v>43</v>
      </c>
      <c r="F532" s="12" t="s">
        <v>287</v>
      </c>
      <c r="G532" s="65">
        <f>PHARMA!AM224</f>
        <v>718945.00068627449</v>
      </c>
      <c r="H532" s="31">
        <f>PHARMA!AN224</f>
        <v>23191.774215686273</v>
      </c>
      <c r="I532" s="66">
        <f>PHARMA!AO224</f>
        <v>27103.120000000003</v>
      </c>
      <c r="J532" s="64">
        <f>PHARMA!AP224</f>
        <v>874.29419354838717</v>
      </c>
      <c r="K532" s="31">
        <f>PHARMA!AQ224</f>
        <v>-691841.8806862745</v>
      </c>
      <c r="L532" s="45">
        <f>PHARMA!AR224</f>
        <v>3.769846090330764E-2</v>
      </c>
      <c r="M532" s="4" t="s">
        <v>401</v>
      </c>
      <c r="N532" s="76">
        <v>44013</v>
      </c>
    </row>
    <row r="533" spans="1:14" x14ac:dyDescent="0.25">
      <c r="A533" s="10">
        <v>532</v>
      </c>
      <c r="B533" s="11">
        <v>15960</v>
      </c>
      <c r="C533" s="11" t="s">
        <v>23</v>
      </c>
      <c r="D533" s="12" t="s">
        <v>42</v>
      </c>
      <c r="E533" s="12" t="s">
        <v>43</v>
      </c>
      <c r="F533" s="12" t="s">
        <v>288</v>
      </c>
      <c r="G533" s="65">
        <f>PHARMA!AM225</f>
        <v>1347085.7892189543</v>
      </c>
      <c r="H533" s="31">
        <f>PHARMA!AN225</f>
        <v>43454.380297385622</v>
      </c>
      <c r="I533" s="66">
        <f>PHARMA!AO225</f>
        <v>1278930.97</v>
      </c>
      <c r="J533" s="64">
        <f>PHARMA!AP225</f>
        <v>41255.83774193548</v>
      </c>
      <c r="K533" s="31">
        <f>PHARMA!AQ225</f>
        <v>-68154.819218954304</v>
      </c>
      <c r="L533" s="45">
        <f>PHARMA!AR225</f>
        <v>0.94940573216315294</v>
      </c>
      <c r="M533" s="4" t="s">
        <v>401</v>
      </c>
      <c r="N533" s="76">
        <v>44013</v>
      </c>
    </row>
    <row r="534" spans="1:14" x14ac:dyDescent="0.25">
      <c r="A534" s="10">
        <v>533</v>
      </c>
      <c r="B534" s="13">
        <v>16878</v>
      </c>
      <c r="C534" s="11" t="s">
        <v>23</v>
      </c>
      <c r="D534" s="12" t="s">
        <v>42</v>
      </c>
      <c r="E534" s="12" t="s">
        <v>43</v>
      </c>
      <c r="F534" s="14" t="s">
        <v>289</v>
      </c>
      <c r="G534" s="65">
        <f>PHARMA!AM226</f>
        <v>543989.83062091505</v>
      </c>
      <c r="H534" s="31">
        <f>PHARMA!AN226</f>
        <v>17548.059052287583</v>
      </c>
      <c r="I534" s="66">
        <f>PHARMA!AO226</f>
        <v>524047.99</v>
      </c>
      <c r="J534" s="64">
        <f>PHARMA!AP226</f>
        <v>16904.773870967743</v>
      </c>
      <c r="K534" s="31">
        <f>PHARMA!AQ226</f>
        <v>-19941.840620915056</v>
      </c>
      <c r="L534" s="45">
        <f>PHARMA!AR226</f>
        <v>0.96334151945790369</v>
      </c>
      <c r="M534" s="4" t="s">
        <v>401</v>
      </c>
      <c r="N534" s="76">
        <v>44013</v>
      </c>
    </row>
    <row r="535" spans="1:14" x14ac:dyDescent="0.25">
      <c r="A535" s="10">
        <v>534</v>
      </c>
      <c r="B535" s="11">
        <v>16533</v>
      </c>
      <c r="C535" s="11" t="s">
        <v>23</v>
      </c>
      <c r="D535" s="12" t="s">
        <v>42</v>
      </c>
      <c r="E535" s="12" t="s">
        <v>43</v>
      </c>
      <c r="F535" s="12" t="s">
        <v>290</v>
      </c>
      <c r="G535" s="65">
        <f>PHARMA!AM227</f>
        <v>1187370.0809705881</v>
      </c>
      <c r="H535" s="31">
        <f>PHARMA!AN227</f>
        <v>38302.260676470585</v>
      </c>
      <c r="I535" s="66">
        <f>PHARMA!AO227</f>
        <v>1107582.73</v>
      </c>
      <c r="J535" s="64">
        <f>PHARMA!AP227</f>
        <v>35728.47516129032</v>
      </c>
      <c r="K535" s="31">
        <f>PHARMA!AQ227</f>
        <v>-79787.350970588159</v>
      </c>
      <c r="L535" s="45">
        <f>PHARMA!AR227</f>
        <v>0.93280330012579749</v>
      </c>
      <c r="M535" s="4" t="s">
        <v>401</v>
      </c>
      <c r="N535" s="76">
        <v>44013</v>
      </c>
    </row>
    <row r="536" spans="1:14" x14ac:dyDescent="0.25">
      <c r="A536" s="10">
        <v>535</v>
      </c>
      <c r="B536" s="11">
        <v>16458</v>
      </c>
      <c r="C536" s="11" t="s">
        <v>23</v>
      </c>
      <c r="D536" s="12" t="s">
        <v>42</v>
      </c>
      <c r="E536" s="12" t="s">
        <v>43</v>
      </c>
      <c r="F536" s="12" t="s">
        <v>291</v>
      </c>
      <c r="G536" s="65">
        <f>PHARMA!AM228</f>
        <v>870681.48784313723</v>
      </c>
      <c r="H536" s="31">
        <f>PHARMA!AN228</f>
        <v>28086.499607843136</v>
      </c>
      <c r="I536" s="66">
        <f>PHARMA!AO228</f>
        <v>835294.43</v>
      </c>
      <c r="J536" s="64">
        <f>PHARMA!AP228</f>
        <v>26944.981612903226</v>
      </c>
      <c r="K536" s="31">
        <f>PHARMA!AQ228</f>
        <v>-35387.057843137183</v>
      </c>
      <c r="L536" s="45">
        <f>PHARMA!AR228</f>
        <v>0.95935705727383913</v>
      </c>
      <c r="M536" s="4" t="s">
        <v>401</v>
      </c>
      <c r="N536" s="76">
        <v>44013</v>
      </c>
    </row>
    <row r="537" spans="1:14" x14ac:dyDescent="0.25">
      <c r="A537" s="10">
        <v>536</v>
      </c>
      <c r="B537" s="13">
        <v>16886</v>
      </c>
      <c r="C537" s="11" t="s">
        <v>23</v>
      </c>
      <c r="D537" s="12" t="s">
        <v>42</v>
      </c>
      <c r="E537" s="12" t="s">
        <v>43</v>
      </c>
      <c r="F537" s="14" t="s">
        <v>292</v>
      </c>
      <c r="G537" s="65">
        <f>PHARMA!AM229</f>
        <v>765827.58404575172</v>
      </c>
      <c r="H537" s="31">
        <f>PHARMA!AN229</f>
        <v>24704.115614379087</v>
      </c>
      <c r="I537" s="66">
        <f>PHARMA!AO229</f>
        <v>690399.69</v>
      </c>
      <c r="J537" s="64">
        <f>PHARMA!AP229</f>
        <v>22270.957741935483</v>
      </c>
      <c r="K537" s="31">
        <f>PHARMA!AQ229</f>
        <v>-75427.894045751775</v>
      </c>
      <c r="L537" s="45">
        <f>PHARMA!AR229</f>
        <v>0.90150799524969105</v>
      </c>
      <c r="M537" s="4" t="s">
        <v>401</v>
      </c>
      <c r="N537" s="76">
        <v>44013</v>
      </c>
    </row>
    <row r="538" spans="1:14" x14ac:dyDescent="0.25">
      <c r="A538" s="10">
        <v>537</v>
      </c>
      <c r="B538" s="13">
        <v>16688</v>
      </c>
      <c r="C538" s="11" t="s">
        <v>23</v>
      </c>
      <c r="D538" s="12" t="s">
        <v>42</v>
      </c>
      <c r="E538" s="12" t="s">
        <v>43</v>
      </c>
      <c r="F538" s="14" t="s">
        <v>293</v>
      </c>
      <c r="G538" s="65">
        <f>PHARMA!AM230</f>
        <v>1175655.2177450981</v>
      </c>
      <c r="H538" s="31">
        <f>PHARMA!AN230</f>
        <v>37924.3618627451</v>
      </c>
      <c r="I538" s="66">
        <f>PHARMA!AO230</f>
        <v>959233.35</v>
      </c>
      <c r="J538" s="64">
        <f>PHARMA!AP230</f>
        <v>30943.011290322578</v>
      </c>
      <c r="K538" s="31">
        <f>PHARMA!AQ230</f>
        <v>-216421.86774509808</v>
      </c>
      <c r="L538" s="45">
        <f>PHARMA!AR230</f>
        <v>0.81591382874972962</v>
      </c>
      <c r="M538" s="4" t="s">
        <v>401</v>
      </c>
      <c r="N538" s="76">
        <v>44013</v>
      </c>
    </row>
    <row r="539" spans="1:14" x14ac:dyDescent="0.25">
      <c r="A539" s="10">
        <v>538</v>
      </c>
      <c r="B539" s="11">
        <v>14529</v>
      </c>
      <c r="C539" s="11" t="s">
        <v>23</v>
      </c>
      <c r="D539" s="12" t="s">
        <v>42</v>
      </c>
      <c r="E539" s="12" t="s">
        <v>43</v>
      </c>
      <c r="F539" s="12" t="s">
        <v>294</v>
      </c>
      <c r="G539" s="65">
        <f>PHARMA!AM231</f>
        <v>1023425.4377189542</v>
      </c>
      <c r="H539" s="31">
        <f>PHARMA!AN231</f>
        <v>33013.723797385617</v>
      </c>
      <c r="I539" s="66">
        <f>PHARMA!AO231</f>
        <v>776419.4800000001</v>
      </c>
      <c r="J539" s="64">
        <f>PHARMA!AP231</f>
        <v>25045.789677419358</v>
      </c>
      <c r="K539" s="31">
        <f>PHARMA!AQ231</f>
        <v>-247005.95771895407</v>
      </c>
      <c r="L539" s="45">
        <f>PHARMA!AR231</f>
        <v>0.75864782267920816</v>
      </c>
      <c r="M539" s="4" t="s">
        <v>401</v>
      </c>
      <c r="N539" s="76">
        <v>44013</v>
      </c>
    </row>
    <row r="540" spans="1:14" x14ac:dyDescent="0.25">
      <c r="A540" s="10">
        <v>539</v>
      </c>
      <c r="B540" s="13">
        <v>17175</v>
      </c>
      <c r="C540" s="11" t="s">
        <v>23</v>
      </c>
      <c r="D540" s="12" t="s">
        <v>42</v>
      </c>
      <c r="E540" s="12" t="s">
        <v>43</v>
      </c>
      <c r="F540" s="14" t="s">
        <v>295</v>
      </c>
      <c r="G540" s="65">
        <f>PHARMA!AM232</f>
        <v>489324.02336601308</v>
      </c>
      <c r="H540" s="31">
        <f>PHARMA!AN232</f>
        <v>15784.645915032679</v>
      </c>
      <c r="I540" s="66">
        <f>PHARMA!AO232</f>
        <v>355912.61</v>
      </c>
      <c r="J540" s="64">
        <f>PHARMA!AP232</f>
        <v>11481.051935483871</v>
      </c>
      <c r="K540" s="31">
        <f>PHARMA!AQ232</f>
        <v>-133411.41336601309</v>
      </c>
      <c r="L540" s="45">
        <f>PHARMA!AR232</f>
        <v>0.7273556845864857</v>
      </c>
      <c r="M540" s="4" t="s">
        <v>401</v>
      </c>
      <c r="N540" s="76">
        <v>44013</v>
      </c>
    </row>
    <row r="541" spans="1:14" x14ac:dyDescent="0.25">
      <c r="A541" s="10">
        <v>540</v>
      </c>
      <c r="B541" s="13">
        <v>17235</v>
      </c>
      <c r="C541" s="11" t="s">
        <v>23</v>
      </c>
      <c r="D541" s="12" t="s">
        <v>42</v>
      </c>
      <c r="E541" s="12" t="s">
        <v>43</v>
      </c>
      <c r="F541" s="14" t="s">
        <v>296</v>
      </c>
      <c r="G541" s="65">
        <f>PHARMA!AM233</f>
        <v>380966.48356209148</v>
      </c>
      <c r="H541" s="31">
        <f>PHARMA!AN233</f>
        <v>12289.241405228757</v>
      </c>
      <c r="I541" s="66">
        <f>PHARMA!AO233</f>
        <v>318599.27</v>
      </c>
      <c r="J541" s="64">
        <f>PHARMA!AP233</f>
        <v>10277.395806451614</v>
      </c>
      <c r="K541" s="31">
        <f>PHARMA!AQ233</f>
        <v>-62367.213562091463</v>
      </c>
      <c r="L541" s="45">
        <f>PHARMA!AR233</f>
        <v>0.8362921247587215</v>
      </c>
      <c r="M541" s="4" t="s">
        <v>401</v>
      </c>
      <c r="N541" s="76">
        <v>44013</v>
      </c>
    </row>
    <row r="542" spans="1:14" x14ac:dyDescent="0.25">
      <c r="A542" s="10">
        <v>541</v>
      </c>
      <c r="B542" s="11">
        <v>14536</v>
      </c>
      <c r="C542" s="11" t="s">
        <v>23</v>
      </c>
      <c r="D542" s="12" t="s">
        <v>42</v>
      </c>
      <c r="E542" s="12" t="s">
        <v>44</v>
      </c>
      <c r="F542" s="12" t="s">
        <v>297</v>
      </c>
      <c r="G542" s="65">
        <f>PHARMA!AM234</f>
        <v>1494694.9242287581</v>
      </c>
      <c r="H542" s="31">
        <f>PHARMA!AN234</f>
        <v>48215.96529770187</v>
      </c>
      <c r="I542" s="66">
        <f>PHARMA!AO234</f>
        <v>1177350</v>
      </c>
      <c r="J542" s="64">
        <f>PHARMA!AP234</f>
        <v>37979.032258064515</v>
      </c>
      <c r="K542" s="31">
        <f>PHARMA!AQ234</f>
        <v>-317344.92422875809</v>
      </c>
      <c r="L542" s="45">
        <f>PHARMA!AR234</f>
        <v>0.78768582197969017</v>
      </c>
      <c r="M542" s="4" t="s">
        <v>401</v>
      </c>
      <c r="N542" s="76">
        <v>44013</v>
      </c>
    </row>
    <row r="543" spans="1:14" x14ac:dyDescent="0.25">
      <c r="A543" s="10">
        <v>542</v>
      </c>
      <c r="B543" s="11">
        <v>15521</v>
      </c>
      <c r="C543" s="11" t="s">
        <v>23</v>
      </c>
      <c r="D543" s="12" t="s">
        <v>42</v>
      </c>
      <c r="E543" s="12" t="s">
        <v>44</v>
      </c>
      <c r="F543" s="12" t="s">
        <v>298</v>
      </c>
      <c r="G543" s="65">
        <f>PHARMA!AM235</f>
        <v>1535152.345127451</v>
      </c>
      <c r="H543" s="31">
        <f>PHARMA!AN235</f>
        <v>49521.043391208099</v>
      </c>
      <c r="I543" s="66">
        <f>PHARMA!AO235</f>
        <v>1593956</v>
      </c>
      <c r="J543" s="64">
        <f>PHARMA!AP235</f>
        <v>51417.93548387097</v>
      </c>
      <c r="K543" s="31">
        <f>PHARMA!AQ235</f>
        <v>58803.654872548999</v>
      </c>
      <c r="L543" s="45">
        <f>PHARMA!AR235</f>
        <v>1.0383047682916884</v>
      </c>
      <c r="M543" s="4" t="s">
        <v>401</v>
      </c>
      <c r="N543" s="76">
        <v>44013</v>
      </c>
    </row>
    <row r="544" spans="1:14" x14ac:dyDescent="0.25">
      <c r="A544" s="10">
        <v>543</v>
      </c>
      <c r="B544" s="11">
        <v>14543</v>
      </c>
      <c r="C544" s="11" t="s">
        <v>23</v>
      </c>
      <c r="D544" s="12" t="s">
        <v>42</v>
      </c>
      <c r="E544" s="12" t="s">
        <v>44</v>
      </c>
      <c r="F544" s="12" t="s">
        <v>299</v>
      </c>
      <c r="G544" s="65">
        <f>PHARMA!AM236</f>
        <v>957846.66581699345</v>
      </c>
      <c r="H544" s="31">
        <f>PHARMA!AN236</f>
        <v>30898.279542483659</v>
      </c>
      <c r="I544" s="66">
        <f>PHARMA!AO236</f>
        <v>752634</v>
      </c>
      <c r="J544" s="64">
        <f>PHARMA!AP236</f>
        <v>24278.516129032258</v>
      </c>
      <c r="K544" s="31">
        <f>PHARMA!AQ236</f>
        <v>-205212.66581699345</v>
      </c>
      <c r="L544" s="45">
        <f>PHARMA!AR236</f>
        <v>0.78575624560747648</v>
      </c>
      <c r="M544" s="4" t="s">
        <v>401</v>
      </c>
      <c r="N544" s="76">
        <v>44013</v>
      </c>
    </row>
    <row r="545" spans="1:14" x14ac:dyDescent="0.25">
      <c r="A545" s="10">
        <v>544</v>
      </c>
      <c r="B545" s="11">
        <v>15792</v>
      </c>
      <c r="C545" s="11" t="s">
        <v>23</v>
      </c>
      <c r="D545" s="12" t="s">
        <v>42</v>
      </c>
      <c r="E545" s="12" t="s">
        <v>44</v>
      </c>
      <c r="F545" s="12" t="s">
        <v>300</v>
      </c>
      <c r="G545" s="65">
        <f>PHARMA!AM237</f>
        <v>391767.38908496732</v>
      </c>
      <c r="H545" s="31">
        <f>PHARMA!AN237</f>
        <v>12637.6577124183</v>
      </c>
      <c r="I545" s="66">
        <f>PHARMA!AO237</f>
        <v>337632</v>
      </c>
      <c r="J545" s="64">
        <f>PHARMA!AP237</f>
        <v>10891.354838709678</v>
      </c>
      <c r="K545" s="31">
        <f>PHARMA!AQ237</f>
        <v>-54135.389084967319</v>
      </c>
      <c r="L545" s="45">
        <f>PHARMA!AR237</f>
        <v>0.86181752082170804</v>
      </c>
      <c r="M545" s="4" t="s">
        <v>401</v>
      </c>
      <c r="N545" s="76">
        <v>44013</v>
      </c>
    </row>
    <row r="546" spans="1:14" x14ac:dyDescent="0.25">
      <c r="A546" s="10">
        <v>545</v>
      </c>
      <c r="B546" s="11">
        <v>14564</v>
      </c>
      <c r="C546" s="11" t="s">
        <v>23</v>
      </c>
      <c r="D546" s="12" t="s">
        <v>42</v>
      </c>
      <c r="E546" s="12" t="s">
        <v>44</v>
      </c>
      <c r="F546" s="12" t="s">
        <v>301</v>
      </c>
      <c r="G546" s="65">
        <f>PHARMA!AM238</f>
        <v>660493.33058823529</v>
      </c>
      <c r="H546" s="31">
        <f>PHARMA!AN238</f>
        <v>21306.236470588236</v>
      </c>
      <c r="I546" s="66">
        <f>PHARMA!AO238</f>
        <v>569442</v>
      </c>
      <c r="J546" s="64">
        <f>PHARMA!AP238</f>
        <v>18369.096774193549</v>
      </c>
      <c r="K546" s="31">
        <f>PHARMA!AQ238</f>
        <v>-91051.330588235287</v>
      </c>
      <c r="L546" s="45">
        <f>PHARMA!AR238</f>
        <v>0.86214647995439264</v>
      </c>
      <c r="M546" s="4" t="s">
        <v>401</v>
      </c>
      <c r="N546" s="76">
        <v>44013</v>
      </c>
    </row>
    <row r="547" spans="1:14" x14ac:dyDescent="0.25">
      <c r="A547" s="10">
        <v>546</v>
      </c>
      <c r="B547" s="11">
        <v>14533</v>
      </c>
      <c r="C547" s="11" t="s">
        <v>23</v>
      </c>
      <c r="D547" s="12" t="s">
        <v>42</v>
      </c>
      <c r="E547" s="12" t="s">
        <v>44</v>
      </c>
      <c r="F547" s="12" t="s">
        <v>302</v>
      </c>
      <c r="G547" s="65">
        <f>PHARMA!AM239</f>
        <v>960552.62339869281</v>
      </c>
      <c r="H547" s="31">
        <f>PHARMA!AN239</f>
        <v>30985.568496732027</v>
      </c>
      <c r="I547" s="66">
        <f>PHARMA!AO239</f>
        <v>717174</v>
      </c>
      <c r="J547" s="64">
        <f>PHARMA!AP239</f>
        <v>23134.645161290322</v>
      </c>
      <c r="K547" s="31">
        <f>PHARMA!AQ239</f>
        <v>-243378.62339869281</v>
      </c>
      <c r="L547" s="45">
        <f>PHARMA!AR239</f>
        <v>0.74662645494886681</v>
      </c>
      <c r="M547" s="4" t="s">
        <v>401</v>
      </c>
      <c r="N547" s="76">
        <v>44013</v>
      </c>
    </row>
    <row r="548" spans="1:14" x14ac:dyDescent="0.25">
      <c r="A548" s="10">
        <v>547</v>
      </c>
      <c r="B548" s="11">
        <v>16603</v>
      </c>
      <c r="C548" s="11" t="s">
        <v>23</v>
      </c>
      <c r="D548" s="12" t="s">
        <v>42</v>
      </c>
      <c r="E548" s="12" t="s">
        <v>44</v>
      </c>
      <c r="F548" s="12" t="s">
        <v>303</v>
      </c>
      <c r="G548" s="65">
        <f>PHARMA!AM240</f>
        <v>1333984.4137908495</v>
      </c>
      <c r="H548" s="31">
        <f>PHARMA!AN240</f>
        <v>43031.755283575789</v>
      </c>
      <c r="I548" s="66">
        <f>PHARMA!AO240</f>
        <v>1311828</v>
      </c>
      <c r="J548" s="64">
        <f>PHARMA!AP240</f>
        <v>42317.032258064515</v>
      </c>
      <c r="K548" s="31">
        <f>PHARMA!AQ240</f>
        <v>-22156.413790849503</v>
      </c>
      <c r="L548" s="45">
        <f>PHARMA!AR240</f>
        <v>0.9833908001009648</v>
      </c>
      <c r="M548" s="4" t="s">
        <v>401</v>
      </c>
      <c r="N548" s="76">
        <v>44013</v>
      </c>
    </row>
    <row r="549" spans="1:14" x14ac:dyDescent="0.25">
      <c r="A549" s="10">
        <v>548</v>
      </c>
      <c r="B549" s="11">
        <v>15135</v>
      </c>
      <c r="C549" s="11" t="s">
        <v>23</v>
      </c>
      <c r="D549" s="12" t="s">
        <v>42</v>
      </c>
      <c r="E549" s="12" t="s">
        <v>44</v>
      </c>
      <c r="F549" s="12" t="s">
        <v>304</v>
      </c>
      <c r="G549" s="65">
        <f>PHARMA!AM241</f>
        <v>567335.12320261437</v>
      </c>
      <c r="H549" s="31">
        <f>PHARMA!AN241</f>
        <v>18301.133006535947</v>
      </c>
      <c r="I549" s="66">
        <f>PHARMA!AO241</f>
        <v>586448</v>
      </c>
      <c r="J549" s="64">
        <f>PHARMA!AP241</f>
        <v>18917.677419354837</v>
      </c>
      <c r="K549" s="31">
        <f>PHARMA!AQ241</f>
        <v>19112.87679738563</v>
      </c>
      <c r="L549" s="45">
        <f>PHARMA!AR241</f>
        <v>1.0336888657439243</v>
      </c>
      <c r="M549" s="4" t="s">
        <v>401</v>
      </c>
      <c r="N549" s="76">
        <v>44013</v>
      </c>
    </row>
    <row r="550" spans="1:14" x14ac:dyDescent="0.25">
      <c r="A550" s="10">
        <v>549</v>
      </c>
      <c r="B550" s="11">
        <v>92018</v>
      </c>
      <c r="C550" s="11" t="s">
        <v>23</v>
      </c>
      <c r="D550" s="12" t="s">
        <v>42</v>
      </c>
      <c r="E550" s="12" t="s">
        <v>44</v>
      </c>
      <c r="F550" s="12" t="s">
        <v>305</v>
      </c>
      <c r="G550" s="65">
        <f>PHARMA!AM242</f>
        <v>364084.78316993464</v>
      </c>
      <c r="H550" s="31">
        <f>PHARMA!AN242</f>
        <v>11744.670424836602</v>
      </c>
      <c r="I550" s="66">
        <f>PHARMA!AO242</f>
        <v>164481</v>
      </c>
      <c r="J550" s="64">
        <f>PHARMA!AP242</f>
        <v>5305.8387096774195</v>
      </c>
      <c r="K550" s="31">
        <f>PHARMA!AQ242</f>
        <v>-199603.78316993464</v>
      </c>
      <c r="L550" s="45">
        <f>PHARMA!AR242</f>
        <v>0.45176565350502268</v>
      </c>
      <c r="M550" s="4" t="s">
        <v>401</v>
      </c>
      <c r="N550" s="76">
        <v>44013</v>
      </c>
    </row>
    <row r="551" spans="1:14" x14ac:dyDescent="0.25">
      <c r="A551" s="10">
        <v>550</v>
      </c>
      <c r="B551" s="11">
        <v>16427</v>
      </c>
      <c r="C551" s="11" t="s">
        <v>23</v>
      </c>
      <c r="D551" s="12" t="s">
        <v>42</v>
      </c>
      <c r="E551" s="12" t="s">
        <v>45</v>
      </c>
      <c r="F551" s="12" t="s">
        <v>306</v>
      </c>
      <c r="G551" s="65">
        <f>PHARMA!AM243</f>
        <v>1921582.6378431371</v>
      </c>
      <c r="H551" s="31">
        <f>PHARMA!AN243</f>
        <v>61986.536704617327</v>
      </c>
      <c r="I551" s="66">
        <f>PHARMA!AO243</f>
        <v>1976883</v>
      </c>
      <c r="J551" s="64">
        <f>PHARMA!AP243</f>
        <v>63770.419354838712</v>
      </c>
      <c r="K551" s="31">
        <f>PHARMA!AQ243</f>
        <v>55300.362156862859</v>
      </c>
      <c r="L551" s="45">
        <f>PHARMA!AR243</f>
        <v>1.0287785500700268</v>
      </c>
      <c r="M551" s="4" t="s">
        <v>401</v>
      </c>
      <c r="N551" s="76">
        <v>44013</v>
      </c>
    </row>
    <row r="552" spans="1:14" x14ac:dyDescent="0.25">
      <c r="A552" s="10">
        <v>551</v>
      </c>
      <c r="B552" s="11">
        <v>92042</v>
      </c>
      <c r="C552" s="11" t="s">
        <v>23</v>
      </c>
      <c r="D552" s="12" t="s">
        <v>42</v>
      </c>
      <c r="E552" s="12" t="s">
        <v>45</v>
      </c>
      <c r="F552" s="12" t="s">
        <v>307</v>
      </c>
      <c r="G552" s="65">
        <f>PHARMA!AM244</f>
        <v>685342.94173202617</v>
      </c>
      <c r="H552" s="31">
        <f>PHARMA!AN244</f>
        <v>22107.83683006536</v>
      </c>
      <c r="I552" s="66">
        <f>PHARMA!AO244</f>
        <v>795293</v>
      </c>
      <c r="J552" s="64">
        <f>PHARMA!AP244</f>
        <v>25654.612903225807</v>
      </c>
      <c r="K552" s="31">
        <f>PHARMA!AQ244</f>
        <v>109950.05826797383</v>
      </c>
      <c r="L552" s="45">
        <f>PHARMA!AR244</f>
        <v>1.1604307151542317</v>
      </c>
      <c r="M552" s="4" t="s">
        <v>401</v>
      </c>
      <c r="N552" s="76">
        <v>44013</v>
      </c>
    </row>
    <row r="553" spans="1:14" x14ac:dyDescent="0.25">
      <c r="A553" s="10">
        <v>552</v>
      </c>
      <c r="B553" s="11">
        <v>14558</v>
      </c>
      <c r="C553" s="11" t="s">
        <v>23</v>
      </c>
      <c r="D553" s="12" t="s">
        <v>42</v>
      </c>
      <c r="E553" s="12" t="s">
        <v>45</v>
      </c>
      <c r="F553" s="12" t="s">
        <v>308</v>
      </c>
      <c r="G553" s="65">
        <f>PHARMA!AM245</f>
        <v>730673.38062091498</v>
      </c>
      <c r="H553" s="31">
        <f>PHARMA!AN245</f>
        <v>23570.109052287578</v>
      </c>
      <c r="I553" s="66">
        <f>PHARMA!AO245</f>
        <v>640781</v>
      </c>
      <c r="J553" s="64">
        <f>PHARMA!AP245</f>
        <v>20670.354838709678</v>
      </c>
      <c r="K553" s="31">
        <f>PHARMA!AQ245</f>
        <v>-89892.380620914977</v>
      </c>
      <c r="L553" s="45">
        <f>PHARMA!AR245</f>
        <v>0.87697323728349619</v>
      </c>
      <c r="M553" s="4" t="s">
        <v>401</v>
      </c>
      <c r="N553" s="76">
        <v>44013</v>
      </c>
    </row>
    <row r="554" spans="1:14" x14ac:dyDescent="0.25">
      <c r="A554" s="10">
        <v>553</v>
      </c>
      <c r="B554" s="11">
        <v>16108</v>
      </c>
      <c r="C554" s="11" t="s">
        <v>23</v>
      </c>
      <c r="D554" s="12" t="s">
        <v>42</v>
      </c>
      <c r="E554" s="12" t="s">
        <v>45</v>
      </c>
      <c r="F554" s="12" t="s">
        <v>309</v>
      </c>
      <c r="G554" s="65">
        <f>PHARMA!AM246</f>
        <v>1077744.5928431372</v>
      </c>
      <c r="H554" s="31">
        <f>PHARMA!AN246</f>
        <v>34765.954607843138</v>
      </c>
      <c r="I554" s="66">
        <f>PHARMA!AO246</f>
        <v>866921</v>
      </c>
      <c r="J554" s="64">
        <f>PHARMA!AP246</f>
        <v>27965.193548387098</v>
      </c>
      <c r="K554" s="31">
        <f>PHARMA!AQ246</f>
        <v>-210823.59284313722</v>
      </c>
      <c r="L554" s="45">
        <f>PHARMA!AR246</f>
        <v>0.80438445783617862</v>
      </c>
      <c r="M554" s="4" t="s">
        <v>401</v>
      </c>
      <c r="N554" s="76">
        <v>44013</v>
      </c>
    </row>
    <row r="555" spans="1:14" x14ac:dyDescent="0.25">
      <c r="A555" s="10">
        <v>554</v>
      </c>
      <c r="B555" s="11">
        <v>15299</v>
      </c>
      <c r="C555" s="11" t="s">
        <v>23</v>
      </c>
      <c r="D555" s="12" t="s">
        <v>42</v>
      </c>
      <c r="E555" s="12" t="s">
        <v>45</v>
      </c>
      <c r="F555" s="12" t="s">
        <v>310</v>
      </c>
      <c r="G555" s="65">
        <f>PHARMA!AM247</f>
        <v>501077.47379084968</v>
      </c>
      <c r="H555" s="31">
        <f>PHARMA!AN247</f>
        <v>16163.789477124183</v>
      </c>
      <c r="I555" s="66">
        <f>PHARMA!AO247</f>
        <v>447772</v>
      </c>
      <c r="J555" s="64">
        <f>PHARMA!AP247</f>
        <v>14444.258064516129</v>
      </c>
      <c r="K555" s="31">
        <f>PHARMA!AQ247</f>
        <v>-53305.473790849675</v>
      </c>
      <c r="L555" s="45">
        <f>PHARMA!AR247</f>
        <v>0.89361829940673121</v>
      </c>
      <c r="M555" s="4" t="s">
        <v>401</v>
      </c>
      <c r="N555" s="76">
        <v>44013</v>
      </c>
    </row>
    <row r="556" spans="1:14" x14ac:dyDescent="0.25">
      <c r="A556" s="10">
        <v>555</v>
      </c>
      <c r="B556" s="11">
        <v>14794</v>
      </c>
      <c r="C556" s="11" t="s">
        <v>23</v>
      </c>
      <c r="D556" s="12" t="s">
        <v>42</v>
      </c>
      <c r="E556" s="12" t="s">
        <v>45</v>
      </c>
      <c r="F556" s="12" t="s">
        <v>311</v>
      </c>
      <c r="G556" s="65">
        <f>PHARMA!AM248</f>
        <v>1078952.3862745098</v>
      </c>
      <c r="H556" s="31">
        <f>PHARMA!AN248</f>
        <v>34804.915686274508</v>
      </c>
      <c r="I556" s="66">
        <f>PHARMA!AO248</f>
        <v>884382</v>
      </c>
      <c r="J556" s="64">
        <f>PHARMA!AP248</f>
        <v>28528.451612903227</v>
      </c>
      <c r="K556" s="31">
        <f>PHARMA!AQ248</f>
        <v>-194570.38627450983</v>
      </c>
      <c r="L556" s="45">
        <f>PHARMA!AR248</f>
        <v>0.81966730992983161</v>
      </c>
      <c r="M556" s="4" t="s">
        <v>401</v>
      </c>
      <c r="N556" s="76">
        <v>44013</v>
      </c>
    </row>
    <row r="557" spans="1:14" x14ac:dyDescent="0.25">
      <c r="A557" s="10">
        <v>556</v>
      </c>
      <c r="B557" s="11">
        <v>16381</v>
      </c>
      <c r="C557" s="11" t="s">
        <v>23</v>
      </c>
      <c r="D557" s="12" t="s">
        <v>42</v>
      </c>
      <c r="E557" s="12" t="s">
        <v>45</v>
      </c>
      <c r="F557" s="12" t="s">
        <v>312</v>
      </c>
      <c r="G557" s="65">
        <f>PHARMA!AM249</f>
        <v>443600.08101307187</v>
      </c>
      <c r="H557" s="31">
        <f>PHARMA!AN249</f>
        <v>14309.680032679738</v>
      </c>
      <c r="I557" s="66">
        <f>PHARMA!AO249</f>
        <v>322426</v>
      </c>
      <c r="J557" s="64">
        <f>PHARMA!AP249</f>
        <v>10400.838709677419</v>
      </c>
      <c r="K557" s="31">
        <f>PHARMA!AQ249</f>
        <v>-121174.08101307187</v>
      </c>
      <c r="L557" s="45">
        <f>PHARMA!AR249</f>
        <v>0.7268393623005196</v>
      </c>
      <c r="M557" s="4" t="s">
        <v>401</v>
      </c>
      <c r="N557" s="76">
        <v>44013</v>
      </c>
    </row>
    <row r="558" spans="1:14" x14ac:dyDescent="0.25">
      <c r="A558" s="10">
        <v>557</v>
      </c>
      <c r="B558" s="11">
        <v>14553</v>
      </c>
      <c r="C558" s="11" t="s">
        <v>23</v>
      </c>
      <c r="D558" s="12" t="s">
        <v>42</v>
      </c>
      <c r="E558" s="12" t="s">
        <v>45</v>
      </c>
      <c r="F558" s="12" t="s">
        <v>313</v>
      </c>
      <c r="G558" s="65">
        <f>PHARMA!AM250</f>
        <v>504208.18607843138</v>
      </c>
      <c r="H558" s="31">
        <f>PHARMA!AN250</f>
        <v>16264.780196078431</v>
      </c>
      <c r="I558" s="66">
        <f>PHARMA!AO250</f>
        <v>519256</v>
      </c>
      <c r="J558" s="64">
        <f>PHARMA!AP250</f>
        <v>16750.193548387098</v>
      </c>
      <c r="K558" s="31">
        <f>PHARMA!AQ250</f>
        <v>15047.813921568624</v>
      </c>
      <c r="L558" s="45">
        <f>PHARMA!AR250</f>
        <v>1.0298444458797975</v>
      </c>
      <c r="M558" s="4" t="s">
        <v>401</v>
      </c>
      <c r="N558" s="76">
        <v>44013</v>
      </c>
    </row>
    <row r="559" spans="1:14" x14ac:dyDescent="0.25">
      <c r="A559" s="10">
        <v>558</v>
      </c>
      <c r="B559" s="11">
        <v>17240</v>
      </c>
      <c r="C559" s="11" t="s">
        <v>23</v>
      </c>
      <c r="D559" s="12" t="s">
        <v>42</v>
      </c>
      <c r="E559" s="12" t="s">
        <v>46</v>
      </c>
      <c r="F559" s="12" t="s">
        <v>314</v>
      </c>
      <c r="G559" s="65">
        <f>PHARMA!AM251</f>
        <v>539174.47094771243</v>
      </c>
      <c r="H559" s="31">
        <f>PHARMA!AN251</f>
        <v>17392.724869281046</v>
      </c>
      <c r="I559" s="66">
        <f>PHARMA!AO251</f>
        <v>749569</v>
      </c>
      <c r="J559" s="64">
        <f>PHARMA!AP251</f>
        <v>24179.645161290322</v>
      </c>
      <c r="K559" s="31">
        <f>PHARMA!AQ251</f>
        <v>210394.52905228757</v>
      </c>
      <c r="L559" s="45">
        <f>PHARMA!AR251</f>
        <v>1.3902160439504396</v>
      </c>
      <c r="M559" s="4" t="s">
        <v>401</v>
      </c>
      <c r="N559" s="76">
        <v>44013</v>
      </c>
    </row>
    <row r="560" spans="1:14" x14ac:dyDescent="0.25">
      <c r="A560" s="10">
        <v>559</v>
      </c>
      <c r="B560" s="11">
        <v>17260</v>
      </c>
      <c r="C560" s="11" t="s">
        <v>23</v>
      </c>
      <c r="D560" s="12" t="s">
        <v>42</v>
      </c>
      <c r="E560" s="12" t="s">
        <v>46</v>
      </c>
      <c r="F560" s="12" t="s">
        <v>315</v>
      </c>
      <c r="G560" s="65">
        <f>PHARMA!AM252</f>
        <v>1403877.4832679739</v>
      </c>
      <c r="H560" s="31">
        <f>PHARMA!AN252</f>
        <v>45286.370427999158</v>
      </c>
      <c r="I560" s="66">
        <f>PHARMA!AO252</f>
        <v>764337</v>
      </c>
      <c r="J560" s="64">
        <f>PHARMA!AP252</f>
        <v>24656.032258064515</v>
      </c>
      <c r="K560" s="31">
        <f>PHARMA!AQ252</f>
        <v>-639540.48326797388</v>
      </c>
      <c r="L560" s="45">
        <f>PHARMA!AR252</f>
        <v>0.54444708253369889</v>
      </c>
      <c r="M560" s="4" t="s">
        <v>401</v>
      </c>
      <c r="N560" s="76">
        <v>44013</v>
      </c>
    </row>
    <row r="561" spans="1:14" x14ac:dyDescent="0.25">
      <c r="A561" s="10">
        <v>560</v>
      </c>
      <c r="B561" s="13">
        <v>17455</v>
      </c>
      <c r="C561" s="11" t="s">
        <v>23</v>
      </c>
      <c r="D561" s="12" t="s">
        <v>42</v>
      </c>
      <c r="E561" s="12" t="s">
        <v>46</v>
      </c>
      <c r="F561" s="14" t="s">
        <v>316</v>
      </c>
      <c r="G561" s="65">
        <f>PHARMA!AM253</f>
        <v>258580.3</v>
      </c>
      <c r="H561" s="31">
        <f>PHARMA!AN253</f>
        <v>8341.2999999999993</v>
      </c>
      <c r="I561" s="66">
        <f>PHARMA!AO253</f>
        <v>403952</v>
      </c>
      <c r="J561" s="64">
        <f>PHARMA!AP253</f>
        <v>13030.709677419354</v>
      </c>
      <c r="K561" s="31">
        <f>PHARMA!AQ253</f>
        <v>145371.70000000001</v>
      </c>
      <c r="L561" s="45">
        <f>PHARMA!AR253</f>
        <v>1.5621917060193682</v>
      </c>
      <c r="M561" s="4" t="s">
        <v>401</v>
      </c>
      <c r="N561" s="76">
        <v>44013</v>
      </c>
    </row>
    <row r="562" spans="1:14" x14ac:dyDescent="0.25">
      <c r="A562" s="10">
        <v>561</v>
      </c>
      <c r="B562" s="11">
        <v>14508</v>
      </c>
      <c r="C562" s="11" t="s">
        <v>23</v>
      </c>
      <c r="D562" s="12" t="s">
        <v>42</v>
      </c>
      <c r="E562" s="12" t="s">
        <v>46</v>
      </c>
      <c r="F562" s="12" t="s">
        <v>317</v>
      </c>
      <c r="G562" s="65">
        <f>PHARMA!AM254</f>
        <v>367671.90460784314</v>
      </c>
      <c r="H562" s="31">
        <f>PHARMA!AN254</f>
        <v>11860.384019607844</v>
      </c>
      <c r="I562" s="66">
        <f>PHARMA!AO254</f>
        <v>184613</v>
      </c>
      <c r="J562" s="64">
        <f>PHARMA!AP254</f>
        <v>5955.2580645161288</v>
      </c>
      <c r="K562" s="31">
        <f>PHARMA!AQ254</f>
        <v>-183058.90460784314</v>
      </c>
      <c r="L562" s="45">
        <f>PHARMA!AR254</f>
        <v>0.50211342690681582</v>
      </c>
      <c r="M562" s="4" t="s">
        <v>401</v>
      </c>
      <c r="N562" s="76">
        <v>44013</v>
      </c>
    </row>
    <row r="563" spans="1:14" x14ac:dyDescent="0.25">
      <c r="A563" s="10">
        <v>562</v>
      </c>
      <c r="B563" s="11">
        <v>15510</v>
      </c>
      <c r="C563" s="11" t="s">
        <v>23</v>
      </c>
      <c r="D563" s="12" t="s">
        <v>42</v>
      </c>
      <c r="E563" s="12" t="s">
        <v>47</v>
      </c>
      <c r="F563" s="12" t="s">
        <v>318</v>
      </c>
      <c r="G563" s="65">
        <f>PHARMA!AM255</f>
        <v>562994.41303921561</v>
      </c>
      <c r="H563" s="31">
        <f>PHARMA!AN255</f>
        <v>18161.110098039215</v>
      </c>
      <c r="I563" s="66">
        <f>PHARMA!AO255</f>
        <v>555246</v>
      </c>
      <c r="J563" s="64">
        <f>PHARMA!AP255</f>
        <v>17911.16129032258</v>
      </c>
      <c r="K563" s="31">
        <f>PHARMA!AQ255</f>
        <v>-7748.4130392156076</v>
      </c>
      <c r="L563" s="45">
        <f>PHARMA!AR255</f>
        <v>0.98623714044090183</v>
      </c>
      <c r="M563" s="4" t="s">
        <v>401</v>
      </c>
      <c r="N563" s="76">
        <v>44013</v>
      </c>
    </row>
    <row r="564" spans="1:14" x14ac:dyDescent="0.25">
      <c r="A564" s="10">
        <v>563</v>
      </c>
      <c r="B564" s="11">
        <v>14537</v>
      </c>
      <c r="C564" s="11" t="s">
        <v>23</v>
      </c>
      <c r="D564" s="12" t="s">
        <v>42</v>
      </c>
      <c r="E564" s="12" t="s">
        <v>47</v>
      </c>
      <c r="F564" s="12" t="s">
        <v>319</v>
      </c>
      <c r="G564" s="65">
        <f>PHARMA!AM256</f>
        <v>1716929.7269607843</v>
      </c>
      <c r="H564" s="31">
        <f>PHARMA!AN256</f>
        <v>55384.82990196078</v>
      </c>
      <c r="I564" s="66">
        <f>PHARMA!AO256</f>
        <v>1227118</v>
      </c>
      <c r="J564" s="64">
        <f>PHARMA!AP256</f>
        <v>39584.451612903227</v>
      </c>
      <c r="K564" s="31">
        <f>PHARMA!AQ256</f>
        <v>-489811.72696078429</v>
      </c>
      <c r="L564" s="45">
        <f>PHARMA!AR256</f>
        <v>0.71471649697170636</v>
      </c>
      <c r="M564" s="4" t="s">
        <v>401</v>
      </c>
      <c r="N564" s="76">
        <v>44013</v>
      </c>
    </row>
    <row r="565" spans="1:14" x14ac:dyDescent="0.25">
      <c r="A565" s="10">
        <v>564</v>
      </c>
      <c r="B565" s="11">
        <v>14587</v>
      </c>
      <c r="C565" s="11" t="s">
        <v>23</v>
      </c>
      <c r="D565" s="12" t="s">
        <v>42</v>
      </c>
      <c r="E565" s="12" t="s">
        <v>47</v>
      </c>
      <c r="F565" s="12" t="s">
        <v>320</v>
      </c>
      <c r="G565" s="65">
        <f>PHARMA!AM257</f>
        <v>798426.95679738559</v>
      </c>
      <c r="H565" s="31">
        <f>PHARMA!AN257</f>
        <v>25755.708283786633</v>
      </c>
      <c r="I565" s="66">
        <f>PHARMA!AO257</f>
        <v>978277</v>
      </c>
      <c r="J565" s="64">
        <f>PHARMA!AP257</f>
        <v>31557.322580645163</v>
      </c>
      <c r="K565" s="31">
        <f>PHARMA!AQ257</f>
        <v>179850.04320261441</v>
      </c>
      <c r="L565" s="45">
        <f>PHARMA!AR257</f>
        <v>1.2252554747450173</v>
      </c>
      <c r="M565" s="4" t="s">
        <v>401</v>
      </c>
      <c r="N565" s="76">
        <v>44013</v>
      </c>
    </row>
    <row r="566" spans="1:14" x14ac:dyDescent="0.25">
      <c r="A566" s="10">
        <v>565</v>
      </c>
      <c r="B566" s="11">
        <v>14493</v>
      </c>
      <c r="C566" s="11" t="s">
        <v>23</v>
      </c>
      <c r="D566" s="12" t="s">
        <v>42</v>
      </c>
      <c r="E566" s="12" t="s">
        <v>47</v>
      </c>
      <c r="F566" s="12" t="s">
        <v>321</v>
      </c>
      <c r="G566" s="65">
        <f>PHARMA!AM258</f>
        <v>981806.33402614377</v>
      </c>
      <c r="H566" s="31">
        <f>PHARMA!AN258</f>
        <v>31671.172065359475</v>
      </c>
      <c r="I566" s="66">
        <f>PHARMA!AO258</f>
        <v>801272</v>
      </c>
      <c r="J566" s="64">
        <f>PHARMA!AP258</f>
        <v>25847.483870967742</v>
      </c>
      <c r="K566" s="31">
        <f>PHARMA!AQ258</f>
        <v>-180534.33402614377</v>
      </c>
      <c r="L566" s="45">
        <f>PHARMA!AR258</f>
        <v>0.81612021865267736</v>
      </c>
      <c r="M566" s="4" t="s">
        <v>401</v>
      </c>
      <c r="N566" s="76">
        <v>44013</v>
      </c>
    </row>
    <row r="567" spans="1:14" x14ac:dyDescent="0.25">
      <c r="A567" s="10">
        <v>566</v>
      </c>
      <c r="B567" s="11">
        <v>15954</v>
      </c>
      <c r="C567" s="11" t="s">
        <v>23</v>
      </c>
      <c r="D567" s="12" t="s">
        <v>42</v>
      </c>
      <c r="E567" s="12" t="s">
        <v>47</v>
      </c>
      <c r="F567" s="12" t="s">
        <v>322</v>
      </c>
      <c r="G567" s="65">
        <f>PHARMA!AM259</f>
        <v>1573315.753887255</v>
      </c>
      <c r="H567" s="31">
        <f>PHARMA!AN259</f>
        <v>50752.121093137255</v>
      </c>
      <c r="I567" s="66">
        <f>PHARMA!AO259</f>
        <v>1644758</v>
      </c>
      <c r="J567" s="64">
        <f>PHARMA!AP259</f>
        <v>53056.709677419356</v>
      </c>
      <c r="K567" s="31">
        <f>PHARMA!AQ259</f>
        <v>71442.246112745022</v>
      </c>
      <c r="L567" s="45">
        <f>PHARMA!AR259</f>
        <v>1.0454087146437261</v>
      </c>
      <c r="M567" s="4" t="s">
        <v>401</v>
      </c>
      <c r="N567" s="76">
        <v>44013</v>
      </c>
    </row>
    <row r="568" spans="1:14" x14ac:dyDescent="0.25">
      <c r="A568" s="10">
        <v>567</v>
      </c>
      <c r="B568" s="11">
        <v>14584</v>
      </c>
      <c r="C568" s="11" t="s">
        <v>23</v>
      </c>
      <c r="D568" s="12" t="s">
        <v>42</v>
      </c>
      <c r="E568" s="12" t="s">
        <v>47</v>
      </c>
      <c r="F568" s="12" t="s">
        <v>323</v>
      </c>
      <c r="G568" s="65">
        <f>PHARMA!AM260</f>
        <v>1464036.7312091503</v>
      </c>
      <c r="H568" s="31">
        <f>PHARMA!AN260</f>
        <v>47226.991329327429</v>
      </c>
      <c r="I568" s="66">
        <f>PHARMA!AO260</f>
        <v>1170069</v>
      </c>
      <c r="J568" s="64">
        <f>PHARMA!AP260</f>
        <v>37744.161290322583</v>
      </c>
      <c r="K568" s="31">
        <f>PHARMA!AQ260</f>
        <v>-293967.73120915028</v>
      </c>
      <c r="L568" s="45">
        <f>PHARMA!AR260</f>
        <v>0.79920740720325922</v>
      </c>
      <c r="M568" s="4" t="s">
        <v>401</v>
      </c>
      <c r="N568" s="76">
        <v>44013</v>
      </c>
    </row>
    <row r="569" spans="1:14" x14ac:dyDescent="0.25">
      <c r="A569" s="10">
        <v>568</v>
      </c>
      <c r="B569" s="11">
        <v>14436</v>
      </c>
      <c r="C569" s="11" t="s">
        <v>23</v>
      </c>
      <c r="D569" s="12" t="s">
        <v>42</v>
      </c>
      <c r="E569" s="12" t="s">
        <v>47</v>
      </c>
      <c r="F569" s="12" t="s">
        <v>324</v>
      </c>
      <c r="G569" s="65">
        <f>PHARMA!AM261</f>
        <v>2305550.9653137256</v>
      </c>
      <c r="H569" s="31">
        <f>PHARMA!AN261</f>
        <v>74372.611784313733</v>
      </c>
      <c r="I569" s="66">
        <f>PHARMA!AO261</f>
        <v>726579</v>
      </c>
      <c r="J569" s="64">
        <f>PHARMA!AP261</f>
        <v>23438.032258064515</v>
      </c>
      <c r="K569" s="31">
        <f>PHARMA!AQ261</f>
        <v>-1578971.9653137256</v>
      </c>
      <c r="L569" s="45">
        <f>PHARMA!AR261</f>
        <v>0.31514332622923885</v>
      </c>
      <c r="M569" s="4" t="s">
        <v>401</v>
      </c>
      <c r="N569" s="76">
        <v>44013</v>
      </c>
    </row>
    <row r="570" spans="1:14" x14ac:dyDescent="0.25">
      <c r="A570" s="10">
        <v>569</v>
      </c>
      <c r="B570" s="11">
        <v>17381</v>
      </c>
      <c r="C570" s="11" t="s">
        <v>23</v>
      </c>
      <c r="D570" s="12" t="s">
        <v>42</v>
      </c>
      <c r="E570" s="12" t="s">
        <v>47</v>
      </c>
      <c r="F570" s="12" t="s">
        <v>325</v>
      </c>
      <c r="G570" s="65">
        <f>PHARMA!AM262</f>
        <v>384179.16491503263</v>
      </c>
      <c r="H570" s="31">
        <f>PHARMA!AN262</f>
        <v>12392.876287581697</v>
      </c>
      <c r="I570" s="66">
        <f>PHARMA!AO262</f>
        <v>427837</v>
      </c>
      <c r="J570" s="64">
        <f>PHARMA!AP262</f>
        <v>13801.193548387097</v>
      </c>
      <c r="K570" s="31">
        <f>PHARMA!AQ262</f>
        <v>43657.835084967373</v>
      </c>
      <c r="L570" s="45">
        <f>PHARMA!AR262</f>
        <v>1.1136392575964473</v>
      </c>
      <c r="M570" s="4" t="s">
        <v>401</v>
      </c>
      <c r="N570" s="76">
        <v>44013</v>
      </c>
    </row>
    <row r="571" spans="1:14" x14ac:dyDescent="0.25">
      <c r="A571" s="10">
        <v>570</v>
      </c>
      <c r="B571" s="11">
        <v>17420</v>
      </c>
      <c r="C571" s="11" t="s">
        <v>23</v>
      </c>
      <c r="D571" s="12" t="s">
        <v>42</v>
      </c>
      <c r="E571" s="12" t="s">
        <v>47</v>
      </c>
      <c r="F571" s="12" t="s">
        <v>326</v>
      </c>
      <c r="G571" s="65">
        <f>PHARMA!AM263</f>
        <v>1043674.4675228759</v>
      </c>
      <c r="H571" s="31">
        <f>PHARMA!AN263</f>
        <v>33666.918307189546</v>
      </c>
      <c r="I571" s="66">
        <f>PHARMA!AO263</f>
        <v>833751</v>
      </c>
      <c r="J571" s="64">
        <f>PHARMA!AP263</f>
        <v>26895.193548387098</v>
      </c>
      <c r="K571" s="31">
        <f>PHARMA!AQ263</f>
        <v>-209923.46752287587</v>
      </c>
      <c r="L571" s="45">
        <f>PHARMA!AR263</f>
        <v>0.79886116403602192</v>
      </c>
      <c r="M571" s="4" t="s">
        <v>401</v>
      </c>
      <c r="N571" s="76">
        <v>44013</v>
      </c>
    </row>
    <row r="572" spans="1:14" x14ac:dyDescent="0.25">
      <c r="A572" s="10">
        <v>571</v>
      </c>
      <c r="B572" s="11">
        <v>15934</v>
      </c>
      <c r="C572" s="11" t="s">
        <v>23</v>
      </c>
      <c r="D572" s="12" t="s">
        <v>42</v>
      </c>
      <c r="E572" s="12" t="s">
        <v>47</v>
      </c>
      <c r="F572" s="12" t="s">
        <v>327</v>
      </c>
      <c r="G572" s="65">
        <f>PHARMA!AM264</f>
        <v>1308413.164509804</v>
      </c>
      <c r="H572" s="31">
        <f>PHARMA!AN264</f>
        <v>42206.876274509807</v>
      </c>
      <c r="I572" s="66">
        <f>PHARMA!AO264</f>
        <v>1168022</v>
      </c>
      <c r="J572" s="64">
        <f>PHARMA!AP264</f>
        <v>37678.129032258068</v>
      </c>
      <c r="K572" s="31">
        <f>PHARMA!AQ264</f>
        <v>-140391.16450980399</v>
      </c>
      <c r="L572" s="45">
        <f>PHARMA!AR264</f>
        <v>0.8927011984303892</v>
      </c>
      <c r="M572" s="4" t="s">
        <v>401</v>
      </c>
      <c r="N572" s="76">
        <v>44013</v>
      </c>
    </row>
    <row r="573" spans="1:14" x14ac:dyDescent="0.25">
      <c r="A573" s="10">
        <v>572</v>
      </c>
      <c r="B573" s="13">
        <v>17405</v>
      </c>
      <c r="C573" s="11" t="s">
        <v>23</v>
      </c>
      <c r="D573" s="12" t="s">
        <v>42</v>
      </c>
      <c r="E573" s="12" t="s">
        <v>47</v>
      </c>
      <c r="F573" s="14" t="s">
        <v>328</v>
      </c>
      <c r="G573" s="65">
        <f>PHARMA!AM265</f>
        <v>286302.55653594772</v>
      </c>
      <c r="H573" s="31">
        <f>PHARMA!AN265</f>
        <v>9235.5663398692814</v>
      </c>
      <c r="I573" s="66">
        <f>PHARMA!AO265</f>
        <v>314996</v>
      </c>
      <c r="J573" s="64">
        <f>PHARMA!AP265</f>
        <v>10161.161290322581</v>
      </c>
      <c r="K573" s="31">
        <f>PHARMA!AQ265</f>
        <v>28693.443464052281</v>
      </c>
      <c r="L573" s="45">
        <f>PHARMA!AR265</f>
        <v>1.1002207029207913</v>
      </c>
      <c r="M573" s="4" t="s">
        <v>401</v>
      </c>
      <c r="N573" s="76">
        <v>44013</v>
      </c>
    </row>
    <row r="574" spans="1:14" x14ac:dyDescent="0.25">
      <c r="A574" s="10">
        <v>573</v>
      </c>
      <c r="B574" s="11">
        <v>16119</v>
      </c>
      <c r="C574" s="11" t="s">
        <v>23</v>
      </c>
      <c r="D574" s="11" t="s">
        <v>42</v>
      </c>
      <c r="E574" s="12" t="s">
        <v>48</v>
      </c>
      <c r="F574" s="12" t="s">
        <v>329</v>
      </c>
      <c r="G574" s="65">
        <f>PHARMA!AM266</f>
        <v>1162515.5253267973</v>
      </c>
      <c r="H574" s="31">
        <f>PHARMA!AN266</f>
        <v>37500.500816993459</v>
      </c>
      <c r="I574" s="66">
        <f>PHARMA!AO266</f>
        <v>830407.54</v>
      </c>
      <c r="J574" s="64">
        <f>PHARMA!AP266</f>
        <v>26787.34</v>
      </c>
      <c r="K574" s="31">
        <f>PHARMA!AQ266</f>
        <v>-332107.98532679724</v>
      </c>
      <c r="L574" s="45">
        <f>PHARMA!AR266</f>
        <v>0.71431952684379196</v>
      </c>
      <c r="M574" s="4" t="s">
        <v>401</v>
      </c>
      <c r="N574" s="76">
        <v>44013</v>
      </c>
    </row>
    <row r="575" spans="1:14" x14ac:dyDescent="0.25">
      <c r="A575" s="10">
        <v>574</v>
      </c>
      <c r="B575" s="11">
        <v>16120</v>
      </c>
      <c r="C575" s="11" t="s">
        <v>23</v>
      </c>
      <c r="D575" s="11" t="s">
        <v>42</v>
      </c>
      <c r="E575" s="12" t="s">
        <v>48</v>
      </c>
      <c r="F575" s="12" t="s">
        <v>330</v>
      </c>
      <c r="G575" s="65">
        <f>PHARMA!AM267</f>
        <v>1076191.379379085</v>
      </c>
      <c r="H575" s="31">
        <f>PHARMA!AN267</f>
        <v>34715.850947712417</v>
      </c>
      <c r="I575" s="66">
        <f>PHARMA!AO267</f>
        <v>897379.47</v>
      </c>
      <c r="J575" s="64">
        <f>PHARMA!AP267</f>
        <v>28947.724838709677</v>
      </c>
      <c r="K575" s="31">
        <f>PHARMA!AQ267</f>
        <v>-178811.90937908506</v>
      </c>
      <c r="L575" s="45">
        <f>PHARMA!AR267</f>
        <v>0.83384748028528932</v>
      </c>
      <c r="M575" s="4" t="s">
        <v>401</v>
      </c>
      <c r="N575" s="76">
        <v>44013</v>
      </c>
    </row>
    <row r="576" spans="1:14" x14ac:dyDescent="0.25">
      <c r="A576" s="10">
        <v>575</v>
      </c>
      <c r="B576" s="11">
        <v>17476</v>
      </c>
      <c r="C576" s="11" t="s">
        <v>23</v>
      </c>
      <c r="D576" s="12" t="s">
        <v>42</v>
      </c>
      <c r="E576" s="12" t="s">
        <v>48</v>
      </c>
      <c r="F576" s="12" t="s">
        <v>331</v>
      </c>
      <c r="G576" s="65">
        <f>PHARMA!AM268</f>
        <v>531814.29999999993</v>
      </c>
      <c r="H576" s="31">
        <f>PHARMA!AN268</f>
        <v>17155.3</v>
      </c>
      <c r="I576" s="66">
        <f>PHARMA!AO268</f>
        <v>520977</v>
      </c>
      <c r="J576" s="64">
        <f>PHARMA!AP268</f>
        <v>16805.709677419356</v>
      </c>
      <c r="K576" s="31">
        <f>PHARMA!AQ268</f>
        <v>-10837.29999999993</v>
      </c>
      <c r="L576" s="45">
        <f>PHARMA!AR268</f>
        <v>0.97962202219835015</v>
      </c>
      <c r="M576" s="4" t="s">
        <v>401</v>
      </c>
      <c r="N576" s="76">
        <v>44013</v>
      </c>
    </row>
    <row r="577" spans="1:14" x14ac:dyDescent="0.25">
      <c r="A577" s="10">
        <v>576</v>
      </c>
      <c r="B577" s="11">
        <v>14554</v>
      </c>
      <c r="C577" s="11" t="s">
        <v>23</v>
      </c>
      <c r="D577" s="12" t="s">
        <v>42</v>
      </c>
      <c r="E577" s="12" t="s">
        <v>48</v>
      </c>
      <c r="F577" s="12" t="s">
        <v>332</v>
      </c>
      <c r="G577" s="65">
        <f>PHARMA!AM269</f>
        <v>448574.71888888889</v>
      </c>
      <c r="H577" s="31">
        <f>PHARMA!AN269</f>
        <v>14470.152222222223</v>
      </c>
      <c r="I577" s="66">
        <f>PHARMA!AO269</f>
        <v>0</v>
      </c>
      <c r="J577" s="64">
        <f>PHARMA!AP269</f>
        <v>0</v>
      </c>
      <c r="K577" s="31">
        <f>PHARMA!AQ269</f>
        <v>-448574.71888888889</v>
      </c>
      <c r="L577" s="45">
        <f>PHARMA!AR269</f>
        <v>0</v>
      </c>
      <c r="M577" s="4" t="s">
        <v>401</v>
      </c>
      <c r="N577" s="76">
        <v>44013</v>
      </c>
    </row>
    <row r="578" spans="1:14" x14ac:dyDescent="0.25">
      <c r="A578" s="10">
        <v>577</v>
      </c>
      <c r="B578" s="11">
        <v>15968</v>
      </c>
      <c r="C578" s="11" t="s">
        <v>23</v>
      </c>
      <c r="D578" s="12" t="s">
        <v>42</v>
      </c>
      <c r="E578" s="12" t="s">
        <v>48</v>
      </c>
      <c r="F578" s="12" t="s">
        <v>333</v>
      </c>
      <c r="G578" s="65">
        <f>PHARMA!AM270</f>
        <v>541109.48284313735</v>
      </c>
      <c r="H578" s="31">
        <f>PHARMA!AN270</f>
        <v>17455.14460784314</v>
      </c>
      <c r="I578" s="66">
        <f>PHARMA!AO270</f>
        <v>0</v>
      </c>
      <c r="J578" s="64">
        <f>PHARMA!AP270</f>
        <v>0</v>
      </c>
      <c r="K578" s="31">
        <f>PHARMA!AQ270</f>
        <v>-541109.48284313735</v>
      </c>
      <c r="L578" s="45">
        <f>PHARMA!AR270</f>
        <v>0</v>
      </c>
      <c r="M578" s="4" t="s">
        <v>401</v>
      </c>
      <c r="N578" s="76">
        <v>44013</v>
      </c>
    </row>
    <row r="579" spans="1:14" x14ac:dyDescent="0.25">
      <c r="A579" s="10">
        <v>578</v>
      </c>
      <c r="B579" s="11">
        <v>14512</v>
      </c>
      <c r="C579" s="11" t="s">
        <v>23</v>
      </c>
      <c r="D579" s="12" t="s">
        <v>42</v>
      </c>
      <c r="E579" s="12" t="s">
        <v>49</v>
      </c>
      <c r="F579" s="12" t="s">
        <v>334</v>
      </c>
      <c r="G579" s="65">
        <f>PHARMA!AM271</f>
        <v>824191.6712418301</v>
      </c>
      <c r="H579" s="31">
        <f>PHARMA!AN271</f>
        <v>26586.828104575165</v>
      </c>
      <c r="I579" s="66">
        <f>PHARMA!AO271</f>
        <v>646040</v>
      </c>
      <c r="J579" s="64">
        <f>PHARMA!AP271</f>
        <v>20840</v>
      </c>
      <c r="K579" s="31">
        <f>PHARMA!AQ271</f>
        <v>-178151.6712418301</v>
      </c>
      <c r="L579" s="45">
        <f>PHARMA!AR271</f>
        <v>0.78384679503809529</v>
      </c>
      <c r="M579" s="4" t="s">
        <v>401</v>
      </c>
      <c r="N579" s="76">
        <v>44013</v>
      </c>
    </row>
    <row r="580" spans="1:14" x14ac:dyDescent="0.25">
      <c r="A580" s="10">
        <v>579</v>
      </c>
      <c r="B580" s="11">
        <v>14547</v>
      </c>
      <c r="C580" s="11" t="s">
        <v>23</v>
      </c>
      <c r="D580" s="12" t="s">
        <v>42</v>
      </c>
      <c r="E580" s="12" t="s">
        <v>49</v>
      </c>
      <c r="F580" s="12" t="s">
        <v>335</v>
      </c>
      <c r="G580" s="65">
        <f>PHARMA!AM272</f>
        <v>768649.5892663399</v>
      </c>
      <c r="H580" s="31">
        <f>PHARMA!AN272</f>
        <v>24795.148040849675</v>
      </c>
      <c r="I580" s="66">
        <f>PHARMA!AO272</f>
        <v>739600</v>
      </c>
      <c r="J580" s="64">
        <f>PHARMA!AP272</f>
        <v>23858.064516129034</v>
      </c>
      <c r="K580" s="31">
        <f>PHARMA!AQ272</f>
        <v>-29049.589266339899</v>
      </c>
      <c r="L580" s="45">
        <f>PHARMA!AR272</f>
        <v>0.96220698004396632</v>
      </c>
      <c r="M580" s="4" t="s">
        <v>401</v>
      </c>
      <c r="N580" s="76">
        <v>44013</v>
      </c>
    </row>
    <row r="581" spans="1:14" x14ac:dyDescent="0.25">
      <c r="A581" s="10">
        <v>580</v>
      </c>
      <c r="B581" s="13">
        <v>16069</v>
      </c>
      <c r="C581" s="11" t="s">
        <v>23</v>
      </c>
      <c r="D581" s="12" t="s">
        <v>42</v>
      </c>
      <c r="E581" s="12" t="s">
        <v>49</v>
      </c>
      <c r="F581" s="14" t="s">
        <v>336</v>
      </c>
      <c r="G581" s="65">
        <f>PHARMA!AM273</f>
        <v>533088.22990522883</v>
      </c>
      <c r="H581" s="31">
        <f>PHARMA!AN273</f>
        <v>17196.394513071897</v>
      </c>
      <c r="I581" s="66">
        <f>PHARMA!AO273</f>
        <v>702102</v>
      </c>
      <c r="J581" s="64">
        <f>PHARMA!AP273</f>
        <v>22648.451612903227</v>
      </c>
      <c r="K581" s="31">
        <f>PHARMA!AQ273</f>
        <v>169013.77009477117</v>
      </c>
      <c r="L581" s="45">
        <f>PHARMA!AR273</f>
        <v>1.3170465236586035</v>
      </c>
      <c r="M581" s="4" t="s">
        <v>401</v>
      </c>
      <c r="N581" s="76">
        <v>44013</v>
      </c>
    </row>
    <row r="582" spans="1:14" x14ac:dyDescent="0.25">
      <c r="A582" s="10">
        <v>581</v>
      </c>
      <c r="B582" s="13">
        <v>16068</v>
      </c>
      <c r="C582" s="11" t="s">
        <v>23</v>
      </c>
      <c r="D582" s="12" t="s">
        <v>42</v>
      </c>
      <c r="E582" s="12" t="s">
        <v>49</v>
      </c>
      <c r="F582" s="14" t="s">
        <v>337</v>
      </c>
      <c r="G582" s="65">
        <f>PHARMA!AM274</f>
        <v>362698.42163398693</v>
      </c>
      <c r="H582" s="31">
        <f>PHARMA!AN274</f>
        <v>11699.94908496732</v>
      </c>
      <c r="I582" s="66">
        <f>PHARMA!AO274</f>
        <v>296169</v>
      </c>
      <c r="J582" s="64">
        <f>PHARMA!AP274</f>
        <v>9553.8387096774186</v>
      </c>
      <c r="K582" s="31">
        <f>PHARMA!AQ274</f>
        <v>-66529.421633986931</v>
      </c>
      <c r="L582" s="45">
        <f>PHARMA!AR274</f>
        <v>0.8165709645653646</v>
      </c>
      <c r="M582" s="4" t="s">
        <v>401</v>
      </c>
      <c r="N582" s="76">
        <v>44013</v>
      </c>
    </row>
    <row r="583" spans="1:14" x14ac:dyDescent="0.25">
      <c r="A583" s="10">
        <v>582</v>
      </c>
      <c r="B583" s="11">
        <v>14561</v>
      </c>
      <c r="C583" s="11" t="s">
        <v>23</v>
      </c>
      <c r="D583" s="12" t="s">
        <v>42</v>
      </c>
      <c r="E583" s="12" t="s">
        <v>49</v>
      </c>
      <c r="F583" s="12" t="s">
        <v>338</v>
      </c>
      <c r="G583" s="65">
        <f>PHARMA!AM275</f>
        <v>1116717.4990522875</v>
      </c>
      <c r="H583" s="31">
        <f>PHARMA!AN275</f>
        <v>36023.145130718956</v>
      </c>
      <c r="I583" s="66">
        <f>PHARMA!AO275</f>
        <v>917556</v>
      </c>
      <c r="J583" s="64">
        <f>PHARMA!AP275</f>
        <v>29598.580645161292</v>
      </c>
      <c r="K583" s="31">
        <f>PHARMA!AQ275</f>
        <v>-199161.49905228755</v>
      </c>
      <c r="L583" s="45">
        <f>PHARMA!AR275</f>
        <v>0.82165453731914495</v>
      </c>
      <c r="M583" s="4" t="s">
        <v>401</v>
      </c>
      <c r="N583" s="76">
        <v>44013</v>
      </c>
    </row>
    <row r="584" spans="1:14" x14ac:dyDescent="0.25">
      <c r="A584" s="10">
        <v>583</v>
      </c>
      <c r="B584" s="11">
        <v>14438</v>
      </c>
      <c r="C584" s="11" t="s">
        <v>23</v>
      </c>
      <c r="D584" s="12" t="s">
        <v>42</v>
      </c>
      <c r="E584" s="12" t="s">
        <v>49</v>
      </c>
      <c r="F584" s="12" t="s">
        <v>339</v>
      </c>
      <c r="G584" s="65">
        <f>PHARMA!AM276</f>
        <v>1952914.5116372551</v>
      </c>
      <c r="H584" s="31">
        <f>PHARMA!AN276</f>
        <v>62997.242310879199</v>
      </c>
      <c r="I584" s="66">
        <f>PHARMA!AO276</f>
        <v>1454884</v>
      </c>
      <c r="J584" s="64">
        <f>PHARMA!AP276</f>
        <v>46931.741935483871</v>
      </c>
      <c r="K584" s="31">
        <f>PHARMA!AQ276</f>
        <v>-498030.51163725508</v>
      </c>
      <c r="L584" s="45">
        <f>PHARMA!AR276</f>
        <v>0.74498089462209804</v>
      </c>
      <c r="M584" s="4" t="s">
        <v>401</v>
      </c>
      <c r="N584" s="76">
        <v>44013</v>
      </c>
    </row>
    <row r="585" spans="1:14" x14ac:dyDescent="0.25">
      <c r="A585" s="10">
        <v>584</v>
      </c>
      <c r="B585" s="11">
        <v>15674</v>
      </c>
      <c r="C585" s="11" t="s">
        <v>23</v>
      </c>
      <c r="D585" s="12" t="s">
        <v>42</v>
      </c>
      <c r="E585" s="12" t="s">
        <v>49</v>
      </c>
      <c r="F585" s="12" t="s">
        <v>340</v>
      </c>
      <c r="G585" s="65">
        <f>PHARMA!AM277</f>
        <v>1120789.3556372549</v>
      </c>
      <c r="H585" s="31">
        <f>PHARMA!AN277</f>
        <v>36154.495343137256</v>
      </c>
      <c r="I585" s="66">
        <f>PHARMA!AO277</f>
        <v>811469</v>
      </c>
      <c r="J585" s="64">
        <f>PHARMA!AP277</f>
        <v>26176.419354838708</v>
      </c>
      <c r="K585" s="31">
        <f>PHARMA!AQ277</f>
        <v>-309320.35563725489</v>
      </c>
      <c r="L585" s="45">
        <f>PHARMA!AR277</f>
        <v>0.72401561981164386</v>
      </c>
      <c r="M585" s="4" t="s">
        <v>401</v>
      </c>
      <c r="N585" s="76">
        <v>44013</v>
      </c>
    </row>
    <row r="586" spans="1:14" x14ac:dyDescent="0.25">
      <c r="A586" s="10">
        <v>585</v>
      </c>
      <c r="B586" s="11">
        <v>92006</v>
      </c>
      <c r="C586" s="11" t="s">
        <v>23</v>
      </c>
      <c r="D586" s="12" t="s">
        <v>42</v>
      </c>
      <c r="E586" s="12" t="s">
        <v>49</v>
      </c>
      <c r="F586" s="12" t="s">
        <v>341</v>
      </c>
      <c r="G586" s="65">
        <f>PHARMA!AM278</f>
        <v>469803.81267973856</v>
      </c>
      <c r="H586" s="31">
        <f>PHARMA!AN278</f>
        <v>15154.961699346406</v>
      </c>
      <c r="I586" s="66">
        <f>PHARMA!AO278</f>
        <v>502084</v>
      </c>
      <c r="J586" s="64">
        <f>PHARMA!AP278</f>
        <v>16196.258064516129</v>
      </c>
      <c r="K586" s="31">
        <f>PHARMA!AQ278</f>
        <v>32280.187320261437</v>
      </c>
      <c r="L586" s="45">
        <f>PHARMA!AR278</f>
        <v>1.068709930505112</v>
      </c>
      <c r="M586" s="4" t="s">
        <v>401</v>
      </c>
      <c r="N586" s="76">
        <v>44013</v>
      </c>
    </row>
    <row r="587" spans="1:14" x14ac:dyDescent="0.25">
      <c r="A587" s="10">
        <v>586</v>
      </c>
      <c r="B587" s="11">
        <v>14477</v>
      </c>
      <c r="C587" s="11" t="s">
        <v>23</v>
      </c>
      <c r="D587" s="12" t="s">
        <v>50</v>
      </c>
      <c r="E587" s="12" t="s">
        <v>51</v>
      </c>
      <c r="F587" s="12" t="s">
        <v>342</v>
      </c>
      <c r="G587" s="65">
        <f>PHARMA!AM279</f>
        <v>540899.73846405232</v>
      </c>
      <c r="H587" s="31">
        <f>PHARMA!AN279</f>
        <v>17448.378660130718</v>
      </c>
      <c r="I587" s="66">
        <f>PHARMA!AO279</f>
        <v>488030</v>
      </c>
      <c r="J587" s="64">
        <f>PHARMA!AP279</f>
        <v>15742.903225806451</v>
      </c>
      <c r="K587" s="31">
        <f>PHARMA!AQ279</f>
        <v>-52869.738464052323</v>
      </c>
      <c r="L587" s="45">
        <f>PHARMA!AR279</f>
        <v>0.90225593635119494</v>
      </c>
      <c r="M587" s="4" t="s">
        <v>401</v>
      </c>
      <c r="N587" s="76">
        <v>44013</v>
      </c>
    </row>
    <row r="588" spans="1:14" x14ac:dyDescent="0.25">
      <c r="A588" s="10">
        <v>587</v>
      </c>
      <c r="B588" s="11">
        <v>16627</v>
      </c>
      <c r="C588" s="11" t="s">
        <v>23</v>
      </c>
      <c r="D588" s="12" t="s">
        <v>50</v>
      </c>
      <c r="E588" s="12" t="s">
        <v>51</v>
      </c>
      <c r="F588" s="12" t="s">
        <v>343</v>
      </c>
      <c r="G588" s="65">
        <f>PHARMA!AM280</f>
        <v>684554.65833333344</v>
      </c>
      <c r="H588" s="31">
        <f>PHARMA!AN280</f>
        <v>22082.408333333336</v>
      </c>
      <c r="I588" s="66">
        <f>PHARMA!AO280</f>
        <v>330163</v>
      </c>
      <c r="J588" s="64">
        <f>PHARMA!AP280</f>
        <v>10650.41935483871</v>
      </c>
      <c r="K588" s="31">
        <f>PHARMA!AQ280</f>
        <v>-354391.65833333344</v>
      </c>
      <c r="L588" s="45">
        <f>PHARMA!AR280</f>
        <v>0.48230334273648628</v>
      </c>
      <c r="M588" s="4" t="s">
        <v>401</v>
      </c>
      <c r="N588" s="76">
        <v>44013</v>
      </c>
    </row>
    <row r="589" spans="1:14" x14ac:dyDescent="0.25">
      <c r="A589" s="10">
        <v>588</v>
      </c>
      <c r="B589" s="11">
        <v>15673</v>
      </c>
      <c r="C589" s="11" t="s">
        <v>23</v>
      </c>
      <c r="D589" s="12" t="s">
        <v>50</v>
      </c>
      <c r="E589" s="12" t="s">
        <v>51</v>
      </c>
      <c r="F589" s="12" t="s">
        <v>344</v>
      </c>
      <c r="G589" s="65">
        <f>PHARMA!AM281</f>
        <v>486115.4879084967</v>
      </c>
      <c r="H589" s="31">
        <f>PHARMA!AN281</f>
        <v>15681.144771241828</v>
      </c>
      <c r="I589" s="66">
        <f>PHARMA!AO281</f>
        <v>449428</v>
      </c>
      <c r="J589" s="64">
        <f>PHARMA!AP281</f>
        <v>14497.677419354839</v>
      </c>
      <c r="K589" s="31">
        <f>PHARMA!AQ281</f>
        <v>-36687.487908496696</v>
      </c>
      <c r="L589" s="45">
        <f>PHARMA!AR281</f>
        <v>0.92452927581809008</v>
      </c>
      <c r="M589" s="4" t="s">
        <v>401</v>
      </c>
      <c r="N589" s="76">
        <v>44013</v>
      </c>
    </row>
    <row r="590" spans="1:14" x14ac:dyDescent="0.25">
      <c r="A590" s="10">
        <v>589</v>
      </c>
      <c r="B590" s="11">
        <v>15446</v>
      </c>
      <c r="C590" s="11" t="s">
        <v>23</v>
      </c>
      <c r="D590" s="12" t="s">
        <v>50</v>
      </c>
      <c r="E590" s="12" t="s">
        <v>51</v>
      </c>
      <c r="F590" s="12" t="s">
        <v>345</v>
      </c>
      <c r="G590" s="65">
        <f>PHARMA!AM282</f>
        <v>681936.94539215683</v>
      </c>
      <c r="H590" s="31">
        <f>PHARMA!AN282</f>
        <v>21997.965980392157</v>
      </c>
      <c r="I590" s="66">
        <f>PHARMA!AO282</f>
        <v>586090</v>
      </c>
      <c r="J590" s="64">
        <f>PHARMA!AP282</f>
        <v>18906.129032258064</v>
      </c>
      <c r="K590" s="31">
        <f>PHARMA!AQ282</f>
        <v>-95846.945392156835</v>
      </c>
      <c r="L590" s="45">
        <f>PHARMA!AR282</f>
        <v>0.85944896219541411</v>
      </c>
      <c r="M590" s="4" t="s">
        <v>401</v>
      </c>
      <c r="N590" s="76">
        <v>44013</v>
      </c>
    </row>
    <row r="591" spans="1:14" x14ac:dyDescent="0.25">
      <c r="A591" s="10">
        <v>590</v>
      </c>
      <c r="B591" s="11">
        <v>14559</v>
      </c>
      <c r="C591" s="11" t="s">
        <v>23</v>
      </c>
      <c r="D591" s="12" t="s">
        <v>50</v>
      </c>
      <c r="E591" s="12" t="s">
        <v>51</v>
      </c>
      <c r="F591" s="12" t="s">
        <v>346</v>
      </c>
      <c r="G591" s="65">
        <f>PHARMA!AM283</f>
        <v>503495.72320915031</v>
      </c>
      <c r="H591" s="31">
        <f>PHARMA!AN283</f>
        <v>16241.797522875817</v>
      </c>
      <c r="I591" s="66">
        <f>PHARMA!AO283</f>
        <v>451556</v>
      </c>
      <c r="J591" s="64">
        <f>PHARMA!AP283</f>
        <v>14566.322580645161</v>
      </c>
      <c r="K591" s="31">
        <f>PHARMA!AQ283</f>
        <v>-51939.72320915031</v>
      </c>
      <c r="L591" s="45">
        <f>PHARMA!AR283</f>
        <v>0.89684177875811921</v>
      </c>
      <c r="M591" s="4" t="s">
        <v>401</v>
      </c>
      <c r="N591" s="76">
        <v>44013</v>
      </c>
    </row>
    <row r="592" spans="1:14" x14ac:dyDescent="0.25">
      <c r="A592" s="10">
        <v>591</v>
      </c>
      <c r="B592" s="11">
        <v>92028</v>
      </c>
      <c r="C592" s="11" t="s">
        <v>23</v>
      </c>
      <c r="D592" s="12" t="s">
        <v>50</v>
      </c>
      <c r="E592" s="12" t="s">
        <v>51</v>
      </c>
      <c r="F592" s="12" t="s">
        <v>347</v>
      </c>
      <c r="G592" s="65">
        <f>PHARMA!AM284</f>
        <v>301117.17794117646</v>
      </c>
      <c r="H592" s="31">
        <f>PHARMA!AN284</f>
        <v>9713.4573529411755</v>
      </c>
      <c r="I592" s="66">
        <f>PHARMA!AO284</f>
        <v>142045</v>
      </c>
      <c r="J592" s="64">
        <f>PHARMA!AP284</f>
        <v>4582.0967741935483</v>
      </c>
      <c r="K592" s="31">
        <f>PHARMA!AQ284</f>
        <v>-159072.17794117646</v>
      </c>
      <c r="L592" s="45">
        <f>PHARMA!AR284</f>
        <v>0.47172665794493013</v>
      </c>
      <c r="M592" s="4" t="s">
        <v>401</v>
      </c>
      <c r="N592" s="76">
        <v>44013</v>
      </c>
    </row>
    <row r="593" spans="1:14" x14ac:dyDescent="0.25">
      <c r="A593" s="10">
        <v>592</v>
      </c>
      <c r="B593" s="13">
        <v>16669</v>
      </c>
      <c r="C593" s="11" t="s">
        <v>23</v>
      </c>
      <c r="D593" s="12" t="s">
        <v>50</v>
      </c>
      <c r="E593" s="12" t="s">
        <v>51</v>
      </c>
      <c r="F593" s="14" t="s">
        <v>348</v>
      </c>
      <c r="G593" s="65">
        <f>PHARMA!AM285</f>
        <v>555069.92356209154</v>
      </c>
      <c r="H593" s="31">
        <f>PHARMA!AN285</f>
        <v>17905.481405228758</v>
      </c>
      <c r="I593" s="66">
        <f>PHARMA!AO285</f>
        <v>474428</v>
      </c>
      <c r="J593" s="64">
        <f>PHARMA!AP285</f>
        <v>15304.129032258064</v>
      </c>
      <c r="K593" s="31">
        <f>PHARMA!AQ285</f>
        <v>-80641.923562091542</v>
      </c>
      <c r="L593" s="45">
        <f>PHARMA!AR285</f>
        <v>0.85471754072967576</v>
      </c>
      <c r="M593" s="4" t="s">
        <v>401</v>
      </c>
      <c r="N593" s="76">
        <v>44013</v>
      </c>
    </row>
    <row r="594" spans="1:14" x14ac:dyDescent="0.25">
      <c r="A594" s="10">
        <v>593</v>
      </c>
      <c r="B594" s="11">
        <v>16873</v>
      </c>
      <c r="C594" s="11" t="s">
        <v>23</v>
      </c>
      <c r="D594" s="12" t="s">
        <v>50</v>
      </c>
      <c r="E594" s="12" t="s">
        <v>51</v>
      </c>
      <c r="F594" s="12" t="s">
        <v>349</v>
      </c>
      <c r="G594" s="65">
        <f>PHARMA!AM286</f>
        <v>734053.48709150322</v>
      </c>
      <c r="H594" s="31">
        <f>PHARMA!AN286</f>
        <v>23679.144744887202</v>
      </c>
      <c r="I594" s="66">
        <f>PHARMA!AO286</f>
        <v>644398</v>
      </c>
      <c r="J594" s="64">
        <f>PHARMA!AP286</f>
        <v>20787.032258064515</v>
      </c>
      <c r="K594" s="31">
        <f>PHARMA!AQ286</f>
        <v>-89655.487091503222</v>
      </c>
      <c r="L594" s="45">
        <f>PHARMA!AR286</f>
        <v>0.87786246006848923</v>
      </c>
      <c r="M594" s="4" t="s">
        <v>401</v>
      </c>
      <c r="N594" s="76">
        <v>44013</v>
      </c>
    </row>
    <row r="595" spans="1:14" x14ac:dyDescent="0.25">
      <c r="A595" s="10">
        <v>594</v>
      </c>
      <c r="B595" s="11">
        <v>14868</v>
      </c>
      <c r="C595" s="11" t="s">
        <v>23</v>
      </c>
      <c r="D595" s="12" t="s">
        <v>50</v>
      </c>
      <c r="E595" s="12" t="s">
        <v>50</v>
      </c>
      <c r="F595" s="12" t="s">
        <v>350</v>
      </c>
      <c r="G595" s="65">
        <f>PHARMA!AM287</f>
        <v>760525.74846405233</v>
      </c>
      <c r="H595" s="31">
        <f>PHARMA!AN287</f>
        <v>24533.088660130721</v>
      </c>
      <c r="I595" s="66">
        <f>PHARMA!AO287</f>
        <v>699259</v>
      </c>
      <c r="J595" s="64">
        <f>PHARMA!AP287</f>
        <v>22556.741935483871</v>
      </c>
      <c r="K595" s="31">
        <f>PHARMA!AQ287</f>
        <v>-61266.748464052333</v>
      </c>
      <c r="L595" s="45">
        <f>PHARMA!AR287</f>
        <v>0.91944158552450617</v>
      </c>
      <c r="M595" s="4" t="s">
        <v>401</v>
      </c>
      <c r="N595" s="76">
        <v>44013</v>
      </c>
    </row>
    <row r="596" spans="1:14" x14ac:dyDescent="0.25">
      <c r="A596" s="10">
        <v>595</v>
      </c>
      <c r="B596" s="11">
        <v>92041</v>
      </c>
      <c r="C596" s="11" t="s">
        <v>23</v>
      </c>
      <c r="D596" s="12" t="s">
        <v>50</v>
      </c>
      <c r="E596" s="12" t="s">
        <v>50</v>
      </c>
      <c r="F596" s="12" t="s">
        <v>351</v>
      </c>
      <c r="G596" s="65">
        <f>PHARMA!AM288</f>
        <v>371709.75186274509</v>
      </c>
      <c r="H596" s="31">
        <f>PHARMA!AN288</f>
        <v>11990.637156862746</v>
      </c>
      <c r="I596" s="66">
        <f>PHARMA!AO288</f>
        <v>224170</v>
      </c>
      <c r="J596" s="64">
        <f>PHARMA!AP288</f>
        <v>7231.2903225806449</v>
      </c>
      <c r="K596" s="31">
        <f>PHARMA!AQ288</f>
        <v>-147539.75186274509</v>
      </c>
      <c r="L596" s="45">
        <f>PHARMA!AR288</f>
        <v>0.6030780706629818</v>
      </c>
      <c r="M596" s="4" t="s">
        <v>401</v>
      </c>
      <c r="N596" s="76">
        <v>44013</v>
      </c>
    </row>
    <row r="597" spans="1:14" x14ac:dyDescent="0.25">
      <c r="A597" s="10">
        <v>596</v>
      </c>
      <c r="B597" s="11">
        <v>16547</v>
      </c>
      <c r="C597" s="11" t="s">
        <v>23</v>
      </c>
      <c r="D597" s="12" t="s">
        <v>50</v>
      </c>
      <c r="E597" s="12" t="s">
        <v>50</v>
      </c>
      <c r="F597" s="12" t="s">
        <v>352</v>
      </c>
      <c r="G597" s="65">
        <f>PHARMA!AM289</f>
        <v>1051812.6795604576</v>
      </c>
      <c r="H597" s="31">
        <f>PHARMA!AN289</f>
        <v>33929.441276143792</v>
      </c>
      <c r="I597" s="66">
        <f>PHARMA!AO289</f>
        <v>981549</v>
      </c>
      <c r="J597" s="64">
        <f>PHARMA!AP289</f>
        <v>31662.870967741936</v>
      </c>
      <c r="K597" s="31">
        <f>PHARMA!AQ289</f>
        <v>-70263.679560457589</v>
      </c>
      <c r="L597" s="45">
        <f>PHARMA!AR289</f>
        <v>0.93319753514492698</v>
      </c>
      <c r="M597" s="4" t="s">
        <v>401</v>
      </c>
      <c r="N597" s="76">
        <v>44013</v>
      </c>
    </row>
    <row r="598" spans="1:14" x14ac:dyDescent="0.25">
      <c r="A598" s="10">
        <v>597</v>
      </c>
      <c r="B598" s="13">
        <v>16666</v>
      </c>
      <c r="C598" s="11" t="s">
        <v>23</v>
      </c>
      <c r="D598" s="12" t="s">
        <v>50</v>
      </c>
      <c r="E598" s="12" t="s">
        <v>353</v>
      </c>
      <c r="F598" s="14" t="s">
        <v>354</v>
      </c>
      <c r="G598" s="65">
        <f>PHARMA!AM290</f>
        <v>539922.54552287585</v>
      </c>
      <c r="H598" s="31">
        <f>PHARMA!AN290</f>
        <v>17416.856307189544</v>
      </c>
      <c r="I598" s="66">
        <f>PHARMA!AO290</f>
        <v>456074</v>
      </c>
      <c r="J598" s="64">
        <f>PHARMA!AP290</f>
        <v>14712.064516129032</v>
      </c>
      <c r="K598" s="31">
        <f>PHARMA!AQ290</f>
        <v>-83848.545522875851</v>
      </c>
      <c r="L598" s="45">
        <f>PHARMA!AR290</f>
        <v>0.84470264074326695</v>
      </c>
      <c r="M598" s="4" t="s">
        <v>401</v>
      </c>
      <c r="N598" s="76">
        <v>44013</v>
      </c>
    </row>
    <row r="599" spans="1:14" x14ac:dyDescent="0.25">
      <c r="A599" s="10">
        <v>598</v>
      </c>
      <c r="B599" s="11">
        <v>14601</v>
      </c>
      <c r="C599" s="11" t="s">
        <v>23</v>
      </c>
      <c r="D599" s="12" t="s">
        <v>50</v>
      </c>
      <c r="E599" s="12" t="s">
        <v>353</v>
      </c>
      <c r="F599" s="12" t="s">
        <v>355</v>
      </c>
      <c r="G599" s="65">
        <f>PHARMA!AM291</f>
        <v>1028450.8677777778</v>
      </c>
      <c r="H599" s="31">
        <f>PHARMA!AN291</f>
        <v>33175.834444444445</v>
      </c>
      <c r="I599" s="66">
        <f>PHARMA!AO291</f>
        <v>854736</v>
      </c>
      <c r="J599" s="64">
        <f>PHARMA!AP291</f>
        <v>27572.129032258064</v>
      </c>
      <c r="K599" s="31">
        <f>PHARMA!AQ291</f>
        <v>-173714.86777777784</v>
      </c>
      <c r="L599" s="45">
        <f>PHARMA!AR291</f>
        <v>0.83109074704450225</v>
      </c>
      <c r="M599" s="4" t="s">
        <v>401</v>
      </c>
      <c r="N599" s="76">
        <v>44013</v>
      </c>
    </row>
    <row r="600" spans="1:14" x14ac:dyDescent="0.25">
      <c r="A600" s="10">
        <v>599</v>
      </c>
      <c r="B600" s="11">
        <v>15907</v>
      </c>
      <c r="C600" s="11" t="s">
        <v>23</v>
      </c>
      <c r="D600" s="12" t="s">
        <v>50</v>
      </c>
      <c r="E600" s="12" t="s">
        <v>353</v>
      </c>
      <c r="F600" s="12" t="s">
        <v>356</v>
      </c>
      <c r="G600" s="65">
        <f>PHARMA!AM292</f>
        <v>679950.83921568631</v>
      </c>
      <c r="H600" s="31">
        <f>PHARMA!AN292</f>
        <v>21933.898039215688</v>
      </c>
      <c r="I600" s="66">
        <f>PHARMA!AO292</f>
        <v>502499</v>
      </c>
      <c r="J600" s="64">
        <f>PHARMA!AP292</f>
        <v>16209.645161290322</v>
      </c>
      <c r="K600" s="31">
        <f>PHARMA!AQ292</f>
        <v>-177451.83921568631</v>
      </c>
      <c r="L600" s="45">
        <f>PHARMA!AR292</f>
        <v>0.73902254548229618</v>
      </c>
      <c r="M600" s="4" t="s">
        <v>401</v>
      </c>
      <c r="N600" s="76">
        <v>44013</v>
      </c>
    </row>
    <row r="601" spans="1:14" x14ac:dyDescent="0.25">
      <c r="A601" s="10">
        <v>600</v>
      </c>
      <c r="B601" s="13">
        <v>16893</v>
      </c>
      <c r="C601" s="11" t="s">
        <v>23</v>
      </c>
      <c r="D601" s="12" t="s">
        <v>50</v>
      </c>
      <c r="E601" s="12" t="s">
        <v>353</v>
      </c>
      <c r="F601" s="14" t="s">
        <v>357</v>
      </c>
      <c r="G601" s="65">
        <f>PHARMA!AM293</f>
        <v>479201.97529411764</v>
      </c>
      <c r="H601" s="31">
        <f>PHARMA!AN293</f>
        <v>15458.128235294118</v>
      </c>
      <c r="I601" s="66">
        <f>PHARMA!AO293</f>
        <v>442167</v>
      </c>
      <c r="J601" s="64">
        <f>PHARMA!AP293</f>
        <v>14263.451612903225</v>
      </c>
      <c r="K601" s="31">
        <f>PHARMA!AQ293</f>
        <v>-37034.975294117641</v>
      </c>
      <c r="L601" s="45">
        <f>PHARMA!AR293</f>
        <v>0.92271531169839849</v>
      </c>
      <c r="M601" s="4" t="s">
        <v>401</v>
      </c>
      <c r="N601" s="76">
        <v>44013</v>
      </c>
    </row>
    <row r="602" spans="1:14" x14ac:dyDescent="0.25">
      <c r="A602" s="10">
        <v>601</v>
      </c>
      <c r="B602" s="11">
        <v>16046</v>
      </c>
      <c r="C602" s="11" t="s">
        <v>23</v>
      </c>
      <c r="D602" s="12" t="s">
        <v>50</v>
      </c>
      <c r="E602" s="12" t="s">
        <v>353</v>
      </c>
      <c r="F602" s="12" t="s">
        <v>358</v>
      </c>
      <c r="G602" s="65">
        <f>PHARMA!AM294</f>
        <v>766631.9207843137</v>
      </c>
      <c r="H602" s="31">
        <f>PHARMA!AN294</f>
        <v>24730.061960784315</v>
      </c>
      <c r="I602" s="66">
        <f>PHARMA!AO294</f>
        <v>632379</v>
      </c>
      <c r="J602" s="64">
        <f>PHARMA!AP294</f>
        <v>20399.322580645163</v>
      </c>
      <c r="K602" s="31">
        <f>PHARMA!AQ294</f>
        <v>-134252.9207843137</v>
      </c>
      <c r="L602" s="45">
        <f>PHARMA!AR294</f>
        <v>0.82487955804532076</v>
      </c>
      <c r="M602" s="4" t="s">
        <v>401</v>
      </c>
      <c r="N602" s="76">
        <v>44013</v>
      </c>
    </row>
    <row r="603" spans="1:14" x14ac:dyDescent="0.25">
      <c r="A603" s="10">
        <v>602</v>
      </c>
      <c r="B603" s="13">
        <v>17048</v>
      </c>
      <c r="C603" s="11" t="s">
        <v>23</v>
      </c>
      <c r="D603" s="12" t="s">
        <v>50</v>
      </c>
      <c r="E603" s="12" t="s">
        <v>353</v>
      </c>
      <c r="F603" s="14" t="s">
        <v>359</v>
      </c>
      <c r="G603" s="65">
        <f>PHARMA!AM295</f>
        <v>362247.68568627449</v>
      </c>
      <c r="H603" s="31">
        <f>PHARMA!AN295</f>
        <v>11685.409215686273</v>
      </c>
      <c r="I603" s="66">
        <f>PHARMA!AO295</f>
        <v>261514</v>
      </c>
      <c r="J603" s="64">
        <f>PHARMA!AP295</f>
        <v>8435.9354838709678</v>
      </c>
      <c r="K603" s="31">
        <f>PHARMA!AQ295</f>
        <v>-100733.68568627449</v>
      </c>
      <c r="L603" s="45">
        <f>PHARMA!AR295</f>
        <v>0.72192041614997327</v>
      </c>
      <c r="M603" s="4" t="s">
        <v>401</v>
      </c>
      <c r="N603" s="76">
        <v>44013</v>
      </c>
    </row>
    <row r="604" spans="1:14" x14ac:dyDescent="0.25">
      <c r="A604" s="10">
        <v>603</v>
      </c>
      <c r="B604" s="11">
        <v>16004</v>
      </c>
      <c r="C604" s="11" t="s">
        <v>23</v>
      </c>
      <c r="D604" s="12" t="s">
        <v>50</v>
      </c>
      <c r="E604" s="12" t="s">
        <v>353</v>
      </c>
      <c r="F604" s="12" t="s">
        <v>360</v>
      </c>
      <c r="G604" s="65">
        <f>PHARMA!AM296</f>
        <v>1044786.3220326798</v>
      </c>
      <c r="H604" s="31">
        <f>PHARMA!AN296</f>
        <v>33702.78458169935</v>
      </c>
      <c r="I604" s="66">
        <f>PHARMA!AO296</f>
        <v>816806</v>
      </c>
      <c r="J604" s="64">
        <f>PHARMA!AP296</f>
        <v>26348.580645161292</v>
      </c>
      <c r="K604" s="31">
        <f>PHARMA!AQ296</f>
        <v>-227980.3220326798</v>
      </c>
      <c r="L604" s="45">
        <f>PHARMA!AR296</f>
        <v>0.78179239407620349</v>
      </c>
      <c r="M604" s="4" t="s">
        <v>401</v>
      </c>
      <c r="N604" s="76">
        <v>44013</v>
      </c>
    </row>
    <row r="605" spans="1:14" x14ac:dyDescent="0.25">
      <c r="A605" s="10">
        <v>604</v>
      </c>
      <c r="B605" s="11">
        <v>15512</v>
      </c>
      <c r="C605" s="11" t="s">
        <v>23</v>
      </c>
      <c r="D605" s="12" t="s">
        <v>53</v>
      </c>
      <c r="E605" s="12" t="s">
        <v>54</v>
      </c>
      <c r="F605" s="12" t="s">
        <v>361</v>
      </c>
      <c r="G605" s="65">
        <f>PHARMA!AM297</f>
        <v>442216.21568627452</v>
      </c>
      <c r="H605" s="31">
        <f>PHARMA!AN297</f>
        <v>14265.039215686274</v>
      </c>
      <c r="I605" s="66">
        <f>PHARMA!AO297</f>
        <v>438848</v>
      </c>
      <c r="J605" s="64">
        <f>PHARMA!AP297</f>
        <v>14156.387096774193</v>
      </c>
      <c r="K605" s="31">
        <f>PHARMA!AQ297</f>
        <v>-3368.2156862745178</v>
      </c>
      <c r="L605" s="45">
        <f>PHARMA!AR297</f>
        <v>0.9923833284108603</v>
      </c>
      <c r="M605" s="4" t="s">
        <v>401</v>
      </c>
      <c r="N605" s="76">
        <v>44013</v>
      </c>
    </row>
    <row r="606" spans="1:14" x14ac:dyDescent="0.25">
      <c r="A606" s="10">
        <v>605</v>
      </c>
      <c r="B606" s="11">
        <v>15967</v>
      </c>
      <c r="C606" s="11" t="s">
        <v>23</v>
      </c>
      <c r="D606" s="12" t="s">
        <v>53</v>
      </c>
      <c r="E606" s="12" t="s">
        <v>54</v>
      </c>
      <c r="F606" s="12" t="s">
        <v>362</v>
      </c>
      <c r="G606" s="65">
        <f>PHARMA!AM298</f>
        <v>825903.78098039213</v>
      </c>
      <c r="H606" s="31">
        <f>PHARMA!AN298</f>
        <v>26642.057450980392</v>
      </c>
      <c r="I606" s="66">
        <f>PHARMA!AO298</f>
        <v>782776</v>
      </c>
      <c r="J606" s="64">
        <f>PHARMA!AP298</f>
        <v>25250.83870967742</v>
      </c>
      <c r="K606" s="31">
        <f>PHARMA!AQ298</f>
        <v>-43127.780980392126</v>
      </c>
      <c r="L606" s="45">
        <f>PHARMA!AR298</f>
        <v>0.94778110722631981</v>
      </c>
      <c r="M606" s="4" t="s">
        <v>401</v>
      </c>
      <c r="N606" s="76">
        <v>44013</v>
      </c>
    </row>
    <row r="607" spans="1:14" x14ac:dyDescent="0.25">
      <c r="A607" s="10">
        <v>606</v>
      </c>
      <c r="B607" s="11">
        <v>14437</v>
      </c>
      <c r="C607" s="11" t="s">
        <v>23</v>
      </c>
      <c r="D607" s="12" t="s">
        <v>53</v>
      </c>
      <c r="E607" s="12" t="s">
        <v>54</v>
      </c>
      <c r="F607" s="12" t="s">
        <v>363</v>
      </c>
      <c r="G607" s="65">
        <f>PHARMA!AM299</f>
        <v>891753.96477124188</v>
      </c>
      <c r="H607" s="31">
        <f>PHARMA!AN299</f>
        <v>28766.256928104576</v>
      </c>
      <c r="I607" s="66">
        <f>PHARMA!AO299</f>
        <v>530211</v>
      </c>
      <c r="J607" s="64">
        <f>PHARMA!AP299</f>
        <v>17103.580645161292</v>
      </c>
      <c r="K607" s="31">
        <f>PHARMA!AQ299</f>
        <v>-361542.96477124188</v>
      </c>
      <c r="L607" s="45">
        <f>PHARMA!AR299</f>
        <v>0.59457094775688824</v>
      </c>
      <c r="M607" s="4" t="s">
        <v>401</v>
      </c>
      <c r="N607" s="76">
        <v>44013</v>
      </c>
    </row>
    <row r="608" spans="1:14" x14ac:dyDescent="0.25">
      <c r="A608" s="10">
        <v>607</v>
      </c>
      <c r="B608" s="11">
        <v>16443</v>
      </c>
      <c r="C608" s="11" t="s">
        <v>23</v>
      </c>
      <c r="D608" s="12" t="s">
        <v>53</v>
      </c>
      <c r="E608" s="12" t="s">
        <v>54</v>
      </c>
      <c r="F608" s="12" t="s">
        <v>364</v>
      </c>
      <c r="G608" s="65">
        <f>PHARMA!AM300</f>
        <v>1215848.1041029412</v>
      </c>
      <c r="H608" s="31">
        <f>PHARMA!AN300</f>
        <v>39220.906583965843</v>
      </c>
      <c r="I608" s="66">
        <f>PHARMA!AO300</f>
        <v>1025451</v>
      </c>
      <c r="J608" s="64">
        <f>PHARMA!AP300</f>
        <v>33079.06451612903</v>
      </c>
      <c r="K608" s="31">
        <f>PHARMA!AQ300</f>
        <v>-190397.10410294123</v>
      </c>
      <c r="L608" s="45">
        <f>PHARMA!AR300</f>
        <v>0.84340387301634434</v>
      </c>
      <c r="M608" s="4" t="s">
        <v>401</v>
      </c>
      <c r="N608" s="76">
        <v>44013</v>
      </c>
    </row>
    <row r="609" spans="1:14" x14ac:dyDescent="0.25">
      <c r="A609" s="10">
        <v>608</v>
      </c>
      <c r="B609" s="11">
        <v>15819</v>
      </c>
      <c r="C609" s="11" t="s">
        <v>23</v>
      </c>
      <c r="D609" s="12" t="s">
        <v>53</v>
      </c>
      <c r="E609" s="12" t="s">
        <v>55</v>
      </c>
      <c r="F609" s="12" t="s">
        <v>365</v>
      </c>
      <c r="G609" s="65">
        <f>PHARMA!AM301</f>
        <v>987048.28976470581</v>
      </c>
      <c r="H609" s="31">
        <f>PHARMA!AN301</f>
        <v>31840.267411764704</v>
      </c>
      <c r="I609" s="66">
        <f>PHARMA!AO301</f>
        <v>911122</v>
      </c>
      <c r="J609" s="64">
        <f>PHARMA!AP301</f>
        <v>29391.032258064515</v>
      </c>
      <c r="K609" s="31">
        <f>PHARMA!AQ301</f>
        <v>-75926.289764705813</v>
      </c>
      <c r="L609" s="45">
        <f>PHARMA!AR301</f>
        <v>0.92307743141644549</v>
      </c>
      <c r="M609" s="4" t="s">
        <v>401</v>
      </c>
      <c r="N609" s="76">
        <v>44013</v>
      </c>
    </row>
    <row r="610" spans="1:14" x14ac:dyDescent="0.25">
      <c r="A610" s="10">
        <v>609</v>
      </c>
      <c r="B610" s="11">
        <v>14577</v>
      </c>
      <c r="C610" s="11" t="s">
        <v>23</v>
      </c>
      <c r="D610" s="12" t="s">
        <v>53</v>
      </c>
      <c r="E610" s="12" t="s">
        <v>55</v>
      </c>
      <c r="F610" s="12" t="s">
        <v>366</v>
      </c>
      <c r="G610" s="65">
        <f>PHARMA!AM302</f>
        <v>436185.81810457516</v>
      </c>
      <c r="H610" s="31">
        <f>PHARMA!AN302</f>
        <v>14070.510261437908</v>
      </c>
      <c r="I610" s="66">
        <f>PHARMA!AO302</f>
        <v>393348</v>
      </c>
      <c r="J610" s="64">
        <f>PHARMA!AP302</f>
        <v>12688.645161290322</v>
      </c>
      <c r="K610" s="31">
        <f>PHARMA!AQ302</f>
        <v>-42837.818104575155</v>
      </c>
      <c r="L610" s="45">
        <f>PHARMA!AR302</f>
        <v>0.90178997957630791</v>
      </c>
      <c r="M610" s="4" t="s">
        <v>401</v>
      </c>
      <c r="N610" s="76">
        <v>44013</v>
      </c>
    </row>
    <row r="611" spans="1:14" x14ac:dyDescent="0.25">
      <c r="A611" s="10">
        <v>610</v>
      </c>
      <c r="B611" s="11">
        <v>15326</v>
      </c>
      <c r="C611" s="11" t="s">
        <v>23</v>
      </c>
      <c r="D611" s="12" t="s">
        <v>53</v>
      </c>
      <c r="E611" s="12" t="s">
        <v>55</v>
      </c>
      <c r="F611" s="12" t="s">
        <v>367</v>
      </c>
      <c r="G611" s="65">
        <f>PHARMA!AM303</f>
        <v>763305.08969150321</v>
      </c>
      <c r="H611" s="31">
        <f>PHARMA!AN303</f>
        <v>24622.744828758168</v>
      </c>
      <c r="I611" s="66">
        <f>PHARMA!AO303</f>
        <v>721732</v>
      </c>
      <c r="J611" s="64">
        <f>PHARMA!AP303</f>
        <v>23281.677419354837</v>
      </c>
      <c r="K611" s="31">
        <f>PHARMA!AQ303</f>
        <v>-41573.089691503206</v>
      </c>
      <c r="L611" s="45">
        <f>PHARMA!AR303</f>
        <v>0.94553542187396478</v>
      </c>
      <c r="M611" s="4" t="s">
        <v>401</v>
      </c>
      <c r="N611" s="76">
        <v>44013</v>
      </c>
    </row>
    <row r="612" spans="1:14" x14ac:dyDescent="0.25">
      <c r="A612" s="10">
        <v>611</v>
      </c>
      <c r="B612" s="13">
        <v>16342</v>
      </c>
      <c r="C612" s="11" t="s">
        <v>23</v>
      </c>
      <c r="D612" s="12" t="s">
        <v>53</v>
      </c>
      <c r="E612" s="12" t="s">
        <v>55</v>
      </c>
      <c r="F612" s="14" t="s">
        <v>368</v>
      </c>
      <c r="G612" s="65">
        <f>PHARMA!AM304</f>
        <v>521255.50184313732</v>
      </c>
      <c r="H612" s="31">
        <f>PHARMA!AN304</f>
        <v>16814.693607843139</v>
      </c>
      <c r="I612" s="66">
        <f>PHARMA!AO304</f>
        <v>640254</v>
      </c>
      <c r="J612" s="64">
        <f>PHARMA!AP304</f>
        <v>20653.354838709678</v>
      </c>
      <c r="K612" s="31">
        <f>PHARMA!AQ304</f>
        <v>118998.49815686268</v>
      </c>
      <c r="L612" s="45">
        <f>PHARMA!AR304</f>
        <v>1.2282920712320331</v>
      </c>
      <c r="M612" s="4" t="s">
        <v>401</v>
      </c>
      <c r="N612" s="76">
        <v>44013</v>
      </c>
    </row>
    <row r="613" spans="1:14" x14ac:dyDescent="0.25">
      <c r="A613" s="10">
        <v>612</v>
      </c>
      <c r="B613" s="11">
        <v>92014</v>
      </c>
      <c r="C613" s="11" t="s">
        <v>23</v>
      </c>
      <c r="D613" s="12" t="s">
        <v>53</v>
      </c>
      <c r="E613" s="12" t="s">
        <v>55</v>
      </c>
      <c r="F613" s="12" t="s">
        <v>369</v>
      </c>
      <c r="G613" s="65">
        <f>PHARMA!AM305</f>
        <v>671477.9212418301</v>
      </c>
      <c r="H613" s="31">
        <f>PHARMA!AN305</f>
        <v>21660.578104575165</v>
      </c>
      <c r="I613" s="66">
        <f>PHARMA!AO305</f>
        <v>660301</v>
      </c>
      <c r="J613" s="64">
        <f>PHARMA!AP305</f>
        <v>21300.032258064515</v>
      </c>
      <c r="K613" s="31">
        <f>PHARMA!AQ305</f>
        <v>-11176.921241830103</v>
      </c>
      <c r="L613" s="45">
        <f>PHARMA!AR305</f>
        <v>0.9833547449763359</v>
      </c>
      <c r="M613" s="4" t="s">
        <v>401</v>
      </c>
      <c r="N613" s="76">
        <v>44013</v>
      </c>
    </row>
    <row r="614" spans="1:14" x14ac:dyDescent="0.25">
      <c r="A614" s="10">
        <v>613</v>
      </c>
      <c r="B614" s="11">
        <v>92022</v>
      </c>
      <c r="C614" s="11" t="s">
        <v>23</v>
      </c>
      <c r="D614" s="12" t="s">
        <v>53</v>
      </c>
      <c r="E614" s="12" t="s">
        <v>55</v>
      </c>
      <c r="F614" s="12" t="s">
        <v>370</v>
      </c>
      <c r="G614" s="65">
        <f>PHARMA!AM306</f>
        <v>758154.93836601311</v>
      </c>
      <c r="H614" s="31">
        <f>PHARMA!AN306</f>
        <v>24456.610915032681</v>
      </c>
      <c r="I614" s="66">
        <f>PHARMA!AO306</f>
        <v>798923</v>
      </c>
      <c r="J614" s="64">
        <f>PHARMA!AP306</f>
        <v>25771.709677419356</v>
      </c>
      <c r="K614" s="31">
        <f>PHARMA!AQ306</f>
        <v>40768.061633986887</v>
      </c>
      <c r="L614" s="45">
        <f>PHARMA!AR306</f>
        <v>1.0537727311014433</v>
      </c>
      <c r="M614" s="4" t="s">
        <v>401</v>
      </c>
      <c r="N614" s="76">
        <v>44013</v>
      </c>
    </row>
    <row r="615" spans="1:14" x14ac:dyDescent="0.25">
      <c r="A615" s="10">
        <v>614</v>
      </c>
      <c r="B615" s="11">
        <v>15848</v>
      </c>
      <c r="C615" s="11" t="s">
        <v>23</v>
      </c>
      <c r="D615" s="12" t="s">
        <v>53</v>
      </c>
      <c r="E615" s="12" t="s">
        <v>53</v>
      </c>
      <c r="F615" s="12" t="s">
        <v>371</v>
      </c>
      <c r="G615" s="65">
        <f>PHARMA!AM307</f>
        <v>1702885.0941568627</v>
      </c>
      <c r="H615" s="31">
        <f>PHARMA!AN307</f>
        <v>54931.777230866537</v>
      </c>
      <c r="I615" s="66">
        <f>PHARMA!AO307</f>
        <v>482067</v>
      </c>
      <c r="J615" s="64">
        <f>PHARMA!AP307</f>
        <v>15550.548387096775</v>
      </c>
      <c r="K615" s="31">
        <f>PHARMA!AQ307</f>
        <v>-1220818.0941568627</v>
      </c>
      <c r="L615" s="45">
        <f>PHARMA!AR307</f>
        <v>0.28308839019974064</v>
      </c>
      <c r="M615" s="4" t="s">
        <v>401</v>
      </c>
      <c r="N615" s="76">
        <v>44013</v>
      </c>
    </row>
    <row r="616" spans="1:14" x14ac:dyDescent="0.25">
      <c r="A616" s="10">
        <v>615</v>
      </c>
      <c r="B616" s="11">
        <v>14576</v>
      </c>
      <c r="C616" s="11" t="s">
        <v>23</v>
      </c>
      <c r="D616" s="12" t="s">
        <v>53</v>
      </c>
      <c r="E616" s="12" t="s">
        <v>53</v>
      </c>
      <c r="F616" s="12" t="s">
        <v>372</v>
      </c>
      <c r="G616" s="65">
        <f>PHARMA!AM308</f>
        <v>1111723.6067320262</v>
      </c>
      <c r="H616" s="31">
        <f>PHARMA!AN308</f>
        <v>35862.051830065364</v>
      </c>
      <c r="I616" s="66">
        <f>PHARMA!AO308</f>
        <v>1064350</v>
      </c>
      <c r="J616" s="64">
        <f>PHARMA!AP308</f>
        <v>34333.870967741932</v>
      </c>
      <c r="K616" s="31">
        <f>PHARMA!AQ308</f>
        <v>-47373.606732026208</v>
      </c>
      <c r="L616" s="45">
        <f>PHARMA!AR308</f>
        <v>0.95738724405494668</v>
      </c>
      <c r="M616" s="4" t="s">
        <v>401</v>
      </c>
      <c r="N616" s="76">
        <v>44013</v>
      </c>
    </row>
    <row r="617" spans="1:14" x14ac:dyDescent="0.25">
      <c r="A617" s="10">
        <v>616</v>
      </c>
      <c r="B617" s="11">
        <v>16527</v>
      </c>
      <c r="C617" s="11" t="s">
        <v>23</v>
      </c>
      <c r="D617" s="11" t="s">
        <v>53</v>
      </c>
      <c r="E617" s="11" t="s">
        <v>53</v>
      </c>
      <c r="F617" s="16" t="s">
        <v>373</v>
      </c>
      <c r="G617" s="65">
        <f>PHARMA!AM309</f>
        <v>1799776.3</v>
      </c>
      <c r="H617" s="31">
        <f>PHARMA!AN309</f>
        <v>58057.3</v>
      </c>
      <c r="I617" s="66">
        <f>PHARMA!AO309</f>
        <v>525860</v>
      </c>
      <c r="J617" s="64">
        <f>PHARMA!AP309</f>
        <v>16963.225806451614</v>
      </c>
      <c r="K617" s="31">
        <f>PHARMA!AQ309</f>
        <v>-1273916.3</v>
      </c>
      <c r="L617" s="45">
        <f>PHARMA!AR309</f>
        <v>0.29218075601951199</v>
      </c>
      <c r="M617" s="4" t="s">
        <v>401</v>
      </c>
      <c r="N617" s="76">
        <v>44013</v>
      </c>
    </row>
    <row r="618" spans="1:14" hidden="1" x14ac:dyDescent="0.25">
      <c r="A618" s="10">
        <v>617</v>
      </c>
      <c r="B618" s="11">
        <v>16256</v>
      </c>
      <c r="C618" s="12" t="s">
        <v>3</v>
      </c>
      <c r="D618" s="12" t="s">
        <v>4</v>
      </c>
      <c r="E618" s="12" t="s">
        <v>5</v>
      </c>
      <c r="F618" s="12" t="s">
        <v>66</v>
      </c>
      <c r="G618" s="65">
        <f>PL!AM2</f>
        <v>137950</v>
      </c>
      <c r="H618" s="31">
        <f>PL!AN2</f>
        <v>4450</v>
      </c>
      <c r="I618" s="66">
        <f>PL!AO2</f>
        <v>167660</v>
      </c>
      <c r="J618" s="64">
        <f>PL!AP2</f>
        <v>5408.3870967741932</v>
      </c>
      <c r="K618" s="31">
        <f>PL!AQ2</f>
        <v>29710</v>
      </c>
      <c r="L618" s="45">
        <f>PL!AR2</f>
        <v>1.2153678869155491</v>
      </c>
      <c r="M618" s="4" t="s">
        <v>385</v>
      </c>
      <c r="N618" s="76">
        <v>44013</v>
      </c>
    </row>
    <row r="619" spans="1:14" hidden="1" x14ac:dyDescent="0.25">
      <c r="A619" s="10">
        <v>618</v>
      </c>
      <c r="B619" s="11">
        <v>16052</v>
      </c>
      <c r="C619" s="12" t="s">
        <v>3</v>
      </c>
      <c r="D619" s="12" t="s">
        <v>4</v>
      </c>
      <c r="E619" s="12" t="s">
        <v>5</v>
      </c>
      <c r="F619" s="12" t="s">
        <v>67</v>
      </c>
      <c r="G619" s="65">
        <f>PL!AM3</f>
        <v>100750</v>
      </c>
      <c r="H619" s="31">
        <f>PL!AN3</f>
        <v>3250</v>
      </c>
      <c r="I619" s="66">
        <f>PL!AO3</f>
        <v>125855</v>
      </c>
      <c r="J619" s="64">
        <f>PL!AP3</f>
        <v>4059.8387096774195</v>
      </c>
      <c r="K619" s="31">
        <f>PL!AQ3</f>
        <v>25105</v>
      </c>
      <c r="L619" s="45">
        <f>PL!AR3</f>
        <v>1.249181141439206</v>
      </c>
      <c r="M619" s="4" t="s">
        <v>385</v>
      </c>
      <c r="N619" s="76">
        <v>44013</v>
      </c>
    </row>
    <row r="620" spans="1:14" hidden="1" x14ac:dyDescent="0.25">
      <c r="A620" s="10">
        <v>619</v>
      </c>
      <c r="B620" s="11">
        <v>16340</v>
      </c>
      <c r="C620" s="12" t="s">
        <v>3</v>
      </c>
      <c r="D620" s="12" t="s">
        <v>4</v>
      </c>
      <c r="E620" s="12" t="s">
        <v>5</v>
      </c>
      <c r="F620" s="12" t="s">
        <v>68</v>
      </c>
      <c r="G620" s="65">
        <f>PL!AM4</f>
        <v>96100</v>
      </c>
      <c r="H620" s="31">
        <f>PL!AN4</f>
        <v>3100</v>
      </c>
      <c r="I620" s="66">
        <f>PL!AO4</f>
        <v>155095</v>
      </c>
      <c r="J620" s="64">
        <f>PL!AP4</f>
        <v>5003.0645161290322</v>
      </c>
      <c r="K620" s="31">
        <f>PL!AQ4</f>
        <v>58995</v>
      </c>
      <c r="L620" s="45">
        <f>PL!AR4</f>
        <v>1.613891779396462</v>
      </c>
      <c r="M620" s="4" t="s">
        <v>385</v>
      </c>
      <c r="N620" s="76">
        <v>44013</v>
      </c>
    </row>
    <row r="621" spans="1:14" hidden="1" x14ac:dyDescent="0.25">
      <c r="A621" s="10">
        <v>620</v>
      </c>
      <c r="B621" s="11">
        <v>17023</v>
      </c>
      <c r="C621" s="12" t="s">
        <v>3</v>
      </c>
      <c r="D621" s="12" t="s">
        <v>4</v>
      </c>
      <c r="E621" s="12" t="s">
        <v>5</v>
      </c>
      <c r="F621" s="12" t="s">
        <v>69</v>
      </c>
      <c r="G621" s="65">
        <f>PL!AM5</f>
        <v>124000</v>
      </c>
      <c r="H621" s="31">
        <f>PL!AN5</f>
        <v>4000</v>
      </c>
      <c r="I621" s="66">
        <f>PL!AO5</f>
        <v>138820</v>
      </c>
      <c r="J621" s="64">
        <f>PL!AP5</f>
        <v>4478.0645161290322</v>
      </c>
      <c r="K621" s="31">
        <f>PL!AQ5</f>
        <v>14820</v>
      </c>
      <c r="L621" s="45">
        <f>PL!AR5</f>
        <v>1.1195161290322582</v>
      </c>
      <c r="M621" s="4" t="s">
        <v>385</v>
      </c>
      <c r="N621" s="76">
        <v>44013</v>
      </c>
    </row>
    <row r="622" spans="1:14" hidden="1" x14ac:dyDescent="0.25">
      <c r="A622" s="10">
        <v>621</v>
      </c>
      <c r="B622" s="11">
        <v>15696</v>
      </c>
      <c r="C622" s="12" t="s">
        <v>3</v>
      </c>
      <c r="D622" s="12" t="s">
        <v>4</v>
      </c>
      <c r="E622" s="12" t="s">
        <v>5</v>
      </c>
      <c r="F622" s="12" t="s">
        <v>70</v>
      </c>
      <c r="G622" s="65">
        <f>PL!AM6</f>
        <v>167400</v>
      </c>
      <c r="H622" s="31">
        <f>PL!AN6</f>
        <v>5400</v>
      </c>
      <c r="I622" s="66">
        <f>PL!AO6</f>
        <v>180705</v>
      </c>
      <c r="J622" s="64">
        <f>PL!AP6</f>
        <v>5829.1935483870966</v>
      </c>
      <c r="K622" s="31">
        <f>PL!AQ6</f>
        <v>13305</v>
      </c>
      <c r="L622" s="45">
        <f>PL!AR6</f>
        <v>1.0794802867383513</v>
      </c>
      <c r="M622" s="4" t="s">
        <v>385</v>
      </c>
      <c r="N622" s="76">
        <v>44013</v>
      </c>
    </row>
    <row r="623" spans="1:14" hidden="1" x14ac:dyDescent="0.25">
      <c r="A623" s="10">
        <v>622</v>
      </c>
      <c r="B623" s="11">
        <v>16071</v>
      </c>
      <c r="C623" s="12" t="s">
        <v>3</v>
      </c>
      <c r="D623" s="12" t="s">
        <v>4</v>
      </c>
      <c r="E623" s="12" t="s">
        <v>5</v>
      </c>
      <c r="F623" s="12" t="s">
        <v>71</v>
      </c>
      <c r="G623" s="65">
        <f>PL!AM7</f>
        <v>79050</v>
      </c>
      <c r="H623" s="31">
        <f>PL!AN7</f>
        <v>2550</v>
      </c>
      <c r="I623" s="66">
        <f>PL!AO7</f>
        <v>100237</v>
      </c>
      <c r="J623" s="64">
        <f>PL!AP7</f>
        <v>3233.4516129032259</v>
      </c>
      <c r="K623" s="31">
        <f>PL!AQ7</f>
        <v>21187</v>
      </c>
      <c r="L623" s="45">
        <f>PL!AR7</f>
        <v>1.2680202403542062</v>
      </c>
      <c r="M623" s="4" t="s">
        <v>385</v>
      </c>
      <c r="N623" s="76">
        <v>44013</v>
      </c>
    </row>
    <row r="624" spans="1:14" hidden="1" x14ac:dyDescent="0.25">
      <c r="A624" s="10">
        <v>623</v>
      </c>
      <c r="B624" s="11">
        <v>14516</v>
      </c>
      <c r="C624" s="12" t="s">
        <v>3</v>
      </c>
      <c r="D624" s="12" t="s">
        <v>4</v>
      </c>
      <c r="E624" s="12" t="s">
        <v>5</v>
      </c>
      <c r="F624" s="12" t="s">
        <v>72</v>
      </c>
      <c r="G624" s="65">
        <f>PL!AM8</f>
        <v>134850</v>
      </c>
      <c r="H624" s="31">
        <f>PL!AN8</f>
        <v>4350</v>
      </c>
      <c r="I624" s="66">
        <f>PL!AO8</f>
        <v>136876</v>
      </c>
      <c r="J624" s="64">
        <f>PL!AP8</f>
        <v>4415.3548387096771</v>
      </c>
      <c r="K624" s="31">
        <f>PL!AQ8</f>
        <v>2026</v>
      </c>
      <c r="L624" s="45">
        <f>PL!AR8</f>
        <v>1.0150241008527994</v>
      </c>
      <c r="M624" s="4" t="s">
        <v>385</v>
      </c>
      <c r="N624" s="76">
        <v>44013</v>
      </c>
    </row>
    <row r="625" spans="1:14" hidden="1" x14ac:dyDescent="0.25">
      <c r="A625" s="10">
        <v>624</v>
      </c>
      <c r="B625" s="11">
        <v>16621</v>
      </c>
      <c r="C625" s="12" t="s">
        <v>3</v>
      </c>
      <c r="D625" s="12" t="s">
        <v>4</v>
      </c>
      <c r="E625" s="12" t="s">
        <v>5</v>
      </c>
      <c r="F625" s="12" t="s">
        <v>73</v>
      </c>
      <c r="G625" s="65">
        <f>PL!AM9</f>
        <v>145700</v>
      </c>
      <c r="H625" s="31">
        <f>PL!AN9</f>
        <v>4700</v>
      </c>
      <c r="I625" s="66">
        <f>PL!AO9</f>
        <v>190798</v>
      </c>
      <c r="J625" s="64">
        <f>PL!AP9</f>
        <v>6154.7741935483873</v>
      </c>
      <c r="K625" s="31">
        <f>PL!AQ9</f>
        <v>45098</v>
      </c>
      <c r="L625" s="45">
        <f>PL!AR9</f>
        <v>1.3095264241592313</v>
      </c>
      <c r="M625" s="4" t="s">
        <v>385</v>
      </c>
      <c r="N625" s="76">
        <v>44013</v>
      </c>
    </row>
    <row r="626" spans="1:14" hidden="1" x14ac:dyDescent="0.25">
      <c r="A626" s="10">
        <v>625</v>
      </c>
      <c r="B626" s="11">
        <v>14581</v>
      </c>
      <c r="C626" s="12" t="s">
        <v>3</v>
      </c>
      <c r="D626" s="12" t="s">
        <v>4</v>
      </c>
      <c r="E626" s="12" t="s">
        <v>6</v>
      </c>
      <c r="F626" s="12" t="s">
        <v>74</v>
      </c>
      <c r="G626" s="65">
        <f>PL!AM10</f>
        <v>122450</v>
      </c>
      <c r="H626" s="31">
        <f>PL!AN10</f>
        <v>3950</v>
      </c>
      <c r="I626" s="66">
        <f>PL!AO10</f>
        <v>144329</v>
      </c>
      <c r="J626" s="64">
        <f>PL!AP10</f>
        <v>4655.7741935483873</v>
      </c>
      <c r="K626" s="31">
        <f>PL!AQ10</f>
        <v>21879</v>
      </c>
      <c r="L626" s="45">
        <f>PL!AR10</f>
        <v>1.1786770110249081</v>
      </c>
      <c r="M626" s="4" t="s">
        <v>385</v>
      </c>
      <c r="N626" s="76">
        <v>44013</v>
      </c>
    </row>
    <row r="627" spans="1:14" hidden="1" x14ac:dyDescent="0.25">
      <c r="A627" s="10">
        <v>626</v>
      </c>
      <c r="B627" s="11">
        <v>16577</v>
      </c>
      <c r="C627" s="12" t="s">
        <v>3</v>
      </c>
      <c r="D627" s="12" t="s">
        <v>4</v>
      </c>
      <c r="E627" s="12" t="s">
        <v>6</v>
      </c>
      <c r="F627" s="12" t="s">
        <v>75</v>
      </c>
      <c r="G627" s="65">
        <f>PL!AM11</f>
        <v>77500</v>
      </c>
      <c r="H627" s="31">
        <f>PL!AN11</f>
        <v>2500</v>
      </c>
      <c r="I627" s="66">
        <f>PL!AO11</f>
        <v>78519</v>
      </c>
      <c r="J627" s="64">
        <f>PL!AP11</f>
        <v>2532.8709677419356</v>
      </c>
      <c r="K627" s="31">
        <f>PL!AQ11</f>
        <v>1019</v>
      </c>
      <c r="L627" s="45">
        <f>PL!AR11</f>
        <v>1.0131483870967741</v>
      </c>
      <c r="M627" s="4" t="s">
        <v>385</v>
      </c>
      <c r="N627" s="76">
        <v>44013</v>
      </c>
    </row>
    <row r="628" spans="1:14" hidden="1" x14ac:dyDescent="0.25">
      <c r="A628" s="10">
        <v>627</v>
      </c>
      <c r="B628" s="11">
        <v>16622</v>
      </c>
      <c r="C628" s="12" t="s">
        <v>3</v>
      </c>
      <c r="D628" s="12" t="s">
        <v>4</v>
      </c>
      <c r="E628" s="12" t="s">
        <v>6</v>
      </c>
      <c r="F628" s="12" t="s">
        <v>76</v>
      </c>
      <c r="G628" s="65">
        <f>PL!AM12</f>
        <v>89900</v>
      </c>
      <c r="H628" s="31">
        <f>PL!AN12</f>
        <v>2900</v>
      </c>
      <c r="I628" s="66">
        <f>PL!AO12</f>
        <v>101804</v>
      </c>
      <c r="J628" s="64">
        <f>PL!AP12</f>
        <v>3284</v>
      </c>
      <c r="K628" s="31">
        <f>PL!AQ12</f>
        <v>11904</v>
      </c>
      <c r="L628" s="45">
        <f>PL!AR12</f>
        <v>1.1324137931034484</v>
      </c>
      <c r="M628" s="4" t="s">
        <v>385</v>
      </c>
      <c r="N628" s="76">
        <v>44013</v>
      </c>
    </row>
    <row r="629" spans="1:14" hidden="1" x14ac:dyDescent="0.25">
      <c r="A629" s="10">
        <v>628</v>
      </c>
      <c r="B629" s="13">
        <v>17116</v>
      </c>
      <c r="C629" s="12" t="s">
        <v>3</v>
      </c>
      <c r="D629" s="12" t="s">
        <v>4</v>
      </c>
      <c r="E629" s="12" t="s">
        <v>6</v>
      </c>
      <c r="F629" s="14" t="s">
        <v>77</v>
      </c>
      <c r="G629" s="65">
        <f>PL!AM13</f>
        <v>172050</v>
      </c>
      <c r="H629" s="31">
        <f>PL!AN13</f>
        <v>5550</v>
      </c>
      <c r="I629" s="66">
        <f>PL!AO13</f>
        <v>226820</v>
      </c>
      <c r="J629" s="64">
        <f>PL!AP13</f>
        <v>7316.7741935483873</v>
      </c>
      <c r="K629" s="31">
        <f>PL!AQ13</f>
        <v>54770</v>
      </c>
      <c r="L629" s="45">
        <f>PL!AR13</f>
        <v>1.3183376925312409</v>
      </c>
      <c r="M629" s="4" t="s">
        <v>385</v>
      </c>
      <c r="N629" s="76">
        <v>44013</v>
      </c>
    </row>
    <row r="630" spans="1:14" hidden="1" x14ac:dyDescent="0.25">
      <c r="A630" s="10">
        <v>629</v>
      </c>
      <c r="B630" s="13">
        <v>17114</v>
      </c>
      <c r="C630" s="12" t="s">
        <v>3</v>
      </c>
      <c r="D630" s="12" t="s">
        <v>4</v>
      </c>
      <c r="E630" s="12" t="s">
        <v>6</v>
      </c>
      <c r="F630" s="14" t="s">
        <v>78</v>
      </c>
      <c r="G630" s="65">
        <f>PL!AM14</f>
        <v>97650</v>
      </c>
      <c r="H630" s="31">
        <f>PL!AN14</f>
        <v>3150</v>
      </c>
      <c r="I630" s="66">
        <f>PL!AO14</f>
        <v>112817</v>
      </c>
      <c r="J630" s="64">
        <f>PL!AP14</f>
        <v>3639.2580645161293</v>
      </c>
      <c r="K630" s="31">
        <f>PL!AQ14</f>
        <v>15167</v>
      </c>
      <c r="L630" s="45">
        <f>PL!AR14</f>
        <v>1.1553200204813108</v>
      </c>
      <c r="M630" s="4" t="s">
        <v>385</v>
      </c>
      <c r="N630" s="76">
        <v>44013</v>
      </c>
    </row>
    <row r="631" spans="1:14" hidden="1" x14ac:dyDescent="0.25">
      <c r="A631" s="10">
        <v>630</v>
      </c>
      <c r="B631" s="11">
        <v>16516</v>
      </c>
      <c r="C631" s="12" t="s">
        <v>3</v>
      </c>
      <c r="D631" s="12" t="s">
        <v>4</v>
      </c>
      <c r="E631" s="12" t="s">
        <v>6</v>
      </c>
      <c r="F631" s="12" t="s">
        <v>79</v>
      </c>
      <c r="G631" s="65">
        <f>PL!AM15</f>
        <v>142600</v>
      </c>
      <c r="H631" s="31">
        <f>PL!AN15</f>
        <v>4600</v>
      </c>
      <c r="I631" s="66">
        <f>PL!AO15</f>
        <v>165297</v>
      </c>
      <c r="J631" s="64">
        <f>PL!AP15</f>
        <v>5332.1612903225805</v>
      </c>
      <c r="K631" s="31">
        <f>PL!AQ15</f>
        <v>22697</v>
      </c>
      <c r="L631" s="45">
        <f>PL!AR15</f>
        <v>1.1591654978962131</v>
      </c>
      <c r="M631" s="4" t="s">
        <v>385</v>
      </c>
      <c r="N631" s="76">
        <v>44013</v>
      </c>
    </row>
    <row r="632" spans="1:14" hidden="1" x14ac:dyDescent="0.25">
      <c r="A632" s="10">
        <v>631</v>
      </c>
      <c r="B632" s="11">
        <v>17380</v>
      </c>
      <c r="C632" s="12" t="s">
        <v>3</v>
      </c>
      <c r="D632" s="12" t="s">
        <v>4</v>
      </c>
      <c r="E632" s="12" t="s">
        <v>7</v>
      </c>
      <c r="F632" s="12" t="s">
        <v>80</v>
      </c>
      <c r="G632" s="65">
        <f>PL!AM16</f>
        <v>80600</v>
      </c>
      <c r="H632" s="31">
        <f>PL!AN16</f>
        <v>2600</v>
      </c>
      <c r="I632" s="66">
        <f>PL!AO16</f>
        <v>115561</v>
      </c>
      <c r="J632" s="64">
        <f>PL!AP16</f>
        <v>3727.7741935483873</v>
      </c>
      <c r="K632" s="31">
        <f>PL!AQ16</f>
        <v>34961</v>
      </c>
      <c r="L632" s="45">
        <f>PL!AR16</f>
        <v>1.4337593052109181</v>
      </c>
      <c r="M632" s="4" t="s">
        <v>385</v>
      </c>
      <c r="N632" s="76">
        <v>44013</v>
      </c>
    </row>
    <row r="633" spans="1:14" hidden="1" x14ac:dyDescent="0.25">
      <c r="A633" s="10">
        <v>632</v>
      </c>
      <c r="B633" s="11">
        <v>15421</v>
      </c>
      <c r="C633" s="12" t="s">
        <v>3</v>
      </c>
      <c r="D633" s="12" t="s">
        <v>4</v>
      </c>
      <c r="E633" s="12" t="s">
        <v>7</v>
      </c>
      <c r="F633" s="12" t="s">
        <v>81</v>
      </c>
      <c r="G633" s="65">
        <f>PL!AM17</f>
        <v>114700</v>
      </c>
      <c r="H633" s="31">
        <f>PL!AN17</f>
        <v>3700</v>
      </c>
      <c r="I633" s="66">
        <f>PL!AO17</f>
        <v>145731</v>
      </c>
      <c r="J633" s="64">
        <f>PL!AP17</f>
        <v>4701</v>
      </c>
      <c r="K633" s="31">
        <f>PL!AQ17</f>
        <v>31031</v>
      </c>
      <c r="L633" s="45">
        <f>PL!AR17</f>
        <v>1.2705405405405406</v>
      </c>
      <c r="M633" s="4" t="s">
        <v>385</v>
      </c>
      <c r="N633" s="76">
        <v>44013</v>
      </c>
    </row>
    <row r="634" spans="1:14" hidden="1" x14ac:dyDescent="0.25">
      <c r="A634" s="10">
        <v>633</v>
      </c>
      <c r="B634" s="11">
        <v>15793</v>
      </c>
      <c r="C634" s="12" t="s">
        <v>3</v>
      </c>
      <c r="D634" s="12" t="s">
        <v>4</v>
      </c>
      <c r="E634" s="12" t="s">
        <v>7</v>
      </c>
      <c r="F634" s="12" t="s">
        <v>82</v>
      </c>
      <c r="G634" s="65">
        <f>PL!AM18</f>
        <v>83700</v>
      </c>
      <c r="H634" s="31">
        <f>PL!AN18</f>
        <v>2700</v>
      </c>
      <c r="I634" s="66">
        <f>PL!AO18</f>
        <v>90583</v>
      </c>
      <c r="J634" s="64">
        <f>PL!AP18</f>
        <v>2922.0322580645161</v>
      </c>
      <c r="K634" s="31">
        <f>PL!AQ18</f>
        <v>6883</v>
      </c>
      <c r="L634" s="45">
        <f>PL!AR18</f>
        <v>1.0822341696535245</v>
      </c>
      <c r="M634" s="4" t="s">
        <v>385</v>
      </c>
      <c r="N634" s="76">
        <v>44013</v>
      </c>
    </row>
    <row r="635" spans="1:14" hidden="1" x14ac:dyDescent="0.25">
      <c r="A635" s="10">
        <v>634</v>
      </c>
      <c r="B635" s="11">
        <v>14574</v>
      </c>
      <c r="C635" s="12" t="s">
        <v>3</v>
      </c>
      <c r="D635" s="12" t="s">
        <v>4</v>
      </c>
      <c r="E635" s="12" t="s">
        <v>7</v>
      </c>
      <c r="F635" s="12" t="s">
        <v>83</v>
      </c>
      <c r="G635" s="65">
        <f>PL!AM19</f>
        <v>134850</v>
      </c>
      <c r="H635" s="31">
        <f>PL!AN19</f>
        <v>4350</v>
      </c>
      <c r="I635" s="66">
        <f>PL!AO19</f>
        <v>145521</v>
      </c>
      <c r="J635" s="64">
        <f>PL!AP19</f>
        <v>4694.2258064516127</v>
      </c>
      <c r="K635" s="31">
        <f>PL!AQ19</f>
        <v>10671</v>
      </c>
      <c r="L635" s="45">
        <f>PL!AR19</f>
        <v>1.0791323692992214</v>
      </c>
      <c r="M635" s="4" t="s">
        <v>385</v>
      </c>
      <c r="N635" s="76">
        <v>44013</v>
      </c>
    </row>
    <row r="636" spans="1:14" hidden="1" x14ac:dyDescent="0.25">
      <c r="A636" s="10">
        <v>635</v>
      </c>
      <c r="B636" s="11">
        <v>15509</v>
      </c>
      <c r="C636" s="12" t="s">
        <v>3</v>
      </c>
      <c r="D636" s="12" t="s">
        <v>4</v>
      </c>
      <c r="E636" s="12" t="s">
        <v>7</v>
      </c>
      <c r="F636" s="12" t="s">
        <v>84</v>
      </c>
      <c r="G636" s="65">
        <f>PL!AM20</f>
        <v>74400</v>
      </c>
      <c r="H636" s="31">
        <f>PL!AN20</f>
        <v>2400</v>
      </c>
      <c r="I636" s="66">
        <f>PL!AO20</f>
        <v>67774</v>
      </c>
      <c r="J636" s="64">
        <f>PL!AP20</f>
        <v>2186.2580645161293</v>
      </c>
      <c r="K636" s="31">
        <f>PL!AQ20</f>
        <v>-6626</v>
      </c>
      <c r="L636" s="45">
        <f>PL!AR20</f>
        <v>0.91094086021505372</v>
      </c>
      <c r="M636" s="4" t="s">
        <v>385</v>
      </c>
      <c r="N636" s="76">
        <v>44013</v>
      </c>
    </row>
    <row r="637" spans="1:14" hidden="1" x14ac:dyDescent="0.25">
      <c r="A637" s="10">
        <v>636</v>
      </c>
      <c r="B637" s="11">
        <v>14578</v>
      </c>
      <c r="C637" s="12" t="s">
        <v>3</v>
      </c>
      <c r="D637" s="12" t="s">
        <v>4</v>
      </c>
      <c r="E637" s="12" t="s">
        <v>7</v>
      </c>
      <c r="F637" s="12" t="s">
        <v>85</v>
      </c>
      <c r="G637" s="65">
        <f>PL!AM21</f>
        <v>100750</v>
      </c>
      <c r="H637" s="31">
        <f>PL!AN21</f>
        <v>3250</v>
      </c>
      <c r="I637" s="66">
        <f>PL!AO21</f>
        <v>106524</v>
      </c>
      <c r="J637" s="64">
        <f>PL!AP21</f>
        <v>3436.2580645161293</v>
      </c>
      <c r="K637" s="31">
        <f>PL!AQ21</f>
        <v>5774</v>
      </c>
      <c r="L637" s="45">
        <f>PL!AR21</f>
        <v>1.0573101736972705</v>
      </c>
      <c r="M637" s="4" t="s">
        <v>385</v>
      </c>
      <c r="N637" s="76">
        <v>44013</v>
      </c>
    </row>
    <row r="638" spans="1:14" hidden="1" x14ac:dyDescent="0.25">
      <c r="A638" s="10">
        <v>637</v>
      </c>
      <c r="B638" s="11">
        <v>92033</v>
      </c>
      <c r="C638" s="12" t="s">
        <v>3</v>
      </c>
      <c r="D638" s="12" t="s">
        <v>4</v>
      </c>
      <c r="E638" s="12" t="s">
        <v>7</v>
      </c>
      <c r="F638" s="12" t="s">
        <v>86</v>
      </c>
      <c r="G638" s="65">
        <f>PL!AM22</f>
        <v>71300</v>
      </c>
      <c r="H638" s="31">
        <f>PL!AN22</f>
        <v>2300</v>
      </c>
      <c r="I638" s="66">
        <f>PL!AO22</f>
        <v>72607</v>
      </c>
      <c r="J638" s="64">
        <f>PL!AP22</f>
        <v>2342.1612903225805</v>
      </c>
      <c r="K638" s="31">
        <f>PL!AQ22</f>
        <v>1307</v>
      </c>
      <c r="L638" s="45">
        <f>PL!AR22</f>
        <v>1.0183309957924265</v>
      </c>
      <c r="M638" s="4" t="s">
        <v>385</v>
      </c>
      <c r="N638" s="76">
        <v>44013</v>
      </c>
    </row>
    <row r="639" spans="1:14" hidden="1" x14ac:dyDescent="0.25">
      <c r="A639" s="10">
        <v>638</v>
      </c>
      <c r="B639" s="11">
        <v>16452</v>
      </c>
      <c r="C639" s="12" t="s">
        <v>3</v>
      </c>
      <c r="D639" s="12" t="s">
        <v>4</v>
      </c>
      <c r="E639" s="12" t="s">
        <v>7</v>
      </c>
      <c r="F639" s="12" t="s">
        <v>87</v>
      </c>
      <c r="G639" s="65">
        <f>PL!AM23</f>
        <v>105400</v>
      </c>
      <c r="H639" s="31">
        <f>PL!AN23</f>
        <v>3400</v>
      </c>
      <c r="I639" s="66">
        <f>PL!AO23</f>
        <v>110796</v>
      </c>
      <c r="J639" s="64">
        <f>PL!AP23</f>
        <v>3574.0645161290322</v>
      </c>
      <c r="K639" s="31">
        <f>PL!AQ23</f>
        <v>5396</v>
      </c>
      <c r="L639" s="45">
        <f>PL!AR23</f>
        <v>1.0511954459203037</v>
      </c>
      <c r="M639" s="4" t="s">
        <v>385</v>
      </c>
      <c r="N639" s="76">
        <v>44013</v>
      </c>
    </row>
    <row r="640" spans="1:14" hidden="1" x14ac:dyDescent="0.25">
      <c r="A640" s="10">
        <v>639</v>
      </c>
      <c r="B640" s="11">
        <v>14464</v>
      </c>
      <c r="C640" s="12" t="s">
        <v>3</v>
      </c>
      <c r="D640" s="12" t="s">
        <v>4</v>
      </c>
      <c r="E640" s="12" t="s">
        <v>7</v>
      </c>
      <c r="F640" s="12" t="s">
        <v>88</v>
      </c>
      <c r="G640" s="65">
        <f>PL!AM24</f>
        <v>99200</v>
      </c>
      <c r="H640" s="31">
        <f>PL!AN24</f>
        <v>3200</v>
      </c>
      <c r="I640" s="66">
        <f>PL!AO24</f>
        <v>83390</v>
      </c>
      <c r="J640" s="64">
        <f>PL!AP24</f>
        <v>2690</v>
      </c>
      <c r="K640" s="31">
        <f>PL!AQ24</f>
        <v>-15810</v>
      </c>
      <c r="L640" s="45">
        <f>PL!AR24</f>
        <v>0.84062499999999996</v>
      </c>
      <c r="M640" s="4" t="s">
        <v>385</v>
      </c>
      <c r="N640" s="76">
        <v>44013</v>
      </c>
    </row>
    <row r="641" spans="1:14" hidden="1" x14ac:dyDescent="0.25">
      <c r="A641" s="10">
        <v>640</v>
      </c>
      <c r="B641" s="11">
        <v>14569</v>
      </c>
      <c r="C641" s="12" t="s">
        <v>3</v>
      </c>
      <c r="D641" s="12" t="s">
        <v>4</v>
      </c>
      <c r="E641" s="12" t="s">
        <v>8</v>
      </c>
      <c r="F641" s="12" t="s">
        <v>89</v>
      </c>
      <c r="G641" s="65">
        <f>PL!AM25</f>
        <v>173600</v>
      </c>
      <c r="H641" s="31">
        <f>PL!AN25</f>
        <v>5600</v>
      </c>
      <c r="I641" s="66">
        <f>PL!AO25</f>
        <v>152732</v>
      </c>
      <c r="J641" s="64">
        <f>PL!AP25</f>
        <v>4926.8387096774195</v>
      </c>
      <c r="K641" s="31">
        <f>PL!AQ25</f>
        <v>-20868</v>
      </c>
      <c r="L641" s="45">
        <f>PL!AR25</f>
        <v>0.87979262672811065</v>
      </c>
      <c r="M641" s="4" t="s">
        <v>385</v>
      </c>
      <c r="N641" s="76">
        <v>44013</v>
      </c>
    </row>
    <row r="642" spans="1:14" hidden="1" x14ac:dyDescent="0.25">
      <c r="A642" s="10">
        <v>641</v>
      </c>
      <c r="B642" s="11">
        <v>16268</v>
      </c>
      <c r="C642" s="12" t="s">
        <v>3</v>
      </c>
      <c r="D642" s="12" t="s">
        <v>4</v>
      </c>
      <c r="E642" s="12" t="s">
        <v>8</v>
      </c>
      <c r="F642" s="12" t="s">
        <v>90</v>
      </c>
      <c r="G642" s="65">
        <f>PL!AM26</f>
        <v>246450</v>
      </c>
      <c r="H642" s="31">
        <f>PL!AN26</f>
        <v>7950</v>
      </c>
      <c r="I642" s="66">
        <f>PL!AO26</f>
        <v>262179</v>
      </c>
      <c r="J642" s="64">
        <f>PL!AP26</f>
        <v>8457.3870967741932</v>
      </c>
      <c r="K642" s="31">
        <f>PL!AQ26</f>
        <v>15729</v>
      </c>
      <c r="L642" s="45">
        <f>PL!AR26</f>
        <v>1.0638222763237979</v>
      </c>
      <c r="M642" s="4" t="s">
        <v>385</v>
      </c>
      <c r="N642" s="76">
        <v>44013</v>
      </c>
    </row>
    <row r="643" spans="1:14" hidden="1" x14ac:dyDescent="0.25">
      <c r="A643" s="10">
        <v>642</v>
      </c>
      <c r="B643" s="11">
        <v>16823</v>
      </c>
      <c r="C643" s="12" t="s">
        <v>3</v>
      </c>
      <c r="D643" s="12" t="s">
        <v>4</v>
      </c>
      <c r="E643" s="12" t="s">
        <v>8</v>
      </c>
      <c r="F643" s="12" t="s">
        <v>91</v>
      </c>
      <c r="G643" s="65">
        <f>PL!AM27</f>
        <v>89900</v>
      </c>
      <c r="H643" s="31">
        <f>PL!AN27</f>
        <v>2900</v>
      </c>
      <c r="I643" s="66">
        <f>PL!AO27</f>
        <v>116640</v>
      </c>
      <c r="J643" s="64">
        <f>PL!AP27</f>
        <v>3762.5806451612902</v>
      </c>
      <c r="K643" s="31">
        <f>PL!AQ27</f>
        <v>26740</v>
      </c>
      <c r="L643" s="45">
        <f>PL!AR27</f>
        <v>1.2974416017797552</v>
      </c>
      <c r="M643" s="4" t="s">
        <v>385</v>
      </c>
      <c r="N643" s="76">
        <v>44013</v>
      </c>
    </row>
    <row r="644" spans="1:14" hidden="1" x14ac:dyDescent="0.25">
      <c r="A644" s="10">
        <v>643</v>
      </c>
      <c r="B644" s="11">
        <v>16433</v>
      </c>
      <c r="C644" s="12" t="s">
        <v>3</v>
      </c>
      <c r="D644" s="12" t="s">
        <v>4</v>
      </c>
      <c r="E644" s="12" t="s">
        <v>8</v>
      </c>
      <c r="F644" s="12" t="s">
        <v>92</v>
      </c>
      <c r="G644" s="65">
        <f>PL!AM28</f>
        <v>93000</v>
      </c>
      <c r="H644" s="31">
        <f>PL!AN28</f>
        <v>3000</v>
      </c>
      <c r="I644" s="66">
        <f>PL!AO28</f>
        <v>133540</v>
      </c>
      <c r="J644" s="64">
        <f>PL!AP28</f>
        <v>4307.7419354838712</v>
      </c>
      <c r="K644" s="31">
        <f>PL!AQ28</f>
        <v>40540</v>
      </c>
      <c r="L644" s="45">
        <f>PL!AR28</f>
        <v>1.4359139784946238</v>
      </c>
      <c r="M644" s="4" t="s">
        <v>385</v>
      </c>
      <c r="N644" s="76">
        <v>44013</v>
      </c>
    </row>
    <row r="645" spans="1:14" hidden="1" x14ac:dyDescent="0.25">
      <c r="A645" s="10">
        <v>644</v>
      </c>
      <c r="B645" s="11">
        <v>15097</v>
      </c>
      <c r="C645" s="12" t="s">
        <v>3</v>
      </c>
      <c r="D645" s="12" t="s">
        <v>4</v>
      </c>
      <c r="E645" s="12" t="s">
        <v>8</v>
      </c>
      <c r="F645" s="12" t="s">
        <v>93</v>
      </c>
      <c r="G645" s="65">
        <f>PL!AM29</f>
        <v>238700</v>
      </c>
      <c r="H645" s="31">
        <f>PL!AN29</f>
        <v>7700</v>
      </c>
      <c r="I645" s="66">
        <f>PL!AO29</f>
        <v>240065</v>
      </c>
      <c r="J645" s="64">
        <f>PL!AP29</f>
        <v>7744.0322580645161</v>
      </c>
      <c r="K645" s="31">
        <f>PL!AQ29</f>
        <v>1365</v>
      </c>
      <c r="L645" s="45">
        <f>PL!AR29</f>
        <v>1.0057184750733137</v>
      </c>
      <c r="M645" s="4" t="s">
        <v>385</v>
      </c>
      <c r="N645" s="76">
        <v>44013</v>
      </c>
    </row>
    <row r="646" spans="1:14" hidden="1" x14ac:dyDescent="0.25">
      <c r="A646" s="10">
        <v>645</v>
      </c>
      <c r="B646" s="11">
        <v>14485</v>
      </c>
      <c r="C646" s="12" t="s">
        <v>3</v>
      </c>
      <c r="D646" s="12" t="s">
        <v>4</v>
      </c>
      <c r="E646" s="12" t="s">
        <v>8</v>
      </c>
      <c r="F646" s="12" t="s">
        <v>94</v>
      </c>
      <c r="G646" s="65">
        <f>PL!AM30</f>
        <v>97650</v>
      </c>
      <c r="H646" s="31">
        <f>PL!AN30</f>
        <v>3150</v>
      </c>
      <c r="I646" s="66">
        <f>PL!AO30</f>
        <v>3116</v>
      </c>
      <c r="J646" s="64">
        <f>PL!AP30</f>
        <v>100.51612903225806</v>
      </c>
      <c r="K646" s="31">
        <f>PL!AQ30</f>
        <v>-94534</v>
      </c>
      <c r="L646" s="45">
        <f>PL!AR30</f>
        <v>3.1909882232462876E-2</v>
      </c>
      <c r="M646" s="4" t="s">
        <v>385</v>
      </c>
      <c r="N646" s="76">
        <v>44013</v>
      </c>
    </row>
    <row r="647" spans="1:14" hidden="1" x14ac:dyDescent="0.25">
      <c r="A647" s="10">
        <v>646</v>
      </c>
      <c r="B647" s="11">
        <v>16945</v>
      </c>
      <c r="C647" s="12" t="s">
        <v>3</v>
      </c>
      <c r="D647" s="12" t="s">
        <v>4</v>
      </c>
      <c r="E647" s="12" t="s">
        <v>8</v>
      </c>
      <c r="F647" s="12" t="s">
        <v>95</v>
      </c>
      <c r="G647" s="65">
        <f>PL!AM31</f>
        <v>113150</v>
      </c>
      <c r="H647" s="31">
        <f>PL!AN31</f>
        <v>3650</v>
      </c>
      <c r="I647" s="66">
        <f>PL!AO31</f>
        <v>124730</v>
      </c>
      <c r="J647" s="64">
        <f>PL!AP31</f>
        <v>4023.5483870967741</v>
      </c>
      <c r="K647" s="31">
        <f>PL!AQ31</f>
        <v>11580</v>
      </c>
      <c r="L647" s="45">
        <f>PL!AR31</f>
        <v>1.10234202386213</v>
      </c>
      <c r="M647" s="4" t="s">
        <v>385</v>
      </c>
      <c r="N647" s="76">
        <v>44013</v>
      </c>
    </row>
    <row r="648" spans="1:14" hidden="1" x14ac:dyDescent="0.25">
      <c r="A648" s="10">
        <v>647</v>
      </c>
      <c r="B648" s="11">
        <v>16689</v>
      </c>
      <c r="C648" s="12" t="s">
        <v>3</v>
      </c>
      <c r="D648" s="12" t="s">
        <v>4</v>
      </c>
      <c r="E648" s="12" t="s">
        <v>8</v>
      </c>
      <c r="F648" s="12" t="s">
        <v>96</v>
      </c>
      <c r="G648" s="65">
        <f>PL!AM32</f>
        <v>114700</v>
      </c>
      <c r="H648" s="31">
        <f>PL!AN32</f>
        <v>3700</v>
      </c>
      <c r="I648" s="66">
        <f>PL!AO32</f>
        <v>123940</v>
      </c>
      <c r="J648" s="64">
        <f>PL!AP32</f>
        <v>3998.0645161290322</v>
      </c>
      <c r="K648" s="31">
        <f>PL!AQ32</f>
        <v>9240</v>
      </c>
      <c r="L648" s="45">
        <f>PL!AR32</f>
        <v>1.080557977332171</v>
      </c>
      <c r="M648" s="4" t="s">
        <v>385</v>
      </c>
      <c r="N648" s="76">
        <v>44013</v>
      </c>
    </row>
    <row r="649" spans="1:14" hidden="1" x14ac:dyDescent="0.25">
      <c r="A649" s="10">
        <v>648</v>
      </c>
      <c r="B649" s="11">
        <v>17174</v>
      </c>
      <c r="C649" s="12" t="s">
        <v>3</v>
      </c>
      <c r="D649" s="12" t="s">
        <v>4</v>
      </c>
      <c r="E649" s="12" t="s">
        <v>8</v>
      </c>
      <c r="F649" s="12" t="s">
        <v>97</v>
      </c>
      <c r="G649" s="65">
        <f>PL!AM33</f>
        <v>89900</v>
      </c>
      <c r="H649" s="31">
        <f>PL!AN33</f>
        <v>2900</v>
      </c>
      <c r="I649" s="66">
        <f>PL!AO33</f>
        <v>149056</v>
      </c>
      <c r="J649" s="64">
        <f>PL!AP33</f>
        <v>4808.2580645161288</v>
      </c>
      <c r="K649" s="31">
        <f>PL!AQ33</f>
        <v>59156</v>
      </c>
      <c r="L649" s="45">
        <f>PL!AR33</f>
        <v>1.658020022246941</v>
      </c>
      <c r="M649" s="4" t="s">
        <v>385</v>
      </c>
      <c r="N649" s="76">
        <v>44013</v>
      </c>
    </row>
    <row r="650" spans="1:14" hidden="1" x14ac:dyDescent="0.25">
      <c r="A650" s="10">
        <v>649</v>
      </c>
      <c r="B650" s="11">
        <v>14473</v>
      </c>
      <c r="C650" s="12" t="s">
        <v>3</v>
      </c>
      <c r="D650" s="12" t="s">
        <v>4</v>
      </c>
      <c r="E650" s="12" t="s">
        <v>9</v>
      </c>
      <c r="F650" s="12" t="s">
        <v>98</v>
      </c>
      <c r="G650" s="65">
        <f>PL!AM34</f>
        <v>65100</v>
      </c>
      <c r="H650" s="31">
        <f>PL!AN34</f>
        <v>2100</v>
      </c>
      <c r="I650" s="66">
        <f>PL!AO34</f>
        <v>78634</v>
      </c>
      <c r="J650" s="64">
        <f>PL!AP34</f>
        <v>2536.5806451612902</v>
      </c>
      <c r="K650" s="31">
        <f>PL!AQ34</f>
        <v>13534</v>
      </c>
      <c r="L650" s="45">
        <f>PL!AR34</f>
        <v>1.2078955453149001</v>
      </c>
      <c r="M650" s="4" t="s">
        <v>385</v>
      </c>
      <c r="N650" s="76">
        <v>44013</v>
      </c>
    </row>
    <row r="651" spans="1:14" hidden="1" x14ac:dyDescent="0.25">
      <c r="A651" s="10">
        <v>650</v>
      </c>
      <c r="B651" s="11">
        <v>16280</v>
      </c>
      <c r="C651" s="12" t="s">
        <v>3</v>
      </c>
      <c r="D651" s="12" t="s">
        <v>4</v>
      </c>
      <c r="E651" s="12" t="s">
        <v>9</v>
      </c>
      <c r="F651" s="12" t="s">
        <v>99</v>
      </c>
      <c r="G651" s="65">
        <f>PL!AM35</f>
        <v>124000</v>
      </c>
      <c r="H651" s="31">
        <f>PL!AN35</f>
        <v>4000</v>
      </c>
      <c r="I651" s="66">
        <f>PL!AO35</f>
        <v>146066</v>
      </c>
      <c r="J651" s="64">
        <f>PL!AP35</f>
        <v>4711.8064516129034</v>
      </c>
      <c r="K651" s="31">
        <f>PL!AQ35</f>
        <v>22066</v>
      </c>
      <c r="L651" s="45">
        <f>PL!AR35</f>
        <v>1.1779516129032257</v>
      </c>
      <c r="M651" s="4" t="s">
        <v>385</v>
      </c>
      <c r="N651" s="76">
        <v>44013</v>
      </c>
    </row>
    <row r="652" spans="1:14" hidden="1" x14ac:dyDescent="0.25">
      <c r="A652" s="10">
        <v>651</v>
      </c>
      <c r="B652" s="11">
        <v>16081</v>
      </c>
      <c r="C652" s="12" t="s">
        <v>3</v>
      </c>
      <c r="D652" s="12" t="s">
        <v>4</v>
      </c>
      <c r="E652" s="12" t="s">
        <v>9</v>
      </c>
      <c r="F652" s="12" t="s">
        <v>100</v>
      </c>
      <c r="G652" s="65">
        <f>PL!AM36</f>
        <v>71300</v>
      </c>
      <c r="H652" s="31">
        <f>PL!AN36</f>
        <v>2300</v>
      </c>
      <c r="I652" s="66">
        <f>PL!AO36</f>
        <v>104376</v>
      </c>
      <c r="J652" s="64">
        <f>PL!AP36</f>
        <v>3366.9677419354839</v>
      </c>
      <c r="K652" s="31">
        <f>PL!AQ36</f>
        <v>33076</v>
      </c>
      <c r="L652" s="45">
        <f>PL!AR36</f>
        <v>1.4638990182328191</v>
      </c>
      <c r="M652" s="4" t="s">
        <v>385</v>
      </c>
      <c r="N652" s="76">
        <v>44013</v>
      </c>
    </row>
    <row r="653" spans="1:14" hidden="1" x14ac:dyDescent="0.25">
      <c r="A653" s="10">
        <v>652</v>
      </c>
      <c r="B653" s="11">
        <v>92040</v>
      </c>
      <c r="C653" s="12" t="s">
        <v>3</v>
      </c>
      <c r="D653" s="12" t="s">
        <v>4</v>
      </c>
      <c r="E653" s="12" t="s">
        <v>9</v>
      </c>
      <c r="F653" s="12" t="s">
        <v>101</v>
      </c>
      <c r="G653" s="65">
        <f>PL!AM37</f>
        <v>71300</v>
      </c>
      <c r="H653" s="31">
        <f>PL!AN37</f>
        <v>2300</v>
      </c>
      <c r="I653" s="66">
        <f>PL!AO37</f>
        <v>71254</v>
      </c>
      <c r="J653" s="64">
        <f>PL!AP37</f>
        <v>2298.516129032258</v>
      </c>
      <c r="K653" s="31">
        <f>PL!AQ37</f>
        <v>-46</v>
      </c>
      <c r="L653" s="45">
        <f>PL!AR37</f>
        <v>0.99935483870967745</v>
      </c>
      <c r="M653" s="4" t="s">
        <v>385</v>
      </c>
      <c r="N653" s="76">
        <v>44013</v>
      </c>
    </row>
    <row r="654" spans="1:14" hidden="1" x14ac:dyDescent="0.25">
      <c r="A654" s="10">
        <v>653</v>
      </c>
      <c r="B654" s="11">
        <v>15846</v>
      </c>
      <c r="C654" s="12" t="s">
        <v>3</v>
      </c>
      <c r="D654" s="12" t="s">
        <v>4</v>
      </c>
      <c r="E654" s="12" t="s">
        <v>9</v>
      </c>
      <c r="F654" s="12" t="s">
        <v>102</v>
      </c>
      <c r="G654" s="65">
        <f>PL!AM38</f>
        <v>83700</v>
      </c>
      <c r="H654" s="31">
        <f>PL!AN38</f>
        <v>2700</v>
      </c>
      <c r="I654" s="66">
        <f>PL!AO38</f>
        <v>146641</v>
      </c>
      <c r="J654" s="64">
        <f>PL!AP38</f>
        <v>4730.3548387096771</v>
      </c>
      <c r="K654" s="31">
        <f>PL!AQ38</f>
        <v>62941</v>
      </c>
      <c r="L654" s="45">
        <f>PL!AR38</f>
        <v>1.7519832735961769</v>
      </c>
      <c r="M654" s="4" t="s">
        <v>385</v>
      </c>
      <c r="N654" s="76">
        <v>44013</v>
      </c>
    </row>
    <row r="655" spans="1:14" hidden="1" x14ac:dyDescent="0.25">
      <c r="A655" s="10">
        <v>654</v>
      </c>
      <c r="B655" s="11">
        <v>15663</v>
      </c>
      <c r="C655" s="12" t="s">
        <v>3</v>
      </c>
      <c r="D655" s="12" t="s">
        <v>4</v>
      </c>
      <c r="E655" s="12" t="s">
        <v>9</v>
      </c>
      <c r="F655" s="12" t="s">
        <v>103</v>
      </c>
      <c r="G655" s="65">
        <f>PL!AM39</f>
        <v>68200</v>
      </c>
      <c r="H655" s="31">
        <f>PL!AN39</f>
        <v>2200</v>
      </c>
      <c r="I655" s="66">
        <f>PL!AO39</f>
        <v>79842</v>
      </c>
      <c r="J655" s="64">
        <f>PL!AP39</f>
        <v>2575.5483870967741</v>
      </c>
      <c r="K655" s="31">
        <f>PL!AQ39</f>
        <v>11642</v>
      </c>
      <c r="L655" s="45">
        <f>PL!AR39</f>
        <v>1.1707038123167155</v>
      </c>
      <c r="M655" s="4" t="s">
        <v>385</v>
      </c>
      <c r="N655" s="76">
        <v>44013</v>
      </c>
    </row>
    <row r="656" spans="1:14" hidden="1" x14ac:dyDescent="0.25">
      <c r="A656" s="10">
        <v>655</v>
      </c>
      <c r="B656" s="11">
        <v>16273</v>
      </c>
      <c r="C656" s="12" t="s">
        <v>3</v>
      </c>
      <c r="D656" s="12" t="s">
        <v>4</v>
      </c>
      <c r="E656" s="12" t="s">
        <v>9</v>
      </c>
      <c r="F656" s="12" t="s">
        <v>104</v>
      </c>
      <c r="G656" s="65">
        <f>PL!AM40</f>
        <v>89900</v>
      </c>
      <c r="H656" s="31">
        <f>PL!AN40</f>
        <v>2900</v>
      </c>
      <c r="I656" s="66">
        <f>PL!AO40</f>
        <v>121563</v>
      </c>
      <c r="J656" s="64">
        <f>PL!AP40</f>
        <v>3921.3870967741937</v>
      </c>
      <c r="K656" s="31">
        <f>PL!AQ40</f>
        <v>31663</v>
      </c>
      <c r="L656" s="45">
        <f>PL!AR40</f>
        <v>1.352202447163515</v>
      </c>
      <c r="M656" s="4" t="s">
        <v>385</v>
      </c>
      <c r="N656" s="76">
        <v>44013</v>
      </c>
    </row>
    <row r="657" spans="1:14" hidden="1" x14ac:dyDescent="0.25">
      <c r="A657" s="10">
        <v>656</v>
      </c>
      <c r="B657" s="11">
        <v>17263</v>
      </c>
      <c r="C657" s="12" t="s">
        <v>3</v>
      </c>
      <c r="D657" s="12" t="s">
        <v>4</v>
      </c>
      <c r="E657" s="12" t="s">
        <v>9</v>
      </c>
      <c r="F657" s="12" t="s">
        <v>105</v>
      </c>
      <c r="G657" s="65">
        <f>PL!AM41</f>
        <v>71300</v>
      </c>
      <c r="H657" s="31">
        <f>PL!AN41</f>
        <v>2300</v>
      </c>
      <c r="I657" s="66">
        <f>PL!AO41</f>
        <v>98251</v>
      </c>
      <c r="J657" s="64">
        <f>PL!AP41</f>
        <v>3169.3870967741937</v>
      </c>
      <c r="K657" s="31">
        <f>PL!AQ41</f>
        <v>26951</v>
      </c>
      <c r="L657" s="45">
        <f>PL!AR41</f>
        <v>1.3779943899018232</v>
      </c>
      <c r="M657" s="4" t="s">
        <v>385</v>
      </c>
      <c r="N657" s="76">
        <v>44013</v>
      </c>
    </row>
    <row r="658" spans="1:14" hidden="1" x14ac:dyDescent="0.25">
      <c r="A658" s="10">
        <v>657</v>
      </c>
      <c r="B658" s="11">
        <v>14465</v>
      </c>
      <c r="C658" s="12" t="s">
        <v>3</v>
      </c>
      <c r="D658" s="12" t="s">
        <v>10</v>
      </c>
      <c r="E658" s="12" t="s">
        <v>11</v>
      </c>
      <c r="F658" s="12" t="s">
        <v>106</v>
      </c>
      <c r="G658" s="65">
        <f>PL!AM42</f>
        <v>99200</v>
      </c>
      <c r="H658" s="31">
        <f>PL!AN42</f>
        <v>3200</v>
      </c>
      <c r="I658" s="66">
        <f>PL!AO42</f>
        <v>91982</v>
      </c>
      <c r="J658" s="64">
        <f>PL!AP42</f>
        <v>2967.1612903225805</v>
      </c>
      <c r="K658" s="31">
        <f>PL!AQ42</f>
        <v>-7218</v>
      </c>
      <c r="L658" s="45">
        <f>PL!AR42</f>
        <v>0.92723790322580646</v>
      </c>
      <c r="M658" s="4" t="s">
        <v>385</v>
      </c>
      <c r="N658" s="76">
        <v>44013</v>
      </c>
    </row>
    <row r="659" spans="1:14" hidden="1" x14ac:dyDescent="0.25">
      <c r="A659" s="10">
        <v>658</v>
      </c>
      <c r="B659" s="11">
        <v>16437</v>
      </c>
      <c r="C659" s="12" t="s">
        <v>3</v>
      </c>
      <c r="D659" s="12" t="s">
        <v>10</v>
      </c>
      <c r="E659" s="12" t="s">
        <v>11</v>
      </c>
      <c r="F659" s="12" t="s">
        <v>107</v>
      </c>
      <c r="G659" s="65">
        <f>PL!AM43</f>
        <v>137950</v>
      </c>
      <c r="H659" s="31">
        <f>PL!AN43</f>
        <v>4450</v>
      </c>
      <c r="I659" s="66">
        <f>PL!AO43</f>
        <v>124573</v>
      </c>
      <c r="J659" s="64">
        <f>PL!AP43</f>
        <v>4018.483870967742</v>
      </c>
      <c r="K659" s="31">
        <f>PL!AQ43</f>
        <v>-13377</v>
      </c>
      <c r="L659" s="45">
        <f>PL!AR43</f>
        <v>0.90303008336353752</v>
      </c>
      <c r="M659" s="4" t="s">
        <v>385</v>
      </c>
      <c r="N659" s="76">
        <v>44013</v>
      </c>
    </row>
    <row r="660" spans="1:14" hidden="1" x14ac:dyDescent="0.25">
      <c r="A660" s="10">
        <v>659</v>
      </c>
      <c r="B660" s="11">
        <v>15790</v>
      </c>
      <c r="C660" s="12" t="s">
        <v>3</v>
      </c>
      <c r="D660" s="12" t="s">
        <v>10</v>
      </c>
      <c r="E660" s="12" t="s">
        <v>11</v>
      </c>
      <c r="F660" s="12" t="s">
        <v>108</v>
      </c>
      <c r="G660" s="65">
        <f>PL!AM44</f>
        <v>65100</v>
      </c>
      <c r="H660" s="31">
        <f>PL!AN44</f>
        <v>2100</v>
      </c>
      <c r="I660" s="66">
        <f>PL!AO44</f>
        <v>7834</v>
      </c>
      <c r="J660" s="64">
        <f>PL!AP44</f>
        <v>252.70967741935485</v>
      </c>
      <c r="K660" s="31">
        <f>PL!AQ44</f>
        <v>-57266</v>
      </c>
      <c r="L660" s="45">
        <f>PL!AR44</f>
        <v>0.12033794162826421</v>
      </c>
      <c r="M660" s="4" t="s">
        <v>385</v>
      </c>
      <c r="N660" s="76">
        <v>44013</v>
      </c>
    </row>
    <row r="661" spans="1:14" hidden="1" x14ac:dyDescent="0.25">
      <c r="A661" s="10">
        <v>660</v>
      </c>
      <c r="B661" s="11">
        <v>15198</v>
      </c>
      <c r="C661" s="12" t="s">
        <v>3</v>
      </c>
      <c r="D661" s="12" t="s">
        <v>10</v>
      </c>
      <c r="E661" s="12" t="s">
        <v>11</v>
      </c>
      <c r="F661" s="12" t="s">
        <v>109</v>
      </c>
      <c r="G661" s="65">
        <f>PL!AM45</f>
        <v>182900</v>
      </c>
      <c r="H661" s="31">
        <f>PL!AN45</f>
        <v>5900</v>
      </c>
      <c r="I661" s="66">
        <f>PL!AO45</f>
        <v>182589</v>
      </c>
      <c r="J661" s="64">
        <f>PL!AP45</f>
        <v>5889.9677419354839</v>
      </c>
      <c r="K661" s="31">
        <f>PL!AQ45</f>
        <v>-311</v>
      </c>
      <c r="L661" s="45">
        <f>PL!AR45</f>
        <v>0.99829961727720062</v>
      </c>
      <c r="M661" s="4" t="s">
        <v>385</v>
      </c>
      <c r="N661" s="76">
        <v>44013</v>
      </c>
    </row>
    <row r="662" spans="1:14" hidden="1" x14ac:dyDescent="0.25">
      <c r="A662" s="10">
        <v>661</v>
      </c>
      <c r="B662" s="11">
        <v>14511</v>
      </c>
      <c r="C662" s="12" t="s">
        <v>3</v>
      </c>
      <c r="D662" s="12" t="s">
        <v>10</v>
      </c>
      <c r="E662" s="12" t="s">
        <v>11</v>
      </c>
      <c r="F662" s="12" t="s">
        <v>110</v>
      </c>
      <c r="G662" s="65">
        <f>PL!AM46</f>
        <v>119350</v>
      </c>
      <c r="H662" s="31">
        <f>PL!AN46</f>
        <v>3850</v>
      </c>
      <c r="I662" s="66">
        <f>PL!AO46</f>
        <v>124563</v>
      </c>
      <c r="J662" s="64">
        <f>PL!AP46</f>
        <v>4018.1612903225805</v>
      </c>
      <c r="K662" s="31">
        <f>PL!AQ46</f>
        <v>5213</v>
      </c>
      <c r="L662" s="45">
        <f>PL!AR46</f>
        <v>1.0436782572266443</v>
      </c>
      <c r="M662" s="4" t="s">
        <v>385</v>
      </c>
      <c r="N662" s="76">
        <v>44013</v>
      </c>
    </row>
    <row r="663" spans="1:14" hidden="1" x14ac:dyDescent="0.25">
      <c r="A663" s="10">
        <v>662</v>
      </c>
      <c r="B663" s="11">
        <v>17011</v>
      </c>
      <c r="C663" s="12" t="s">
        <v>3</v>
      </c>
      <c r="D663" s="12" t="s">
        <v>10</v>
      </c>
      <c r="E663" s="12" t="s">
        <v>11</v>
      </c>
      <c r="F663" s="12" t="s">
        <v>111</v>
      </c>
      <c r="G663" s="65">
        <f>PL!AM47</f>
        <v>93000</v>
      </c>
      <c r="H663" s="31">
        <f>PL!AN47</f>
        <v>3000</v>
      </c>
      <c r="I663" s="66">
        <f>PL!AO47</f>
        <v>129223</v>
      </c>
      <c r="J663" s="64">
        <f>PL!AP47</f>
        <v>4168.4838709677415</v>
      </c>
      <c r="K663" s="31">
        <f>PL!AQ47</f>
        <v>36223</v>
      </c>
      <c r="L663" s="45">
        <f>PL!AR47</f>
        <v>1.389494623655914</v>
      </c>
      <c r="M663" s="4" t="s">
        <v>385</v>
      </c>
      <c r="N663" s="76">
        <v>44013</v>
      </c>
    </row>
    <row r="664" spans="1:14" hidden="1" x14ac:dyDescent="0.25">
      <c r="A664" s="10">
        <v>663</v>
      </c>
      <c r="B664" s="11">
        <v>16414</v>
      </c>
      <c r="C664" s="12" t="s">
        <v>3</v>
      </c>
      <c r="D664" s="12" t="s">
        <v>10</v>
      </c>
      <c r="E664" s="12" t="s">
        <v>11</v>
      </c>
      <c r="F664" s="12" t="s">
        <v>112</v>
      </c>
      <c r="G664" s="65">
        <f>PL!AM48</f>
        <v>110050</v>
      </c>
      <c r="H664" s="31">
        <f>PL!AN48</f>
        <v>3550</v>
      </c>
      <c r="I664" s="66">
        <f>PL!AO48</f>
        <v>100036</v>
      </c>
      <c r="J664" s="64">
        <f>PL!AP48</f>
        <v>3226.9677419354839</v>
      </c>
      <c r="K664" s="31">
        <f>PL!AQ48</f>
        <v>-10014</v>
      </c>
      <c r="L664" s="45">
        <f>PL!AR48</f>
        <v>0.90900499772830534</v>
      </c>
      <c r="M664" s="4" t="s">
        <v>385</v>
      </c>
      <c r="N664" s="76">
        <v>44013</v>
      </c>
    </row>
    <row r="665" spans="1:14" hidden="1" x14ac:dyDescent="0.25">
      <c r="A665" s="10">
        <v>664</v>
      </c>
      <c r="B665" s="11">
        <v>16468</v>
      </c>
      <c r="C665" s="12" t="s">
        <v>3</v>
      </c>
      <c r="D665" s="12" t="s">
        <v>10</v>
      </c>
      <c r="E665" s="12" t="s">
        <v>11</v>
      </c>
      <c r="F665" s="12" t="s">
        <v>113</v>
      </c>
      <c r="G665" s="65">
        <f>PL!AM49</f>
        <v>96100</v>
      </c>
      <c r="H665" s="31">
        <f>PL!AN49</f>
        <v>3100</v>
      </c>
      <c r="I665" s="66">
        <f>PL!AO49</f>
        <v>82740</v>
      </c>
      <c r="J665" s="64">
        <f>PL!AP49</f>
        <v>2669.0322580645161</v>
      </c>
      <c r="K665" s="31">
        <f>PL!AQ49</f>
        <v>-13360</v>
      </c>
      <c r="L665" s="45">
        <f>PL!AR49</f>
        <v>0.86097814776274717</v>
      </c>
      <c r="M665" s="4" t="s">
        <v>385</v>
      </c>
      <c r="N665" s="76">
        <v>44013</v>
      </c>
    </row>
    <row r="666" spans="1:14" hidden="1" x14ac:dyDescent="0.25">
      <c r="A666" s="10">
        <v>665</v>
      </c>
      <c r="B666" s="11">
        <v>17411</v>
      </c>
      <c r="C666" s="12" t="s">
        <v>3</v>
      </c>
      <c r="D666" s="12" t="s">
        <v>10</v>
      </c>
      <c r="E666" s="12" t="s">
        <v>11</v>
      </c>
      <c r="F666" s="12" t="s">
        <v>114</v>
      </c>
      <c r="G666" s="65">
        <f>PL!AM50</f>
        <v>75950</v>
      </c>
      <c r="H666" s="31">
        <f>PL!AN50</f>
        <v>2450</v>
      </c>
      <c r="I666" s="66">
        <f>PL!AO50</f>
        <v>73143</v>
      </c>
      <c r="J666" s="64">
        <f>PL!AP50</f>
        <v>2359.4516129032259</v>
      </c>
      <c r="K666" s="31">
        <f>PL!AQ50</f>
        <v>-2807</v>
      </c>
      <c r="L666" s="45">
        <f>PL!AR50</f>
        <v>0.96304147465437784</v>
      </c>
      <c r="M666" s="4" t="s">
        <v>385</v>
      </c>
      <c r="N666" s="76">
        <v>44013</v>
      </c>
    </row>
    <row r="667" spans="1:14" hidden="1" x14ac:dyDescent="0.25">
      <c r="A667" s="10">
        <v>666</v>
      </c>
      <c r="B667" s="13">
        <v>17117</v>
      </c>
      <c r="C667" s="12" t="s">
        <v>3</v>
      </c>
      <c r="D667" s="12" t="s">
        <v>10</v>
      </c>
      <c r="E667" s="12" t="s">
        <v>11</v>
      </c>
      <c r="F667" s="14" t="s">
        <v>115</v>
      </c>
      <c r="G667" s="65">
        <f>PL!AM51</f>
        <v>128650</v>
      </c>
      <c r="H667" s="31">
        <f>PL!AN51</f>
        <v>4150</v>
      </c>
      <c r="I667" s="66">
        <f>PL!AO51</f>
        <v>137401</v>
      </c>
      <c r="J667" s="64">
        <f>PL!AP51</f>
        <v>4432.2903225806449</v>
      </c>
      <c r="K667" s="31">
        <f>PL!AQ51</f>
        <v>8751</v>
      </c>
      <c r="L667" s="45">
        <f>PL!AR51</f>
        <v>1.0680217644772638</v>
      </c>
      <c r="M667" s="4" t="s">
        <v>385</v>
      </c>
      <c r="N667" s="76">
        <v>44013</v>
      </c>
    </row>
    <row r="668" spans="1:14" hidden="1" x14ac:dyDescent="0.25">
      <c r="A668" s="10">
        <v>667</v>
      </c>
      <c r="B668" s="11">
        <v>16875</v>
      </c>
      <c r="C668" s="12" t="s">
        <v>3</v>
      </c>
      <c r="D668" s="12" t="s">
        <v>10</v>
      </c>
      <c r="E668" s="12" t="s">
        <v>12</v>
      </c>
      <c r="F668" s="12" t="s">
        <v>118</v>
      </c>
      <c r="G668" s="65">
        <f>PL!AM52</f>
        <v>77500</v>
      </c>
      <c r="H668" s="31">
        <f>PL!AN52</f>
        <v>2500</v>
      </c>
      <c r="I668" s="66">
        <f>PL!AO52</f>
        <v>78075</v>
      </c>
      <c r="J668" s="64">
        <f>PL!AP52</f>
        <v>2518.5483870967741</v>
      </c>
      <c r="K668" s="31">
        <f>PL!AQ52</f>
        <v>575</v>
      </c>
      <c r="L668" s="45">
        <f>PL!AR52</f>
        <v>1.0074193548387096</v>
      </c>
      <c r="M668" s="4" t="s">
        <v>385</v>
      </c>
      <c r="N668" s="76">
        <v>44013</v>
      </c>
    </row>
    <row r="669" spans="1:14" hidden="1" x14ac:dyDescent="0.25">
      <c r="A669" s="10">
        <v>668</v>
      </c>
      <c r="B669" s="11">
        <v>14792</v>
      </c>
      <c r="C669" s="12" t="s">
        <v>3</v>
      </c>
      <c r="D669" s="12" t="s">
        <v>10</v>
      </c>
      <c r="E669" s="12" t="s">
        <v>12</v>
      </c>
      <c r="F669" s="12" t="s">
        <v>119</v>
      </c>
      <c r="G669" s="65">
        <f>PL!AM53</f>
        <v>108500</v>
      </c>
      <c r="H669" s="31">
        <f>PL!AN53</f>
        <v>3500</v>
      </c>
      <c r="I669" s="66">
        <f>PL!AO53</f>
        <v>132533</v>
      </c>
      <c r="J669" s="64">
        <f>PL!AP53</f>
        <v>4275.2580645161288</v>
      </c>
      <c r="K669" s="31">
        <f>PL!AQ53</f>
        <v>24033</v>
      </c>
      <c r="L669" s="45">
        <f>PL!AR53</f>
        <v>1.2215023041474655</v>
      </c>
      <c r="M669" s="4" t="s">
        <v>385</v>
      </c>
      <c r="N669" s="76">
        <v>44013</v>
      </c>
    </row>
    <row r="670" spans="1:14" hidden="1" x14ac:dyDescent="0.25">
      <c r="A670" s="10">
        <v>669</v>
      </c>
      <c r="B670" s="11">
        <v>14539</v>
      </c>
      <c r="C670" s="12" t="s">
        <v>3</v>
      </c>
      <c r="D670" s="12" t="s">
        <v>10</v>
      </c>
      <c r="E670" s="12" t="s">
        <v>12</v>
      </c>
      <c r="F670" s="12" t="s">
        <v>120</v>
      </c>
      <c r="G670" s="65">
        <f>PL!AM54</f>
        <v>165850</v>
      </c>
      <c r="H670" s="31">
        <f>PL!AN54</f>
        <v>5350</v>
      </c>
      <c r="I670" s="66">
        <f>PL!AO54</f>
        <v>165235</v>
      </c>
      <c r="J670" s="64">
        <f>PL!AP54</f>
        <v>5330.1612903225805</v>
      </c>
      <c r="K670" s="31">
        <f>PL!AQ54</f>
        <v>-615</v>
      </c>
      <c r="L670" s="45">
        <f>PL!AR54</f>
        <v>0.99629182996683752</v>
      </c>
      <c r="M670" s="4" t="s">
        <v>385</v>
      </c>
      <c r="N670" s="76">
        <v>44013</v>
      </c>
    </row>
    <row r="671" spans="1:14" hidden="1" x14ac:dyDescent="0.25">
      <c r="A671" s="10">
        <v>670</v>
      </c>
      <c r="B671" s="11">
        <v>92043</v>
      </c>
      <c r="C671" s="12" t="s">
        <v>3</v>
      </c>
      <c r="D671" s="12" t="s">
        <v>10</v>
      </c>
      <c r="E671" s="12" t="s">
        <v>12</v>
      </c>
      <c r="F671" s="12" t="s">
        <v>121</v>
      </c>
      <c r="G671" s="65">
        <f>PL!AM55</f>
        <v>68200</v>
      </c>
      <c r="H671" s="31">
        <f>PL!AN55</f>
        <v>2200</v>
      </c>
      <c r="I671" s="66">
        <f>PL!AO55</f>
        <v>68500</v>
      </c>
      <c r="J671" s="64">
        <f>PL!AP55</f>
        <v>2209.6774193548385</v>
      </c>
      <c r="K671" s="31">
        <f>PL!AQ55</f>
        <v>300</v>
      </c>
      <c r="L671" s="45">
        <f>PL!AR55</f>
        <v>1.0043988269794721</v>
      </c>
      <c r="M671" s="4" t="s">
        <v>385</v>
      </c>
      <c r="N671" s="76">
        <v>44013</v>
      </c>
    </row>
    <row r="672" spans="1:14" hidden="1" x14ac:dyDescent="0.25">
      <c r="A672" s="10">
        <v>671</v>
      </c>
      <c r="B672" s="13">
        <v>16888</v>
      </c>
      <c r="C672" s="12" t="s">
        <v>3</v>
      </c>
      <c r="D672" s="12" t="s">
        <v>10</v>
      </c>
      <c r="E672" s="12" t="s">
        <v>12</v>
      </c>
      <c r="F672" s="14" t="s">
        <v>122</v>
      </c>
      <c r="G672" s="65">
        <f>PL!AM56</f>
        <v>68200</v>
      </c>
      <c r="H672" s="31">
        <f>PL!AN56</f>
        <v>2200</v>
      </c>
      <c r="I672" s="66">
        <f>PL!AO56</f>
        <v>86953</v>
      </c>
      <c r="J672" s="64">
        <f>PL!AP56</f>
        <v>2804.9354838709678</v>
      </c>
      <c r="K672" s="31">
        <f>PL!AQ56</f>
        <v>18753</v>
      </c>
      <c r="L672" s="45">
        <f>PL!AR56</f>
        <v>1.2749706744868035</v>
      </c>
      <c r="M672" s="4" t="s">
        <v>385</v>
      </c>
      <c r="N672" s="76">
        <v>44013</v>
      </c>
    </row>
    <row r="673" spans="1:14" hidden="1" x14ac:dyDescent="0.25">
      <c r="A673" s="10">
        <v>672</v>
      </c>
      <c r="B673" s="11">
        <v>14524</v>
      </c>
      <c r="C673" s="12" t="s">
        <v>3</v>
      </c>
      <c r="D673" s="12" t="s">
        <v>10</v>
      </c>
      <c r="E673" s="12" t="s">
        <v>12</v>
      </c>
      <c r="F673" s="12" t="s">
        <v>123</v>
      </c>
      <c r="G673" s="65">
        <f>PL!AM57</f>
        <v>99200</v>
      </c>
      <c r="H673" s="31">
        <f>PL!AN57</f>
        <v>3200</v>
      </c>
      <c r="I673" s="66">
        <f>PL!AO57</f>
        <v>156013</v>
      </c>
      <c r="J673" s="64">
        <f>PL!AP57</f>
        <v>5032.677419354839</v>
      </c>
      <c r="K673" s="31">
        <f>PL!AQ57</f>
        <v>56813</v>
      </c>
      <c r="L673" s="45">
        <f>PL!AR57</f>
        <v>1.5727116935483871</v>
      </c>
      <c r="M673" s="4" t="s">
        <v>385</v>
      </c>
      <c r="N673" s="76">
        <v>44013</v>
      </c>
    </row>
    <row r="674" spans="1:14" hidden="1" x14ac:dyDescent="0.25">
      <c r="A674" s="10">
        <v>673</v>
      </c>
      <c r="B674" s="11">
        <v>16413</v>
      </c>
      <c r="C674" s="12" t="s">
        <v>3</v>
      </c>
      <c r="D674" s="12" t="s">
        <v>10</v>
      </c>
      <c r="E674" s="12" t="s">
        <v>12</v>
      </c>
      <c r="F674" s="12" t="s">
        <v>124</v>
      </c>
      <c r="G674" s="65">
        <f>PL!AM58</f>
        <v>99200</v>
      </c>
      <c r="H674" s="31">
        <f>PL!AN58</f>
        <v>3200</v>
      </c>
      <c r="I674" s="66">
        <f>PL!AO58</f>
        <v>127727</v>
      </c>
      <c r="J674" s="64">
        <f>PL!AP58</f>
        <v>4120.2258064516127</v>
      </c>
      <c r="K674" s="31">
        <f>PL!AQ58</f>
        <v>28527</v>
      </c>
      <c r="L674" s="45">
        <f>PL!AR58</f>
        <v>1.2875705645161291</v>
      </c>
      <c r="M674" s="4" t="s">
        <v>385</v>
      </c>
      <c r="N674" s="76">
        <v>44013</v>
      </c>
    </row>
    <row r="675" spans="1:14" hidden="1" x14ac:dyDescent="0.25">
      <c r="A675" s="10">
        <v>674</v>
      </c>
      <c r="B675" s="11">
        <v>15870</v>
      </c>
      <c r="C675" s="12" t="s">
        <v>3</v>
      </c>
      <c r="D675" s="12" t="s">
        <v>10</v>
      </c>
      <c r="E675" s="12" t="s">
        <v>12</v>
      </c>
      <c r="F675" s="12" t="s">
        <v>125</v>
      </c>
      <c r="G675" s="65">
        <f>PL!AM59</f>
        <v>105400</v>
      </c>
      <c r="H675" s="31">
        <f>PL!AN59</f>
        <v>3400</v>
      </c>
      <c r="I675" s="66">
        <f>PL!AO59</f>
        <v>93690</v>
      </c>
      <c r="J675" s="64">
        <f>PL!AP59</f>
        <v>3022.2580645161293</v>
      </c>
      <c r="K675" s="31">
        <f>PL!AQ59</f>
        <v>-11710</v>
      </c>
      <c r="L675" s="45">
        <f>PL!AR59</f>
        <v>0.88889943074003797</v>
      </c>
      <c r="M675" s="4" t="s">
        <v>385</v>
      </c>
      <c r="N675" s="76">
        <v>44013</v>
      </c>
    </row>
    <row r="676" spans="1:14" hidden="1" x14ac:dyDescent="0.25">
      <c r="A676" s="10">
        <v>675</v>
      </c>
      <c r="B676" s="13">
        <v>17236</v>
      </c>
      <c r="C676" s="12" t="s">
        <v>3</v>
      </c>
      <c r="D676" s="12" t="s">
        <v>10</v>
      </c>
      <c r="E676" s="12" t="s">
        <v>12</v>
      </c>
      <c r="F676" s="14" t="s">
        <v>126</v>
      </c>
      <c r="G676" s="65">
        <f>PL!AM60</f>
        <v>74400</v>
      </c>
      <c r="H676" s="31">
        <f>PL!AN60</f>
        <v>2400</v>
      </c>
      <c r="I676" s="66">
        <f>PL!AO60</f>
        <v>84610</v>
      </c>
      <c r="J676" s="64">
        <f>PL!AP60</f>
        <v>2729.3548387096776</v>
      </c>
      <c r="K676" s="31">
        <f>PL!AQ60</f>
        <v>10210</v>
      </c>
      <c r="L676" s="45">
        <f>PL!AR60</f>
        <v>1.1372311827956989</v>
      </c>
      <c r="M676" s="4" t="s">
        <v>385</v>
      </c>
      <c r="N676" s="76">
        <v>44013</v>
      </c>
    </row>
    <row r="677" spans="1:14" hidden="1" x14ac:dyDescent="0.25">
      <c r="A677" s="10">
        <v>676</v>
      </c>
      <c r="B677" s="11">
        <v>15919</v>
      </c>
      <c r="C677" s="12" t="s">
        <v>3</v>
      </c>
      <c r="D677" s="12" t="s">
        <v>10</v>
      </c>
      <c r="E677" s="12" t="s">
        <v>13</v>
      </c>
      <c r="F677" s="12" t="s">
        <v>127</v>
      </c>
      <c r="G677" s="65">
        <f>PL!AM61</f>
        <v>127100</v>
      </c>
      <c r="H677" s="31">
        <f>PL!AN61</f>
        <v>4100</v>
      </c>
      <c r="I677" s="66">
        <f>PL!AO61</f>
        <v>104224</v>
      </c>
      <c r="J677" s="64">
        <f>PL!AP61</f>
        <v>3362.0645161290322</v>
      </c>
      <c r="K677" s="31">
        <f>PL!AQ61</f>
        <v>-22876</v>
      </c>
      <c r="L677" s="45">
        <f>PL!AR61</f>
        <v>0.82001573564122743</v>
      </c>
      <c r="M677" s="4" t="s">
        <v>385</v>
      </c>
      <c r="N677" s="76">
        <v>44013</v>
      </c>
    </row>
    <row r="678" spans="1:14" hidden="1" x14ac:dyDescent="0.25">
      <c r="A678" s="10">
        <v>677</v>
      </c>
      <c r="B678" s="11">
        <v>14535</v>
      </c>
      <c r="C678" s="12" t="s">
        <v>3</v>
      </c>
      <c r="D678" s="12" t="s">
        <v>10</v>
      </c>
      <c r="E678" s="12" t="s">
        <v>13</v>
      </c>
      <c r="F678" s="12" t="s">
        <v>128</v>
      </c>
      <c r="G678" s="65">
        <f>PL!AM62</f>
        <v>62000</v>
      </c>
      <c r="H678" s="31">
        <f>PL!AN62</f>
        <v>2000</v>
      </c>
      <c r="I678" s="66">
        <f>PL!AO62</f>
        <v>0</v>
      </c>
      <c r="J678" s="64">
        <f>PL!AP62</f>
        <v>0</v>
      </c>
      <c r="K678" s="31">
        <f>PL!AQ62</f>
        <v>-62000</v>
      </c>
      <c r="L678" s="45">
        <f>PL!AR62</f>
        <v>0</v>
      </c>
      <c r="M678" s="4" t="s">
        <v>385</v>
      </c>
      <c r="N678" s="76">
        <v>44013</v>
      </c>
    </row>
    <row r="679" spans="1:14" hidden="1" x14ac:dyDescent="0.25">
      <c r="A679" s="10">
        <v>678</v>
      </c>
      <c r="B679" s="11">
        <v>16348</v>
      </c>
      <c r="C679" s="12" t="s">
        <v>3</v>
      </c>
      <c r="D679" s="12" t="s">
        <v>10</v>
      </c>
      <c r="E679" s="12" t="s">
        <v>13</v>
      </c>
      <c r="F679" s="12" t="s">
        <v>129</v>
      </c>
      <c r="G679" s="65">
        <f>PL!AM63</f>
        <v>294500</v>
      </c>
      <c r="H679" s="31">
        <f>PL!AN63</f>
        <v>9500</v>
      </c>
      <c r="I679" s="66">
        <f>PL!AO63</f>
        <v>57954</v>
      </c>
      <c r="J679" s="64">
        <f>PL!AP63</f>
        <v>1869.483870967742</v>
      </c>
      <c r="K679" s="31">
        <f>PL!AQ63</f>
        <v>-236546</v>
      </c>
      <c r="L679" s="45">
        <f>PL!AR63</f>
        <v>0.19678777589134125</v>
      </c>
      <c r="M679" s="4" t="s">
        <v>385</v>
      </c>
      <c r="N679" s="76">
        <v>44013</v>
      </c>
    </row>
    <row r="680" spans="1:14" hidden="1" x14ac:dyDescent="0.25">
      <c r="A680" s="10">
        <v>679</v>
      </c>
      <c r="B680" s="11">
        <v>16066</v>
      </c>
      <c r="C680" s="12" t="s">
        <v>3</v>
      </c>
      <c r="D680" s="12" t="s">
        <v>10</v>
      </c>
      <c r="E680" s="12" t="s">
        <v>13</v>
      </c>
      <c r="F680" s="12" t="s">
        <v>131</v>
      </c>
      <c r="G680" s="65">
        <f>PL!AM64</f>
        <v>164300</v>
      </c>
      <c r="H680" s="31">
        <f>PL!AN64</f>
        <v>5300</v>
      </c>
      <c r="I680" s="66">
        <f>PL!AO64</f>
        <v>156264</v>
      </c>
      <c r="J680" s="64">
        <f>PL!AP64</f>
        <v>5040.7741935483873</v>
      </c>
      <c r="K680" s="31">
        <f>PL!AQ64</f>
        <v>-8036</v>
      </c>
      <c r="L680" s="45">
        <f>PL!AR64</f>
        <v>0.9510894704808277</v>
      </c>
      <c r="M680" s="4" t="s">
        <v>385</v>
      </c>
      <c r="N680" s="76">
        <v>44013</v>
      </c>
    </row>
    <row r="681" spans="1:14" hidden="1" x14ac:dyDescent="0.25">
      <c r="A681" s="10">
        <v>680</v>
      </c>
      <c r="B681" s="11">
        <v>15757</v>
      </c>
      <c r="C681" s="12" t="s">
        <v>3</v>
      </c>
      <c r="D681" s="12" t="s">
        <v>10</v>
      </c>
      <c r="E681" s="12" t="s">
        <v>13</v>
      </c>
      <c r="F681" s="12" t="s">
        <v>132</v>
      </c>
      <c r="G681" s="65">
        <f>PL!AM65</f>
        <v>71300</v>
      </c>
      <c r="H681" s="31">
        <f>PL!AN65</f>
        <v>2300</v>
      </c>
      <c r="I681" s="66">
        <f>PL!AO65</f>
        <v>112157</v>
      </c>
      <c r="J681" s="64">
        <f>PL!AP65</f>
        <v>3617.9677419354839</v>
      </c>
      <c r="K681" s="31">
        <f>PL!AQ65</f>
        <v>40857</v>
      </c>
      <c r="L681" s="45">
        <f>PL!AR65</f>
        <v>1.5730294530154278</v>
      </c>
      <c r="M681" s="4" t="s">
        <v>385</v>
      </c>
      <c r="N681" s="76">
        <v>44013</v>
      </c>
    </row>
    <row r="682" spans="1:14" hidden="1" x14ac:dyDescent="0.25">
      <c r="A682" s="10">
        <v>681</v>
      </c>
      <c r="B682" s="11">
        <v>15672</v>
      </c>
      <c r="C682" s="12" t="s">
        <v>3</v>
      </c>
      <c r="D682" s="12" t="s">
        <v>10</v>
      </c>
      <c r="E682" s="12" t="s">
        <v>13</v>
      </c>
      <c r="F682" s="12" t="s">
        <v>133</v>
      </c>
      <c r="G682" s="65">
        <f>PL!AM66</f>
        <v>75950</v>
      </c>
      <c r="H682" s="31">
        <f>PL!AN66</f>
        <v>2450</v>
      </c>
      <c r="I682" s="66">
        <f>PL!AO66</f>
        <v>0</v>
      </c>
      <c r="J682" s="64">
        <f>PL!AP66</f>
        <v>0</v>
      </c>
      <c r="K682" s="31">
        <f>PL!AQ66</f>
        <v>-75950</v>
      </c>
      <c r="L682" s="45">
        <f>PL!AR66</f>
        <v>0</v>
      </c>
      <c r="M682" s="4" t="s">
        <v>385</v>
      </c>
      <c r="N682" s="76">
        <v>44013</v>
      </c>
    </row>
    <row r="683" spans="1:14" hidden="1" x14ac:dyDescent="0.25">
      <c r="A683" s="10">
        <v>682</v>
      </c>
      <c r="B683" s="11">
        <v>16411</v>
      </c>
      <c r="C683" s="12" t="s">
        <v>3</v>
      </c>
      <c r="D683" s="12" t="s">
        <v>10</v>
      </c>
      <c r="E683" s="12" t="s">
        <v>13</v>
      </c>
      <c r="F683" s="12" t="s">
        <v>135</v>
      </c>
      <c r="G683" s="65">
        <f>PL!AM67</f>
        <v>99200</v>
      </c>
      <c r="H683" s="31">
        <f>PL!AN67</f>
        <v>3200</v>
      </c>
      <c r="I683" s="66">
        <f>PL!AO67</f>
        <v>156707</v>
      </c>
      <c r="J683" s="64">
        <f>PL!AP67</f>
        <v>5055.0645161290322</v>
      </c>
      <c r="K683" s="31">
        <f>PL!AQ67</f>
        <v>57507</v>
      </c>
      <c r="L683" s="45">
        <f>PL!AR67</f>
        <v>1.5797076612903225</v>
      </c>
      <c r="M683" s="4" t="s">
        <v>385</v>
      </c>
      <c r="N683" s="76">
        <v>44013</v>
      </c>
    </row>
    <row r="684" spans="1:14" hidden="1" x14ac:dyDescent="0.25">
      <c r="A684" s="10">
        <v>683</v>
      </c>
      <c r="B684" s="13">
        <v>16958</v>
      </c>
      <c r="C684" s="12" t="s">
        <v>3</v>
      </c>
      <c r="D684" s="12" t="s">
        <v>10</v>
      </c>
      <c r="E684" s="12" t="s">
        <v>13</v>
      </c>
      <c r="F684" s="14" t="s">
        <v>136</v>
      </c>
      <c r="G684" s="65">
        <f>PL!AM68</f>
        <v>77500</v>
      </c>
      <c r="H684" s="31">
        <f>PL!AN68</f>
        <v>2500</v>
      </c>
      <c r="I684" s="66">
        <f>PL!AO68</f>
        <v>91312</v>
      </c>
      <c r="J684" s="64">
        <f>PL!AP68</f>
        <v>2945.5483870967741</v>
      </c>
      <c r="K684" s="31">
        <f>PL!AQ68</f>
        <v>13812</v>
      </c>
      <c r="L684" s="45">
        <f>PL!AR68</f>
        <v>1.1782193548387097</v>
      </c>
      <c r="M684" s="4" t="s">
        <v>385</v>
      </c>
      <c r="N684" s="76">
        <v>44013</v>
      </c>
    </row>
    <row r="685" spans="1:14" hidden="1" x14ac:dyDescent="0.25">
      <c r="A685" s="10">
        <v>684</v>
      </c>
      <c r="B685" s="13">
        <v>17176</v>
      </c>
      <c r="C685" s="12" t="s">
        <v>3</v>
      </c>
      <c r="D685" s="12" t="s">
        <v>10</v>
      </c>
      <c r="E685" s="12" t="s">
        <v>13</v>
      </c>
      <c r="F685" s="14" t="s">
        <v>137</v>
      </c>
      <c r="G685" s="65">
        <f>PL!AM69</f>
        <v>66650</v>
      </c>
      <c r="H685" s="31">
        <f>PL!AN69</f>
        <v>2150</v>
      </c>
      <c r="I685" s="66">
        <f>PL!AO69</f>
        <v>62190</v>
      </c>
      <c r="J685" s="64">
        <f>PL!AP69</f>
        <v>2006.1290322580646</v>
      </c>
      <c r="K685" s="31">
        <f>PL!AQ69</f>
        <v>-4460</v>
      </c>
      <c r="L685" s="45">
        <f>PL!AR69</f>
        <v>0.93308327081770448</v>
      </c>
      <c r="M685" s="4" t="s">
        <v>385</v>
      </c>
      <c r="N685" s="76">
        <v>44013</v>
      </c>
    </row>
    <row r="686" spans="1:14" hidden="1" x14ac:dyDescent="0.25">
      <c r="A686" s="10">
        <v>685</v>
      </c>
      <c r="B686" s="13">
        <v>17003</v>
      </c>
      <c r="C686" s="12" t="s">
        <v>3</v>
      </c>
      <c r="D686" s="12" t="s">
        <v>10</v>
      </c>
      <c r="E686" s="12" t="s">
        <v>13</v>
      </c>
      <c r="F686" s="14" t="s">
        <v>138</v>
      </c>
      <c r="G686" s="65">
        <f>PL!AM70</f>
        <v>82150</v>
      </c>
      <c r="H686" s="31">
        <f>PL!AN70</f>
        <v>2650</v>
      </c>
      <c r="I686" s="66">
        <f>PL!AO70</f>
        <v>85669</v>
      </c>
      <c r="J686" s="64">
        <f>PL!AP70</f>
        <v>2763.516129032258</v>
      </c>
      <c r="K686" s="31">
        <f>PL!AQ70</f>
        <v>3519</v>
      </c>
      <c r="L686" s="45">
        <f>PL!AR70</f>
        <v>1.0428362751065126</v>
      </c>
      <c r="M686" s="4" t="s">
        <v>385</v>
      </c>
      <c r="N686" s="76">
        <v>44013</v>
      </c>
    </row>
    <row r="687" spans="1:14" hidden="1" x14ac:dyDescent="0.25">
      <c r="A687" s="10">
        <v>686</v>
      </c>
      <c r="B687" s="11">
        <v>15966</v>
      </c>
      <c r="C687" s="12" t="s">
        <v>3</v>
      </c>
      <c r="D687" s="12" t="s">
        <v>10</v>
      </c>
      <c r="E687" s="7" t="s">
        <v>406</v>
      </c>
      <c r="F687" s="12" t="s">
        <v>130</v>
      </c>
      <c r="G687" s="65">
        <f>PL!AM71</f>
        <v>80600</v>
      </c>
      <c r="H687" s="31">
        <f>PL!AN71</f>
        <v>2600</v>
      </c>
      <c r="I687" s="66">
        <f>PL!AO71</f>
        <v>84422</v>
      </c>
      <c r="J687" s="64">
        <f>PL!AP71</f>
        <v>2723.2903225806454</v>
      </c>
      <c r="K687" s="31">
        <f>PL!AQ71</f>
        <v>3822</v>
      </c>
      <c r="L687" s="45">
        <f>PL!AR71</f>
        <v>1.0474193548387096</v>
      </c>
      <c r="M687" s="4" t="s">
        <v>385</v>
      </c>
      <c r="N687" s="76">
        <v>44013</v>
      </c>
    </row>
    <row r="688" spans="1:14" hidden="1" x14ac:dyDescent="0.25">
      <c r="A688" s="10">
        <v>687</v>
      </c>
      <c r="B688" s="11">
        <v>15891</v>
      </c>
      <c r="C688" s="12" t="s">
        <v>3</v>
      </c>
      <c r="D688" s="12" t="s">
        <v>10</v>
      </c>
      <c r="E688" s="7" t="s">
        <v>406</v>
      </c>
      <c r="F688" s="12" t="s">
        <v>116</v>
      </c>
      <c r="G688" s="65">
        <f>PL!AM72</f>
        <v>68200</v>
      </c>
      <c r="H688" s="31">
        <f>PL!AN72</f>
        <v>2200</v>
      </c>
      <c r="I688" s="66">
        <f>PL!AO72</f>
        <v>63764</v>
      </c>
      <c r="J688" s="64">
        <f>PL!AP72</f>
        <v>2056.9032258064517</v>
      </c>
      <c r="K688" s="31">
        <f>PL!AQ72</f>
        <v>-4436</v>
      </c>
      <c r="L688" s="45">
        <f>PL!AR72</f>
        <v>0.93495601173020526</v>
      </c>
      <c r="M688" s="4" t="s">
        <v>385</v>
      </c>
      <c r="N688" s="76">
        <v>44013</v>
      </c>
    </row>
    <row r="689" spans="1:14" hidden="1" x14ac:dyDescent="0.25">
      <c r="A689" s="10">
        <v>688</v>
      </c>
      <c r="B689" s="11">
        <v>16053</v>
      </c>
      <c r="C689" s="12" t="s">
        <v>3</v>
      </c>
      <c r="D689" s="12" t="s">
        <v>10</v>
      </c>
      <c r="E689" s="7" t="s">
        <v>406</v>
      </c>
      <c r="F689" s="12" t="s">
        <v>134</v>
      </c>
      <c r="G689" s="65">
        <f>PL!AM73</f>
        <v>96100</v>
      </c>
      <c r="H689" s="31">
        <f>PL!AN73</f>
        <v>3100</v>
      </c>
      <c r="I689" s="66">
        <f>PL!AO73</f>
        <v>120008</v>
      </c>
      <c r="J689" s="64">
        <f>PL!AP73</f>
        <v>3871.2258064516127</v>
      </c>
      <c r="K689" s="31">
        <f>PL!AQ73</f>
        <v>23908</v>
      </c>
      <c r="L689" s="45">
        <f>PL!AR73</f>
        <v>1.2487825182101977</v>
      </c>
      <c r="M689" s="4" t="s">
        <v>385</v>
      </c>
      <c r="N689" s="76">
        <v>44013</v>
      </c>
    </row>
    <row r="690" spans="1:14" hidden="1" x14ac:dyDescent="0.25">
      <c r="A690" s="10">
        <v>689</v>
      </c>
      <c r="B690" s="13">
        <v>17118</v>
      </c>
      <c r="C690" s="12" t="s">
        <v>3</v>
      </c>
      <c r="D690" s="12" t="s">
        <v>10</v>
      </c>
      <c r="E690" s="7" t="s">
        <v>406</v>
      </c>
      <c r="F690" s="14" t="s">
        <v>139</v>
      </c>
      <c r="G690" s="65">
        <f>PL!AM74</f>
        <v>66650</v>
      </c>
      <c r="H690" s="31">
        <f>PL!AN74</f>
        <v>2150</v>
      </c>
      <c r="I690" s="66">
        <f>PL!AO74</f>
        <v>93483</v>
      </c>
      <c r="J690" s="64">
        <f>PL!AP74</f>
        <v>3015.5806451612902</v>
      </c>
      <c r="K690" s="31">
        <f>PL!AQ74</f>
        <v>26833</v>
      </c>
      <c r="L690" s="45">
        <f>PL!AR74</f>
        <v>1.402595648912228</v>
      </c>
      <c r="M690" s="4" t="s">
        <v>385</v>
      </c>
      <c r="N690" s="76">
        <v>44013</v>
      </c>
    </row>
    <row r="691" spans="1:14" hidden="1" x14ac:dyDescent="0.25">
      <c r="A691" s="10">
        <v>690</v>
      </c>
      <c r="B691" s="11">
        <v>15111</v>
      </c>
      <c r="C691" s="12" t="s">
        <v>3</v>
      </c>
      <c r="D691" s="12" t="s">
        <v>10</v>
      </c>
      <c r="E691" s="7" t="s">
        <v>406</v>
      </c>
      <c r="F691" s="12" t="s">
        <v>117</v>
      </c>
      <c r="G691" s="65">
        <f>PL!AM75</f>
        <v>77500</v>
      </c>
      <c r="H691" s="31">
        <f>PL!AN75</f>
        <v>2500</v>
      </c>
      <c r="I691" s="66">
        <f>PL!AO75</f>
        <v>116825</v>
      </c>
      <c r="J691" s="64">
        <f>PL!AP75</f>
        <v>3768.5483870967741</v>
      </c>
      <c r="K691" s="31">
        <f>PL!AQ75</f>
        <v>39325</v>
      </c>
      <c r="L691" s="45">
        <f>PL!AR75</f>
        <v>1.5074193548387096</v>
      </c>
      <c r="M691" s="4" t="s">
        <v>385</v>
      </c>
      <c r="N691" s="76">
        <v>44013</v>
      </c>
    </row>
    <row r="692" spans="1:14" hidden="1" x14ac:dyDescent="0.25">
      <c r="A692" s="10">
        <v>691</v>
      </c>
      <c r="B692" s="11">
        <v>16336</v>
      </c>
      <c r="C692" s="12" t="s">
        <v>3</v>
      </c>
      <c r="D692" s="12" t="s">
        <v>14</v>
      </c>
      <c r="E692" s="12" t="s">
        <v>15</v>
      </c>
      <c r="F692" s="12" t="s">
        <v>140</v>
      </c>
      <c r="G692" s="65">
        <f>PL!AM76</f>
        <v>89900</v>
      </c>
      <c r="H692" s="31">
        <f>PL!AN76</f>
        <v>2900</v>
      </c>
      <c r="I692" s="66">
        <f>PL!AO76</f>
        <v>116081</v>
      </c>
      <c r="J692" s="64">
        <f>PL!AP76</f>
        <v>3744.5483870967741</v>
      </c>
      <c r="K692" s="31">
        <f>PL!AQ76</f>
        <v>26181</v>
      </c>
      <c r="L692" s="45">
        <f>PL!AR76</f>
        <v>1.2912235817575084</v>
      </c>
      <c r="M692" s="4" t="s">
        <v>385</v>
      </c>
      <c r="N692" s="76">
        <v>44013</v>
      </c>
    </row>
    <row r="693" spans="1:14" hidden="1" x14ac:dyDescent="0.25">
      <c r="A693" s="10">
        <v>692</v>
      </c>
      <c r="B693" s="11">
        <v>15131</v>
      </c>
      <c r="C693" s="12" t="s">
        <v>3</v>
      </c>
      <c r="D693" s="12" t="s">
        <v>14</v>
      </c>
      <c r="E693" s="12" t="s">
        <v>15</v>
      </c>
      <c r="F693" s="12" t="s">
        <v>141</v>
      </c>
      <c r="G693" s="65">
        <f>PL!AM77</f>
        <v>145700</v>
      </c>
      <c r="H693" s="31">
        <f>PL!AN77</f>
        <v>4700</v>
      </c>
      <c r="I693" s="66">
        <f>PL!AO77</f>
        <v>129184</v>
      </c>
      <c r="J693" s="64">
        <f>PL!AP77</f>
        <v>4167.2258064516127</v>
      </c>
      <c r="K693" s="31">
        <f>PL!AQ77</f>
        <v>-16516</v>
      </c>
      <c r="L693" s="45">
        <f>PL!AR77</f>
        <v>0.8866437886067261</v>
      </c>
      <c r="M693" s="4" t="s">
        <v>385</v>
      </c>
      <c r="N693" s="76">
        <v>44013</v>
      </c>
    </row>
    <row r="694" spans="1:14" hidden="1" x14ac:dyDescent="0.25">
      <c r="A694" s="10">
        <v>693</v>
      </c>
      <c r="B694" s="11">
        <v>14579</v>
      </c>
      <c r="C694" s="12" t="s">
        <v>3</v>
      </c>
      <c r="D694" s="12" t="s">
        <v>14</v>
      </c>
      <c r="E694" s="12" t="s">
        <v>15</v>
      </c>
      <c r="F694" s="12" t="s">
        <v>142</v>
      </c>
      <c r="G694" s="65">
        <f>PL!AM78</f>
        <v>269700</v>
      </c>
      <c r="H694" s="31">
        <f>PL!AN78</f>
        <v>8700</v>
      </c>
      <c r="I694" s="66">
        <f>PL!AO78</f>
        <v>227506</v>
      </c>
      <c r="J694" s="64">
        <f>PL!AP78</f>
        <v>7338.9032258064517</v>
      </c>
      <c r="K694" s="31">
        <f>PL!AQ78</f>
        <v>-42194</v>
      </c>
      <c r="L694" s="45">
        <f>PL!AR78</f>
        <v>0.84355209492028183</v>
      </c>
      <c r="M694" s="4" t="s">
        <v>385</v>
      </c>
      <c r="N694" s="76">
        <v>44013</v>
      </c>
    </row>
    <row r="695" spans="1:14" hidden="1" x14ac:dyDescent="0.25">
      <c r="A695" s="10">
        <v>694</v>
      </c>
      <c r="B695" s="11">
        <v>15869</v>
      </c>
      <c r="C695" s="12" t="s">
        <v>3</v>
      </c>
      <c r="D695" s="12" t="s">
        <v>14</v>
      </c>
      <c r="E695" s="12" t="s">
        <v>15</v>
      </c>
      <c r="F695" s="12" t="s">
        <v>143</v>
      </c>
      <c r="G695" s="65">
        <f>PL!AM79</f>
        <v>151900</v>
      </c>
      <c r="H695" s="31">
        <f>PL!AN79</f>
        <v>4900</v>
      </c>
      <c r="I695" s="66">
        <f>PL!AO79</f>
        <v>169863</v>
      </c>
      <c r="J695" s="64">
        <f>PL!AP79</f>
        <v>5479.4516129032254</v>
      </c>
      <c r="K695" s="31">
        <f>PL!AQ79</f>
        <v>17963</v>
      </c>
      <c r="L695" s="45">
        <f>PL!AR79</f>
        <v>1.1182554312047399</v>
      </c>
      <c r="M695" s="4" t="s">
        <v>385</v>
      </c>
      <c r="N695" s="76">
        <v>44013</v>
      </c>
    </row>
    <row r="696" spans="1:14" hidden="1" x14ac:dyDescent="0.25">
      <c r="A696" s="10">
        <v>695</v>
      </c>
      <c r="B696" s="11">
        <v>16067</v>
      </c>
      <c r="C696" s="12" t="s">
        <v>3</v>
      </c>
      <c r="D696" s="12" t="s">
        <v>14</v>
      </c>
      <c r="E696" s="12" t="s">
        <v>15</v>
      </c>
      <c r="F696" s="12" t="s">
        <v>144</v>
      </c>
      <c r="G696" s="65">
        <f>PL!AM80</f>
        <v>120900</v>
      </c>
      <c r="H696" s="31">
        <f>PL!AN80</f>
        <v>3900</v>
      </c>
      <c r="I696" s="66">
        <f>PL!AO80</f>
        <v>111496</v>
      </c>
      <c r="J696" s="64">
        <f>PL!AP80</f>
        <v>3596.6451612903224</v>
      </c>
      <c r="K696" s="31">
        <f>PL!AQ80</f>
        <v>-9404</v>
      </c>
      <c r="L696" s="45">
        <f>PL!AR80</f>
        <v>0.92221670802315958</v>
      </c>
      <c r="M696" s="4" t="s">
        <v>385</v>
      </c>
      <c r="N696" s="76">
        <v>44013</v>
      </c>
    </row>
    <row r="697" spans="1:14" hidden="1" x14ac:dyDescent="0.25">
      <c r="A697" s="10">
        <v>696</v>
      </c>
      <c r="B697" s="13">
        <v>17403</v>
      </c>
      <c r="C697" s="12" t="s">
        <v>3</v>
      </c>
      <c r="D697" s="12" t="s">
        <v>14</v>
      </c>
      <c r="E697" s="12" t="s">
        <v>15</v>
      </c>
      <c r="F697" s="14" t="s">
        <v>145</v>
      </c>
      <c r="G697" s="65">
        <f>PL!AM81</f>
        <v>89900</v>
      </c>
      <c r="H697" s="31">
        <f>PL!AN81</f>
        <v>2900</v>
      </c>
      <c r="I697" s="66">
        <f>PL!AO81</f>
        <v>111151</v>
      </c>
      <c r="J697" s="64">
        <f>PL!AP81</f>
        <v>3585.516129032258</v>
      </c>
      <c r="K697" s="31">
        <f>PL!AQ81</f>
        <v>21251</v>
      </c>
      <c r="L697" s="45">
        <f>PL!AR81</f>
        <v>1.236384872080089</v>
      </c>
      <c r="M697" s="4" t="s">
        <v>385</v>
      </c>
      <c r="N697" s="76">
        <v>44013</v>
      </c>
    </row>
    <row r="698" spans="1:14" hidden="1" x14ac:dyDescent="0.25">
      <c r="A698" s="10">
        <v>697</v>
      </c>
      <c r="B698" s="13">
        <v>17247</v>
      </c>
      <c r="C698" s="12" t="s">
        <v>3</v>
      </c>
      <c r="D698" s="12" t="s">
        <v>14</v>
      </c>
      <c r="E698" s="12" t="s">
        <v>15</v>
      </c>
      <c r="F698" s="14" t="s">
        <v>146</v>
      </c>
      <c r="G698" s="65">
        <f>PL!AM82</f>
        <v>89900</v>
      </c>
      <c r="H698" s="31">
        <f>PL!AN82</f>
        <v>2900</v>
      </c>
      <c r="I698" s="66">
        <f>PL!AO82</f>
        <v>113860</v>
      </c>
      <c r="J698" s="64">
        <f>PL!AP82</f>
        <v>3672.9032258064517</v>
      </c>
      <c r="K698" s="31">
        <f>PL!AQ82</f>
        <v>23960</v>
      </c>
      <c r="L698" s="45">
        <f>PL!AR82</f>
        <v>1.2665183537263627</v>
      </c>
      <c r="M698" s="4" t="s">
        <v>385</v>
      </c>
      <c r="N698" s="76">
        <v>44013</v>
      </c>
    </row>
    <row r="699" spans="1:14" hidden="1" x14ac:dyDescent="0.25">
      <c r="A699" s="10">
        <v>698</v>
      </c>
      <c r="B699" s="11">
        <v>15115</v>
      </c>
      <c r="C699" s="12" t="s">
        <v>3</v>
      </c>
      <c r="D699" s="12" t="s">
        <v>14</v>
      </c>
      <c r="E699" s="12" t="s">
        <v>16</v>
      </c>
      <c r="F699" s="12" t="s">
        <v>147</v>
      </c>
      <c r="G699" s="65">
        <f>PL!AM83</f>
        <v>108500</v>
      </c>
      <c r="H699" s="31">
        <f>PL!AN83</f>
        <v>3500</v>
      </c>
      <c r="I699" s="66">
        <f>PL!AO83</f>
        <v>135955</v>
      </c>
      <c r="J699" s="64">
        <f>PL!AP83</f>
        <v>4385.6451612903229</v>
      </c>
      <c r="K699" s="31">
        <f>PL!AQ83</f>
        <v>27455</v>
      </c>
      <c r="L699" s="45">
        <f>PL!AR83</f>
        <v>1.2530414746543779</v>
      </c>
      <c r="M699" s="4" t="s">
        <v>385</v>
      </c>
      <c r="N699" s="76">
        <v>44013</v>
      </c>
    </row>
    <row r="700" spans="1:14" hidden="1" x14ac:dyDescent="0.25">
      <c r="A700" s="10">
        <v>699</v>
      </c>
      <c r="B700" s="11">
        <v>16665</v>
      </c>
      <c r="C700" s="12" t="s">
        <v>3</v>
      </c>
      <c r="D700" s="12" t="s">
        <v>14</v>
      </c>
      <c r="E700" s="12" t="s">
        <v>16</v>
      </c>
      <c r="F700" s="12" t="s">
        <v>148</v>
      </c>
      <c r="G700" s="65">
        <f>PL!AM84</f>
        <v>80600</v>
      </c>
      <c r="H700" s="31">
        <f>PL!AN84</f>
        <v>2600</v>
      </c>
      <c r="I700" s="66">
        <f>PL!AO84</f>
        <v>87247</v>
      </c>
      <c r="J700" s="64">
        <f>PL!AP84</f>
        <v>2814.4193548387098</v>
      </c>
      <c r="K700" s="31">
        <f>PL!AQ84</f>
        <v>6647</v>
      </c>
      <c r="L700" s="45">
        <f>PL!AR84</f>
        <v>1.0824689826302729</v>
      </c>
      <c r="M700" s="4" t="s">
        <v>385</v>
      </c>
      <c r="N700" s="76">
        <v>44013</v>
      </c>
    </row>
    <row r="701" spans="1:14" hidden="1" x14ac:dyDescent="0.25">
      <c r="A701" s="10">
        <v>700</v>
      </c>
      <c r="B701" s="13">
        <v>17404</v>
      </c>
      <c r="C701" s="12" t="s">
        <v>3</v>
      </c>
      <c r="D701" s="12" t="s">
        <v>14</v>
      </c>
      <c r="E701" s="12" t="s">
        <v>16</v>
      </c>
      <c r="F701" s="14" t="s">
        <v>149</v>
      </c>
      <c r="G701" s="65">
        <f>PL!AM85</f>
        <v>71300</v>
      </c>
      <c r="H701" s="31">
        <f>PL!AN85</f>
        <v>2300</v>
      </c>
      <c r="I701" s="66">
        <f>PL!AO85</f>
        <v>97057</v>
      </c>
      <c r="J701" s="64">
        <f>PL!AP85</f>
        <v>3130.8709677419356</v>
      </c>
      <c r="K701" s="31">
        <f>PL!AQ85</f>
        <v>25757</v>
      </c>
      <c r="L701" s="45">
        <f>PL!AR85</f>
        <v>1.3612482468443197</v>
      </c>
      <c r="M701" s="4" t="s">
        <v>385</v>
      </c>
      <c r="N701" s="76">
        <v>44013</v>
      </c>
    </row>
    <row r="702" spans="1:14" hidden="1" x14ac:dyDescent="0.25">
      <c r="A702" s="10">
        <v>701</v>
      </c>
      <c r="B702" s="11">
        <v>14527</v>
      </c>
      <c r="C702" s="12" t="s">
        <v>3</v>
      </c>
      <c r="D702" s="12" t="s">
        <v>14</v>
      </c>
      <c r="E702" s="12" t="s">
        <v>16</v>
      </c>
      <c r="F702" s="12" t="s">
        <v>150</v>
      </c>
      <c r="G702" s="65">
        <f>PL!AM86</f>
        <v>184450</v>
      </c>
      <c r="H702" s="31">
        <f>PL!AN86</f>
        <v>5950</v>
      </c>
      <c r="I702" s="66">
        <f>PL!AO86</f>
        <v>228572</v>
      </c>
      <c r="J702" s="64">
        <f>PL!AP86</f>
        <v>7373.2903225806449</v>
      </c>
      <c r="K702" s="31">
        <f>PL!AQ86</f>
        <v>44122</v>
      </c>
      <c r="L702" s="45">
        <f>PL!AR86</f>
        <v>1.2392084575765789</v>
      </c>
      <c r="M702" s="4" t="s">
        <v>385</v>
      </c>
      <c r="N702" s="76">
        <v>44013</v>
      </c>
    </row>
    <row r="703" spans="1:14" hidden="1" x14ac:dyDescent="0.25">
      <c r="A703" s="10">
        <v>702</v>
      </c>
      <c r="B703" s="11">
        <v>16517</v>
      </c>
      <c r="C703" s="12" t="s">
        <v>3</v>
      </c>
      <c r="D703" s="12" t="s">
        <v>14</v>
      </c>
      <c r="E703" s="12" t="s">
        <v>16</v>
      </c>
      <c r="F703" s="12" t="s">
        <v>151</v>
      </c>
      <c r="G703" s="65">
        <f>PL!AM87</f>
        <v>128650</v>
      </c>
      <c r="H703" s="31">
        <f>PL!AN87</f>
        <v>4150</v>
      </c>
      <c r="I703" s="66">
        <f>PL!AO87</f>
        <v>131161</v>
      </c>
      <c r="J703" s="64">
        <f>PL!AP87</f>
        <v>4231</v>
      </c>
      <c r="K703" s="31">
        <f>PL!AQ87</f>
        <v>2511</v>
      </c>
      <c r="L703" s="45">
        <f>PL!AR87</f>
        <v>1.0195180722891566</v>
      </c>
      <c r="M703" s="4" t="s">
        <v>385</v>
      </c>
      <c r="N703" s="76">
        <v>44013</v>
      </c>
    </row>
    <row r="704" spans="1:14" hidden="1" x14ac:dyDescent="0.25">
      <c r="A704" s="10">
        <v>703</v>
      </c>
      <c r="B704" s="13">
        <v>16833</v>
      </c>
      <c r="C704" s="12" t="s">
        <v>3</v>
      </c>
      <c r="D704" s="12" t="s">
        <v>14</v>
      </c>
      <c r="E704" s="12" t="s">
        <v>16</v>
      </c>
      <c r="F704" s="14" t="s">
        <v>152</v>
      </c>
      <c r="G704" s="65">
        <f>PL!AM88</f>
        <v>89900</v>
      </c>
      <c r="H704" s="31">
        <f>PL!AN88</f>
        <v>2900</v>
      </c>
      <c r="I704" s="66">
        <f>PL!AO88</f>
        <v>94590</v>
      </c>
      <c r="J704" s="64">
        <f>PL!AP88</f>
        <v>3051.2903225806454</v>
      </c>
      <c r="K704" s="31">
        <f>PL!AQ88</f>
        <v>4690</v>
      </c>
      <c r="L704" s="45">
        <f>PL!AR88</f>
        <v>1.0521690767519467</v>
      </c>
      <c r="M704" s="4" t="s">
        <v>385</v>
      </c>
      <c r="N704" s="76">
        <v>44013</v>
      </c>
    </row>
    <row r="705" spans="1:14" hidden="1" x14ac:dyDescent="0.25">
      <c r="A705" s="10">
        <v>704</v>
      </c>
      <c r="B705" s="11">
        <v>14552</v>
      </c>
      <c r="C705" s="12" t="s">
        <v>3</v>
      </c>
      <c r="D705" s="12" t="s">
        <v>14</v>
      </c>
      <c r="E705" s="12" t="s">
        <v>16</v>
      </c>
      <c r="F705" s="12" t="s">
        <v>153</v>
      </c>
      <c r="G705" s="65">
        <f>PL!AM89</f>
        <v>74400</v>
      </c>
      <c r="H705" s="31">
        <f>PL!AN89</f>
        <v>2400</v>
      </c>
      <c r="I705" s="66">
        <f>PL!AO89</f>
        <v>83871</v>
      </c>
      <c r="J705" s="64">
        <f>PL!AP89</f>
        <v>2705.516129032258</v>
      </c>
      <c r="K705" s="31">
        <f>PL!AQ89</f>
        <v>9471</v>
      </c>
      <c r="L705" s="45">
        <f>PL!AR89</f>
        <v>1.1272983870967741</v>
      </c>
      <c r="M705" s="4" t="s">
        <v>385</v>
      </c>
      <c r="N705" s="76">
        <v>44013</v>
      </c>
    </row>
    <row r="706" spans="1:14" hidden="1" x14ac:dyDescent="0.25">
      <c r="A706" s="10">
        <v>705</v>
      </c>
      <c r="B706" s="11">
        <v>15499</v>
      </c>
      <c r="C706" s="12" t="s">
        <v>3</v>
      </c>
      <c r="D706" s="12" t="s">
        <v>14</v>
      </c>
      <c r="E706" s="12" t="s">
        <v>16</v>
      </c>
      <c r="F706" s="12" t="s">
        <v>154</v>
      </c>
      <c r="G706" s="65">
        <f>PL!AM90</f>
        <v>96100</v>
      </c>
      <c r="H706" s="31">
        <f>PL!AN90</f>
        <v>3100</v>
      </c>
      <c r="I706" s="66">
        <f>PL!AO90</f>
        <v>125331</v>
      </c>
      <c r="J706" s="64">
        <f>PL!AP90</f>
        <v>4042.9354838709678</v>
      </c>
      <c r="K706" s="31">
        <f>PL!AQ90</f>
        <v>29231</v>
      </c>
      <c r="L706" s="45">
        <f>PL!AR90</f>
        <v>1.3041727367325702</v>
      </c>
      <c r="M706" s="4" t="s">
        <v>385</v>
      </c>
      <c r="N706" s="76">
        <v>44013</v>
      </c>
    </row>
    <row r="707" spans="1:14" hidden="1" x14ac:dyDescent="0.25">
      <c r="A707" s="10">
        <v>706</v>
      </c>
      <c r="B707" s="11">
        <v>14608</v>
      </c>
      <c r="C707" s="12" t="s">
        <v>3</v>
      </c>
      <c r="D707" s="12" t="s">
        <v>14</v>
      </c>
      <c r="E707" s="12" t="s">
        <v>17</v>
      </c>
      <c r="F707" s="12" t="s">
        <v>155</v>
      </c>
      <c r="G707" s="65">
        <f>PL!AM91</f>
        <v>131750</v>
      </c>
      <c r="H707" s="31">
        <f>PL!AN91</f>
        <v>4250</v>
      </c>
      <c r="I707" s="66">
        <f>PL!AO91</f>
        <v>66023</v>
      </c>
      <c r="J707" s="64">
        <f>PL!AP91</f>
        <v>2129.7741935483873</v>
      </c>
      <c r="K707" s="31">
        <f>PL!AQ91</f>
        <v>-65727</v>
      </c>
      <c r="L707" s="45">
        <f>PL!AR91</f>
        <v>0.50112333965844402</v>
      </c>
      <c r="M707" s="4" t="s">
        <v>385</v>
      </c>
      <c r="N707" s="76">
        <v>44013</v>
      </c>
    </row>
    <row r="708" spans="1:14" hidden="1" x14ac:dyDescent="0.25">
      <c r="A708" s="10">
        <v>707</v>
      </c>
      <c r="B708" s="11">
        <v>14500</v>
      </c>
      <c r="C708" s="12" t="s">
        <v>3</v>
      </c>
      <c r="D708" s="12" t="s">
        <v>14</v>
      </c>
      <c r="E708" s="12" t="s">
        <v>17</v>
      </c>
      <c r="F708" s="12" t="s">
        <v>156</v>
      </c>
      <c r="G708" s="65">
        <f>PL!AM92</f>
        <v>108500</v>
      </c>
      <c r="H708" s="31">
        <f>PL!AN92</f>
        <v>3500</v>
      </c>
      <c r="I708" s="66">
        <f>PL!AO92</f>
        <v>98322</v>
      </c>
      <c r="J708" s="64">
        <f>PL!AP92</f>
        <v>3171.6774193548385</v>
      </c>
      <c r="K708" s="31">
        <f>PL!AQ92</f>
        <v>-10178</v>
      </c>
      <c r="L708" s="45">
        <f>PL!AR92</f>
        <v>0.90619354838709676</v>
      </c>
      <c r="M708" s="4" t="s">
        <v>385</v>
      </c>
      <c r="N708" s="76">
        <v>44013</v>
      </c>
    </row>
    <row r="709" spans="1:14" hidden="1" x14ac:dyDescent="0.25">
      <c r="A709" s="10">
        <v>708</v>
      </c>
      <c r="B709" s="11">
        <v>14435</v>
      </c>
      <c r="C709" s="12" t="s">
        <v>3</v>
      </c>
      <c r="D709" s="12" t="s">
        <v>14</v>
      </c>
      <c r="E709" s="12" t="s">
        <v>17</v>
      </c>
      <c r="F709" s="12" t="s">
        <v>157</v>
      </c>
      <c r="G709" s="65">
        <f>PL!AM93</f>
        <v>108500</v>
      </c>
      <c r="H709" s="31">
        <f>PL!AN93</f>
        <v>3500</v>
      </c>
      <c r="I709" s="66">
        <f>PL!AO93</f>
        <v>95001</v>
      </c>
      <c r="J709" s="64">
        <f>PL!AP93</f>
        <v>3064.5483870967741</v>
      </c>
      <c r="K709" s="31">
        <f>PL!AQ93</f>
        <v>-13499</v>
      </c>
      <c r="L709" s="45">
        <f>PL!AR93</f>
        <v>0.87558525345622118</v>
      </c>
      <c r="M709" s="4" t="s">
        <v>385</v>
      </c>
      <c r="N709" s="76">
        <v>44013</v>
      </c>
    </row>
    <row r="710" spans="1:14" hidden="1" x14ac:dyDescent="0.25">
      <c r="A710" s="10">
        <v>709</v>
      </c>
      <c r="B710" s="11">
        <v>15989</v>
      </c>
      <c r="C710" s="12" t="s">
        <v>3</v>
      </c>
      <c r="D710" s="12" t="s">
        <v>14</v>
      </c>
      <c r="E710" s="12" t="s">
        <v>17</v>
      </c>
      <c r="F710" s="12" t="s">
        <v>158</v>
      </c>
      <c r="G710" s="65">
        <f>PL!AM94</f>
        <v>131750</v>
      </c>
      <c r="H710" s="31">
        <f>PL!AN94</f>
        <v>4250</v>
      </c>
      <c r="I710" s="66">
        <f>PL!AO94</f>
        <v>132487</v>
      </c>
      <c r="J710" s="64">
        <f>PL!AP94</f>
        <v>4273.7741935483873</v>
      </c>
      <c r="K710" s="31">
        <f>PL!AQ94</f>
        <v>737</v>
      </c>
      <c r="L710" s="45">
        <f>PL!AR94</f>
        <v>1.0055939278937382</v>
      </c>
      <c r="M710" s="4" t="s">
        <v>385</v>
      </c>
      <c r="N710" s="76">
        <v>44013</v>
      </c>
    </row>
    <row r="711" spans="1:14" hidden="1" x14ac:dyDescent="0.25">
      <c r="A711" s="10">
        <v>710</v>
      </c>
      <c r="B711" s="11">
        <v>15278</v>
      </c>
      <c r="C711" s="12" t="s">
        <v>3</v>
      </c>
      <c r="D711" s="12" t="s">
        <v>14</v>
      </c>
      <c r="E711" s="12" t="s">
        <v>17</v>
      </c>
      <c r="F711" s="12" t="s">
        <v>159</v>
      </c>
      <c r="G711" s="65">
        <f>PL!AM95</f>
        <v>134850</v>
      </c>
      <c r="H711" s="31">
        <f>PL!AN95</f>
        <v>4350</v>
      </c>
      <c r="I711" s="66">
        <f>PL!AO95</f>
        <v>147169</v>
      </c>
      <c r="J711" s="64">
        <f>PL!AP95</f>
        <v>4747.3870967741932</v>
      </c>
      <c r="K711" s="31">
        <f>PL!AQ95</f>
        <v>12319</v>
      </c>
      <c r="L711" s="45">
        <f>PL!AR95</f>
        <v>1.0913533555802744</v>
      </c>
      <c r="M711" s="4" t="s">
        <v>385</v>
      </c>
      <c r="N711" s="76">
        <v>44013</v>
      </c>
    </row>
    <row r="712" spans="1:14" hidden="1" x14ac:dyDescent="0.25">
      <c r="A712" s="10">
        <v>711</v>
      </c>
      <c r="B712" s="11">
        <v>15466</v>
      </c>
      <c r="C712" s="12" t="s">
        <v>3</v>
      </c>
      <c r="D712" s="12" t="s">
        <v>14</v>
      </c>
      <c r="E712" s="12" t="s">
        <v>17</v>
      </c>
      <c r="F712" s="12" t="s">
        <v>160</v>
      </c>
      <c r="G712" s="65">
        <f>PL!AM96</f>
        <v>111600</v>
      </c>
      <c r="H712" s="31">
        <f>PL!AN96</f>
        <v>3600</v>
      </c>
      <c r="I712" s="66">
        <f>PL!AO96</f>
        <v>96489</v>
      </c>
      <c r="J712" s="64">
        <f>PL!AP96</f>
        <v>3112.5483870967741</v>
      </c>
      <c r="K712" s="31">
        <f>PL!AQ96</f>
        <v>-15111</v>
      </c>
      <c r="L712" s="45">
        <f>PL!AR96</f>
        <v>0.86459677419354841</v>
      </c>
      <c r="M712" s="4" t="s">
        <v>385</v>
      </c>
      <c r="N712" s="76">
        <v>44013</v>
      </c>
    </row>
    <row r="713" spans="1:14" hidden="1" x14ac:dyDescent="0.25">
      <c r="A713" s="10">
        <v>712</v>
      </c>
      <c r="B713" s="11">
        <v>14503</v>
      </c>
      <c r="C713" s="12" t="s">
        <v>3</v>
      </c>
      <c r="D713" s="12" t="s">
        <v>14</v>
      </c>
      <c r="E713" s="12" t="s">
        <v>17</v>
      </c>
      <c r="F713" s="12" t="s">
        <v>161</v>
      </c>
      <c r="G713" s="65">
        <f>PL!AM97</f>
        <v>71300</v>
      </c>
      <c r="H713" s="31">
        <f>PL!AN97</f>
        <v>2300</v>
      </c>
      <c r="I713" s="66">
        <f>PL!AO97</f>
        <v>82552</v>
      </c>
      <c r="J713" s="64">
        <f>PL!AP97</f>
        <v>2662.9677419354839</v>
      </c>
      <c r="K713" s="31">
        <f>PL!AQ97</f>
        <v>11252</v>
      </c>
      <c r="L713" s="45">
        <f>PL!AR97</f>
        <v>1.1578120617110799</v>
      </c>
      <c r="M713" s="4" t="s">
        <v>385</v>
      </c>
      <c r="N713" s="76">
        <v>44013</v>
      </c>
    </row>
    <row r="714" spans="1:14" hidden="1" x14ac:dyDescent="0.25">
      <c r="A714" s="10">
        <v>713</v>
      </c>
      <c r="B714" s="11">
        <v>14497</v>
      </c>
      <c r="C714" s="12" t="s">
        <v>3</v>
      </c>
      <c r="D714" s="12" t="s">
        <v>14</v>
      </c>
      <c r="E714" s="12" t="s">
        <v>17</v>
      </c>
      <c r="F714" s="12" t="s">
        <v>162</v>
      </c>
      <c r="G714" s="65">
        <f>PL!AM98</f>
        <v>153450</v>
      </c>
      <c r="H714" s="31">
        <f>PL!AN98</f>
        <v>4950</v>
      </c>
      <c r="I714" s="66">
        <f>PL!AO98</f>
        <v>126850</v>
      </c>
      <c r="J714" s="64">
        <f>PL!AP98</f>
        <v>4091.9354838709678</v>
      </c>
      <c r="K714" s="31">
        <f>PL!AQ98</f>
        <v>-26600</v>
      </c>
      <c r="L714" s="45">
        <f>PL!AR98</f>
        <v>0.82665363310524598</v>
      </c>
      <c r="M714" s="4" t="s">
        <v>385</v>
      </c>
      <c r="N714" s="76">
        <v>44013</v>
      </c>
    </row>
    <row r="715" spans="1:14" hidden="1" x14ac:dyDescent="0.25">
      <c r="A715" s="10">
        <v>714</v>
      </c>
      <c r="B715" s="13">
        <v>16882</v>
      </c>
      <c r="C715" s="12" t="s">
        <v>3</v>
      </c>
      <c r="D715" s="12" t="s">
        <v>14</v>
      </c>
      <c r="E715" s="12" t="s">
        <v>18</v>
      </c>
      <c r="F715" s="14" t="s">
        <v>163</v>
      </c>
      <c r="G715" s="65">
        <f>PL!AM99</f>
        <v>85250</v>
      </c>
      <c r="H715" s="31">
        <f>PL!AN99</f>
        <v>2750</v>
      </c>
      <c r="I715" s="66">
        <f>PL!AO99</f>
        <v>109229</v>
      </c>
      <c r="J715" s="64">
        <f>PL!AP99</f>
        <v>3523.516129032258</v>
      </c>
      <c r="K715" s="31">
        <f>PL!AQ99</f>
        <v>23979</v>
      </c>
      <c r="L715" s="45">
        <f>PL!AR99</f>
        <v>1.2812785923753667</v>
      </c>
      <c r="M715" s="4" t="s">
        <v>385</v>
      </c>
      <c r="N715" s="76">
        <v>44013</v>
      </c>
    </row>
    <row r="716" spans="1:14" hidden="1" x14ac:dyDescent="0.25">
      <c r="A716" s="10">
        <v>715</v>
      </c>
      <c r="B716" s="13">
        <v>17177</v>
      </c>
      <c r="C716" s="12" t="s">
        <v>3</v>
      </c>
      <c r="D716" s="12" t="s">
        <v>14</v>
      </c>
      <c r="E716" s="12" t="s">
        <v>18</v>
      </c>
      <c r="F716" s="14" t="s">
        <v>164</v>
      </c>
      <c r="G716" s="65">
        <f>PL!AM100</f>
        <v>105400</v>
      </c>
      <c r="H716" s="31">
        <f>PL!AN100</f>
        <v>3400</v>
      </c>
      <c r="I716" s="66">
        <f>PL!AO100</f>
        <v>107477</v>
      </c>
      <c r="J716" s="64">
        <f>PL!AP100</f>
        <v>3467</v>
      </c>
      <c r="K716" s="31">
        <f>PL!AQ100</f>
        <v>2077</v>
      </c>
      <c r="L716" s="45">
        <f>PL!AR100</f>
        <v>1.0197058823529412</v>
      </c>
      <c r="M716" s="4" t="s">
        <v>385</v>
      </c>
      <c r="N716" s="76">
        <v>44013</v>
      </c>
    </row>
    <row r="717" spans="1:14" hidden="1" x14ac:dyDescent="0.25">
      <c r="A717" s="10">
        <v>716</v>
      </c>
      <c r="B717" s="11">
        <v>15621</v>
      </c>
      <c r="C717" s="12" t="s">
        <v>3</v>
      </c>
      <c r="D717" s="12" t="s">
        <v>14</v>
      </c>
      <c r="E717" s="12" t="s">
        <v>18</v>
      </c>
      <c r="F717" s="12" t="s">
        <v>165</v>
      </c>
      <c r="G717" s="65">
        <f>PL!AM101</f>
        <v>83700</v>
      </c>
      <c r="H717" s="31">
        <f>PL!AN101</f>
        <v>2700</v>
      </c>
      <c r="I717" s="66">
        <f>PL!AO101</f>
        <v>75453</v>
      </c>
      <c r="J717" s="64">
        <f>PL!AP101</f>
        <v>2433.9677419354839</v>
      </c>
      <c r="K717" s="31">
        <f>PL!AQ101</f>
        <v>-8247</v>
      </c>
      <c r="L717" s="45">
        <f>PL!AR101</f>
        <v>0.90146953405017927</v>
      </c>
      <c r="M717" s="4" t="s">
        <v>385</v>
      </c>
      <c r="N717" s="76">
        <v>44013</v>
      </c>
    </row>
    <row r="718" spans="1:14" hidden="1" x14ac:dyDescent="0.25">
      <c r="A718" s="10">
        <v>717</v>
      </c>
      <c r="B718" s="11">
        <v>16005</v>
      </c>
      <c r="C718" s="12" t="s">
        <v>3</v>
      </c>
      <c r="D718" s="12" t="s">
        <v>14</v>
      </c>
      <c r="E718" s="12" t="s">
        <v>18</v>
      </c>
      <c r="F718" s="12" t="s">
        <v>166</v>
      </c>
      <c r="G718" s="65">
        <f>PL!AM102</f>
        <v>99200</v>
      </c>
      <c r="H718" s="31">
        <f>PL!AN102</f>
        <v>3200</v>
      </c>
      <c r="I718" s="66">
        <f>PL!AO102</f>
        <v>139621</v>
      </c>
      <c r="J718" s="64">
        <f>PL!AP102</f>
        <v>4503.9032258064517</v>
      </c>
      <c r="K718" s="31">
        <f>PL!AQ102</f>
        <v>40421</v>
      </c>
      <c r="L718" s="45">
        <f>PL!AR102</f>
        <v>1.4074697580645161</v>
      </c>
      <c r="M718" s="4" t="s">
        <v>385</v>
      </c>
      <c r="N718" s="76">
        <v>44013</v>
      </c>
    </row>
    <row r="719" spans="1:14" hidden="1" x14ac:dyDescent="0.25">
      <c r="A719" s="10">
        <v>718</v>
      </c>
      <c r="B719" s="11">
        <v>14557</v>
      </c>
      <c r="C719" s="12" t="s">
        <v>3</v>
      </c>
      <c r="D719" s="12" t="s">
        <v>14</v>
      </c>
      <c r="E719" s="12" t="s">
        <v>18</v>
      </c>
      <c r="F719" s="12" t="s">
        <v>167</v>
      </c>
      <c r="G719" s="65">
        <f>PL!AM103</f>
        <v>93000</v>
      </c>
      <c r="H719" s="31">
        <f>PL!AN103</f>
        <v>3000</v>
      </c>
      <c r="I719" s="66">
        <f>PL!AO103</f>
        <v>145236</v>
      </c>
      <c r="J719" s="64">
        <f>PL!AP103</f>
        <v>4685.0322580645161</v>
      </c>
      <c r="K719" s="31">
        <f>PL!AQ103</f>
        <v>52236</v>
      </c>
      <c r="L719" s="45">
        <f>PL!AR103</f>
        <v>1.5616774193548386</v>
      </c>
      <c r="M719" s="4" t="s">
        <v>385</v>
      </c>
      <c r="N719" s="76">
        <v>44013</v>
      </c>
    </row>
    <row r="720" spans="1:14" hidden="1" x14ac:dyDescent="0.25">
      <c r="A720" s="10">
        <v>719</v>
      </c>
      <c r="B720" s="11">
        <v>16579</v>
      </c>
      <c r="C720" s="12" t="s">
        <v>3</v>
      </c>
      <c r="D720" s="12" t="s">
        <v>14</v>
      </c>
      <c r="E720" s="12" t="s">
        <v>18</v>
      </c>
      <c r="F720" s="12" t="s">
        <v>168</v>
      </c>
      <c r="G720" s="65">
        <f>PL!AM104</f>
        <v>74400</v>
      </c>
      <c r="H720" s="31">
        <f>PL!AN104</f>
        <v>2400</v>
      </c>
      <c r="I720" s="66">
        <f>PL!AO104</f>
        <v>74446</v>
      </c>
      <c r="J720" s="64">
        <f>PL!AP104</f>
        <v>2401.483870967742</v>
      </c>
      <c r="K720" s="31">
        <f>PL!AQ104</f>
        <v>46</v>
      </c>
      <c r="L720" s="45">
        <f>PL!AR104</f>
        <v>1.0006182795698926</v>
      </c>
      <c r="M720" s="4" t="s">
        <v>385</v>
      </c>
      <c r="N720" s="76">
        <v>44013</v>
      </c>
    </row>
    <row r="721" spans="1:14" hidden="1" x14ac:dyDescent="0.25">
      <c r="A721" s="10">
        <v>720</v>
      </c>
      <c r="B721" s="11">
        <v>14545</v>
      </c>
      <c r="C721" s="12" t="s">
        <v>3</v>
      </c>
      <c r="D721" s="12" t="s">
        <v>14</v>
      </c>
      <c r="E721" s="12" t="s">
        <v>18</v>
      </c>
      <c r="F721" s="12" t="s">
        <v>169</v>
      </c>
      <c r="G721" s="65">
        <f>PL!AM105</f>
        <v>144150</v>
      </c>
      <c r="H721" s="31">
        <f>PL!AN105</f>
        <v>4650</v>
      </c>
      <c r="I721" s="66">
        <f>PL!AO105</f>
        <v>173618</v>
      </c>
      <c r="J721" s="64">
        <f>PL!AP105</f>
        <v>5600.5806451612907</v>
      </c>
      <c r="K721" s="31">
        <f>PL!AQ105</f>
        <v>29468</v>
      </c>
      <c r="L721" s="45">
        <f>PL!AR105</f>
        <v>1.2044259451959765</v>
      </c>
      <c r="M721" s="4" t="s">
        <v>385</v>
      </c>
      <c r="N721" s="76">
        <v>44013</v>
      </c>
    </row>
    <row r="722" spans="1:14" hidden="1" x14ac:dyDescent="0.25">
      <c r="A722" s="10">
        <v>721</v>
      </c>
      <c r="B722" s="11">
        <v>16451</v>
      </c>
      <c r="C722" s="12" t="s">
        <v>3</v>
      </c>
      <c r="D722" s="12" t="s">
        <v>14</v>
      </c>
      <c r="E722" s="12" t="s">
        <v>18</v>
      </c>
      <c r="F722" s="12" t="s">
        <v>170</v>
      </c>
      <c r="G722" s="65">
        <f>PL!AM106</f>
        <v>96100</v>
      </c>
      <c r="H722" s="31">
        <f>PL!AN106</f>
        <v>3100</v>
      </c>
      <c r="I722" s="66">
        <f>PL!AO106</f>
        <v>105609</v>
      </c>
      <c r="J722" s="64">
        <f>PL!AP106</f>
        <v>3406.7419354838707</v>
      </c>
      <c r="K722" s="31">
        <f>PL!AQ106</f>
        <v>9509</v>
      </c>
      <c r="L722" s="45">
        <f>PL!AR106</f>
        <v>1.09894901144641</v>
      </c>
      <c r="M722" s="4" t="s">
        <v>385</v>
      </c>
      <c r="N722" s="76">
        <v>44013</v>
      </c>
    </row>
    <row r="723" spans="1:14" hidden="1" x14ac:dyDescent="0.25">
      <c r="A723" s="10">
        <v>722</v>
      </c>
      <c r="B723" s="11">
        <v>15465</v>
      </c>
      <c r="C723" s="12" t="s">
        <v>3</v>
      </c>
      <c r="D723" s="12" t="s">
        <v>14</v>
      </c>
      <c r="E723" s="12" t="s">
        <v>19</v>
      </c>
      <c r="F723" s="12" t="s">
        <v>171</v>
      </c>
      <c r="G723" s="65">
        <f>PL!AM107</f>
        <v>89900</v>
      </c>
      <c r="H723" s="31">
        <f>PL!AN107</f>
        <v>2900</v>
      </c>
      <c r="I723" s="66">
        <f>PL!AO107</f>
        <v>110200</v>
      </c>
      <c r="J723" s="64">
        <f>PL!AP107</f>
        <v>3554.8387096774195</v>
      </c>
      <c r="K723" s="31">
        <f>PL!AQ107</f>
        <v>20300</v>
      </c>
      <c r="L723" s="45">
        <f>PL!AR107</f>
        <v>1.2258064516129032</v>
      </c>
      <c r="M723" s="4" t="s">
        <v>385</v>
      </c>
      <c r="N723" s="76">
        <v>44013</v>
      </c>
    </row>
    <row r="724" spans="1:14" hidden="1" x14ac:dyDescent="0.25">
      <c r="A724" s="10">
        <v>723</v>
      </c>
      <c r="B724" s="11">
        <v>92019</v>
      </c>
      <c r="C724" s="12" t="s">
        <v>3</v>
      </c>
      <c r="D724" s="12" t="s">
        <v>14</v>
      </c>
      <c r="E724" s="12" t="s">
        <v>19</v>
      </c>
      <c r="F724" s="12" t="s">
        <v>172</v>
      </c>
      <c r="G724" s="65">
        <f>PL!AM108</f>
        <v>71300</v>
      </c>
      <c r="H724" s="31">
        <f>PL!AN108</f>
        <v>2300</v>
      </c>
      <c r="I724" s="66">
        <f>PL!AO108</f>
        <v>86187</v>
      </c>
      <c r="J724" s="64">
        <f>PL!AP108</f>
        <v>2780.2258064516127</v>
      </c>
      <c r="K724" s="31">
        <f>PL!AQ108</f>
        <v>14887</v>
      </c>
      <c r="L724" s="45">
        <f>PL!AR108</f>
        <v>1.2087938288920057</v>
      </c>
      <c r="M724" s="4" t="s">
        <v>385</v>
      </c>
      <c r="N724" s="76">
        <v>44013</v>
      </c>
    </row>
    <row r="725" spans="1:14" hidden="1" x14ac:dyDescent="0.25">
      <c r="A725" s="10">
        <v>724</v>
      </c>
      <c r="B725" s="11">
        <v>15908</v>
      </c>
      <c r="C725" s="12" t="s">
        <v>3</v>
      </c>
      <c r="D725" s="12" t="s">
        <v>14</v>
      </c>
      <c r="E725" s="12" t="s">
        <v>19</v>
      </c>
      <c r="F725" s="12" t="s">
        <v>173</v>
      </c>
      <c r="G725" s="65">
        <f>PL!AM109</f>
        <v>68200</v>
      </c>
      <c r="H725" s="31">
        <f>PL!AN109</f>
        <v>2200</v>
      </c>
      <c r="I725" s="66">
        <f>PL!AO109</f>
        <v>116420</v>
      </c>
      <c r="J725" s="64">
        <f>PL!AP109</f>
        <v>3755.483870967742</v>
      </c>
      <c r="K725" s="31">
        <f>PL!AQ109</f>
        <v>48220</v>
      </c>
      <c r="L725" s="45">
        <f>PL!AR109</f>
        <v>1.7070381231671554</v>
      </c>
      <c r="M725" s="4" t="s">
        <v>385</v>
      </c>
      <c r="N725" s="76">
        <v>44013</v>
      </c>
    </row>
    <row r="726" spans="1:14" hidden="1" x14ac:dyDescent="0.25">
      <c r="A726" s="10">
        <v>725</v>
      </c>
      <c r="B726" s="11">
        <v>14599</v>
      </c>
      <c r="C726" s="12" t="s">
        <v>3</v>
      </c>
      <c r="D726" s="12" t="s">
        <v>14</v>
      </c>
      <c r="E726" s="12" t="s">
        <v>19</v>
      </c>
      <c r="F726" s="12" t="s">
        <v>174</v>
      </c>
      <c r="G726" s="65">
        <f>PL!AM110</f>
        <v>141050</v>
      </c>
      <c r="H726" s="31">
        <f>PL!AN110</f>
        <v>4550</v>
      </c>
      <c r="I726" s="66">
        <f>PL!AO110</f>
        <v>30715</v>
      </c>
      <c r="J726" s="64">
        <f>PL!AP110</f>
        <v>990.80645161290317</v>
      </c>
      <c r="K726" s="31">
        <f>PL!AQ110</f>
        <v>-110335</v>
      </c>
      <c r="L726" s="45">
        <f>PL!AR110</f>
        <v>0.21775965969514358</v>
      </c>
      <c r="M726" s="4" t="s">
        <v>385</v>
      </c>
      <c r="N726" s="76">
        <v>44013</v>
      </c>
    </row>
    <row r="727" spans="1:14" hidden="1" x14ac:dyDescent="0.25">
      <c r="A727" s="10">
        <v>726</v>
      </c>
      <c r="B727" s="11">
        <v>15880</v>
      </c>
      <c r="C727" s="12" t="s">
        <v>3</v>
      </c>
      <c r="D727" s="12" t="s">
        <v>14</v>
      </c>
      <c r="E727" s="12" t="s">
        <v>19</v>
      </c>
      <c r="F727" s="12" t="s">
        <v>175</v>
      </c>
      <c r="G727" s="65">
        <f>PL!AM111</f>
        <v>124000</v>
      </c>
      <c r="H727" s="31">
        <f>PL!AN111</f>
        <v>4000</v>
      </c>
      <c r="I727" s="66">
        <f>PL!AO111</f>
        <v>142931</v>
      </c>
      <c r="J727" s="64">
        <f>PL!AP111</f>
        <v>4610.677419354839</v>
      </c>
      <c r="K727" s="31">
        <f>PL!AQ111</f>
        <v>18931</v>
      </c>
      <c r="L727" s="45">
        <f>PL!AR111</f>
        <v>1.1526693548387097</v>
      </c>
      <c r="M727" s="4" t="s">
        <v>385</v>
      </c>
      <c r="N727" s="76">
        <v>44013</v>
      </c>
    </row>
    <row r="728" spans="1:14" hidden="1" x14ac:dyDescent="0.25">
      <c r="A728" s="10">
        <v>727</v>
      </c>
      <c r="B728" s="13">
        <v>16112</v>
      </c>
      <c r="C728" s="12" t="s">
        <v>3</v>
      </c>
      <c r="D728" s="12" t="s">
        <v>14</v>
      </c>
      <c r="E728" s="12" t="s">
        <v>19</v>
      </c>
      <c r="F728" s="14" t="s">
        <v>176</v>
      </c>
      <c r="G728" s="65">
        <f>PL!AM112</f>
        <v>86800</v>
      </c>
      <c r="H728" s="31">
        <f>PL!AN112</f>
        <v>2800</v>
      </c>
      <c r="I728" s="66">
        <f>PL!AO112</f>
        <v>94332</v>
      </c>
      <c r="J728" s="64">
        <f>PL!AP112</f>
        <v>3042.9677419354839</v>
      </c>
      <c r="K728" s="31">
        <f>PL!AQ112</f>
        <v>7532</v>
      </c>
      <c r="L728" s="45">
        <f>PL!AR112</f>
        <v>1.086774193548387</v>
      </c>
      <c r="M728" s="4" t="s">
        <v>385</v>
      </c>
      <c r="N728" s="76">
        <v>44013</v>
      </c>
    </row>
    <row r="729" spans="1:14" hidden="1" x14ac:dyDescent="0.25">
      <c r="A729" s="10">
        <v>728</v>
      </c>
      <c r="B729" s="11">
        <v>14488</v>
      </c>
      <c r="C729" s="12" t="s">
        <v>3</v>
      </c>
      <c r="D729" s="12" t="s">
        <v>14</v>
      </c>
      <c r="E729" s="12" t="s">
        <v>19</v>
      </c>
      <c r="F729" s="12" t="s">
        <v>177</v>
      </c>
      <c r="G729" s="65">
        <f>PL!AM113</f>
        <v>83700</v>
      </c>
      <c r="H729" s="31">
        <f>PL!AN113</f>
        <v>2700</v>
      </c>
      <c r="I729" s="66">
        <f>PL!AO113</f>
        <v>130413</v>
      </c>
      <c r="J729" s="64">
        <f>PL!AP113</f>
        <v>4206.8709677419356</v>
      </c>
      <c r="K729" s="31">
        <f>PL!AQ113</f>
        <v>46713</v>
      </c>
      <c r="L729" s="45">
        <f>PL!AR113</f>
        <v>1.5581003584229391</v>
      </c>
      <c r="M729" s="4" t="s">
        <v>385</v>
      </c>
      <c r="N729" s="76">
        <v>44013</v>
      </c>
    </row>
    <row r="730" spans="1:14" hidden="1" x14ac:dyDescent="0.25">
      <c r="A730" s="10">
        <v>729</v>
      </c>
      <c r="B730" s="11">
        <v>15190</v>
      </c>
      <c r="C730" s="12" t="s">
        <v>3</v>
      </c>
      <c r="D730" s="12" t="s">
        <v>14</v>
      </c>
      <c r="E730" s="12" t="s">
        <v>19</v>
      </c>
      <c r="F730" s="12" t="s">
        <v>178</v>
      </c>
      <c r="G730" s="65">
        <f>PL!AM114</f>
        <v>89900</v>
      </c>
      <c r="H730" s="31">
        <f>PL!AN114</f>
        <v>2900</v>
      </c>
      <c r="I730" s="66">
        <f>PL!AO114</f>
        <v>92891</v>
      </c>
      <c r="J730" s="64">
        <f>PL!AP114</f>
        <v>2996.483870967742</v>
      </c>
      <c r="K730" s="31">
        <f>PL!AQ114</f>
        <v>2991</v>
      </c>
      <c r="L730" s="45">
        <f>PL!AR114</f>
        <v>1.033270300333704</v>
      </c>
      <c r="M730" s="4" t="s">
        <v>385</v>
      </c>
      <c r="N730" s="76">
        <v>44013</v>
      </c>
    </row>
    <row r="731" spans="1:14" hidden="1" x14ac:dyDescent="0.25">
      <c r="A731" s="10">
        <v>730</v>
      </c>
      <c r="B731" s="11">
        <v>15228</v>
      </c>
      <c r="C731" s="12" t="s">
        <v>3</v>
      </c>
      <c r="D731" s="12" t="s">
        <v>20</v>
      </c>
      <c r="E731" s="12" t="s">
        <v>21</v>
      </c>
      <c r="F731" s="12" t="s">
        <v>179</v>
      </c>
      <c r="G731" s="65">
        <f>PL!AM115</f>
        <v>145700</v>
      </c>
      <c r="H731" s="31">
        <f>PL!AN115</f>
        <v>4700</v>
      </c>
      <c r="I731" s="66">
        <f>PL!AO115</f>
        <v>141348</v>
      </c>
      <c r="J731" s="64">
        <f>PL!AP115</f>
        <v>4559.6129032258068</v>
      </c>
      <c r="K731" s="31">
        <f>PL!AQ115</f>
        <v>-4352</v>
      </c>
      <c r="L731" s="45">
        <f>PL!AR115</f>
        <v>0.97013040494166092</v>
      </c>
      <c r="M731" s="4" t="s">
        <v>385</v>
      </c>
      <c r="N731" s="76">
        <v>44013</v>
      </c>
    </row>
    <row r="732" spans="1:14" hidden="1" x14ac:dyDescent="0.25">
      <c r="A732" s="10">
        <v>731</v>
      </c>
      <c r="B732" s="11">
        <v>16932</v>
      </c>
      <c r="C732" s="12" t="s">
        <v>3</v>
      </c>
      <c r="D732" s="12" t="s">
        <v>20</v>
      </c>
      <c r="E732" s="12" t="s">
        <v>21</v>
      </c>
      <c r="F732" s="12" t="s">
        <v>180</v>
      </c>
      <c r="G732" s="65">
        <f>PL!AM116</f>
        <v>113150</v>
      </c>
      <c r="H732" s="31">
        <f>PL!AN116</f>
        <v>3650</v>
      </c>
      <c r="I732" s="66">
        <f>PL!AO116</f>
        <v>114767</v>
      </c>
      <c r="J732" s="64">
        <f>PL!AP116</f>
        <v>3702.1612903225805</v>
      </c>
      <c r="K732" s="31">
        <f>PL!AQ116</f>
        <v>1617</v>
      </c>
      <c r="L732" s="45">
        <f>PL!AR116</f>
        <v>1.0142907644719399</v>
      </c>
      <c r="M732" s="4" t="s">
        <v>385</v>
      </c>
      <c r="N732" s="76">
        <v>44013</v>
      </c>
    </row>
    <row r="733" spans="1:14" hidden="1" x14ac:dyDescent="0.25">
      <c r="A733" s="10">
        <v>732</v>
      </c>
      <c r="B733" s="11">
        <v>15820</v>
      </c>
      <c r="C733" s="12" t="s">
        <v>3</v>
      </c>
      <c r="D733" s="12" t="s">
        <v>20</v>
      </c>
      <c r="E733" s="12" t="s">
        <v>21</v>
      </c>
      <c r="F733" s="12" t="s">
        <v>181</v>
      </c>
      <c r="G733" s="65">
        <f>PL!AM117</f>
        <v>77500</v>
      </c>
      <c r="H733" s="31">
        <f>PL!AN117</f>
        <v>2500</v>
      </c>
      <c r="I733" s="66">
        <f>PL!AO117</f>
        <v>95779</v>
      </c>
      <c r="J733" s="64">
        <f>PL!AP117</f>
        <v>3089.6451612903224</v>
      </c>
      <c r="K733" s="31">
        <f>PL!AQ117</f>
        <v>18279</v>
      </c>
      <c r="L733" s="45">
        <f>PL!AR117</f>
        <v>1.235858064516129</v>
      </c>
      <c r="M733" s="4" t="s">
        <v>385</v>
      </c>
      <c r="N733" s="76">
        <v>44013</v>
      </c>
    </row>
    <row r="734" spans="1:14" hidden="1" x14ac:dyDescent="0.25">
      <c r="A734" s="10">
        <v>733</v>
      </c>
      <c r="B734" s="11">
        <v>14571</v>
      </c>
      <c r="C734" s="12" t="s">
        <v>3</v>
      </c>
      <c r="D734" s="12" t="s">
        <v>20</v>
      </c>
      <c r="E734" s="12" t="s">
        <v>21</v>
      </c>
      <c r="F734" s="12" t="s">
        <v>182</v>
      </c>
      <c r="G734" s="65">
        <f>PL!AM118</f>
        <v>108500</v>
      </c>
      <c r="H734" s="31">
        <f>PL!AN118</f>
        <v>3500</v>
      </c>
      <c r="I734" s="66">
        <f>PL!AO118</f>
        <v>81204</v>
      </c>
      <c r="J734" s="64">
        <f>PL!AP118</f>
        <v>2619.483870967742</v>
      </c>
      <c r="K734" s="31">
        <f>PL!AQ118</f>
        <v>-27296</v>
      </c>
      <c r="L734" s="45">
        <f>PL!AR118</f>
        <v>0.74842396313364057</v>
      </c>
      <c r="M734" s="4" t="s">
        <v>385</v>
      </c>
      <c r="N734" s="76">
        <v>44013</v>
      </c>
    </row>
    <row r="735" spans="1:14" hidden="1" x14ac:dyDescent="0.25">
      <c r="A735" s="10">
        <v>734</v>
      </c>
      <c r="B735" s="11">
        <v>14570</v>
      </c>
      <c r="C735" s="12" t="s">
        <v>3</v>
      </c>
      <c r="D735" s="12" t="s">
        <v>20</v>
      </c>
      <c r="E735" s="12" t="s">
        <v>21</v>
      </c>
      <c r="F735" s="12" t="s">
        <v>183</v>
      </c>
      <c r="G735" s="65">
        <f>PL!AM119</f>
        <v>130200</v>
      </c>
      <c r="H735" s="31">
        <f>PL!AN119</f>
        <v>4200</v>
      </c>
      <c r="I735" s="66">
        <f>PL!AO119</f>
        <v>122169</v>
      </c>
      <c r="J735" s="64">
        <f>PL!AP119</f>
        <v>3940.9354838709678</v>
      </c>
      <c r="K735" s="31">
        <f>PL!AQ119</f>
        <v>-8031</v>
      </c>
      <c r="L735" s="45">
        <f>PL!AR119</f>
        <v>0.9383179723502304</v>
      </c>
      <c r="M735" s="4" t="s">
        <v>385</v>
      </c>
      <c r="N735" s="76">
        <v>44013</v>
      </c>
    </row>
    <row r="736" spans="1:14" hidden="1" x14ac:dyDescent="0.25">
      <c r="A736" s="10">
        <v>735</v>
      </c>
      <c r="B736" s="11">
        <v>15021</v>
      </c>
      <c r="C736" s="12" t="s">
        <v>3</v>
      </c>
      <c r="D736" s="12" t="s">
        <v>20</v>
      </c>
      <c r="E736" s="12" t="s">
        <v>20</v>
      </c>
      <c r="F736" s="12" t="s">
        <v>184</v>
      </c>
      <c r="G736" s="65">
        <f>PL!AM120</f>
        <v>80600</v>
      </c>
      <c r="H736" s="31">
        <f>PL!AN120</f>
        <v>2600</v>
      </c>
      <c r="I736" s="66">
        <f>PL!AO120</f>
        <v>50781</v>
      </c>
      <c r="J736" s="64">
        <f>PL!AP120</f>
        <v>1638.0967741935483</v>
      </c>
      <c r="K736" s="31">
        <f>PL!AQ120</f>
        <v>-29819</v>
      </c>
      <c r="L736" s="45">
        <f>PL!AR120</f>
        <v>0.63003722084367242</v>
      </c>
      <c r="M736" s="4" t="s">
        <v>385</v>
      </c>
      <c r="N736" s="76">
        <v>44013</v>
      </c>
    </row>
    <row r="737" spans="1:14" hidden="1" x14ac:dyDescent="0.25">
      <c r="A737" s="10">
        <v>736</v>
      </c>
      <c r="B737" s="11">
        <v>16807</v>
      </c>
      <c r="C737" s="12" t="s">
        <v>3</v>
      </c>
      <c r="D737" s="12" t="s">
        <v>20</v>
      </c>
      <c r="E737" s="12" t="s">
        <v>20</v>
      </c>
      <c r="F737" s="12" t="s">
        <v>185</v>
      </c>
      <c r="G737" s="65">
        <f>PL!AM121</f>
        <v>27900</v>
      </c>
      <c r="H737" s="31">
        <f>PL!AN121</f>
        <v>900</v>
      </c>
      <c r="I737" s="66">
        <f>PL!AO121</f>
        <v>958</v>
      </c>
      <c r="J737" s="64">
        <f>PL!AP121</f>
        <v>30.903225806451612</v>
      </c>
      <c r="K737" s="31">
        <f>PL!AQ121</f>
        <v>-26942</v>
      </c>
      <c r="L737" s="45">
        <f>PL!AR121</f>
        <v>3.4336917562724015E-2</v>
      </c>
      <c r="M737" s="4" t="s">
        <v>385</v>
      </c>
      <c r="N737" s="76">
        <v>44013</v>
      </c>
    </row>
    <row r="738" spans="1:14" hidden="1" x14ac:dyDescent="0.25">
      <c r="A738" s="10">
        <v>737</v>
      </c>
      <c r="B738" s="11">
        <v>16301</v>
      </c>
      <c r="C738" s="12" t="s">
        <v>3</v>
      </c>
      <c r="D738" s="12" t="s">
        <v>20</v>
      </c>
      <c r="E738" s="12" t="s">
        <v>20</v>
      </c>
      <c r="F738" s="12" t="s">
        <v>186</v>
      </c>
      <c r="G738" s="65">
        <f>PL!AM122</f>
        <v>207700</v>
      </c>
      <c r="H738" s="31">
        <f>PL!AN122</f>
        <v>6700</v>
      </c>
      <c r="I738" s="66">
        <f>PL!AO122</f>
        <v>292281</v>
      </c>
      <c r="J738" s="64">
        <f>PL!AP122</f>
        <v>9428.4193548387102</v>
      </c>
      <c r="K738" s="31">
        <f>PL!AQ122</f>
        <v>84581</v>
      </c>
      <c r="L738" s="45">
        <f>PL!AR122</f>
        <v>1.407226769378912</v>
      </c>
      <c r="M738" s="4" t="s">
        <v>385</v>
      </c>
      <c r="N738" s="76">
        <v>44013</v>
      </c>
    </row>
    <row r="739" spans="1:14" hidden="1" x14ac:dyDescent="0.25">
      <c r="A739" s="10">
        <v>738</v>
      </c>
      <c r="B739" s="11">
        <v>15662</v>
      </c>
      <c r="C739" s="12" t="s">
        <v>3</v>
      </c>
      <c r="D739" s="12" t="s">
        <v>20</v>
      </c>
      <c r="E739" s="12" t="s">
        <v>20</v>
      </c>
      <c r="F739" s="12" t="s">
        <v>187</v>
      </c>
      <c r="G739" s="65">
        <f>PL!AM123</f>
        <v>71300</v>
      </c>
      <c r="H739" s="31">
        <f>PL!AN123</f>
        <v>2300</v>
      </c>
      <c r="I739" s="66">
        <f>PL!AO123</f>
        <v>68173</v>
      </c>
      <c r="J739" s="64">
        <f>PL!AP123</f>
        <v>2199.1290322580644</v>
      </c>
      <c r="K739" s="31">
        <f>PL!AQ123</f>
        <v>-3127</v>
      </c>
      <c r="L739" s="45">
        <f>PL!AR123</f>
        <v>0.95614305750350637</v>
      </c>
      <c r="M739" s="4" t="s">
        <v>385</v>
      </c>
      <c r="N739" s="76">
        <v>44013</v>
      </c>
    </row>
    <row r="740" spans="1:14" hidden="1" x14ac:dyDescent="0.25">
      <c r="A740" s="10">
        <v>739</v>
      </c>
      <c r="B740" s="11">
        <v>14518</v>
      </c>
      <c r="C740" s="12" t="s">
        <v>3</v>
      </c>
      <c r="D740" s="12" t="s">
        <v>20</v>
      </c>
      <c r="E740" s="12" t="s">
        <v>20</v>
      </c>
      <c r="F740" s="12" t="s">
        <v>188</v>
      </c>
      <c r="G740" s="65">
        <f>PL!AM124</f>
        <v>133300</v>
      </c>
      <c r="H740" s="31">
        <f>PL!AN124</f>
        <v>4300</v>
      </c>
      <c r="I740" s="66">
        <f>PL!AO124</f>
        <v>154916</v>
      </c>
      <c r="J740" s="64">
        <f>PL!AP124</f>
        <v>4997.2903225806449</v>
      </c>
      <c r="K740" s="31">
        <f>PL!AQ124</f>
        <v>21616</v>
      </c>
      <c r="L740" s="45">
        <f>PL!AR124</f>
        <v>1.1621605401350337</v>
      </c>
      <c r="M740" s="4" t="s">
        <v>385</v>
      </c>
      <c r="N740" s="76">
        <v>44013</v>
      </c>
    </row>
    <row r="741" spans="1:14" hidden="1" x14ac:dyDescent="0.25">
      <c r="A741" s="10">
        <v>740</v>
      </c>
      <c r="B741" s="11">
        <v>15879</v>
      </c>
      <c r="C741" s="12" t="s">
        <v>3</v>
      </c>
      <c r="D741" s="12" t="s">
        <v>20</v>
      </c>
      <c r="E741" s="12" t="s">
        <v>20</v>
      </c>
      <c r="F741" s="12" t="s">
        <v>189</v>
      </c>
      <c r="G741" s="65">
        <f>PL!AM125</f>
        <v>89900</v>
      </c>
      <c r="H741" s="31">
        <f>PL!AN125</f>
        <v>2900</v>
      </c>
      <c r="I741" s="66">
        <f>PL!AO125</f>
        <v>53189</v>
      </c>
      <c r="J741" s="64">
        <f>PL!AP125</f>
        <v>1715.7741935483871</v>
      </c>
      <c r="K741" s="31">
        <f>PL!AQ125</f>
        <v>-36711</v>
      </c>
      <c r="L741" s="45">
        <f>PL!AR125</f>
        <v>0.59164627363737488</v>
      </c>
      <c r="M741" s="4" t="s">
        <v>385</v>
      </c>
      <c r="N741" s="76">
        <v>44013</v>
      </c>
    </row>
    <row r="742" spans="1:14" hidden="1" x14ac:dyDescent="0.25">
      <c r="A742" s="10">
        <v>741</v>
      </c>
      <c r="B742" s="11">
        <v>15861</v>
      </c>
      <c r="C742" s="12" t="s">
        <v>3</v>
      </c>
      <c r="D742" s="12" t="s">
        <v>20</v>
      </c>
      <c r="E742" s="12" t="s">
        <v>22</v>
      </c>
      <c r="F742" s="12" t="s">
        <v>190</v>
      </c>
      <c r="G742" s="65">
        <f>PL!AM126</f>
        <v>75950</v>
      </c>
      <c r="H742" s="31">
        <f>PL!AN126</f>
        <v>2450</v>
      </c>
      <c r="I742" s="66">
        <f>PL!AO126</f>
        <v>61301</v>
      </c>
      <c r="J742" s="64">
        <f>PL!AP126</f>
        <v>1977.4516129032259</v>
      </c>
      <c r="K742" s="31">
        <f>PL!AQ126</f>
        <v>-14649</v>
      </c>
      <c r="L742" s="45">
        <f>PL!AR126</f>
        <v>0.80712310730743908</v>
      </c>
      <c r="M742" s="4" t="s">
        <v>385</v>
      </c>
      <c r="N742" s="76">
        <v>44013</v>
      </c>
    </row>
    <row r="743" spans="1:14" hidden="1" x14ac:dyDescent="0.25">
      <c r="A743" s="10">
        <v>742</v>
      </c>
      <c r="B743" s="11">
        <v>15958</v>
      </c>
      <c r="C743" s="12" t="s">
        <v>3</v>
      </c>
      <c r="D743" s="12" t="s">
        <v>20</v>
      </c>
      <c r="E743" s="12" t="s">
        <v>22</v>
      </c>
      <c r="F743" s="12" t="s">
        <v>191</v>
      </c>
      <c r="G743" s="65">
        <f>PL!AM127</f>
        <v>137950</v>
      </c>
      <c r="H743" s="31">
        <f>PL!AN127</f>
        <v>4450</v>
      </c>
      <c r="I743" s="66">
        <f>PL!AO127</f>
        <v>173487</v>
      </c>
      <c r="J743" s="64">
        <f>PL!AP127</f>
        <v>5596.3548387096771</v>
      </c>
      <c r="K743" s="31">
        <f>PL!AQ127</f>
        <v>35537</v>
      </c>
      <c r="L743" s="45">
        <f>PL!AR127</f>
        <v>1.2576078289235231</v>
      </c>
      <c r="M743" s="4" t="s">
        <v>385</v>
      </c>
      <c r="N743" s="76">
        <v>44013</v>
      </c>
    </row>
    <row r="744" spans="1:14" hidden="1" x14ac:dyDescent="0.25">
      <c r="A744" s="10">
        <v>743</v>
      </c>
      <c r="B744" s="11">
        <v>92012</v>
      </c>
      <c r="C744" s="12" t="s">
        <v>3</v>
      </c>
      <c r="D744" s="12" t="s">
        <v>20</v>
      </c>
      <c r="E744" s="12" t="s">
        <v>22</v>
      </c>
      <c r="F744" s="12" t="s">
        <v>192</v>
      </c>
      <c r="G744" s="65">
        <f>PL!AM128</f>
        <v>62000</v>
      </c>
      <c r="H744" s="31">
        <f>PL!AN128</f>
        <v>2000</v>
      </c>
      <c r="I744" s="66">
        <f>PL!AO128</f>
        <v>66555</v>
      </c>
      <c r="J744" s="64">
        <f>PL!AP128</f>
        <v>2146.9354838709678</v>
      </c>
      <c r="K744" s="31">
        <f>PL!AQ128</f>
        <v>4555</v>
      </c>
      <c r="L744" s="45">
        <f>PL!AR128</f>
        <v>1.0734677419354839</v>
      </c>
      <c r="M744" s="4" t="s">
        <v>385</v>
      </c>
      <c r="N744" s="76">
        <v>44013</v>
      </c>
    </row>
    <row r="745" spans="1:14" hidden="1" x14ac:dyDescent="0.25">
      <c r="A745" s="10">
        <v>744</v>
      </c>
      <c r="B745" s="11">
        <v>15397</v>
      </c>
      <c r="C745" s="12" t="s">
        <v>3</v>
      </c>
      <c r="D745" s="12" t="s">
        <v>20</v>
      </c>
      <c r="E745" s="12" t="s">
        <v>22</v>
      </c>
      <c r="F745" s="12" t="s">
        <v>193</v>
      </c>
      <c r="G745" s="65">
        <f>PL!AM129</f>
        <v>71300</v>
      </c>
      <c r="H745" s="31">
        <f>PL!AN129</f>
        <v>2300</v>
      </c>
      <c r="I745" s="66">
        <f>PL!AO129</f>
        <v>90643</v>
      </c>
      <c r="J745" s="64">
        <f>PL!AP129</f>
        <v>2923.9677419354839</v>
      </c>
      <c r="K745" s="31">
        <f>PL!AQ129</f>
        <v>19343</v>
      </c>
      <c r="L745" s="45">
        <f>PL!AR129</f>
        <v>1.2712903225806451</v>
      </c>
      <c r="M745" s="4" t="s">
        <v>385</v>
      </c>
      <c r="N745" s="76">
        <v>44013</v>
      </c>
    </row>
    <row r="746" spans="1:14" hidden="1" x14ac:dyDescent="0.25">
      <c r="A746" s="10">
        <v>745</v>
      </c>
      <c r="B746" s="15">
        <v>17497</v>
      </c>
      <c r="C746" s="12" t="s">
        <v>3</v>
      </c>
      <c r="D746" s="12" t="s">
        <v>20</v>
      </c>
      <c r="E746" s="12" t="s">
        <v>22</v>
      </c>
      <c r="F746" s="12" t="s">
        <v>403</v>
      </c>
      <c r="G746" s="65">
        <f>PL!AM130</f>
        <v>60450</v>
      </c>
      <c r="H746" s="31">
        <f>PL!AN130</f>
        <v>1950</v>
      </c>
      <c r="I746" s="66">
        <f>PL!AO130</f>
        <v>74160</v>
      </c>
      <c r="J746" s="64">
        <f>PL!AP130</f>
        <v>2392.2580645161293</v>
      </c>
      <c r="K746" s="31">
        <f>PL!AQ130</f>
        <v>13710</v>
      </c>
      <c r="L746" s="45">
        <f>PL!AR130</f>
        <v>1.2267990074441688</v>
      </c>
      <c r="M746" s="4" t="s">
        <v>385</v>
      </c>
      <c r="N746" s="76">
        <v>44013</v>
      </c>
    </row>
    <row r="747" spans="1:14" hidden="1" x14ac:dyDescent="0.25">
      <c r="A747" s="10">
        <v>746</v>
      </c>
      <c r="B747" s="11">
        <v>15713</v>
      </c>
      <c r="C747" s="11" t="s">
        <v>23</v>
      </c>
      <c r="D747" s="12" t="s">
        <v>24</v>
      </c>
      <c r="E747" s="12" t="s">
        <v>25</v>
      </c>
      <c r="F747" s="12" t="s">
        <v>194</v>
      </c>
      <c r="G747" s="65">
        <f>PL!AM131</f>
        <v>178250</v>
      </c>
      <c r="H747" s="31">
        <f>PL!AN131</f>
        <v>5750</v>
      </c>
      <c r="I747" s="66">
        <f>PL!AO131</f>
        <v>145262</v>
      </c>
      <c r="J747" s="64">
        <f>PL!AP131</f>
        <v>4685.8709677419356</v>
      </c>
      <c r="K747" s="31">
        <f>PL!AQ131</f>
        <v>-32988</v>
      </c>
      <c r="L747" s="45">
        <f>PL!AR131</f>
        <v>0.81493408134642353</v>
      </c>
      <c r="M747" s="4" t="s">
        <v>385</v>
      </c>
      <c r="N747" s="76">
        <v>44013</v>
      </c>
    </row>
    <row r="748" spans="1:14" hidden="1" x14ac:dyDescent="0.25">
      <c r="A748" s="10">
        <v>747</v>
      </c>
      <c r="B748" s="11">
        <v>14566</v>
      </c>
      <c r="C748" s="11" t="s">
        <v>23</v>
      </c>
      <c r="D748" s="12" t="s">
        <v>24</v>
      </c>
      <c r="E748" s="12" t="s">
        <v>26</v>
      </c>
      <c r="F748" s="12" t="s">
        <v>195</v>
      </c>
      <c r="G748" s="65">
        <f>PL!AM132</f>
        <v>83700</v>
      </c>
      <c r="H748" s="31">
        <f>PL!AN132</f>
        <v>2700</v>
      </c>
      <c r="I748" s="66">
        <f>PL!AO132</f>
        <v>154992</v>
      </c>
      <c r="J748" s="64">
        <f>PL!AP132</f>
        <v>4999.7419354838712</v>
      </c>
      <c r="K748" s="31">
        <f>PL!AQ132</f>
        <v>71292</v>
      </c>
      <c r="L748" s="45">
        <f>PL!AR132</f>
        <v>1.8517562724014336</v>
      </c>
      <c r="M748" s="4" t="s">
        <v>385</v>
      </c>
      <c r="N748" s="76">
        <v>44013</v>
      </c>
    </row>
    <row r="749" spans="1:14" hidden="1" x14ac:dyDescent="0.25">
      <c r="A749" s="10">
        <v>748</v>
      </c>
      <c r="B749" s="11">
        <v>15630</v>
      </c>
      <c r="C749" s="11" t="s">
        <v>23</v>
      </c>
      <c r="D749" s="12" t="s">
        <v>24</v>
      </c>
      <c r="E749" s="12" t="s">
        <v>26</v>
      </c>
      <c r="F749" s="12" t="s">
        <v>196</v>
      </c>
      <c r="G749" s="65">
        <f>PL!AM133</f>
        <v>77500</v>
      </c>
      <c r="H749" s="31">
        <f>PL!AN133</f>
        <v>2500</v>
      </c>
      <c r="I749" s="66">
        <f>PL!AO133</f>
        <v>106661</v>
      </c>
      <c r="J749" s="64">
        <f>PL!AP133</f>
        <v>3440.6774193548385</v>
      </c>
      <c r="K749" s="31">
        <f>PL!AQ133</f>
        <v>29161</v>
      </c>
      <c r="L749" s="45">
        <f>PL!AR133</f>
        <v>1.3762709677419356</v>
      </c>
      <c r="M749" s="4" t="s">
        <v>385</v>
      </c>
      <c r="N749" s="76">
        <v>44013</v>
      </c>
    </row>
    <row r="750" spans="1:14" hidden="1" x14ac:dyDescent="0.25">
      <c r="A750" s="10">
        <v>749</v>
      </c>
      <c r="B750" s="11">
        <v>14565</v>
      </c>
      <c r="C750" s="11" t="s">
        <v>23</v>
      </c>
      <c r="D750" s="12" t="s">
        <v>24</v>
      </c>
      <c r="E750" s="12" t="s">
        <v>26</v>
      </c>
      <c r="F750" s="12" t="s">
        <v>197</v>
      </c>
      <c r="G750" s="65">
        <f>PL!AM134</f>
        <v>128650</v>
      </c>
      <c r="H750" s="31">
        <f>PL!AN134</f>
        <v>4150</v>
      </c>
      <c r="I750" s="66">
        <f>PL!AO134</f>
        <v>129278</v>
      </c>
      <c r="J750" s="64">
        <f>PL!AP134</f>
        <v>4170.2580645161288</v>
      </c>
      <c r="K750" s="31">
        <f>PL!AQ134</f>
        <v>628</v>
      </c>
      <c r="L750" s="45">
        <f>PL!AR134</f>
        <v>1.0048814613291877</v>
      </c>
      <c r="M750" s="4" t="s">
        <v>385</v>
      </c>
      <c r="N750" s="76">
        <v>44013</v>
      </c>
    </row>
    <row r="751" spans="1:14" hidden="1" x14ac:dyDescent="0.25">
      <c r="A751" s="10">
        <v>750</v>
      </c>
      <c r="B751" s="11">
        <v>15703</v>
      </c>
      <c r="C751" s="11" t="s">
        <v>23</v>
      </c>
      <c r="D751" s="12" t="s">
        <v>24</v>
      </c>
      <c r="E751" s="12" t="s">
        <v>26</v>
      </c>
      <c r="F751" s="12" t="s">
        <v>198</v>
      </c>
      <c r="G751" s="65">
        <f>PL!AM135</f>
        <v>99200</v>
      </c>
      <c r="H751" s="31">
        <f>PL!AN135</f>
        <v>3200</v>
      </c>
      <c r="I751" s="66">
        <f>PL!AO135</f>
        <v>103153</v>
      </c>
      <c r="J751" s="64">
        <f>PL!AP135</f>
        <v>3327.516129032258</v>
      </c>
      <c r="K751" s="31">
        <f>PL!AQ135</f>
        <v>3953</v>
      </c>
      <c r="L751" s="45">
        <f>PL!AR135</f>
        <v>1.0398487903225806</v>
      </c>
      <c r="M751" s="4" t="s">
        <v>385</v>
      </c>
      <c r="N751" s="76">
        <v>44013</v>
      </c>
    </row>
    <row r="752" spans="1:14" hidden="1" x14ac:dyDescent="0.25">
      <c r="A752" s="10">
        <v>751</v>
      </c>
      <c r="B752" s="11">
        <v>14522</v>
      </c>
      <c r="C752" s="11" t="s">
        <v>23</v>
      </c>
      <c r="D752" s="12" t="s">
        <v>24</v>
      </c>
      <c r="E752" s="12" t="s">
        <v>26</v>
      </c>
      <c r="F752" s="12" t="s">
        <v>199</v>
      </c>
      <c r="G752" s="65">
        <f>PL!AM136</f>
        <v>111600</v>
      </c>
      <c r="H752" s="31">
        <f>PL!AN136</f>
        <v>3600</v>
      </c>
      <c r="I752" s="66">
        <f>PL!AO136</f>
        <v>89569</v>
      </c>
      <c r="J752" s="64">
        <f>PL!AP136</f>
        <v>2889.3225806451615</v>
      </c>
      <c r="K752" s="31">
        <f>PL!AQ136</f>
        <v>-22031</v>
      </c>
      <c r="L752" s="45">
        <f>PL!AR136</f>
        <v>0.80258960573476701</v>
      </c>
      <c r="M752" s="4" t="s">
        <v>385</v>
      </c>
      <c r="N752" s="76">
        <v>44013</v>
      </c>
    </row>
    <row r="753" spans="1:14" hidden="1" x14ac:dyDescent="0.25">
      <c r="A753" s="10">
        <v>752</v>
      </c>
      <c r="B753" s="11">
        <v>15437</v>
      </c>
      <c r="C753" s="11" t="s">
        <v>23</v>
      </c>
      <c r="D753" s="12" t="s">
        <v>24</v>
      </c>
      <c r="E753" s="12" t="s">
        <v>26</v>
      </c>
      <c r="F753" s="12" t="s">
        <v>200</v>
      </c>
      <c r="G753" s="65">
        <f>PL!AM137</f>
        <v>83700</v>
      </c>
      <c r="H753" s="31">
        <f>PL!AN137</f>
        <v>2700</v>
      </c>
      <c r="I753" s="66">
        <f>PL!AO137</f>
        <v>96829</v>
      </c>
      <c r="J753" s="64">
        <f>PL!AP137</f>
        <v>3123.516129032258</v>
      </c>
      <c r="K753" s="31">
        <f>PL!AQ137</f>
        <v>13129</v>
      </c>
      <c r="L753" s="45">
        <f>PL!AR137</f>
        <v>1.1568578255675031</v>
      </c>
      <c r="M753" s="4" t="s">
        <v>385</v>
      </c>
      <c r="N753" s="76">
        <v>44013</v>
      </c>
    </row>
    <row r="754" spans="1:14" hidden="1" x14ac:dyDescent="0.25">
      <c r="A754" s="10">
        <v>753</v>
      </c>
      <c r="B754" s="11">
        <v>15671</v>
      </c>
      <c r="C754" s="11" t="s">
        <v>23</v>
      </c>
      <c r="D754" s="12" t="s">
        <v>24</v>
      </c>
      <c r="E754" s="12" t="s">
        <v>27</v>
      </c>
      <c r="F754" s="12" t="s">
        <v>201</v>
      </c>
      <c r="G754" s="65">
        <f>PL!AM138</f>
        <v>120900</v>
      </c>
      <c r="H754" s="31">
        <f>PL!AN138</f>
        <v>3900</v>
      </c>
      <c r="I754" s="66">
        <f>PL!AO138</f>
        <v>124342</v>
      </c>
      <c r="J754" s="64">
        <f>PL!AP138</f>
        <v>4011.0322580645161</v>
      </c>
      <c r="K754" s="31">
        <f>PL!AQ138</f>
        <v>3442</v>
      </c>
      <c r="L754" s="45">
        <f>PL!AR138</f>
        <v>1.0284698097601324</v>
      </c>
      <c r="M754" s="4" t="s">
        <v>385</v>
      </c>
      <c r="N754" s="76">
        <v>44013</v>
      </c>
    </row>
    <row r="755" spans="1:14" hidden="1" x14ac:dyDescent="0.25">
      <c r="A755" s="10">
        <v>754</v>
      </c>
      <c r="B755" s="11">
        <v>17119</v>
      </c>
      <c r="C755" s="11" t="s">
        <v>23</v>
      </c>
      <c r="D755" s="12" t="s">
        <v>24</v>
      </c>
      <c r="E755" s="12" t="s">
        <v>27</v>
      </c>
      <c r="F755" s="12" t="s">
        <v>202</v>
      </c>
      <c r="G755" s="65">
        <f>PL!AM139</f>
        <v>111600</v>
      </c>
      <c r="H755" s="31">
        <f>PL!AN139</f>
        <v>3600</v>
      </c>
      <c r="I755" s="66">
        <f>PL!AO139</f>
        <v>96579</v>
      </c>
      <c r="J755" s="64">
        <f>PL!AP139</f>
        <v>3115.4516129032259</v>
      </c>
      <c r="K755" s="31">
        <f>PL!AQ139</f>
        <v>-15021</v>
      </c>
      <c r="L755" s="45">
        <f>PL!AR139</f>
        <v>0.86540322580645157</v>
      </c>
      <c r="M755" s="4" t="s">
        <v>385</v>
      </c>
      <c r="N755" s="76">
        <v>44013</v>
      </c>
    </row>
    <row r="756" spans="1:14" hidden="1" x14ac:dyDescent="0.25">
      <c r="A756" s="10">
        <v>755</v>
      </c>
      <c r="B756" s="11">
        <v>16255</v>
      </c>
      <c r="C756" s="11" t="s">
        <v>23</v>
      </c>
      <c r="D756" s="12" t="s">
        <v>24</v>
      </c>
      <c r="E756" s="12" t="s">
        <v>27</v>
      </c>
      <c r="F756" s="12" t="s">
        <v>203</v>
      </c>
      <c r="G756" s="65">
        <f>PL!AM140</f>
        <v>83700</v>
      </c>
      <c r="H756" s="31">
        <f>PL!AN140</f>
        <v>2700</v>
      </c>
      <c r="I756" s="66">
        <f>PL!AO140</f>
        <v>67181</v>
      </c>
      <c r="J756" s="64">
        <f>PL!AP140</f>
        <v>2167.1290322580644</v>
      </c>
      <c r="K756" s="31">
        <f>PL!AQ140</f>
        <v>-16519</v>
      </c>
      <c r="L756" s="45">
        <f>PL!AR140</f>
        <v>0.80264038231780166</v>
      </c>
      <c r="M756" s="4" t="s">
        <v>385</v>
      </c>
      <c r="N756" s="76">
        <v>44013</v>
      </c>
    </row>
    <row r="757" spans="1:14" hidden="1" x14ac:dyDescent="0.25">
      <c r="A757" s="10">
        <v>756</v>
      </c>
      <c r="B757" s="11">
        <v>16114</v>
      </c>
      <c r="C757" s="11" t="s">
        <v>23</v>
      </c>
      <c r="D757" s="12" t="s">
        <v>24</v>
      </c>
      <c r="E757" s="12" t="s">
        <v>27</v>
      </c>
      <c r="F757" s="12" t="s">
        <v>204</v>
      </c>
      <c r="G757" s="65">
        <f>PL!AM141</f>
        <v>96100</v>
      </c>
      <c r="H757" s="31">
        <f>PL!AN141</f>
        <v>3100</v>
      </c>
      <c r="I757" s="66">
        <f>PL!AO141</f>
        <v>108087</v>
      </c>
      <c r="J757" s="64">
        <f>PL!AP141</f>
        <v>3486.6774193548385</v>
      </c>
      <c r="K757" s="31">
        <f>PL!AQ141</f>
        <v>11987</v>
      </c>
      <c r="L757" s="45">
        <f>PL!AR141</f>
        <v>1.1247346514047867</v>
      </c>
      <c r="M757" s="4" t="s">
        <v>385</v>
      </c>
      <c r="N757" s="76">
        <v>44013</v>
      </c>
    </row>
    <row r="758" spans="1:14" hidden="1" x14ac:dyDescent="0.25">
      <c r="A758" s="10">
        <v>757</v>
      </c>
      <c r="B758" s="11">
        <v>16072</v>
      </c>
      <c r="C758" s="11" t="s">
        <v>23</v>
      </c>
      <c r="D758" s="12" t="s">
        <v>24</v>
      </c>
      <c r="E758" s="12" t="s">
        <v>27</v>
      </c>
      <c r="F758" s="12" t="s">
        <v>205</v>
      </c>
      <c r="G758" s="65">
        <f>PL!AM142</f>
        <v>74400</v>
      </c>
      <c r="H758" s="31">
        <f>PL!AN142</f>
        <v>2400</v>
      </c>
      <c r="I758" s="66">
        <f>PL!AO142</f>
        <v>90666</v>
      </c>
      <c r="J758" s="64">
        <f>PL!AP142</f>
        <v>2924.7096774193546</v>
      </c>
      <c r="K758" s="31">
        <f>PL!AQ142</f>
        <v>16266</v>
      </c>
      <c r="L758" s="45">
        <f>PL!AR142</f>
        <v>1.2186290322580646</v>
      </c>
      <c r="M758" s="4" t="s">
        <v>385</v>
      </c>
      <c r="N758" s="76">
        <v>44013</v>
      </c>
    </row>
    <row r="759" spans="1:14" hidden="1" x14ac:dyDescent="0.25">
      <c r="A759" s="10">
        <v>758</v>
      </c>
      <c r="B759" s="11">
        <v>92010</v>
      </c>
      <c r="C759" s="11" t="s">
        <v>23</v>
      </c>
      <c r="D759" s="12" t="s">
        <v>24</v>
      </c>
      <c r="E759" s="12" t="s">
        <v>27</v>
      </c>
      <c r="F759" s="12" t="s">
        <v>206</v>
      </c>
      <c r="G759" s="65">
        <f>PL!AM143</f>
        <v>71300</v>
      </c>
      <c r="H759" s="31">
        <f>PL!AN143</f>
        <v>2300</v>
      </c>
      <c r="I759" s="66">
        <f>PL!AO143</f>
        <v>39113</v>
      </c>
      <c r="J759" s="64">
        <f>PL!AP143</f>
        <v>1261.7096774193549</v>
      </c>
      <c r="K759" s="31">
        <f>PL!AQ143</f>
        <v>-32187</v>
      </c>
      <c r="L759" s="45">
        <f>PL!AR143</f>
        <v>0.54856942496493688</v>
      </c>
      <c r="M759" s="4" t="s">
        <v>385</v>
      </c>
      <c r="N759" s="76">
        <v>44013</v>
      </c>
    </row>
    <row r="760" spans="1:14" hidden="1" x14ac:dyDescent="0.25">
      <c r="A760" s="10">
        <v>759</v>
      </c>
      <c r="B760" s="11">
        <v>15438</v>
      </c>
      <c r="C760" s="11" t="s">
        <v>23</v>
      </c>
      <c r="D760" s="12" t="s">
        <v>24</v>
      </c>
      <c r="E760" s="12" t="s">
        <v>27</v>
      </c>
      <c r="F760" s="12" t="s">
        <v>207</v>
      </c>
      <c r="G760" s="65">
        <f>PL!AM144</f>
        <v>93000</v>
      </c>
      <c r="H760" s="31">
        <f>PL!AN144</f>
        <v>3000</v>
      </c>
      <c r="I760" s="66">
        <f>PL!AO144</f>
        <v>80208</v>
      </c>
      <c r="J760" s="64">
        <f>PL!AP144</f>
        <v>2587.3548387096776</v>
      </c>
      <c r="K760" s="31">
        <f>PL!AQ144</f>
        <v>-12792</v>
      </c>
      <c r="L760" s="45">
        <f>PL!AR144</f>
        <v>0.86245161290322581</v>
      </c>
      <c r="M760" s="4" t="s">
        <v>385</v>
      </c>
      <c r="N760" s="76">
        <v>44013</v>
      </c>
    </row>
    <row r="761" spans="1:14" hidden="1" x14ac:dyDescent="0.25">
      <c r="A761" s="10">
        <v>760</v>
      </c>
      <c r="B761" s="11">
        <v>15620</v>
      </c>
      <c r="C761" s="11" t="s">
        <v>23</v>
      </c>
      <c r="D761" s="12" t="s">
        <v>24</v>
      </c>
      <c r="E761" s="12" t="s">
        <v>27</v>
      </c>
      <c r="F761" s="12" t="s">
        <v>208</v>
      </c>
      <c r="G761" s="65">
        <f>PL!AM145</f>
        <v>68200</v>
      </c>
      <c r="H761" s="31">
        <f>PL!AN145</f>
        <v>2200</v>
      </c>
      <c r="I761" s="66">
        <f>PL!AO145</f>
        <v>34024</v>
      </c>
      <c r="J761" s="64">
        <f>PL!AP145</f>
        <v>1097.5483870967741</v>
      </c>
      <c r="K761" s="31">
        <f>PL!AQ145</f>
        <v>-34176</v>
      </c>
      <c r="L761" s="45">
        <f>PL!AR145</f>
        <v>0.49888563049853374</v>
      </c>
      <c r="M761" s="4" t="s">
        <v>385</v>
      </c>
      <c r="N761" s="76">
        <v>44013</v>
      </c>
    </row>
    <row r="762" spans="1:14" hidden="1" x14ac:dyDescent="0.25">
      <c r="A762" s="10">
        <v>761</v>
      </c>
      <c r="B762" s="11">
        <v>14591</v>
      </c>
      <c r="C762" s="11" t="s">
        <v>23</v>
      </c>
      <c r="D762" s="12" t="s">
        <v>24</v>
      </c>
      <c r="E762" s="12" t="s">
        <v>28</v>
      </c>
      <c r="F762" s="12" t="s">
        <v>209</v>
      </c>
      <c r="G762" s="65">
        <f>PL!AM146</f>
        <v>24800</v>
      </c>
      <c r="H762" s="31">
        <f>PL!AN146</f>
        <v>800</v>
      </c>
      <c r="I762" s="66">
        <f>PL!AO146</f>
        <v>13728</v>
      </c>
      <c r="J762" s="64">
        <f>PL!AP146</f>
        <v>442.83870967741933</v>
      </c>
      <c r="K762" s="31">
        <f>PL!AQ146</f>
        <v>-11072</v>
      </c>
      <c r="L762" s="45">
        <f>PL!AR146</f>
        <v>0.55354838709677423</v>
      </c>
      <c r="M762" s="4" t="s">
        <v>385</v>
      </c>
      <c r="N762" s="76">
        <v>44013</v>
      </c>
    </row>
    <row r="763" spans="1:14" hidden="1" x14ac:dyDescent="0.25">
      <c r="A763" s="10">
        <v>762</v>
      </c>
      <c r="B763" s="11">
        <v>16515</v>
      </c>
      <c r="C763" s="11" t="s">
        <v>23</v>
      </c>
      <c r="D763" s="12" t="s">
        <v>24</v>
      </c>
      <c r="E763" s="12" t="s">
        <v>28</v>
      </c>
      <c r="F763" s="12" t="s">
        <v>210</v>
      </c>
      <c r="G763" s="65">
        <f>PL!AM147</f>
        <v>83700</v>
      </c>
      <c r="H763" s="31">
        <f>PL!AN147</f>
        <v>2700</v>
      </c>
      <c r="I763" s="66">
        <f>PL!AO147</f>
        <v>60775</v>
      </c>
      <c r="J763" s="64">
        <f>PL!AP147</f>
        <v>1960.483870967742</v>
      </c>
      <c r="K763" s="31">
        <f>PL!AQ147</f>
        <v>-22925</v>
      </c>
      <c r="L763" s="45">
        <f>PL!AR147</f>
        <v>0.72610513739546001</v>
      </c>
      <c r="M763" s="4" t="s">
        <v>385</v>
      </c>
      <c r="N763" s="76">
        <v>44013</v>
      </c>
    </row>
    <row r="764" spans="1:14" hidden="1" x14ac:dyDescent="0.25">
      <c r="A764" s="10">
        <v>763</v>
      </c>
      <c r="B764" s="11">
        <v>16341</v>
      </c>
      <c r="C764" s="11" t="s">
        <v>23</v>
      </c>
      <c r="D764" s="12" t="s">
        <v>24</v>
      </c>
      <c r="E764" s="12" t="s">
        <v>28</v>
      </c>
      <c r="F764" s="12" t="s">
        <v>211</v>
      </c>
      <c r="G764" s="65">
        <f>PL!AM148</f>
        <v>55800</v>
      </c>
      <c r="H764" s="31">
        <f>PL!AN148</f>
        <v>1800</v>
      </c>
      <c r="I764" s="66">
        <f>PL!AO148</f>
        <v>46846</v>
      </c>
      <c r="J764" s="64">
        <f>PL!AP148</f>
        <v>1511.1612903225807</v>
      </c>
      <c r="K764" s="31">
        <f>PL!AQ148</f>
        <v>-8954</v>
      </c>
      <c r="L764" s="45">
        <f>PL!AR148</f>
        <v>0.83953405017921146</v>
      </c>
      <c r="M764" s="4" t="s">
        <v>385</v>
      </c>
      <c r="N764" s="76">
        <v>44013</v>
      </c>
    </row>
    <row r="765" spans="1:14" hidden="1" x14ac:dyDescent="0.25">
      <c r="A765" s="10">
        <v>764</v>
      </c>
      <c r="B765" s="11">
        <v>15619</v>
      </c>
      <c r="C765" s="11" t="s">
        <v>23</v>
      </c>
      <c r="D765" s="12" t="s">
        <v>24</v>
      </c>
      <c r="E765" s="12" t="s">
        <v>28</v>
      </c>
      <c r="F765" s="12" t="s">
        <v>212</v>
      </c>
      <c r="G765" s="65">
        <f>PL!AM149</f>
        <v>230950</v>
      </c>
      <c r="H765" s="31">
        <f>PL!AN149</f>
        <v>7450</v>
      </c>
      <c r="I765" s="66">
        <f>PL!AO149</f>
        <v>256875</v>
      </c>
      <c r="J765" s="64">
        <f>PL!AP149</f>
        <v>8286.2903225806458</v>
      </c>
      <c r="K765" s="31">
        <f>PL!AQ149</f>
        <v>25925</v>
      </c>
      <c r="L765" s="45">
        <f>PL!AR149</f>
        <v>1.1122537345745833</v>
      </c>
      <c r="M765" s="4" t="s">
        <v>385</v>
      </c>
      <c r="N765" s="76">
        <v>44013</v>
      </c>
    </row>
    <row r="766" spans="1:14" hidden="1" x14ac:dyDescent="0.25">
      <c r="A766" s="10">
        <v>765</v>
      </c>
      <c r="B766" s="11">
        <v>14528</v>
      </c>
      <c r="C766" s="11" t="s">
        <v>23</v>
      </c>
      <c r="D766" s="12" t="s">
        <v>24</v>
      </c>
      <c r="E766" s="12" t="s">
        <v>29</v>
      </c>
      <c r="F766" s="12" t="s">
        <v>213</v>
      </c>
      <c r="G766" s="65">
        <f>PL!AM150</f>
        <v>172050</v>
      </c>
      <c r="H766" s="31">
        <f>PL!AN150</f>
        <v>5550</v>
      </c>
      <c r="I766" s="66">
        <f>PL!AO150</f>
        <v>141094</v>
      </c>
      <c r="J766" s="64">
        <f>PL!AP150</f>
        <v>4551.4193548387093</v>
      </c>
      <c r="K766" s="31">
        <f>PL!AQ150</f>
        <v>-30956</v>
      </c>
      <c r="L766" s="45">
        <f>PL!AR150</f>
        <v>0.82007555943039812</v>
      </c>
      <c r="M766" s="4" t="s">
        <v>385</v>
      </c>
      <c r="N766" s="76">
        <v>44013</v>
      </c>
    </row>
    <row r="767" spans="1:14" hidden="1" x14ac:dyDescent="0.25">
      <c r="A767" s="10">
        <v>766</v>
      </c>
      <c r="B767" s="11">
        <v>16294</v>
      </c>
      <c r="C767" s="11" t="s">
        <v>23</v>
      </c>
      <c r="D767" s="12" t="s">
        <v>24</v>
      </c>
      <c r="E767" s="12" t="s">
        <v>30</v>
      </c>
      <c r="F767" s="12" t="s">
        <v>214</v>
      </c>
      <c r="G767" s="65">
        <f>PL!AM151</f>
        <v>114700</v>
      </c>
      <c r="H767" s="31">
        <f>PL!AN151</f>
        <v>3700</v>
      </c>
      <c r="I767" s="66">
        <f>PL!AO151</f>
        <v>133897</v>
      </c>
      <c r="J767" s="64">
        <f>PL!AP151</f>
        <v>4319.2580645161288</v>
      </c>
      <c r="K767" s="31">
        <f>PL!AQ151</f>
        <v>19197</v>
      </c>
      <c r="L767" s="45">
        <f>PL!AR151</f>
        <v>1.1673670444638187</v>
      </c>
      <c r="M767" s="4" t="s">
        <v>385</v>
      </c>
      <c r="N767" s="76">
        <v>44013</v>
      </c>
    </row>
    <row r="768" spans="1:14" hidden="1" x14ac:dyDescent="0.25">
      <c r="A768" s="10">
        <v>767</v>
      </c>
      <c r="B768" s="11">
        <v>14481</v>
      </c>
      <c r="C768" s="11" t="s">
        <v>23</v>
      </c>
      <c r="D768" s="12" t="s">
        <v>24</v>
      </c>
      <c r="E768" s="12" t="s">
        <v>30</v>
      </c>
      <c r="F768" s="12" t="s">
        <v>215</v>
      </c>
      <c r="G768" s="65">
        <f>PL!AM152</f>
        <v>68200</v>
      </c>
      <c r="H768" s="31">
        <f>PL!AN152</f>
        <v>2200</v>
      </c>
      <c r="I768" s="66">
        <f>PL!AO152</f>
        <v>89154</v>
      </c>
      <c r="J768" s="64">
        <f>PL!AP152</f>
        <v>2875.9354838709678</v>
      </c>
      <c r="K768" s="31">
        <f>PL!AQ152</f>
        <v>20954</v>
      </c>
      <c r="L768" s="45">
        <f>PL!AR152</f>
        <v>1.3072434017595307</v>
      </c>
      <c r="M768" s="4" t="s">
        <v>385</v>
      </c>
      <c r="N768" s="76">
        <v>44013</v>
      </c>
    </row>
    <row r="769" spans="1:14" hidden="1" x14ac:dyDescent="0.25">
      <c r="A769" s="10">
        <v>768</v>
      </c>
      <c r="B769" s="11">
        <v>15050</v>
      </c>
      <c r="C769" s="11" t="s">
        <v>23</v>
      </c>
      <c r="D769" s="12" t="s">
        <v>24</v>
      </c>
      <c r="E769" s="12" t="s">
        <v>30</v>
      </c>
      <c r="F769" s="12" t="s">
        <v>216</v>
      </c>
      <c r="G769" s="65">
        <f>PL!AM153</f>
        <v>102300</v>
      </c>
      <c r="H769" s="31">
        <f>PL!AN153</f>
        <v>3300</v>
      </c>
      <c r="I769" s="66">
        <f>PL!AO153</f>
        <v>96726</v>
      </c>
      <c r="J769" s="64">
        <f>PL!AP153</f>
        <v>3120.1935483870966</v>
      </c>
      <c r="K769" s="31">
        <f>PL!AQ153</f>
        <v>-5574</v>
      </c>
      <c r="L769" s="45">
        <f>PL!AR153</f>
        <v>0.94551319648093846</v>
      </c>
      <c r="M769" s="4" t="s">
        <v>385</v>
      </c>
      <c r="N769" s="76">
        <v>44013</v>
      </c>
    </row>
    <row r="770" spans="1:14" hidden="1" x14ac:dyDescent="0.25">
      <c r="A770" s="10">
        <v>769</v>
      </c>
      <c r="B770" s="13">
        <v>17047</v>
      </c>
      <c r="C770" s="11" t="s">
        <v>23</v>
      </c>
      <c r="D770" s="12" t="s">
        <v>24</v>
      </c>
      <c r="E770" s="12" t="s">
        <v>30</v>
      </c>
      <c r="F770" s="14" t="s">
        <v>217</v>
      </c>
      <c r="G770" s="65">
        <f>PL!AM154</f>
        <v>114700</v>
      </c>
      <c r="H770" s="31">
        <f>PL!AN154</f>
        <v>3700</v>
      </c>
      <c r="I770" s="66">
        <f>PL!AO154</f>
        <v>113238</v>
      </c>
      <c r="J770" s="64">
        <f>PL!AP154</f>
        <v>3652.8387096774195</v>
      </c>
      <c r="K770" s="31">
        <f>PL!AQ154</f>
        <v>-1462</v>
      </c>
      <c r="L770" s="45">
        <f>PL!AR154</f>
        <v>0.98725370531822143</v>
      </c>
      <c r="M770" s="4" t="s">
        <v>385</v>
      </c>
      <c r="N770" s="76">
        <v>44013</v>
      </c>
    </row>
    <row r="771" spans="1:14" hidden="1" x14ac:dyDescent="0.25">
      <c r="A771" s="10">
        <v>770</v>
      </c>
      <c r="B771" s="11">
        <v>14586</v>
      </c>
      <c r="C771" s="11" t="s">
        <v>23</v>
      </c>
      <c r="D771" s="12" t="s">
        <v>24</v>
      </c>
      <c r="E771" s="12" t="s">
        <v>30</v>
      </c>
      <c r="F771" s="12" t="s">
        <v>218</v>
      </c>
      <c r="G771" s="65">
        <f>PL!AM155</f>
        <v>103850</v>
      </c>
      <c r="H771" s="31">
        <f>PL!AN155</f>
        <v>3350</v>
      </c>
      <c r="I771" s="66">
        <f>PL!AO155</f>
        <v>74084</v>
      </c>
      <c r="J771" s="64">
        <f>PL!AP155</f>
        <v>2389.8064516129034</v>
      </c>
      <c r="K771" s="31">
        <f>PL!AQ155</f>
        <v>-29766</v>
      </c>
      <c r="L771" s="45">
        <f>PL!AR155</f>
        <v>0.71337506018295616</v>
      </c>
      <c r="M771" s="4" t="s">
        <v>385</v>
      </c>
      <c r="N771" s="76">
        <v>44013</v>
      </c>
    </row>
    <row r="772" spans="1:14" hidden="1" x14ac:dyDescent="0.25">
      <c r="A772" s="10">
        <v>771</v>
      </c>
      <c r="B772" s="13">
        <v>16962</v>
      </c>
      <c r="C772" s="11" t="s">
        <v>23</v>
      </c>
      <c r="D772" s="12" t="s">
        <v>24</v>
      </c>
      <c r="E772" s="12" t="s">
        <v>30</v>
      </c>
      <c r="F772" s="14" t="s">
        <v>219</v>
      </c>
      <c r="G772" s="65">
        <f>PL!AM156</f>
        <v>93000</v>
      </c>
      <c r="H772" s="31">
        <f>PL!AN156</f>
        <v>3000</v>
      </c>
      <c r="I772" s="66">
        <f>PL!AO156</f>
        <v>93278</v>
      </c>
      <c r="J772" s="64">
        <f>PL!AP156</f>
        <v>3008.9677419354839</v>
      </c>
      <c r="K772" s="31">
        <f>PL!AQ156</f>
        <v>278</v>
      </c>
      <c r="L772" s="45">
        <f>PL!AR156</f>
        <v>1.002989247311828</v>
      </c>
      <c r="M772" s="4" t="s">
        <v>385</v>
      </c>
      <c r="N772" s="76">
        <v>44013</v>
      </c>
    </row>
    <row r="773" spans="1:14" hidden="1" x14ac:dyDescent="0.25">
      <c r="A773" s="10">
        <v>772</v>
      </c>
      <c r="B773" s="13">
        <v>16959</v>
      </c>
      <c r="C773" s="11" t="s">
        <v>23</v>
      </c>
      <c r="D773" s="12" t="s">
        <v>24</v>
      </c>
      <c r="E773" s="12" t="s">
        <v>30</v>
      </c>
      <c r="F773" s="14" t="s">
        <v>220</v>
      </c>
      <c r="G773" s="65">
        <f>PL!AM157</f>
        <v>68200</v>
      </c>
      <c r="H773" s="31">
        <f>PL!AN157</f>
        <v>2200</v>
      </c>
      <c r="I773" s="66">
        <f>PL!AO157</f>
        <v>69836</v>
      </c>
      <c r="J773" s="64">
        <f>PL!AP157</f>
        <v>2252.7741935483873</v>
      </c>
      <c r="K773" s="31">
        <f>PL!AQ157</f>
        <v>1636</v>
      </c>
      <c r="L773" s="45">
        <f>PL!AR157</f>
        <v>1.0239882697947214</v>
      </c>
      <c r="M773" s="4" t="s">
        <v>385</v>
      </c>
      <c r="N773" s="76">
        <v>44013</v>
      </c>
    </row>
    <row r="774" spans="1:14" hidden="1" x14ac:dyDescent="0.25">
      <c r="A774" s="10">
        <v>773</v>
      </c>
      <c r="B774" s="11">
        <v>14542</v>
      </c>
      <c r="C774" s="11" t="s">
        <v>23</v>
      </c>
      <c r="D774" s="12" t="s">
        <v>31</v>
      </c>
      <c r="E774" s="12" t="s">
        <v>32</v>
      </c>
      <c r="F774" s="12" t="s">
        <v>221</v>
      </c>
      <c r="G774" s="65">
        <f>PL!AM158</f>
        <v>130200</v>
      </c>
      <c r="H774" s="31">
        <f>PL!AN158</f>
        <v>4200</v>
      </c>
      <c r="I774" s="66">
        <f>PL!AO158</f>
        <v>130806</v>
      </c>
      <c r="J774" s="64">
        <f>PL!AP158</f>
        <v>4219.5483870967746</v>
      </c>
      <c r="K774" s="31">
        <f>PL!AQ158</f>
        <v>606</v>
      </c>
      <c r="L774" s="45">
        <f>PL!AR158</f>
        <v>1.0046543778801844</v>
      </c>
      <c r="M774" s="4" t="s">
        <v>385</v>
      </c>
      <c r="N774" s="76">
        <v>44013</v>
      </c>
    </row>
    <row r="775" spans="1:14" hidden="1" x14ac:dyDescent="0.25">
      <c r="A775" s="10">
        <v>774</v>
      </c>
      <c r="B775" s="11">
        <v>14509</v>
      </c>
      <c r="C775" s="11" t="s">
        <v>23</v>
      </c>
      <c r="D775" s="12" t="s">
        <v>31</v>
      </c>
      <c r="E775" s="12" t="s">
        <v>32</v>
      </c>
      <c r="F775" s="12" t="s">
        <v>222</v>
      </c>
      <c r="G775" s="65">
        <f>PL!AM159</f>
        <v>136400</v>
      </c>
      <c r="H775" s="31">
        <f>PL!AN159</f>
        <v>4400</v>
      </c>
      <c r="I775" s="66">
        <f>PL!AO159</f>
        <v>89948</v>
      </c>
      <c r="J775" s="64">
        <f>PL!AP159</f>
        <v>2901.5483870967741</v>
      </c>
      <c r="K775" s="31">
        <f>PL!AQ159</f>
        <v>-46452</v>
      </c>
      <c r="L775" s="45">
        <f>PL!AR159</f>
        <v>0.65944281524926684</v>
      </c>
      <c r="M775" s="4" t="s">
        <v>385</v>
      </c>
      <c r="N775" s="76">
        <v>44013</v>
      </c>
    </row>
    <row r="776" spans="1:14" hidden="1" x14ac:dyDescent="0.25">
      <c r="A776" s="10">
        <v>775</v>
      </c>
      <c r="B776" s="11">
        <v>15392</v>
      </c>
      <c r="C776" s="11" t="s">
        <v>23</v>
      </c>
      <c r="D776" s="12" t="s">
        <v>31</v>
      </c>
      <c r="E776" s="12" t="s">
        <v>32</v>
      </c>
      <c r="F776" s="12" t="s">
        <v>223</v>
      </c>
      <c r="G776" s="65">
        <f>PL!AM160</f>
        <v>136400</v>
      </c>
      <c r="H776" s="31">
        <f>PL!AN160</f>
        <v>4400</v>
      </c>
      <c r="I776" s="66">
        <f>PL!AO160</f>
        <v>129473</v>
      </c>
      <c r="J776" s="64">
        <f>PL!AP160</f>
        <v>4176.5483870967746</v>
      </c>
      <c r="K776" s="31">
        <f>PL!AQ160</f>
        <v>-6927</v>
      </c>
      <c r="L776" s="45">
        <f>PL!AR160</f>
        <v>0.94921554252199414</v>
      </c>
      <c r="M776" s="4" t="s">
        <v>385</v>
      </c>
      <c r="N776" s="76">
        <v>44013</v>
      </c>
    </row>
    <row r="777" spans="1:14" hidden="1" x14ac:dyDescent="0.25">
      <c r="A777" s="10">
        <v>776</v>
      </c>
      <c r="B777" s="11">
        <v>15611</v>
      </c>
      <c r="C777" s="11" t="s">
        <v>23</v>
      </c>
      <c r="D777" s="12" t="s">
        <v>31</v>
      </c>
      <c r="E777" s="12" t="s">
        <v>32</v>
      </c>
      <c r="F777" s="12" t="s">
        <v>224</v>
      </c>
      <c r="G777" s="65">
        <f>PL!AM161</f>
        <v>105400</v>
      </c>
      <c r="H777" s="31">
        <f>PL!AN161</f>
        <v>3400</v>
      </c>
      <c r="I777" s="66">
        <f>PL!AO161</f>
        <v>103999</v>
      </c>
      <c r="J777" s="64">
        <f>PL!AP161</f>
        <v>3354.8064516129034</v>
      </c>
      <c r="K777" s="31">
        <f>PL!AQ161</f>
        <v>-1401</v>
      </c>
      <c r="L777" s="45">
        <f>PL!AR161</f>
        <v>0.986707779886148</v>
      </c>
      <c r="M777" s="4" t="s">
        <v>385</v>
      </c>
      <c r="N777" s="76">
        <v>44013</v>
      </c>
    </row>
    <row r="778" spans="1:14" hidden="1" x14ac:dyDescent="0.25">
      <c r="A778" s="10">
        <v>777</v>
      </c>
      <c r="B778" s="11">
        <v>92016</v>
      </c>
      <c r="C778" s="11" t="s">
        <v>23</v>
      </c>
      <c r="D778" s="12" t="s">
        <v>31</v>
      </c>
      <c r="E778" s="12" t="s">
        <v>32</v>
      </c>
      <c r="F778" s="12" t="s">
        <v>225</v>
      </c>
      <c r="G778" s="65">
        <f>PL!AM162</f>
        <v>105400</v>
      </c>
      <c r="H778" s="31">
        <f>PL!AN162</f>
        <v>3400</v>
      </c>
      <c r="I778" s="66">
        <f>PL!AO162</f>
        <v>105470</v>
      </c>
      <c r="J778" s="64">
        <f>PL!AP162</f>
        <v>3402.2580645161293</v>
      </c>
      <c r="K778" s="31">
        <f>PL!AQ162</f>
        <v>70</v>
      </c>
      <c r="L778" s="45">
        <f>PL!AR162</f>
        <v>1.000664136622391</v>
      </c>
      <c r="M778" s="4" t="s">
        <v>385</v>
      </c>
      <c r="N778" s="76">
        <v>44013</v>
      </c>
    </row>
    <row r="779" spans="1:14" hidden="1" x14ac:dyDescent="0.25">
      <c r="A779" s="10">
        <v>778</v>
      </c>
      <c r="B779" s="11">
        <v>92038</v>
      </c>
      <c r="C779" s="11" t="s">
        <v>23</v>
      </c>
      <c r="D779" s="12" t="s">
        <v>31</v>
      </c>
      <c r="E779" s="12" t="s">
        <v>32</v>
      </c>
      <c r="F779" s="12" t="s">
        <v>226</v>
      </c>
      <c r="G779" s="65">
        <f>PL!AM163</f>
        <v>65100</v>
      </c>
      <c r="H779" s="31">
        <f>PL!AN163</f>
        <v>2100</v>
      </c>
      <c r="I779" s="66">
        <f>PL!AO163</f>
        <v>76660</v>
      </c>
      <c r="J779" s="64">
        <f>PL!AP163</f>
        <v>2472.9032258064517</v>
      </c>
      <c r="K779" s="31">
        <f>PL!AQ163</f>
        <v>11560</v>
      </c>
      <c r="L779" s="45">
        <f>PL!AR163</f>
        <v>1.1775729646697388</v>
      </c>
      <c r="M779" s="4" t="s">
        <v>385</v>
      </c>
      <c r="N779" s="76">
        <v>44013</v>
      </c>
    </row>
    <row r="780" spans="1:14" hidden="1" x14ac:dyDescent="0.25">
      <c r="A780" s="10">
        <v>779</v>
      </c>
      <c r="B780" s="13">
        <v>16892</v>
      </c>
      <c r="C780" s="11" t="s">
        <v>23</v>
      </c>
      <c r="D780" s="12" t="s">
        <v>31</v>
      </c>
      <c r="E780" s="12" t="s">
        <v>32</v>
      </c>
      <c r="F780" s="14" t="s">
        <v>227</v>
      </c>
      <c r="G780" s="65">
        <f>PL!AM164</f>
        <v>93000</v>
      </c>
      <c r="H780" s="31">
        <f>PL!AN164</f>
        <v>3000</v>
      </c>
      <c r="I780" s="66">
        <f>PL!AO164</f>
        <v>105892</v>
      </c>
      <c r="J780" s="64">
        <f>PL!AP164</f>
        <v>3415.8709677419356</v>
      </c>
      <c r="K780" s="31">
        <f>PL!AQ164</f>
        <v>12892</v>
      </c>
      <c r="L780" s="45">
        <f>PL!AR164</f>
        <v>1.1386236559139784</v>
      </c>
      <c r="M780" s="4" t="s">
        <v>385</v>
      </c>
      <c r="N780" s="76">
        <v>44013</v>
      </c>
    </row>
    <row r="781" spans="1:14" hidden="1" x14ac:dyDescent="0.25">
      <c r="A781" s="10">
        <v>780</v>
      </c>
      <c r="B781" s="11">
        <v>15918</v>
      </c>
      <c r="C781" s="11" t="s">
        <v>23</v>
      </c>
      <c r="D781" s="12" t="s">
        <v>31</v>
      </c>
      <c r="E781" s="12" t="s">
        <v>33</v>
      </c>
      <c r="F781" s="12" t="s">
        <v>228</v>
      </c>
      <c r="G781" s="65">
        <f>PL!AM165</f>
        <v>133300</v>
      </c>
      <c r="H781" s="31">
        <f>PL!AN165</f>
        <v>4300</v>
      </c>
      <c r="I781" s="66">
        <f>PL!AO165</f>
        <v>151706</v>
      </c>
      <c r="J781" s="64">
        <f>PL!AP165</f>
        <v>4893.7419354838712</v>
      </c>
      <c r="K781" s="31">
        <f>PL!AQ165</f>
        <v>18406</v>
      </c>
      <c r="L781" s="45">
        <f>PL!AR165</f>
        <v>1.13807951987997</v>
      </c>
      <c r="M781" s="4" t="s">
        <v>385</v>
      </c>
      <c r="N781" s="76">
        <v>44013</v>
      </c>
    </row>
    <row r="782" spans="1:14" hidden="1" x14ac:dyDescent="0.25">
      <c r="A782" s="10">
        <v>781</v>
      </c>
      <c r="B782" s="11">
        <v>14501</v>
      </c>
      <c r="C782" s="11" t="s">
        <v>23</v>
      </c>
      <c r="D782" s="12" t="s">
        <v>31</v>
      </c>
      <c r="E782" s="12" t="s">
        <v>33</v>
      </c>
      <c r="F782" s="12" t="s">
        <v>229</v>
      </c>
      <c r="G782" s="65">
        <f>PL!AM166</f>
        <v>153450</v>
      </c>
      <c r="H782" s="31">
        <f>PL!AN166</f>
        <v>4950</v>
      </c>
      <c r="I782" s="66">
        <f>PL!AO166</f>
        <v>130958</v>
      </c>
      <c r="J782" s="64">
        <f>PL!AP166</f>
        <v>4224.4516129032254</v>
      </c>
      <c r="K782" s="31">
        <f>PL!AQ166</f>
        <v>-22492</v>
      </c>
      <c r="L782" s="45">
        <f>PL!AR166</f>
        <v>0.85342456826327795</v>
      </c>
      <c r="M782" s="4" t="s">
        <v>385</v>
      </c>
      <c r="N782" s="76">
        <v>44013</v>
      </c>
    </row>
    <row r="783" spans="1:14" hidden="1" x14ac:dyDescent="0.25">
      <c r="A783" s="10">
        <v>782</v>
      </c>
      <c r="B783" s="11">
        <v>92020</v>
      </c>
      <c r="C783" s="11" t="s">
        <v>23</v>
      </c>
      <c r="D783" s="12" t="s">
        <v>31</v>
      </c>
      <c r="E783" s="12" t="s">
        <v>33</v>
      </c>
      <c r="F783" s="12" t="s">
        <v>230</v>
      </c>
      <c r="G783" s="65">
        <f>PL!AM167</f>
        <v>86800</v>
      </c>
      <c r="H783" s="31">
        <f>PL!AN167</f>
        <v>2800</v>
      </c>
      <c r="I783" s="66">
        <f>PL!AO167</f>
        <v>130235</v>
      </c>
      <c r="J783" s="64">
        <f>PL!AP167</f>
        <v>4201.1290322580644</v>
      </c>
      <c r="K783" s="31">
        <f>PL!AQ167</f>
        <v>43435</v>
      </c>
      <c r="L783" s="45">
        <f>PL!AR167</f>
        <v>1.5004032258064517</v>
      </c>
      <c r="M783" s="4" t="s">
        <v>385</v>
      </c>
      <c r="N783" s="76">
        <v>44013</v>
      </c>
    </row>
    <row r="784" spans="1:14" hidden="1" x14ac:dyDescent="0.25">
      <c r="A784" s="10">
        <v>783</v>
      </c>
      <c r="B784" s="11">
        <v>16065</v>
      </c>
      <c r="C784" s="11" t="s">
        <v>23</v>
      </c>
      <c r="D784" s="12" t="s">
        <v>31</v>
      </c>
      <c r="E784" s="12" t="s">
        <v>33</v>
      </c>
      <c r="F784" s="12" t="s">
        <v>231</v>
      </c>
      <c r="G784" s="65">
        <f>PL!AM168</f>
        <v>139500</v>
      </c>
      <c r="H784" s="31">
        <f>PL!AN168</f>
        <v>4500</v>
      </c>
      <c r="I784" s="66">
        <f>PL!AO168</f>
        <v>168806</v>
      </c>
      <c r="J784" s="64">
        <f>PL!AP168</f>
        <v>5445.3548387096771</v>
      </c>
      <c r="K784" s="31">
        <f>PL!AQ168</f>
        <v>29306</v>
      </c>
      <c r="L784" s="45">
        <f>PL!AR168</f>
        <v>1.2100788530465949</v>
      </c>
      <c r="M784" s="4" t="s">
        <v>385</v>
      </c>
      <c r="N784" s="76">
        <v>44013</v>
      </c>
    </row>
    <row r="785" spans="1:14" hidden="1" x14ac:dyDescent="0.25">
      <c r="A785" s="10">
        <v>784</v>
      </c>
      <c r="B785" s="11">
        <v>16911</v>
      </c>
      <c r="C785" s="11" t="s">
        <v>23</v>
      </c>
      <c r="D785" s="12" t="s">
        <v>31</v>
      </c>
      <c r="E785" s="12" t="s">
        <v>33</v>
      </c>
      <c r="F785" s="12" t="s">
        <v>232</v>
      </c>
      <c r="G785" s="65">
        <f>PL!AM169</f>
        <v>86800</v>
      </c>
      <c r="H785" s="31">
        <f>PL!AN169</f>
        <v>2800</v>
      </c>
      <c r="I785" s="66">
        <f>PL!AO169</f>
        <v>76497</v>
      </c>
      <c r="J785" s="64">
        <f>PL!AP169</f>
        <v>2467.6451612903224</v>
      </c>
      <c r="K785" s="31">
        <f>PL!AQ169</f>
        <v>-10303</v>
      </c>
      <c r="L785" s="45">
        <f>PL!AR169</f>
        <v>0.88130184331797234</v>
      </c>
      <c r="M785" s="4" t="s">
        <v>385</v>
      </c>
      <c r="N785" s="76">
        <v>44013</v>
      </c>
    </row>
    <row r="786" spans="1:14" hidden="1" x14ac:dyDescent="0.25">
      <c r="A786" s="10">
        <v>785</v>
      </c>
      <c r="B786" s="11">
        <v>15871</v>
      </c>
      <c r="C786" s="11" t="s">
        <v>23</v>
      </c>
      <c r="D786" s="12" t="s">
        <v>31</v>
      </c>
      <c r="E786" s="12" t="s">
        <v>33</v>
      </c>
      <c r="F786" s="12" t="s">
        <v>233</v>
      </c>
      <c r="G786" s="65">
        <f>PL!AM170</f>
        <v>139500</v>
      </c>
      <c r="H786" s="31">
        <f>PL!AN170</f>
        <v>4500</v>
      </c>
      <c r="I786" s="66">
        <f>PL!AO170</f>
        <v>118500</v>
      </c>
      <c r="J786" s="64">
        <f>PL!AP170</f>
        <v>3822.5806451612902</v>
      </c>
      <c r="K786" s="31">
        <f>PL!AQ170</f>
        <v>-21000</v>
      </c>
      <c r="L786" s="45">
        <f>PL!AR170</f>
        <v>0.84946236559139787</v>
      </c>
      <c r="M786" s="4" t="s">
        <v>385</v>
      </c>
      <c r="N786" s="76">
        <v>44013</v>
      </c>
    </row>
    <row r="787" spans="1:14" hidden="1" x14ac:dyDescent="0.25">
      <c r="A787" s="10">
        <v>786</v>
      </c>
      <c r="B787" s="13">
        <v>16412</v>
      </c>
      <c r="C787" s="11" t="s">
        <v>23</v>
      </c>
      <c r="D787" s="12" t="s">
        <v>31</v>
      </c>
      <c r="E787" s="12" t="s">
        <v>33</v>
      </c>
      <c r="F787" s="14" t="s">
        <v>234</v>
      </c>
      <c r="G787" s="65">
        <f>PL!AM171</f>
        <v>83700</v>
      </c>
      <c r="H787" s="31">
        <f>PL!AN171</f>
        <v>2700</v>
      </c>
      <c r="I787" s="66">
        <f>PL!AO171</f>
        <v>108211</v>
      </c>
      <c r="J787" s="64">
        <f>PL!AP171</f>
        <v>3490.6774193548385</v>
      </c>
      <c r="K787" s="31">
        <f>PL!AQ171</f>
        <v>24511</v>
      </c>
      <c r="L787" s="45">
        <f>PL!AR171</f>
        <v>1.2928434886499403</v>
      </c>
      <c r="M787" s="4" t="s">
        <v>385</v>
      </c>
      <c r="N787" s="76">
        <v>44013</v>
      </c>
    </row>
    <row r="788" spans="1:14" hidden="1" x14ac:dyDescent="0.25">
      <c r="A788" s="10">
        <v>787</v>
      </c>
      <c r="B788" s="11">
        <v>14502</v>
      </c>
      <c r="C788" s="11" t="s">
        <v>23</v>
      </c>
      <c r="D788" s="12" t="s">
        <v>31</v>
      </c>
      <c r="E788" s="12" t="s">
        <v>34</v>
      </c>
      <c r="F788" s="12" t="s">
        <v>235</v>
      </c>
      <c r="G788" s="65">
        <f>PL!AM172</f>
        <v>198400</v>
      </c>
      <c r="H788" s="31">
        <f>PL!AN172</f>
        <v>6400</v>
      </c>
      <c r="I788" s="66">
        <f>PL!AO172</f>
        <v>148957</v>
      </c>
      <c r="J788" s="64">
        <f>PL!AP172</f>
        <v>4805.0645161290322</v>
      </c>
      <c r="K788" s="31">
        <f>PL!AQ172</f>
        <v>-49443</v>
      </c>
      <c r="L788" s="45">
        <f>PL!AR172</f>
        <v>0.75079133064516124</v>
      </c>
      <c r="M788" s="4" t="s">
        <v>385</v>
      </c>
      <c r="N788" s="76">
        <v>44013</v>
      </c>
    </row>
    <row r="789" spans="1:14" hidden="1" x14ac:dyDescent="0.25">
      <c r="A789" s="10">
        <v>788</v>
      </c>
      <c r="B789" s="11">
        <v>17102</v>
      </c>
      <c r="C789" s="11" t="s">
        <v>23</v>
      </c>
      <c r="D789" s="12" t="s">
        <v>31</v>
      </c>
      <c r="E789" s="12" t="s">
        <v>34</v>
      </c>
      <c r="F789" s="11" t="s">
        <v>236</v>
      </c>
      <c r="G789" s="65">
        <f>PL!AM173</f>
        <v>161200</v>
      </c>
      <c r="H789" s="31">
        <f>PL!AN173</f>
        <v>5200</v>
      </c>
      <c r="I789" s="66">
        <f>PL!AO173</f>
        <v>146275</v>
      </c>
      <c r="J789" s="64">
        <f>PL!AP173</f>
        <v>4718.5483870967746</v>
      </c>
      <c r="K789" s="31">
        <f>PL!AQ173</f>
        <v>-14925</v>
      </c>
      <c r="L789" s="45">
        <f>PL!AR173</f>
        <v>0.9074131513647643</v>
      </c>
      <c r="M789" s="4" t="s">
        <v>385</v>
      </c>
      <c r="N789" s="76">
        <v>44013</v>
      </c>
    </row>
    <row r="790" spans="1:14" hidden="1" x14ac:dyDescent="0.25">
      <c r="A790" s="10">
        <v>789</v>
      </c>
      <c r="B790" s="11">
        <v>92035</v>
      </c>
      <c r="C790" s="11" t="s">
        <v>23</v>
      </c>
      <c r="D790" s="12" t="s">
        <v>31</v>
      </c>
      <c r="E790" s="12" t="s">
        <v>34</v>
      </c>
      <c r="F790" s="12" t="s">
        <v>237</v>
      </c>
      <c r="G790" s="65">
        <f>PL!AM174</f>
        <v>105400</v>
      </c>
      <c r="H790" s="31">
        <f>PL!AN174</f>
        <v>3400</v>
      </c>
      <c r="I790" s="66">
        <f>PL!AO174</f>
        <v>92955</v>
      </c>
      <c r="J790" s="64">
        <f>PL!AP174</f>
        <v>2998.5483870967741</v>
      </c>
      <c r="K790" s="31">
        <f>PL!AQ174</f>
        <v>-12445</v>
      </c>
      <c r="L790" s="45">
        <f>PL!AR174</f>
        <v>0.88192599620493362</v>
      </c>
      <c r="M790" s="4" t="s">
        <v>385</v>
      </c>
      <c r="N790" s="76">
        <v>44013</v>
      </c>
    </row>
    <row r="791" spans="1:14" hidden="1" x14ac:dyDescent="0.25">
      <c r="A791" s="10">
        <v>790</v>
      </c>
      <c r="B791" s="11">
        <v>16410</v>
      </c>
      <c r="C791" s="11" t="s">
        <v>23</v>
      </c>
      <c r="D791" s="12" t="s">
        <v>31</v>
      </c>
      <c r="E791" s="12" t="s">
        <v>34</v>
      </c>
      <c r="F791" s="12" t="s">
        <v>238</v>
      </c>
      <c r="G791" s="65">
        <f>PL!AM175</f>
        <v>91450</v>
      </c>
      <c r="H791" s="31">
        <f>PL!AN175</f>
        <v>2950</v>
      </c>
      <c r="I791" s="66">
        <f>PL!AO175</f>
        <v>91291</v>
      </c>
      <c r="J791" s="64">
        <f>PL!AP175</f>
        <v>2944.8709677419356</v>
      </c>
      <c r="K791" s="31">
        <f>PL!AQ175</f>
        <v>-159</v>
      </c>
      <c r="L791" s="45">
        <f>PL!AR175</f>
        <v>0.99826134499726626</v>
      </c>
      <c r="M791" s="4" t="s">
        <v>385</v>
      </c>
      <c r="N791" s="76">
        <v>44013</v>
      </c>
    </row>
    <row r="792" spans="1:14" hidden="1" x14ac:dyDescent="0.25">
      <c r="A792" s="10">
        <v>791</v>
      </c>
      <c r="B792" s="13">
        <v>17007</v>
      </c>
      <c r="C792" s="11" t="s">
        <v>23</v>
      </c>
      <c r="D792" s="12" t="s">
        <v>31</v>
      </c>
      <c r="E792" s="12" t="s">
        <v>35</v>
      </c>
      <c r="F792" s="14" t="s">
        <v>239</v>
      </c>
      <c r="G792" s="65">
        <f>PL!AM176</f>
        <v>131750</v>
      </c>
      <c r="H792" s="31">
        <f>PL!AN176</f>
        <v>4250</v>
      </c>
      <c r="I792" s="66">
        <f>PL!AO176</f>
        <v>85827</v>
      </c>
      <c r="J792" s="64">
        <f>PL!AP176</f>
        <v>2768.6129032258063</v>
      </c>
      <c r="K792" s="31">
        <f>PL!AQ176</f>
        <v>-45923</v>
      </c>
      <c r="L792" s="45">
        <f>PL!AR176</f>
        <v>0.65143833017077801</v>
      </c>
      <c r="M792" s="4" t="s">
        <v>385</v>
      </c>
      <c r="N792" s="76">
        <v>44013</v>
      </c>
    </row>
    <row r="793" spans="1:14" hidden="1" x14ac:dyDescent="0.25">
      <c r="A793" s="10">
        <v>792</v>
      </c>
      <c r="B793" s="13">
        <v>17112</v>
      </c>
      <c r="C793" s="11" t="s">
        <v>23</v>
      </c>
      <c r="D793" s="12" t="s">
        <v>31</v>
      </c>
      <c r="E793" s="12" t="s">
        <v>35</v>
      </c>
      <c r="F793" s="14" t="s">
        <v>240</v>
      </c>
      <c r="G793" s="65">
        <f>PL!AM177</f>
        <v>100750</v>
      </c>
      <c r="H793" s="31">
        <f>PL!AN177</f>
        <v>3250</v>
      </c>
      <c r="I793" s="66">
        <f>PL!AO177</f>
        <v>96782</v>
      </c>
      <c r="J793" s="64">
        <f>PL!AP177</f>
        <v>3122</v>
      </c>
      <c r="K793" s="31">
        <f>PL!AQ177</f>
        <v>-3968</v>
      </c>
      <c r="L793" s="45">
        <f>PL!AR177</f>
        <v>0.96061538461538465</v>
      </c>
      <c r="M793" s="4" t="s">
        <v>385</v>
      </c>
      <c r="N793" s="76">
        <v>44013</v>
      </c>
    </row>
    <row r="794" spans="1:14" hidden="1" x14ac:dyDescent="0.25">
      <c r="A794" s="10">
        <v>793</v>
      </c>
      <c r="B794" s="13">
        <v>17343</v>
      </c>
      <c r="C794" s="11" t="s">
        <v>23</v>
      </c>
      <c r="D794" s="12" t="s">
        <v>31</v>
      </c>
      <c r="E794" s="12" t="s">
        <v>35</v>
      </c>
      <c r="F794" s="14" t="s">
        <v>241</v>
      </c>
      <c r="G794" s="65">
        <f>PL!AM178</f>
        <v>80600</v>
      </c>
      <c r="H794" s="31">
        <f>PL!AN178</f>
        <v>2600</v>
      </c>
      <c r="I794" s="66">
        <f>PL!AO178</f>
        <v>98138</v>
      </c>
      <c r="J794" s="64">
        <f>PL!AP178</f>
        <v>3165.7419354838707</v>
      </c>
      <c r="K794" s="31">
        <f>PL!AQ178</f>
        <v>17538</v>
      </c>
      <c r="L794" s="45">
        <f>PL!AR178</f>
        <v>1.2175930521091811</v>
      </c>
      <c r="M794" s="4" t="s">
        <v>385</v>
      </c>
      <c r="N794" s="76">
        <v>44013</v>
      </c>
    </row>
    <row r="795" spans="1:14" hidden="1" x14ac:dyDescent="0.25">
      <c r="A795" s="10">
        <v>794</v>
      </c>
      <c r="B795" s="13">
        <v>17370</v>
      </c>
      <c r="C795" s="11" t="s">
        <v>23</v>
      </c>
      <c r="D795" s="12" t="s">
        <v>31</v>
      </c>
      <c r="E795" s="12" t="s">
        <v>35</v>
      </c>
      <c r="F795" s="14" t="s">
        <v>242</v>
      </c>
      <c r="G795" s="65">
        <f>PL!AM179</f>
        <v>80600</v>
      </c>
      <c r="H795" s="31">
        <f>PL!AN179</f>
        <v>2600</v>
      </c>
      <c r="I795" s="66">
        <f>PL!AO179</f>
        <v>73764</v>
      </c>
      <c r="J795" s="64">
        <f>PL!AP179</f>
        <v>2379.483870967742</v>
      </c>
      <c r="K795" s="31">
        <f>PL!AQ179</f>
        <v>-6836</v>
      </c>
      <c r="L795" s="45">
        <f>PL!AR179</f>
        <v>0.91518610421836233</v>
      </c>
      <c r="M795" s="4" t="s">
        <v>385</v>
      </c>
      <c r="N795" s="76">
        <v>44013</v>
      </c>
    </row>
    <row r="796" spans="1:14" hidden="1" x14ac:dyDescent="0.25">
      <c r="A796" s="10">
        <v>795</v>
      </c>
      <c r="B796" s="13">
        <v>17369</v>
      </c>
      <c r="C796" s="11" t="s">
        <v>23</v>
      </c>
      <c r="D796" s="12" t="s">
        <v>31</v>
      </c>
      <c r="E796" s="12" t="s">
        <v>35</v>
      </c>
      <c r="F796" s="14" t="s">
        <v>243</v>
      </c>
      <c r="G796" s="65">
        <f>PL!AM180</f>
        <v>58900</v>
      </c>
      <c r="H796" s="31">
        <f>PL!AN180</f>
        <v>1900</v>
      </c>
      <c r="I796" s="66">
        <f>PL!AO180</f>
        <v>40143</v>
      </c>
      <c r="J796" s="64">
        <f>PL!AP180</f>
        <v>1294.9354838709678</v>
      </c>
      <c r="K796" s="31">
        <f>PL!AQ180</f>
        <v>-18757</v>
      </c>
      <c r="L796" s="45">
        <f>PL!AR180</f>
        <v>0.68154499151103565</v>
      </c>
      <c r="M796" s="4" t="s">
        <v>385</v>
      </c>
      <c r="N796" s="76">
        <v>44013</v>
      </c>
    </row>
    <row r="797" spans="1:14" hidden="1" x14ac:dyDescent="0.25">
      <c r="A797" s="10">
        <v>796</v>
      </c>
      <c r="B797" s="11">
        <v>17256</v>
      </c>
      <c r="C797" s="12" t="s">
        <v>23</v>
      </c>
      <c r="D797" s="12" t="s">
        <v>31</v>
      </c>
      <c r="E797" s="12" t="s">
        <v>35</v>
      </c>
      <c r="F797" s="12" t="s">
        <v>244</v>
      </c>
      <c r="G797" s="65">
        <f>PL!AM181</f>
        <v>80600</v>
      </c>
      <c r="H797" s="31">
        <f>PL!AN181</f>
        <v>2600</v>
      </c>
      <c r="I797" s="66">
        <f>PL!AO181</f>
        <v>105885</v>
      </c>
      <c r="J797" s="64">
        <f>PL!AP181</f>
        <v>3415.6451612903224</v>
      </c>
      <c r="K797" s="31">
        <f>PL!AQ181</f>
        <v>25285</v>
      </c>
      <c r="L797" s="45">
        <f>PL!AR181</f>
        <v>1.3137096774193548</v>
      </c>
      <c r="M797" s="4" t="s">
        <v>385</v>
      </c>
      <c r="N797" s="76">
        <v>44013</v>
      </c>
    </row>
    <row r="798" spans="1:14" hidden="1" x14ac:dyDescent="0.25">
      <c r="A798" s="10">
        <v>797</v>
      </c>
      <c r="B798" s="11">
        <v>92015</v>
      </c>
      <c r="C798" s="11" t="s">
        <v>23</v>
      </c>
      <c r="D798" s="12" t="s">
        <v>31</v>
      </c>
      <c r="E798" s="12" t="s">
        <v>36</v>
      </c>
      <c r="F798" s="12" t="s">
        <v>245</v>
      </c>
      <c r="G798" s="65">
        <f>PL!AM182</f>
        <v>159650</v>
      </c>
      <c r="H798" s="31">
        <f>PL!AN182</f>
        <v>5150</v>
      </c>
      <c r="I798" s="66">
        <f>PL!AO182</f>
        <v>135271</v>
      </c>
      <c r="J798" s="64">
        <f>PL!AP182</f>
        <v>4363.5806451612907</v>
      </c>
      <c r="K798" s="31">
        <f>PL!AQ182</f>
        <v>-24379</v>
      </c>
      <c r="L798" s="45">
        <f>PL!AR182</f>
        <v>0.84729721265267777</v>
      </c>
      <c r="M798" s="4" t="s">
        <v>385</v>
      </c>
      <c r="N798" s="76">
        <v>44013</v>
      </c>
    </row>
    <row r="799" spans="1:14" hidden="1" x14ac:dyDescent="0.25">
      <c r="A799" s="10">
        <v>798</v>
      </c>
      <c r="B799" s="11">
        <v>17406</v>
      </c>
      <c r="C799" s="11" t="s">
        <v>23</v>
      </c>
      <c r="D799" s="12" t="s">
        <v>31</v>
      </c>
      <c r="E799" s="12" t="s">
        <v>36</v>
      </c>
      <c r="F799" s="12" t="s">
        <v>246</v>
      </c>
      <c r="G799" s="65">
        <f>PL!AM183</f>
        <v>83700</v>
      </c>
      <c r="H799" s="31">
        <f>PL!AN183</f>
        <v>2700</v>
      </c>
      <c r="I799" s="66">
        <f>PL!AO183</f>
        <v>95228</v>
      </c>
      <c r="J799" s="64">
        <f>PL!AP183</f>
        <v>3071.8709677419356</v>
      </c>
      <c r="K799" s="31">
        <f>PL!AQ183</f>
        <v>11528</v>
      </c>
      <c r="L799" s="45">
        <f>PL!AR183</f>
        <v>1.1377299880525686</v>
      </c>
      <c r="M799" s="4" t="s">
        <v>385</v>
      </c>
      <c r="N799" s="76">
        <v>44013</v>
      </c>
    </row>
    <row r="800" spans="1:14" hidden="1" x14ac:dyDescent="0.25">
      <c r="A800" s="10">
        <v>799</v>
      </c>
      <c r="B800" s="11">
        <v>16042</v>
      </c>
      <c r="C800" s="11" t="s">
        <v>23</v>
      </c>
      <c r="D800" s="12" t="s">
        <v>31</v>
      </c>
      <c r="E800" s="12" t="s">
        <v>36</v>
      </c>
      <c r="F800" s="12" t="s">
        <v>247</v>
      </c>
      <c r="G800" s="65">
        <f>PL!AM184</f>
        <v>136400</v>
      </c>
      <c r="H800" s="31">
        <f>PL!AN184</f>
        <v>4400</v>
      </c>
      <c r="I800" s="66">
        <f>PL!AO184</f>
        <v>98426</v>
      </c>
      <c r="J800" s="64">
        <f>PL!AP184</f>
        <v>3175.0322580645161</v>
      </c>
      <c r="K800" s="31">
        <f>PL!AQ184</f>
        <v>-37974</v>
      </c>
      <c r="L800" s="45">
        <f>PL!AR184</f>
        <v>0.72159824046920817</v>
      </c>
      <c r="M800" s="4" t="s">
        <v>385</v>
      </c>
      <c r="N800" s="76">
        <v>44013</v>
      </c>
    </row>
    <row r="801" spans="1:14" hidden="1" x14ac:dyDescent="0.25">
      <c r="A801" s="10">
        <v>800</v>
      </c>
      <c r="B801" s="11">
        <v>16974</v>
      </c>
      <c r="C801" s="11" t="s">
        <v>23</v>
      </c>
      <c r="D801" s="12" t="s">
        <v>31</v>
      </c>
      <c r="E801" s="12" t="s">
        <v>36</v>
      </c>
      <c r="F801" s="12" t="s">
        <v>248</v>
      </c>
      <c r="G801" s="65">
        <f>PL!AM185</f>
        <v>153450</v>
      </c>
      <c r="H801" s="31">
        <f>PL!AN185</f>
        <v>4950</v>
      </c>
      <c r="I801" s="66">
        <f>PL!AO185</f>
        <v>109057</v>
      </c>
      <c r="J801" s="64">
        <f>PL!AP185</f>
        <v>3517.9677419354839</v>
      </c>
      <c r="K801" s="31">
        <f>PL!AQ185</f>
        <v>-44393</v>
      </c>
      <c r="L801" s="45">
        <f>PL!AR185</f>
        <v>0.71070055392636033</v>
      </c>
      <c r="M801" s="4" t="s">
        <v>385</v>
      </c>
      <c r="N801" s="76">
        <v>44013</v>
      </c>
    </row>
    <row r="802" spans="1:14" hidden="1" x14ac:dyDescent="0.25">
      <c r="A802" s="10">
        <v>801</v>
      </c>
      <c r="B802" s="13">
        <v>16943</v>
      </c>
      <c r="C802" s="11" t="s">
        <v>23</v>
      </c>
      <c r="D802" s="12" t="s">
        <v>31</v>
      </c>
      <c r="E802" s="12" t="s">
        <v>36</v>
      </c>
      <c r="F802" s="14" t="s">
        <v>249</v>
      </c>
      <c r="G802" s="65">
        <f>PL!AM186</f>
        <v>77500</v>
      </c>
      <c r="H802" s="31">
        <f>PL!AN186</f>
        <v>2500</v>
      </c>
      <c r="I802" s="66">
        <f>PL!AO186</f>
        <v>63099</v>
      </c>
      <c r="J802" s="64">
        <f>PL!AP186</f>
        <v>2035.4516129032259</v>
      </c>
      <c r="K802" s="31">
        <f>PL!AQ186</f>
        <v>-14401</v>
      </c>
      <c r="L802" s="45">
        <f>PL!AR186</f>
        <v>0.8141806451612903</v>
      </c>
      <c r="M802" s="4" t="s">
        <v>385</v>
      </c>
      <c r="N802" s="76">
        <v>44013</v>
      </c>
    </row>
    <row r="803" spans="1:14" hidden="1" x14ac:dyDescent="0.25">
      <c r="A803" s="10">
        <v>802</v>
      </c>
      <c r="B803" s="11">
        <v>16538</v>
      </c>
      <c r="C803" s="11" t="s">
        <v>23</v>
      </c>
      <c r="D803" s="12" t="s">
        <v>31</v>
      </c>
      <c r="E803" s="12" t="s">
        <v>36</v>
      </c>
      <c r="F803" s="12" t="s">
        <v>250</v>
      </c>
      <c r="G803" s="65">
        <f>PL!AM187</f>
        <v>97650</v>
      </c>
      <c r="H803" s="31">
        <f>PL!AN187</f>
        <v>3150</v>
      </c>
      <c r="I803" s="66">
        <f>PL!AO187</f>
        <v>102630</v>
      </c>
      <c r="J803" s="64">
        <f>PL!AP187</f>
        <v>3310.6451612903224</v>
      </c>
      <c r="K803" s="31">
        <f>PL!AQ187</f>
        <v>4980</v>
      </c>
      <c r="L803" s="45">
        <f>PL!AR187</f>
        <v>1.0509984639016896</v>
      </c>
      <c r="M803" s="4" t="s">
        <v>385</v>
      </c>
      <c r="N803" s="76">
        <v>44013</v>
      </c>
    </row>
    <row r="804" spans="1:14" hidden="1" x14ac:dyDescent="0.25">
      <c r="A804" s="10">
        <v>803</v>
      </c>
      <c r="B804" s="11">
        <v>16819</v>
      </c>
      <c r="C804" s="11" t="s">
        <v>23</v>
      </c>
      <c r="D804" s="12" t="s">
        <v>31</v>
      </c>
      <c r="E804" s="12" t="s">
        <v>37</v>
      </c>
      <c r="F804" s="12" t="s">
        <v>251</v>
      </c>
      <c r="G804" s="65">
        <f>PL!AM188</f>
        <v>124000</v>
      </c>
      <c r="H804" s="31">
        <f>PL!AN188</f>
        <v>4000</v>
      </c>
      <c r="I804" s="66">
        <f>PL!AO188</f>
        <v>91010</v>
      </c>
      <c r="J804" s="64">
        <f>PL!AP188</f>
        <v>2935.8064516129034</v>
      </c>
      <c r="K804" s="31">
        <f>PL!AQ188</f>
        <v>-32990</v>
      </c>
      <c r="L804" s="45">
        <f>PL!AR188</f>
        <v>0.73395161290322586</v>
      </c>
      <c r="M804" s="4" t="s">
        <v>385</v>
      </c>
      <c r="N804" s="76">
        <v>44013</v>
      </c>
    </row>
    <row r="805" spans="1:14" hidden="1" x14ac:dyDescent="0.25">
      <c r="A805" s="10">
        <v>804</v>
      </c>
      <c r="B805" s="11">
        <v>15751</v>
      </c>
      <c r="C805" s="11" t="s">
        <v>23</v>
      </c>
      <c r="D805" s="12" t="s">
        <v>31</v>
      </c>
      <c r="E805" s="12" t="s">
        <v>37</v>
      </c>
      <c r="F805" s="12" t="s">
        <v>252</v>
      </c>
      <c r="G805" s="65">
        <f>PL!AM189</f>
        <v>139500</v>
      </c>
      <c r="H805" s="31">
        <f>PL!AN189</f>
        <v>4500</v>
      </c>
      <c r="I805" s="66">
        <f>PL!AO189</f>
        <v>121392</v>
      </c>
      <c r="J805" s="64">
        <f>PL!AP189</f>
        <v>3915.8709677419356</v>
      </c>
      <c r="K805" s="31">
        <f>PL!AQ189</f>
        <v>-18108</v>
      </c>
      <c r="L805" s="45">
        <f>PL!AR189</f>
        <v>0.87019354838709673</v>
      </c>
      <c r="M805" s="4" t="s">
        <v>385</v>
      </c>
      <c r="N805" s="76">
        <v>44013</v>
      </c>
    </row>
    <row r="806" spans="1:14" hidden="1" x14ac:dyDescent="0.25">
      <c r="A806" s="10">
        <v>805</v>
      </c>
      <c r="B806" s="11">
        <v>14776</v>
      </c>
      <c r="C806" s="11" t="s">
        <v>23</v>
      </c>
      <c r="D806" s="12" t="s">
        <v>31</v>
      </c>
      <c r="E806" s="12" t="s">
        <v>37</v>
      </c>
      <c r="F806" s="12" t="s">
        <v>253</v>
      </c>
      <c r="G806" s="65">
        <f>PL!AM190</f>
        <v>153450</v>
      </c>
      <c r="H806" s="31">
        <f>PL!AN190</f>
        <v>4950</v>
      </c>
      <c r="I806" s="66">
        <f>PL!AO190</f>
        <v>135181</v>
      </c>
      <c r="J806" s="64">
        <f>PL!AP190</f>
        <v>4360.677419354839</v>
      </c>
      <c r="K806" s="31">
        <f>PL!AQ190</f>
        <v>-18269</v>
      </c>
      <c r="L806" s="45">
        <f>PL!AR190</f>
        <v>0.88094493320299772</v>
      </c>
      <c r="M806" s="4" t="s">
        <v>385</v>
      </c>
      <c r="N806" s="76">
        <v>44013</v>
      </c>
    </row>
    <row r="807" spans="1:14" hidden="1" x14ac:dyDescent="0.25">
      <c r="A807" s="10">
        <v>806</v>
      </c>
      <c r="B807" s="11">
        <v>16536</v>
      </c>
      <c r="C807" s="11" t="s">
        <v>23</v>
      </c>
      <c r="D807" s="12" t="s">
        <v>31</v>
      </c>
      <c r="E807" s="12" t="s">
        <v>37</v>
      </c>
      <c r="F807" s="12" t="s">
        <v>254</v>
      </c>
      <c r="G807" s="65">
        <f>PL!AM191</f>
        <v>83700</v>
      </c>
      <c r="H807" s="31">
        <f>PL!AN191</f>
        <v>2700</v>
      </c>
      <c r="I807" s="66">
        <f>PL!AO191</f>
        <v>75579</v>
      </c>
      <c r="J807" s="64">
        <f>PL!AP191</f>
        <v>2438.0322580645161</v>
      </c>
      <c r="K807" s="31">
        <f>PL!AQ191</f>
        <v>-8121</v>
      </c>
      <c r="L807" s="45">
        <f>PL!AR191</f>
        <v>0.90297491039426525</v>
      </c>
      <c r="M807" s="4" t="s">
        <v>385</v>
      </c>
      <c r="N807" s="76">
        <v>44013</v>
      </c>
    </row>
    <row r="808" spans="1:14" hidden="1" x14ac:dyDescent="0.25">
      <c r="A808" s="10">
        <v>807</v>
      </c>
      <c r="B808" s="11">
        <v>92052</v>
      </c>
      <c r="C808" s="11" t="s">
        <v>23</v>
      </c>
      <c r="D808" s="12" t="s">
        <v>31</v>
      </c>
      <c r="E808" s="12" t="s">
        <v>37</v>
      </c>
      <c r="F808" s="12" t="s">
        <v>255</v>
      </c>
      <c r="G808" s="65">
        <f>PL!AM192</f>
        <v>102300</v>
      </c>
      <c r="H808" s="31">
        <f>PL!AN192</f>
        <v>3300</v>
      </c>
      <c r="I808" s="66">
        <f>PL!AO192</f>
        <v>102303</v>
      </c>
      <c r="J808" s="64">
        <f>PL!AP192</f>
        <v>3300.0967741935483</v>
      </c>
      <c r="K808" s="31">
        <f>PL!AQ192</f>
        <v>3</v>
      </c>
      <c r="L808" s="45">
        <f>PL!AR192</f>
        <v>1.0000293255131965</v>
      </c>
      <c r="M808" s="4" t="s">
        <v>385</v>
      </c>
      <c r="N808" s="76">
        <v>44013</v>
      </c>
    </row>
    <row r="809" spans="1:14" hidden="1" x14ac:dyDescent="0.25">
      <c r="A809" s="10">
        <v>808</v>
      </c>
      <c r="B809" s="13">
        <v>16940</v>
      </c>
      <c r="C809" s="11" t="s">
        <v>23</v>
      </c>
      <c r="D809" s="12" t="s">
        <v>31</v>
      </c>
      <c r="E809" s="12" t="s">
        <v>37</v>
      </c>
      <c r="F809" s="14" t="s">
        <v>256</v>
      </c>
      <c r="G809" s="65">
        <f>PL!AM193</f>
        <v>62000</v>
      </c>
      <c r="H809" s="31">
        <f>PL!AN193</f>
        <v>2000</v>
      </c>
      <c r="I809" s="66">
        <f>PL!AO193</f>
        <v>56178</v>
      </c>
      <c r="J809" s="64">
        <f>PL!AP193</f>
        <v>1812.1935483870968</v>
      </c>
      <c r="K809" s="31">
        <f>PL!AQ193</f>
        <v>-5822</v>
      </c>
      <c r="L809" s="45">
        <f>PL!AR193</f>
        <v>0.90609677419354839</v>
      </c>
      <c r="M809" s="4" t="s">
        <v>385</v>
      </c>
      <c r="N809" s="76">
        <v>44013</v>
      </c>
    </row>
    <row r="810" spans="1:14" hidden="1" x14ac:dyDescent="0.25">
      <c r="A810" s="10">
        <v>809</v>
      </c>
      <c r="B810" s="11">
        <v>15291</v>
      </c>
      <c r="C810" s="11" t="s">
        <v>23</v>
      </c>
      <c r="D810" s="12" t="s">
        <v>31</v>
      </c>
      <c r="E810" s="12" t="s">
        <v>37</v>
      </c>
      <c r="F810" s="12" t="s">
        <v>257</v>
      </c>
      <c r="G810" s="65">
        <f>PL!AM194</f>
        <v>124000</v>
      </c>
      <c r="H810" s="31">
        <f>PL!AN194</f>
        <v>4000</v>
      </c>
      <c r="I810" s="66">
        <f>PL!AO194</f>
        <v>120499</v>
      </c>
      <c r="J810" s="64">
        <f>PL!AP194</f>
        <v>3887.0645161290322</v>
      </c>
      <c r="K810" s="31">
        <f>PL!AQ194</f>
        <v>-3501</v>
      </c>
      <c r="L810" s="45">
        <f>PL!AR194</f>
        <v>0.97176612903225812</v>
      </c>
      <c r="M810" s="4" t="s">
        <v>385</v>
      </c>
      <c r="N810" s="76">
        <v>44013</v>
      </c>
    </row>
    <row r="811" spans="1:14" hidden="1" x14ac:dyDescent="0.25">
      <c r="A811" s="10">
        <v>810</v>
      </c>
      <c r="B811" s="11">
        <v>16990</v>
      </c>
      <c r="C811" s="11" t="s">
        <v>23</v>
      </c>
      <c r="D811" s="12" t="s">
        <v>31</v>
      </c>
      <c r="E811" s="12" t="s">
        <v>37</v>
      </c>
      <c r="F811" s="12" t="s">
        <v>258</v>
      </c>
      <c r="G811" s="65">
        <f>PL!AM195</f>
        <v>124000</v>
      </c>
      <c r="H811" s="31">
        <f>PL!AN195</f>
        <v>4000</v>
      </c>
      <c r="I811" s="66">
        <f>PL!AO195</f>
        <v>116248</v>
      </c>
      <c r="J811" s="64">
        <f>PL!AP195</f>
        <v>3749.9354838709678</v>
      </c>
      <c r="K811" s="31">
        <f>PL!AQ195</f>
        <v>-7752</v>
      </c>
      <c r="L811" s="45">
        <f>PL!AR195</f>
        <v>0.93748387096774188</v>
      </c>
      <c r="M811" s="4" t="s">
        <v>385</v>
      </c>
      <c r="N811" s="76">
        <v>44013</v>
      </c>
    </row>
    <row r="812" spans="1:14" hidden="1" x14ac:dyDescent="0.25">
      <c r="A812" s="10">
        <v>811</v>
      </c>
      <c r="B812" s="11">
        <v>14534</v>
      </c>
      <c r="C812" s="11" t="s">
        <v>23</v>
      </c>
      <c r="D812" s="12" t="s">
        <v>31</v>
      </c>
      <c r="E812" s="12" t="s">
        <v>37</v>
      </c>
      <c r="F812" s="12" t="s">
        <v>259</v>
      </c>
      <c r="G812" s="65">
        <f>PL!AM196</f>
        <v>175150</v>
      </c>
      <c r="H812" s="31">
        <f>PL!AN196</f>
        <v>5650</v>
      </c>
      <c r="I812" s="66">
        <f>PL!AO196</f>
        <v>160217</v>
      </c>
      <c r="J812" s="64">
        <f>PL!AP196</f>
        <v>5168.2903225806449</v>
      </c>
      <c r="K812" s="31">
        <f>PL!AQ196</f>
        <v>-14933</v>
      </c>
      <c r="L812" s="45">
        <f>PL!AR196</f>
        <v>0.91474165001427343</v>
      </c>
      <c r="M812" s="4" t="s">
        <v>385</v>
      </c>
      <c r="N812" s="76">
        <v>44013</v>
      </c>
    </row>
    <row r="813" spans="1:14" hidden="1" x14ac:dyDescent="0.25">
      <c r="A813" s="10">
        <v>812</v>
      </c>
      <c r="B813" s="11">
        <v>15854</v>
      </c>
      <c r="C813" s="11" t="s">
        <v>23</v>
      </c>
      <c r="D813" s="12" t="s">
        <v>31</v>
      </c>
      <c r="E813" s="12" t="s">
        <v>37</v>
      </c>
      <c r="F813" s="12" t="s">
        <v>260</v>
      </c>
      <c r="G813" s="65">
        <f>PL!AM197</f>
        <v>108500</v>
      </c>
      <c r="H813" s="31">
        <f>PL!AN197</f>
        <v>3500</v>
      </c>
      <c r="I813" s="66">
        <f>PL!AO197</f>
        <v>81120</v>
      </c>
      <c r="J813" s="64">
        <f>PL!AP197</f>
        <v>2616.7741935483873</v>
      </c>
      <c r="K813" s="31">
        <f>PL!AQ197</f>
        <v>-27380</v>
      </c>
      <c r="L813" s="45">
        <f>PL!AR197</f>
        <v>0.74764976958525342</v>
      </c>
      <c r="M813" s="4" t="s">
        <v>385</v>
      </c>
      <c r="N813" s="76">
        <v>44013</v>
      </c>
    </row>
    <row r="814" spans="1:14" hidden="1" x14ac:dyDescent="0.25">
      <c r="A814" s="10">
        <v>813</v>
      </c>
      <c r="B814" s="11">
        <v>17271</v>
      </c>
      <c r="C814" s="11" t="s">
        <v>23</v>
      </c>
      <c r="D814" s="12" t="s">
        <v>31</v>
      </c>
      <c r="E814" s="12" t="s">
        <v>37</v>
      </c>
      <c r="F814" s="12" t="s">
        <v>261</v>
      </c>
      <c r="G814" s="65">
        <f>PL!AM198</f>
        <v>83700</v>
      </c>
      <c r="H814" s="31">
        <f>PL!AN198</f>
        <v>2700</v>
      </c>
      <c r="I814" s="66">
        <f>PL!AO198</f>
        <v>114106</v>
      </c>
      <c r="J814" s="64">
        <f>PL!AP198</f>
        <v>3680.8387096774195</v>
      </c>
      <c r="K814" s="31">
        <f>PL!AQ198</f>
        <v>30406</v>
      </c>
      <c r="L814" s="45">
        <f>PL!AR198</f>
        <v>1.3632735961768221</v>
      </c>
      <c r="M814" s="4" t="s">
        <v>385</v>
      </c>
      <c r="N814" s="76">
        <v>44013</v>
      </c>
    </row>
    <row r="815" spans="1:14" hidden="1" x14ac:dyDescent="0.25">
      <c r="A815" s="10">
        <v>814</v>
      </c>
      <c r="B815" s="11">
        <v>17252</v>
      </c>
      <c r="C815" s="11" t="s">
        <v>23</v>
      </c>
      <c r="D815" s="12" t="s">
        <v>31</v>
      </c>
      <c r="E815" s="12" t="s">
        <v>37</v>
      </c>
      <c r="F815" s="12" t="s">
        <v>262</v>
      </c>
      <c r="G815" s="65">
        <f>PL!AM199</f>
        <v>74400</v>
      </c>
      <c r="H815" s="31">
        <f>PL!AN199</f>
        <v>2400</v>
      </c>
      <c r="I815" s="66">
        <f>PL!AO199</f>
        <v>100011</v>
      </c>
      <c r="J815" s="64">
        <f>PL!AP199</f>
        <v>3226.1612903225805</v>
      </c>
      <c r="K815" s="31">
        <f>PL!AQ199</f>
        <v>25611</v>
      </c>
      <c r="L815" s="45">
        <f>PL!AR199</f>
        <v>1.3442338709677419</v>
      </c>
      <c r="M815" s="4" t="s">
        <v>385</v>
      </c>
      <c r="N815" s="76">
        <v>44013</v>
      </c>
    </row>
    <row r="816" spans="1:14" hidden="1" x14ac:dyDescent="0.25">
      <c r="A816" s="10">
        <v>815</v>
      </c>
      <c r="B816" s="13">
        <v>16960</v>
      </c>
      <c r="C816" s="11" t="s">
        <v>23</v>
      </c>
      <c r="D816" s="12" t="s">
        <v>31</v>
      </c>
      <c r="E816" s="12" t="s">
        <v>37</v>
      </c>
      <c r="F816" s="14" t="s">
        <v>263</v>
      </c>
      <c r="G816" s="65">
        <f>PL!AM200</f>
        <v>89900</v>
      </c>
      <c r="H816" s="31">
        <f>PL!AN200</f>
        <v>2900</v>
      </c>
      <c r="I816" s="66">
        <f>PL!AO200</f>
        <v>101475</v>
      </c>
      <c r="J816" s="64">
        <f>PL!AP200</f>
        <v>3273.3870967741937</v>
      </c>
      <c r="K816" s="31">
        <f>PL!AQ200</f>
        <v>11575</v>
      </c>
      <c r="L816" s="45">
        <f>PL!AR200</f>
        <v>1.128754171301446</v>
      </c>
      <c r="M816" s="4" t="s">
        <v>385</v>
      </c>
      <c r="N816" s="76">
        <v>44013</v>
      </c>
    </row>
    <row r="817" spans="1:14" hidden="1" x14ac:dyDescent="0.25">
      <c r="A817" s="10">
        <v>816</v>
      </c>
      <c r="B817" s="11">
        <v>16901</v>
      </c>
      <c r="C817" s="11" t="s">
        <v>23</v>
      </c>
      <c r="D817" s="12" t="s">
        <v>38</v>
      </c>
      <c r="E817" s="12" t="s">
        <v>39</v>
      </c>
      <c r="F817" s="12" t="s">
        <v>264</v>
      </c>
      <c r="G817" s="65">
        <f>PL!AM201</f>
        <v>108500</v>
      </c>
      <c r="H817" s="31">
        <f>PL!AN201</f>
        <v>3500</v>
      </c>
      <c r="I817" s="66">
        <f>PL!AO201</f>
        <v>113937</v>
      </c>
      <c r="J817" s="64">
        <f>PL!AP201</f>
        <v>3675.3870967741937</v>
      </c>
      <c r="K817" s="31">
        <f>PL!AQ201</f>
        <v>5437</v>
      </c>
      <c r="L817" s="45">
        <f>PL!AR201</f>
        <v>1.050110599078341</v>
      </c>
      <c r="M817" s="4" t="s">
        <v>385</v>
      </c>
      <c r="N817" s="76">
        <v>44013</v>
      </c>
    </row>
    <row r="818" spans="1:14" hidden="1" x14ac:dyDescent="0.25">
      <c r="A818" s="10">
        <v>817</v>
      </c>
      <c r="B818" s="11">
        <v>14532</v>
      </c>
      <c r="C818" s="11" t="s">
        <v>23</v>
      </c>
      <c r="D818" s="12" t="s">
        <v>38</v>
      </c>
      <c r="E818" s="12" t="s">
        <v>39</v>
      </c>
      <c r="F818" s="12" t="s">
        <v>265</v>
      </c>
      <c r="G818" s="65">
        <f>PL!AM202</f>
        <v>103850</v>
      </c>
      <c r="H818" s="31">
        <f>PL!AN202</f>
        <v>3350</v>
      </c>
      <c r="I818" s="66">
        <f>PL!AO202</f>
        <v>101438</v>
      </c>
      <c r="J818" s="64">
        <f>PL!AP202</f>
        <v>3272.1935483870966</v>
      </c>
      <c r="K818" s="31">
        <f>PL!AQ202</f>
        <v>-2412</v>
      </c>
      <c r="L818" s="45">
        <f>PL!AR202</f>
        <v>0.97677419354838713</v>
      </c>
      <c r="M818" s="4" t="s">
        <v>385</v>
      </c>
      <c r="N818" s="76">
        <v>44013</v>
      </c>
    </row>
    <row r="819" spans="1:14" hidden="1" x14ac:dyDescent="0.25">
      <c r="A819" s="10">
        <v>818</v>
      </c>
      <c r="B819" s="11">
        <v>15704</v>
      </c>
      <c r="C819" s="11" t="s">
        <v>23</v>
      </c>
      <c r="D819" s="12" t="s">
        <v>38</v>
      </c>
      <c r="E819" s="12" t="s">
        <v>39</v>
      </c>
      <c r="F819" s="12" t="s">
        <v>266</v>
      </c>
      <c r="G819" s="65">
        <f>PL!AM203</f>
        <v>82150</v>
      </c>
      <c r="H819" s="31">
        <f>PL!AN203</f>
        <v>2650</v>
      </c>
      <c r="I819" s="66">
        <f>PL!AO203</f>
        <v>119893</v>
      </c>
      <c r="J819" s="64">
        <f>PL!AP203</f>
        <v>3867.516129032258</v>
      </c>
      <c r="K819" s="31">
        <f>PL!AQ203</f>
        <v>37743</v>
      </c>
      <c r="L819" s="45">
        <f>PL!AR203</f>
        <v>1.4594400486914181</v>
      </c>
      <c r="M819" s="4" t="s">
        <v>385</v>
      </c>
      <c r="N819" s="76">
        <v>44013</v>
      </c>
    </row>
    <row r="820" spans="1:14" hidden="1" x14ac:dyDescent="0.25">
      <c r="A820" s="10">
        <v>819</v>
      </c>
      <c r="B820" s="11">
        <v>15242</v>
      </c>
      <c r="C820" s="11" t="s">
        <v>23</v>
      </c>
      <c r="D820" s="12" t="s">
        <v>38</v>
      </c>
      <c r="E820" s="12" t="s">
        <v>39</v>
      </c>
      <c r="F820" s="12" t="s">
        <v>267</v>
      </c>
      <c r="G820" s="65">
        <f>PL!AM204</f>
        <v>153450</v>
      </c>
      <c r="H820" s="31">
        <f>PL!AN204</f>
        <v>4950</v>
      </c>
      <c r="I820" s="66">
        <f>PL!AO204</f>
        <v>177793</v>
      </c>
      <c r="J820" s="64">
        <f>PL!AP204</f>
        <v>5735.2580645161288</v>
      </c>
      <c r="K820" s="31">
        <f>PL!AQ204</f>
        <v>24343</v>
      </c>
      <c r="L820" s="45">
        <f>PL!AR204</f>
        <v>1.1586379928315411</v>
      </c>
      <c r="M820" s="4" t="s">
        <v>385</v>
      </c>
      <c r="N820" s="76">
        <v>44013</v>
      </c>
    </row>
    <row r="821" spans="1:14" hidden="1" x14ac:dyDescent="0.25">
      <c r="A821" s="10">
        <v>820</v>
      </c>
      <c r="B821" s="11">
        <v>16017</v>
      </c>
      <c r="C821" s="11" t="s">
        <v>23</v>
      </c>
      <c r="D821" s="12" t="s">
        <v>38</v>
      </c>
      <c r="E821" s="12" t="s">
        <v>39</v>
      </c>
      <c r="F821" s="12" t="s">
        <v>268</v>
      </c>
      <c r="G821" s="65">
        <f>PL!AM205</f>
        <v>114700</v>
      </c>
      <c r="H821" s="31">
        <f>PL!AN205</f>
        <v>3700</v>
      </c>
      <c r="I821" s="66">
        <f>PL!AO205</f>
        <v>111531</v>
      </c>
      <c r="J821" s="64">
        <f>PL!AP205</f>
        <v>3597.7741935483873</v>
      </c>
      <c r="K821" s="31">
        <f>PL!AQ205</f>
        <v>-3169</v>
      </c>
      <c r="L821" s="45">
        <f>PL!AR205</f>
        <v>0.97237140366172625</v>
      </c>
      <c r="M821" s="4" t="s">
        <v>385</v>
      </c>
      <c r="N821" s="76">
        <v>44013</v>
      </c>
    </row>
    <row r="822" spans="1:14" hidden="1" x14ac:dyDescent="0.25">
      <c r="A822" s="10">
        <v>821</v>
      </c>
      <c r="B822" s="11">
        <v>15136</v>
      </c>
      <c r="C822" s="11" t="s">
        <v>23</v>
      </c>
      <c r="D822" s="12" t="s">
        <v>38</v>
      </c>
      <c r="E822" s="12" t="s">
        <v>39</v>
      </c>
      <c r="F822" s="12" t="s">
        <v>269</v>
      </c>
      <c r="G822" s="65">
        <f>PL!AM206</f>
        <v>79050</v>
      </c>
      <c r="H822" s="31">
        <f>PL!AN206</f>
        <v>2550</v>
      </c>
      <c r="I822" s="66">
        <f>PL!AO206</f>
        <v>80645</v>
      </c>
      <c r="J822" s="64">
        <f>PL!AP206</f>
        <v>2601.4516129032259</v>
      </c>
      <c r="K822" s="31">
        <f>PL!AQ206</f>
        <v>1595</v>
      </c>
      <c r="L822" s="45">
        <f>PL!AR206</f>
        <v>1.0201771030993043</v>
      </c>
      <c r="M822" s="4" t="s">
        <v>385</v>
      </c>
      <c r="N822" s="76">
        <v>44013</v>
      </c>
    </row>
    <row r="823" spans="1:14" hidden="1" x14ac:dyDescent="0.25">
      <c r="A823" s="10">
        <v>822</v>
      </c>
      <c r="B823" s="11">
        <v>15506</v>
      </c>
      <c r="C823" s="11" t="s">
        <v>23</v>
      </c>
      <c r="D823" s="12" t="s">
        <v>38</v>
      </c>
      <c r="E823" s="12" t="s">
        <v>40</v>
      </c>
      <c r="F823" s="12" t="s">
        <v>270</v>
      </c>
      <c r="G823" s="65">
        <f>PL!AM207</f>
        <v>97650</v>
      </c>
      <c r="H823" s="31">
        <f>PL!AN207</f>
        <v>3150</v>
      </c>
      <c r="I823" s="66">
        <f>PL!AO207</f>
        <v>96365</v>
      </c>
      <c r="J823" s="64">
        <f>PL!AP207</f>
        <v>3108.5483870967741</v>
      </c>
      <c r="K823" s="31">
        <f>PL!AQ207</f>
        <v>-1285</v>
      </c>
      <c r="L823" s="45">
        <f>PL!AR207</f>
        <v>0.98684075780849978</v>
      </c>
      <c r="M823" s="4" t="s">
        <v>385</v>
      </c>
      <c r="N823" s="76">
        <v>44013</v>
      </c>
    </row>
    <row r="824" spans="1:14" hidden="1" x14ac:dyDescent="0.25">
      <c r="A824" s="10">
        <v>823</v>
      </c>
      <c r="B824" s="11">
        <v>16405</v>
      </c>
      <c r="C824" s="11" t="s">
        <v>23</v>
      </c>
      <c r="D824" s="12" t="s">
        <v>38</v>
      </c>
      <c r="E824" s="12" t="s">
        <v>40</v>
      </c>
      <c r="F824" s="12" t="s">
        <v>271</v>
      </c>
      <c r="G824" s="65">
        <f>PL!AM208</f>
        <v>97650</v>
      </c>
      <c r="H824" s="31">
        <f>PL!AN208</f>
        <v>3150</v>
      </c>
      <c r="I824" s="66">
        <f>PL!AO208</f>
        <v>148381</v>
      </c>
      <c r="J824" s="64">
        <f>PL!AP208</f>
        <v>4786.4838709677415</v>
      </c>
      <c r="K824" s="31">
        <f>PL!AQ208</f>
        <v>50731</v>
      </c>
      <c r="L824" s="45">
        <f>PL!AR208</f>
        <v>1.5195186891961086</v>
      </c>
      <c r="M824" s="4" t="s">
        <v>385</v>
      </c>
      <c r="N824" s="76">
        <v>44013</v>
      </c>
    </row>
    <row r="825" spans="1:14" hidden="1" x14ac:dyDescent="0.25">
      <c r="A825" s="10">
        <v>824</v>
      </c>
      <c r="B825" s="11">
        <v>14575</v>
      </c>
      <c r="C825" s="11" t="s">
        <v>23</v>
      </c>
      <c r="D825" s="12" t="s">
        <v>38</v>
      </c>
      <c r="E825" s="12" t="s">
        <v>40</v>
      </c>
      <c r="F825" s="12" t="s">
        <v>272</v>
      </c>
      <c r="G825" s="65">
        <f>PL!AM209</f>
        <v>82150</v>
      </c>
      <c r="H825" s="31">
        <f>PL!AN209</f>
        <v>2650</v>
      </c>
      <c r="I825" s="66">
        <f>PL!AO209</f>
        <v>71106</v>
      </c>
      <c r="J825" s="64">
        <f>PL!AP209</f>
        <v>2293.7419354838707</v>
      </c>
      <c r="K825" s="31">
        <f>PL!AQ209</f>
        <v>-11044</v>
      </c>
      <c r="L825" s="45">
        <f>PL!AR209</f>
        <v>0.86556299452221541</v>
      </c>
      <c r="M825" s="4" t="s">
        <v>385</v>
      </c>
      <c r="N825" s="76">
        <v>44013</v>
      </c>
    </row>
    <row r="826" spans="1:14" hidden="1" x14ac:dyDescent="0.25">
      <c r="A826" s="10">
        <v>825</v>
      </c>
      <c r="B826" s="11">
        <v>15616</v>
      </c>
      <c r="C826" s="11" t="s">
        <v>23</v>
      </c>
      <c r="D826" s="12" t="s">
        <v>38</v>
      </c>
      <c r="E826" s="12" t="s">
        <v>40</v>
      </c>
      <c r="F826" s="12" t="s">
        <v>273</v>
      </c>
      <c r="G826" s="65">
        <f>PL!AM210</f>
        <v>116250</v>
      </c>
      <c r="H826" s="31">
        <f>PL!AN210</f>
        <v>3750</v>
      </c>
      <c r="I826" s="66">
        <f>PL!AO210</f>
        <v>100763</v>
      </c>
      <c r="J826" s="64">
        <f>PL!AP210</f>
        <v>3250.4193548387098</v>
      </c>
      <c r="K826" s="31">
        <f>PL!AQ210</f>
        <v>-15487</v>
      </c>
      <c r="L826" s="45">
        <f>PL!AR210</f>
        <v>0.86677849462365586</v>
      </c>
      <c r="M826" s="4" t="s">
        <v>385</v>
      </c>
      <c r="N826" s="76">
        <v>44013</v>
      </c>
    </row>
    <row r="827" spans="1:14" hidden="1" x14ac:dyDescent="0.25">
      <c r="A827" s="10">
        <v>826</v>
      </c>
      <c r="B827" s="11">
        <v>14818</v>
      </c>
      <c r="C827" s="11" t="s">
        <v>23</v>
      </c>
      <c r="D827" s="12" t="s">
        <v>38</v>
      </c>
      <c r="E827" s="12" t="s">
        <v>40</v>
      </c>
      <c r="F827" s="12" t="s">
        <v>274</v>
      </c>
      <c r="G827" s="65">
        <f>PL!AM211</f>
        <v>85250</v>
      </c>
      <c r="H827" s="31">
        <f>PL!AN211</f>
        <v>2750</v>
      </c>
      <c r="I827" s="66">
        <f>PL!AO211</f>
        <v>95982</v>
      </c>
      <c r="J827" s="64">
        <f>PL!AP211</f>
        <v>3096.1935483870966</v>
      </c>
      <c r="K827" s="31">
        <f>PL!AQ211</f>
        <v>10732</v>
      </c>
      <c r="L827" s="45">
        <f>PL!AR211</f>
        <v>1.1258885630498534</v>
      </c>
      <c r="M827" s="4" t="s">
        <v>385</v>
      </c>
      <c r="N827" s="76">
        <v>44013</v>
      </c>
    </row>
    <row r="828" spans="1:14" hidden="1" x14ac:dyDescent="0.25">
      <c r="A828" s="10">
        <v>827</v>
      </c>
      <c r="B828" s="11">
        <v>14582</v>
      </c>
      <c r="C828" s="11" t="s">
        <v>23</v>
      </c>
      <c r="D828" s="12" t="s">
        <v>38</v>
      </c>
      <c r="E828" s="12" t="s">
        <v>40</v>
      </c>
      <c r="F828" s="12" t="s">
        <v>275</v>
      </c>
      <c r="G828" s="65">
        <f>PL!AM212</f>
        <v>100750</v>
      </c>
      <c r="H828" s="31">
        <f>PL!AN212</f>
        <v>3250</v>
      </c>
      <c r="I828" s="66">
        <f>PL!AO212</f>
        <v>69530</v>
      </c>
      <c r="J828" s="64">
        <f>PL!AP212</f>
        <v>2242.9032258064517</v>
      </c>
      <c r="K828" s="31">
        <f>PL!AQ212</f>
        <v>-31220</v>
      </c>
      <c r="L828" s="45">
        <f>PL!AR212</f>
        <v>0.69012406947890814</v>
      </c>
      <c r="M828" s="4" t="s">
        <v>385</v>
      </c>
      <c r="N828" s="76">
        <v>44013</v>
      </c>
    </row>
    <row r="829" spans="1:14" hidden="1" x14ac:dyDescent="0.25">
      <c r="A829" s="10">
        <v>828</v>
      </c>
      <c r="B829" s="11">
        <v>15965</v>
      </c>
      <c r="C829" s="11" t="s">
        <v>23</v>
      </c>
      <c r="D829" s="12" t="s">
        <v>38</v>
      </c>
      <c r="E829" s="12" t="s">
        <v>40</v>
      </c>
      <c r="F829" s="12" t="s">
        <v>276</v>
      </c>
      <c r="G829" s="65">
        <f>PL!AM213</f>
        <v>85250</v>
      </c>
      <c r="H829" s="31">
        <f>PL!AN213</f>
        <v>2750</v>
      </c>
      <c r="I829" s="66">
        <f>PL!AO213</f>
        <v>139063</v>
      </c>
      <c r="J829" s="64">
        <f>PL!AP213</f>
        <v>4485.9032258064517</v>
      </c>
      <c r="K829" s="31">
        <f>PL!AQ213</f>
        <v>53813</v>
      </c>
      <c r="L829" s="45">
        <f>PL!AR213</f>
        <v>1.6312375366568914</v>
      </c>
      <c r="M829" s="4" t="s">
        <v>385</v>
      </c>
      <c r="N829" s="76">
        <v>44013</v>
      </c>
    </row>
    <row r="830" spans="1:14" hidden="1" x14ac:dyDescent="0.25">
      <c r="A830" s="10">
        <v>829</v>
      </c>
      <c r="B830" s="11">
        <v>92055</v>
      </c>
      <c r="C830" s="11" t="s">
        <v>23</v>
      </c>
      <c r="D830" s="12" t="s">
        <v>38</v>
      </c>
      <c r="E830" s="12" t="s">
        <v>40</v>
      </c>
      <c r="F830" s="12" t="s">
        <v>277</v>
      </c>
      <c r="G830" s="65">
        <f>PL!AM214</f>
        <v>49600</v>
      </c>
      <c r="H830" s="31">
        <f>PL!AN214</f>
        <v>1600</v>
      </c>
      <c r="I830" s="66">
        <f>PL!AO214</f>
        <v>51497</v>
      </c>
      <c r="J830" s="64">
        <f>PL!AP214</f>
        <v>1661.1935483870968</v>
      </c>
      <c r="K830" s="31">
        <f>PL!AQ214</f>
        <v>1897</v>
      </c>
      <c r="L830" s="45">
        <f>PL!AR214</f>
        <v>1.0382459677419356</v>
      </c>
      <c r="M830" s="4" t="s">
        <v>385</v>
      </c>
      <c r="N830" s="76">
        <v>44013</v>
      </c>
    </row>
    <row r="831" spans="1:14" hidden="1" x14ac:dyDescent="0.25">
      <c r="A831" s="10">
        <v>830</v>
      </c>
      <c r="B831" s="11">
        <v>15072</v>
      </c>
      <c r="C831" s="11" t="s">
        <v>23</v>
      </c>
      <c r="D831" s="12" t="s">
        <v>38</v>
      </c>
      <c r="E831" s="12" t="s">
        <v>38</v>
      </c>
      <c r="F831" s="12" t="s">
        <v>397</v>
      </c>
      <c r="G831" s="65">
        <f>PL!AM215</f>
        <v>159650</v>
      </c>
      <c r="H831" s="31">
        <f>PL!AN215</f>
        <v>5150</v>
      </c>
      <c r="I831" s="66">
        <f>PL!AO215</f>
        <v>0</v>
      </c>
      <c r="J831" s="64">
        <f>PL!AP215</f>
        <v>0</v>
      </c>
      <c r="K831" s="31">
        <f>PL!AQ215</f>
        <v>-159650</v>
      </c>
      <c r="L831" s="45">
        <f>PL!AR215</f>
        <v>0</v>
      </c>
      <c r="M831" s="4" t="s">
        <v>385</v>
      </c>
      <c r="N831" s="76">
        <v>44013</v>
      </c>
    </row>
    <row r="832" spans="1:14" hidden="1" x14ac:dyDescent="0.25">
      <c r="A832" s="10">
        <v>831</v>
      </c>
      <c r="B832" s="13">
        <v>17113</v>
      </c>
      <c r="C832" s="11" t="s">
        <v>23</v>
      </c>
      <c r="D832" s="12" t="s">
        <v>38</v>
      </c>
      <c r="E832" s="12" t="s">
        <v>41</v>
      </c>
      <c r="F832" s="14" t="s">
        <v>279</v>
      </c>
      <c r="G832" s="65">
        <f>PL!AM216</f>
        <v>75950</v>
      </c>
      <c r="H832" s="31">
        <f>PL!AN216</f>
        <v>2450</v>
      </c>
      <c r="I832" s="66">
        <f>PL!AO216</f>
        <v>49345</v>
      </c>
      <c r="J832" s="64">
        <f>PL!AP216</f>
        <v>1591.7741935483871</v>
      </c>
      <c r="K832" s="31">
        <f>PL!AQ216</f>
        <v>-26605</v>
      </c>
      <c r="L832" s="45">
        <f>PL!AR216</f>
        <v>0.64970375246872947</v>
      </c>
      <c r="M832" s="4" t="s">
        <v>385</v>
      </c>
      <c r="N832" s="76">
        <v>44013</v>
      </c>
    </row>
    <row r="833" spans="1:14" hidden="1" x14ac:dyDescent="0.25">
      <c r="A833" s="10">
        <v>832</v>
      </c>
      <c r="B833" s="11">
        <v>16018</v>
      </c>
      <c r="C833" s="11" t="s">
        <v>23</v>
      </c>
      <c r="D833" s="12" t="s">
        <v>38</v>
      </c>
      <c r="E833" s="12" t="s">
        <v>41</v>
      </c>
      <c r="F833" s="12" t="s">
        <v>280</v>
      </c>
      <c r="G833" s="65">
        <f>PL!AM217</f>
        <v>165850</v>
      </c>
      <c r="H833" s="31">
        <f>PL!AN217</f>
        <v>5350</v>
      </c>
      <c r="I833" s="66">
        <f>PL!AO217</f>
        <v>145659</v>
      </c>
      <c r="J833" s="64">
        <f>PL!AP217</f>
        <v>4698.677419354839</v>
      </c>
      <c r="K833" s="31">
        <f>PL!AQ217</f>
        <v>-20191</v>
      </c>
      <c r="L833" s="45">
        <f>PL!AR217</f>
        <v>0.87825746156165208</v>
      </c>
      <c r="M833" s="4" t="s">
        <v>385</v>
      </c>
      <c r="N833" s="76">
        <v>44013</v>
      </c>
    </row>
    <row r="834" spans="1:14" hidden="1" x14ac:dyDescent="0.25">
      <c r="A834" s="10">
        <v>833</v>
      </c>
      <c r="B834" s="11">
        <v>15148</v>
      </c>
      <c r="C834" s="11" t="s">
        <v>23</v>
      </c>
      <c r="D834" s="12" t="s">
        <v>38</v>
      </c>
      <c r="E834" s="12" t="s">
        <v>41</v>
      </c>
      <c r="F834" s="12" t="s">
        <v>281</v>
      </c>
      <c r="G834" s="65">
        <f>PL!AM218</f>
        <v>96100</v>
      </c>
      <c r="H834" s="31">
        <f>PL!AN218</f>
        <v>3100</v>
      </c>
      <c r="I834" s="66">
        <f>PL!AO218</f>
        <v>103023</v>
      </c>
      <c r="J834" s="64">
        <f>PL!AP218</f>
        <v>3323.3225806451615</v>
      </c>
      <c r="K834" s="31">
        <f>PL!AQ218</f>
        <v>6923</v>
      </c>
      <c r="L834" s="45">
        <f>PL!AR218</f>
        <v>1.0720395421436004</v>
      </c>
      <c r="M834" s="4" t="s">
        <v>385</v>
      </c>
      <c r="N834" s="76">
        <v>44013</v>
      </c>
    </row>
    <row r="835" spans="1:14" hidden="1" x14ac:dyDescent="0.25">
      <c r="A835" s="10">
        <v>834</v>
      </c>
      <c r="B835" s="11">
        <v>15324</v>
      </c>
      <c r="C835" s="11" t="s">
        <v>23</v>
      </c>
      <c r="D835" s="12" t="s">
        <v>38</v>
      </c>
      <c r="E835" s="12" t="s">
        <v>41</v>
      </c>
      <c r="F835" s="12" t="s">
        <v>282</v>
      </c>
      <c r="G835" s="65">
        <f>PL!AM219</f>
        <v>71300</v>
      </c>
      <c r="H835" s="31">
        <f>PL!AN219</f>
        <v>2300</v>
      </c>
      <c r="I835" s="66">
        <f>PL!AO219</f>
        <v>97968</v>
      </c>
      <c r="J835" s="64">
        <f>PL!AP219</f>
        <v>3160.2580645161293</v>
      </c>
      <c r="K835" s="31">
        <f>PL!AQ219</f>
        <v>26668</v>
      </c>
      <c r="L835" s="45">
        <f>PL!AR219</f>
        <v>1.3740252454417952</v>
      </c>
      <c r="M835" s="4" t="s">
        <v>385</v>
      </c>
      <c r="N835" s="76">
        <v>44013</v>
      </c>
    </row>
    <row r="836" spans="1:14" hidden="1" x14ac:dyDescent="0.25">
      <c r="A836" s="10">
        <v>835</v>
      </c>
      <c r="B836" s="11">
        <v>92047</v>
      </c>
      <c r="C836" s="11" t="s">
        <v>23</v>
      </c>
      <c r="D836" s="12" t="s">
        <v>38</v>
      </c>
      <c r="E836" s="12" t="s">
        <v>41</v>
      </c>
      <c r="F836" s="12" t="s">
        <v>283</v>
      </c>
      <c r="G836" s="65">
        <f>PL!AM220</f>
        <v>80600</v>
      </c>
      <c r="H836" s="31">
        <f>PL!AN220</f>
        <v>2600</v>
      </c>
      <c r="I836" s="66">
        <f>PL!AO220</f>
        <v>86555</v>
      </c>
      <c r="J836" s="64">
        <f>PL!AP220</f>
        <v>2792.0967741935483</v>
      </c>
      <c r="K836" s="31">
        <f>PL!AQ220</f>
        <v>5955</v>
      </c>
      <c r="L836" s="45">
        <f>PL!AR220</f>
        <v>1.0738833746898262</v>
      </c>
      <c r="M836" s="4" t="s">
        <v>385</v>
      </c>
      <c r="N836" s="76">
        <v>44013</v>
      </c>
    </row>
    <row r="837" spans="1:14" hidden="1" x14ac:dyDescent="0.25">
      <c r="A837" s="10">
        <v>836</v>
      </c>
      <c r="B837" s="11">
        <v>14484</v>
      </c>
      <c r="C837" s="11" t="s">
        <v>23</v>
      </c>
      <c r="D837" s="12" t="s">
        <v>38</v>
      </c>
      <c r="E837" s="12" t="s">
        <v>41</v>
      </c>
      <c r="F837" s="12" t="s">
        <v>284</v>
      </c>
      <c r="G837" s="65">
        <f>PL!AM221</f>
        <v>68200</v>
      </c>
      <c r="H837" s="31">
        <f>PL!AN221</f>
        <v>2200</v>
      </c>
      <c r="I837" s="66">
        <f>PL!AO221</f>
        <v>88868</v>
      </c>
      <c r="J837" s="64">
        <f>PL!AP221</f>
        <v>2866.7096774193546</v>
      </c>
      <c r="K837" s="31">
        <f>PL!AQ221</f>
        <v>20668</v>
      </c>
      <c r="L837" s="45">
        <f>PL!AR221</f>
        <v>1.303049853372434</v>
      </c>
      <c r="M837" s="4" t="s">
        <v>385</v>
      </c>
      <c r="N837" s="76">
        <v>44013</v>
      </c>
    </row>
    <row r="838" spans="1:14" hidden="1" x14ac:dyDescent="0.25">
      <c r="A838" s="10">
        <v>837</v>
      </c>
      <c r="B838" s="11">
        <v>14544</v>
      </c>
      <c r="C838" s="11" t="s">
        <v>23</v>
      </c>
      <c r="D838" s="12" t="s">
        <v>38</v>
      </c>
      <c r="E838" s="12" t="s">
        <v>41</v>
      </c>
      <c r="F838" s="12" t="s">
        <v>285</v>
      </c>
      <c r="G838" s="65">
        <f>PL!AM222</f>
        <v>99200</v>
      </c>
      <c r="H838" s="31">
        <f>PL!AN222</f>
        <v>3200</v>
      </c>
      <c r="I838" s="66">
        <f>PL!AO222</f>
        <v>110984</v>
      </c>
      <c r="J838" s="64">
        <f>PL!AP222</f>
        <v>3580.1290322580644</v>
      </c>
      <c r="K838" s="31">
        <f>PL!AQ222</f>
        <v>11784</v>
      </c>
      <c r="L838" s="45">
        <f>PL!AR222</f>
        <v>1.1187903225806453</v>
      </c>
      <c r="M838" s="4" t="s">
        <v>385</v>
      </c>
      <c r="N838" s="76">
        <v>44013</v>
      </c>
    </row>
    <row r="839" spans="1:14" hidden="1" x14ac:dyDescent="0.25">
      <c r="A839" s="10">
        <v>838</v>
      </c>
      <c r="B839" s="11">
        <v>15239</v>
      </c>
      <c r="C839" s="11" t="s">
        <v>23</v>
      </c>
      <c r="D839" s="12" t="s">
        <v>38</v>
      </c>
      <c r="E839" s="12" t="s">
        <v>41</v>
      </c>
      <c r="F839" s="12" t="s">
        <v>286</v>
      </c>
      <c r="G839" s="65">
        <f>PL!AM223</f>
        <v>96100</v>
      </c>
      <c r="H839" s="31">
        <f>PL!AN223</f>
        <v>3100</v>
      </c>
      <c r="I839" s="66">
        <f>PL!AO223</f>
        <v>107594</v>
      </c>
      <c r="J839" s="64">
        <f>PL!AP223</f>
        <v>3470.7741935483873</v>
      </c>
      <c r="K839" s="31">
        <f>PL!AQ223</f>
        <v>11494</v>
      </c>
      <c r="L839" s="45">
        <f>PL!AR223</f>
        <v>1.1196045785639959</v>
      </c>
      <c r="M839" s="4" t="s">
        <v>385</v>
      </c>
      <c r="N839" s="76">
        <v>44013</v>
      </c>
    </row>
    <row r="840" spans="1:14" hidden="1" x14ac:dyDescent="0.25">
      <c r="A840" s="10">
        <v>839</v>
      </c>
      <c r="B840" s="11">
        <v>14751</v>
      </c>
      <c r="C840" s="11" t="s">
        <v>23</v>
      </c>
      <c r="D840" s="12" t="s">
        <v>42</v>
      </c>
      <c r="E840" s="12" t="s">
        <v>43</v>
      </c>
      <c r="F840" s="12" t="s">
        <v>287</v>
      </c>
      <c r="G840" s="65">
        <f>PL!AM224</f>
        <v>105400</v>
      </c>
      <c r="H840" s="31">
        <f>PL!AN224</f>
        <v>3400</v>
      </c>
      <c r="I840" s="66">
        <f>PL!AO224</f>
        <v>7972</v>
      </c>
      <c r="J840" s="64">
        <f>PL!AP224</f>
        <v>257.16129032258067</v>
      </c>
      <c r="K840" s="31">
        <f>PL!AQ224</f>
        <v>-97428</v>
      </c>
      <c r="L840" s="45">
        <f>PL!AR224</f>
        <v>7.5635673624288427E-2</v>
      </c>
      <c r="M840" s="4" t="s">
        <v>385</v>
      </c>
      <c r="N840" s="76">
        <v>44013</v>
      </c>
    </row>
    <row r="841" spans="1:14" hidden="1" x14ac:dyDescent="0.25">
      <c r="A841" s="10">
        <v>840</v>
      </c>
      <c r="B841" s="11">
        <v>15960</v>
      </c>
      <c r="C841" s="11" t="s">
        <v>23</v>
      </c>
      <c r="D841" s="12" t="s">
        <v>42</v>
      </c>
      <c r="E841" s="12" t="s">
        <v>43</v>
      </c>
      <c r="F841" s="12" t="s">
        <v>288</v>
      </c>
      <c r="G841" s="65">
        <f>PL!AM225</f>
        <v>130200</v>
      </c>
      <c r="H841" s="31">
        <f>PL!AN225</f>
        <v>4200</v>
      </c>
      <c r="I841" s="66">
        <f>PL!AO225</f>
        <v>140295.29999999999</v>
      </c>
      <c r="J841" s="64">
        <f>PL!AP225</f>
        <v>4525.6548387096773</v>
      </c>
      <c r="K841" s="31">
        <f>PL!AQ225</f>
        <v>10095.299999999988</v>
      </c>
      <c r="L841" s="45">
        <f>PL!AR225</f>
        <v>1.0775368663594469</v>
      </c>
      <c r="M841" s="4" t="s">
        <v>385</v>
      </c>
      <c r="N841" s="76">
        <v>44013</v>
      </c>
    </row>
    <row r="842" spans="1:14" hidden="1" x14ac:dyDescent="0.25">
      <c r="A842" s="10">
        <v>841</v>
      </c>
      <c r="B842" s="13">
        <v>16878</v>
      </c>
      <c r="C842" s="11" t="s">
        <v>23</v>
      </c>
      <c r="D842" s="12" t="s">
        <v>42</v>
      </c>
      <c r="E842" s="12" t="s">
        <v>43</v>
      </c>
      <c r="F842" s="14" t="s">
        <v>289</v>
      </c>
      <c r="G842" s="65">
        <f>PL!AM226</f>
        <v>96100</v>
      </c>
      <c r="H842" s="31">
        <f>PL!AN226</f>
        <v>3100</v>
      </c>
      <c r="I842" s="66">
        <f>PL!AO226</f>
        <v>68555.66</v>
      </c>
      <c r="J842" s="64">
        <f>PL!AP226</f>
        <v>2211.4729032258065</v>
      </c>
      <c r="K842" s="31">
        <f>PL!AQ226</f>
        <v>-27544.339999999997</v>
      </c>
      <c r="L842" s="45">
        <f>PL!AR226</f>
        <v>0.71337835587929244</v>
      </c>
      <c r="M842" s="4" t="s">
        <v>385</v>
      </c>
      <c r="N842" s="76">
        <v>44013</v>
      </c>
    </row>
    <row r="843" spans="1:14" hidden="1" x14ac:dyDescent="0.25">
      <c r="A843" s="10">
        <v>842</v>
      </c>
      <c r="B843" s="11">
        <v>16533</v>
      </c>
      <c r="C843" s="11" t="s">
        <v>23</v>
      </c>
      <c r="D843" s="12" t="s">
        <v>42</v>
      </c>
      <c r="E843" s="12" t="s">
        <v>43</v>
      </c>
      <c r="F843" s="12" t="s">
        <v>290</v>
      </c>
      <c r="G843" s="65">
        <f>PL!AM227</f>
        <v>164300</v>
      </c>
      <c r="H843" s="31">
        <f>PL!AN227</f>
        <v>5300</v>
      </c>
      <c r="I843" s="66">
        <f>PL!AO227</f>
        <v>147259.72</v>
      </c>
      <c r="J843" s="64">
        <f>PL!AP227</f>
        <v>4750.3135483870965</v>
      </c>
      <c r="K843" s="31">
        <f>PL!AQ227</f>
        <v>-17040.28</v>
      </c>
      <c r="L843" s="45">
        <f>PL!AR227</f>
        <v>0.89628557516737672</v>
      </c>
      <c r="M843" s="4" t="s">
        <v>385</v>
      </c>
      <c r="N843" s="76">
        <v>44013</v>
      </c>
    </row>
    <row r="844" spans="1:14" hidden="1" x14ac:dyDescent="0.25">
      <c r="A844" s="10">
        <v>843</v>
      </c>
      <c r="B844" s="11">
        <v>16458</v>
      </c>
      <c r="C844" s="11" t="s">
        <v>23</v>
      </c>
      <c r="D844" s="12" t="s">
        <v>42</v>
      </c>
      <c r="E844" s="12" t="s">
        <v>43</v>
      </c>
      <c r="F844" s="12" t="s">
        <v>291</v>
      </c>
      <c r="G844" s="65">
        <f>PL!AM228</f>
        <v>106950</v>
      </c>
      <c r="H844" s="31">
        <f>PL!AN228</f>
        <v>3450</v>
      </c>
      <c r="I844" s="66">
        <f>PL!AO228</f>
        <v>84864.52</v>
      </c>
      <c r="J844" s="64">
        <f>PL!AP228</f>
        <v>2737.5651612903225</v>
      </c>
      <c r="K844" s="31">
        <f>PL!AQ228</f>
        <v>-22085.479999999996</v>
      </c>
      <c r="L844" s="45">
        <f>PL!AR228</f>
        <v>0.79349714820009354</v>
      </c>
      <c r="M844" s="4" t="s">
        <v>385</v>
      </c>
      <c r="N844" s="76">
        <v>44013</v>
      </c>
    </row>
    <row r="845" spans="1:14" hidden="1" x14ac:dyDescent="0.25">
      <c r="A845" s="10">
        <v>844</v>
      </c>
      <c r="B845" s="13">
        <v>16886</v>
      </c>
      <c r="C845" s="11" t="s">
        <v>23</v>
      </c>
      <c r="D845" s="12" t="s">
        <v>42</v>
      </c>
      <c r="E845" s="12" t="s">
        <v>43</v>
      </c>
      <c r="F845" s="14" t="s">
        <v>292</v>
      </c>
      <c r="G845" s="65">
        <f>PL!AM229</f>
        <v>120900</v>
      </c>
      <c r="H845" s="31">
        <f>PL!AN229</f>
        <v>3900</v>
      </c>
      <c r="I845" s="66">
        <f>PL!AO229</f>
        <v>95070</v>
      </c>
      <c r="J845" s="64">
        <f>PL!AP229</f>
        <v>3066.7741935483873</v>
      </c>
      <c r="K845" s="31">
        <f>PL!AQ229</f>
        <v>-25830</v>
      </c>
      <c r="L845" s="45">
        <f>PL!AR229</f>
        <v>0.78635235732009923</v>
      </c>
      <c r="M845" s="4" t="s">
        <v>385</v>
      </c>
      <c r="N845" s="76">
        <v>44013</v>
      </c>
    </row>
    <row r="846" spans="1:14" hidden="1" x14ac:dyDescent="0.25">
      <c r="A846" s="10">
        <v>845</v>
      </c>
      <c r="B846" s="13">
        <v>16688</v>
      </c>
      <c r="C846" s="11" t="s">
        <v>23</v>
      </c>
      <c r="D846" s="12" t="s">
        <v>42</v>
      </c>
      <c r="E846" s="12" t="s">
        <v>43</v>
      </c>
      <c r="F846" s="14" t="s">
        <v>293</v>
      </c>
      <c r="G846" s="65">
        <f>PL!AM230</f>
        <v>162750</v>
      </c>
      <c r="H846" s="31">
        <f>PL!AN230</f>
        <v>5250</v>
      </c>
      <c r="I846" s="66">
        <f>PL!AO230</f>
        <v>112311.34</v>
      </c>
      <c r="J846" s="64">
        <f>PL!AP230</f>
        <v>3622.9464516129033</v>
      </c>
      <c r="K846" s="31">
        <f>PL!AQ230</f>
        <v>-50438.66</v>
      </c>
      <c r="L846" s="45">
        <f>PL!AR230</f>
        <v>0.69008503840245772</v>
      </c>
      <c r="M846" s="4" t="s">
        <v>385</v>
      </c>
      <c r="N846" s="76">
        <v>44013</v>
      </c>
    </row>
    <row r="847" spans="1:14" hidden="1" x14ac:dyDescent="0.25">
      <c r="A847" s="10">
        <v>846</v>
      </c>
      <c r="B847" s="11">
        <v>14529</v>
      </c>
      <c r="C847" s="11" t="s">
        <v>23</v>
      </c>
      <c r="D847" s="12" t="s">
        <v>42</v>
      </c>
      <c r="E847" s="12" t="s">
        <v>43</v>
      </c>
      <c r="F847" s="12" t="s">
        <v>294</v>
      </c>
      <c r="G847" s="65">
        <f>PL!AM231</f>
        <v>117800</v>
      </c>
      <c r="H847" s="31">
        <f>PL!AN231</f>
        <v>3800</v>
      </c>
      <c r="I847" s="66">
        <f>PL!AO231</f>
        <v>92996.800000000003</v>
      </c>
      <c r="J847" s="64">
        <f>PL!AP231</f>
        <v>2999.8967741935485</v>
      </c>
      <c r="K847" s="31">
        <f>PL!AQ231</f>
        <v>-24803.199999999997</v>
      </c>
      <c r="L847" s="45">
        <f>PL!AR231</f>
        <v>0.78944651952461797</v>
      </c>
      <c r="M847" s="4" t="s">
        <v>385</v>
      </c>
      <c r="N847" s="76">
        <v>44013</v>
      </c>
    </row>
    <row r="848" spans="1:14" hidden="1" x14ac:dyDescent="0.25">
      <c r="A848" s="10">
        <v>847</v>
      </c>
      <c r="B848" s="13">
        <v>17175</v>
      </c>
      <c r="C848" s="11" t="s">
        <v>23</v>
      </c>
      <c r="D848" s="12" t="s">
        <v>42</v>
      </c>
      <c r="E848" s="12" t="s">
        <v>43</v>
      </c>
      <c r="F848" s="14" t="s">
        <v>295</v>
      </c>
      <c r="G848" s="65">
        <f>PL!AM232</f>
        <v>71300</v>
      </c>
      <c r="H848" s="31">
        <f>PL!AN232</f>
        <v>2300</v>
      </c>
      <c r="I848" s="66">
        <f>PL!AO232</f>
        <v>49924.21</v>
      </c>
      <c r="J848" s="64">
        <f>PL!AP232</f>
        <v>1610.4583870967742</v>
      </c>
      <c r="K848" s="31">
        <f>PL!AQ232</f>
        <v>-21375.79</v>
      </c>
      <c r="L848" s="45">
        <f>PL!AR232</f>
        <v>0.7001992987377279</v>
      </c>
      <c r="M848" s="4" t="s">
        <v>385</v>
      </c>
      <c r="N848" s="76">
        <v>44013</v>
      </c>
    </row>
    <row r="849" spans="1:14" hidden="1" x14ac:dyDescent="0.25">
      <c r="A849" s="10">
        <v>848</v>
      </c>
      <c r="B849" s="13">
        <v>17235</v>
      </c>
      <c r="C849" s="11" t="s">
        <v>23</v>
      </c>
      <c r="D849" s="12" t="s">
        <v>42</v>
      </c>
      <c r="E849" s="12" t="s">
        <v>43</v>
      </c>
      <c r="F849" s="14" t="s">
        <v>296</v>
      </c>
      <c r="G849" s="65">
        <f>PL!AM233</f>
        <v>62000</v>
      </c>
      <c r="H849" s="31">
        <f>PL!AN233</f>
        <v>2000</v>
      </c>
      <c r="I849" s="66">
        <f>PL!AO233</f>
        <v>63837.43</v>
      </c>
      <c r="J849" s="64">
        <f>PL!AP233</f>
        <v>2059.2719354838709</v>
      </c>
      <c r="K849" s="31">
        <f>PL!AQ233</f>
        <v>1837.4300000000003</v>
      </c>
      <c r="L849" s="45">
        <f>PL!AR233</f>
        <v>1.0296359677419356</v>
      </c>
      <c r="M849" s="4" t="s">
        <v>385</v>
      </c>
      <c r="N849" s="76">
        <v>44013</v>
      </c>
    </row>
    <row r="850" spans="1:14" hidden="1" x14ac:dyDescent="0.25">
      <c r="A850" s="10">
        <v>849</v>
      </c>
      <c r="B850" s="11">
        <v>14536</v>
      </c>
      <c r="C850" s="11" t="s">
        <v>23</v>
      </c>
      <c r="D850" s="12" t="s">
        <v>42</v>
      </c>
      <c r="E850" s="12" t="s">
        <v>44</v>
      </c>
      <c r="F850" s="12" t="s">
        <v>297</v>
      </c>
      <c r="G850" s="65">
        <f>PL!AM234</f>
        <v>127100</v>
      </c>
      <c r="H850" s="31">
        <f>PL!AN234</f>
        <v>4100</v>
      </c>
      <c r="I850" s="66">
        <f>PL!AO234</f>
        <v>114376</v>
      </c>
      <c r="J850" s="64">
        <f>PL!AP234</f>
        <v>3689.5483870967741</v>
      </c>
      <c r="K850" s="31">
        <f>PL!AQ234</f>
        <v>-12724</v>
      </c>
      <c r="L850" s="45">
        <f>PL!AR234</f>
        <v>0.89988985051140835</v>
      </c>
      <c r="M850" s="4" t="s">
        <v>385</v>
      </c>
      <c r="N850" s="76">
        <v>44013</v>
      </c>
    </row>
    <row r="851" spans="1:14" hidden="1" x14ac:dyDescent="0.25">
      <c r="A851" s="10">
        <v>850</v>
      </c>
      <c r="B851" s="11">
        <v>15521</v>
      </c>
      <c r="C851" s="11" t="s">
        <v>23</v>
      </c>
      <c r="D851" s="12" t="s">
        <v>42</v>
      </c>
      <c r="E851" s="12" t="s">
        <v>44</v>
      </c>
      <c r="F851" s="12" t="s">
        <v>298</v>
      </c>
      <c r="G851" s="65">
        <f>PL!AM235</f>
        <v>164300</v>
      </c>
      <c r="H851" s="31">
        <f>PL!AN235</f>
        <v>5300</v>
      </c>
      <c r="I851" s="66">
        <f>PL!AO235</f>
        <v>209312</v>
      </c>
      <c r="J851" s="64">
        <f>PL!AP235</f>
        <v>6752</v>
      </c>
      <c r="K851" s="31">
        <f>PL!AQ235</f>
        <v>45012</v>
      </c>
      <c r="L851" s="45">
        <f>PL!AR235</f>
        <v>1.2739622641509434</v>
      </c>
      <c r="M851" s="4" t="s">
        <v>385</v>
      </c>
      <c r="N851" s="76">
        <v>44013</v>
      </c>
    </row>
    <row r="852" spans="1:14" hidden="1" x14ac:dyDescent="0.25">
      <c r="A852" s="10">
        <v>851</v>
      </c>
      <c r="B852" s="11">
        <v>14543</v>
      </c>
      <c r="C852" s="11" t="s">
        <v>23</v>
      </c>
      <c r="D852" s="12" t="s">
        <v>42</v>
      </c>
      <c r="E852" s="12" t="s">
        <v>44</v>
      </c>
      <c r="F852" s="12" t="s">
        <v>299</v>
      </c>
      <c r="G852" s="65">
        <f>PL!AM236</f>
        <v>119350</v>
      </c>
      <c r="H852" s="31">
        <f>PL!AN236</f>
        <v>3850</v>
      </c>
      <c r="I852" s="66">
        <f>PL!AO236</f>
        <v>115489</v>
      </c>
      <c r="J852" s="64">
        <f>PL!AP236</f>
        <v>3725.4516129032259</v>
      </c>
      <c r="K852" s="31">
        <f>PL!AQ236</f>
        <v>-3861</v>
      </c>
      <c r="L852" s="45">
        <f>PL!AR236</f>
        <v>0.96764976958525351</v>
      </c>
      <c r="M852" s="4" t="s">
        <v>385</v>
      </c>
      <c r="N852" s="76">
        <v>44013</v>
      </c>
    </row>
    <row r="853" spans="1:14" hidden="1" x14ac:dyDescent="0.25">
      <c r="A853" s="10">
        <v>852</v>
      </c>
      <c r="B853" s="11">
        <v>15792</v>
      </c>
      <c r="C853" s="11" t="s">
        <v>23</v>
      </c>
      <c r="D853" s="12" t="s">
        <v>42</v>
      </c>
      <c r="E853" s="12" t="s">
        <v>44</v>
      </c>
      <c r="F853" s="12" t="s">
        <v>300</v>
      </c>
      <c r="G853" s="65">
        <f>PL!AM237</f>
        <v>99200</v>
      </c>
      <c r="H853" s="31">
        <f>PL!AN237</f>
        <v>3200</v>
      </c>
      <c r="I853" s="66">
        <f>PL!AO237</f>
        <v>96886</v>
      </c>
      <c r="J853" s="64">
        <f>PL!AP237</f>
        <v>3125.3548387096776</v>
      </c>
      <c r="K853" s="31">
        <f>PL!AQ237</f>
        <v>-2314</v>
      </c>
      <c r="L853" s="45">
        <f>PL!AR237</f>
        <v>0.9766733870967742</v>
      </c>
      <c r="M853" s="4" t="s">
        <v>385</v>
      </c>
      <c r="N853" s="76">
        <v>44013</v>
      </c>
    </row>
    <row r="854" spans="1:14" hidden="1" x14ac:dyDescent="0.25">
      <c r="A854" s="10">
        <v>853</v>
      </c>
      <c r="B854" s="11">
        <v>14564</v>
      </c>
      <c r="C854" s="11" t="s">
        <v>23</v>
      </c>
      <c r="D854" s="12" t="s">
        <v>42</v>
      </c>
      <c r="E854" s="12" t="s">
        <v>44</v>
      </c>
      <c r="F854" s="12" t="s">
        <v>301</v>
      </c>
      <c r="G854" s="65">
        <f>PL!AM238</f>
        <v>83700</v>
      </c>
      <c r="H854" s="31">
        <f>PL!AN238</f>
        <v>2700</v>
      </c>
      <c r="I854" s="66">
        <f>PL!AO238</f>
        <v>92011</v>
      </c>
      <c r="J854" s="64">
        <f>PL!AP238</f>
        <v>2968.0967741935483</v>
      </c>
      <c r="K854" s="31">
        <f>PL!AQ238</f>
        <v>8311</v>
      </c>
      <c r="L854" s="45">
        <f>PL!AR238</f>
        <v>1.099295101553166</v>
      </c>
      <c r="M854" s="4" t="s">
        <v>385</v>
      </c>
      <c r="N854" s="76">
        <v>44013</v>
      </c>
    </row>
    <row r="855" spans="1:14" hidden="1" x14ac:dyDescent="0.25">
      <c r="A855" s="10">
        <v>854</v>
      </c>
      <c r="B855" s="11">
        <v>14533</v>
      </c>
      <c r="C855" s="11" t="s">
        <v>23</v>
      </c>
      <c r="D855" s="12" t="s">
        <v>42</v>
      </c>
      <c r="E855" s="12" t="s">
        <v>44</v>
      </c>
      <c r="F855" s="12" t="s">
        <v>302</v>
      </c>
      <c r="G855" s="65">
        <f>PL!AM239</f>
        <v>80600</v>
      </c>
      <c r="H855" s="31">
        <f>PL!AN239</f>
        <v>2600</v>
      </c>
      <c r="I855" s="66">
        <f>PL!AO239</f>
        <v>84185</v>
      </c>
      <c r="J855" s="64">
        <f>PL!AP239</f>
        <v>2715.6451612903224</v>
      </c>
      <c r="K855" s="31">
        <f>PL!AQ239</f>
        <v>3585</v>
      </c>
      <c r="L855" s="45">
        <f>PL!AR239</f>
        <v>1.0444789081885857</v>
      </c>
      <c r="M855" s="4" t="s">
        <v>385</v>
      </c>
      <c r="N855" s="76">
        <v>44013</v>
      </c>
    </row>
    <row r="856" spans="1:14" hidden="1" x14ac:dyDescent="0.25">
      <c r="A856" s="10">
        <v>855</v>
      </c>
      <c r="B856" s="11">
        <v>16603</v>
      </c>
      <c r="C856" s="11" t="s">
        <v>23</v>
      </c>
      <c r="D856" s="12" t="s">
        <v>42</v>
      </c>
      <c r="E856" s="12" t="s">
        <v>44</v>
      </c>
      <c r="F856" s="12" t="s">
        <v>303</v>
      </c>
      <c r="G856" s="65">
        <f>PL!AM240</f>
        <v>161200</v>
      </c>
      <c r="H856" s="31">
        <f>PL!AN240</f>
        <v>5200</v>
      </c>
      <c r="I856" s="66">
        <f>PL!AO240</f>
        <v>140360</v>
      </c>
      <c r="J856" s="64">
        <f>PL!AP240</f>
        <v>4527.7419354838712</v>
      </c>
      <c r="K856" s="31">
        <f>PL!AQ240</f>
        <v>-20840</v>
      </c>
      <c r="L856" s="45">
        <f>PL!AR240</f>
        <v>0.87071960297766748</v>
      </c>
      <c r="M856" s="4" t="s">
        <v>385</v>
      </c>
      <c r="N856" s="76">
        <v>44013</v>
      </c>
    </row>
    <row r="857" spans="1:14" hidden="1" x14ac:dyDescent="0.25">
      <c r="A857" s="10">
        <v>856</v>
      </c>
      <c r="B857" s="11">
        <v>15135</v>
      </c>
      <c r="C857" s="11" t="s">
        <v>23</v>
      </c>
      <c r="D857" s="12" t="s">
        <v>42</v>
      </c>
      <c r="E857" s="12" t="s">
        <v>44</v>
      </c>
      <c r="F857" s="12" t="s">
        <v>304</v>
      </c>
      <c r="G857" s="65">
        <f>PL!AM241</f>
        <v>77500</v>
      </c>
      <c r="H857" s="31">
        <f>PL!AN241</f>
        <v>2500</v>
      </c>
      <c r="I857" s="66">
        <f>PL!AO241</f>
        <v>78059</v>
      </c>
      <c r="J857" s="64">
        <f>PL!AP241</f>
        <v>2518.0322580645161</v>
      </c>
      <c r="K857" s="31">
        <f>PL!AQ241</f>
        <v>559</v>
      </c>
      <c r="L857" s="45">
        <f>PL!AR241</f>
        <v>1.0072129032258064</v>
      </c>
      <c r="M857" s="4" t="s">
        <v>385</v>
      </c>
      <c r="N857" s="76">
        <v>44013</v>
      </c>
    </row>
    <row r="858" spans="1:14" hidden="1" x14ac:dyDescent="0.25">
      <c r="A858" s="10">
        <v>857</v>
      </c>
      <c r="B858" s="11">
        <v>92018</v>
      </c>
      <c r="C858" s="11" t="s">
        <v>23</v>
      </c>
      <c r="D858" s="12" t="s">
        <v>42</v>
      </c>
      <c r="E858" s="12" t="s">
        <v>44</v>
      </c>
      <c r="F858" s="12" t="s">
        <v>305</v>
      </c>
      <c r="G858" s="65">
        <f>PL!AM242</f>
        <v>65100</v>
      </c>
      <c r="H858" s="31">
        <f>PL!AN242</f>
        <v>2100</v>
      </c>
      <c r="I858" s="66">
        <f>PL!AO242</f>
        <v>35237</v>
      </c>
      <c r="J858" s="64">
        <f>PL!AP242</f>
        <v>1136.6774193548388</v>
      </c>
      <c r="K858" s="31">
        <f>PL!AQ242</f>
        <v>-29863</v>
      </c>
      <c r="L858" s="45">
        <f>PL!AR242</f>
        <v>0.54127496159754229</v>
      </c>
      <c r="M858" s="4" t="s">
        <v>385</v>
      </c>
      <c r="N858" s="76">
        <v>44013</v>
      </c>
    </row>
    <row r="859" spans="1:14" hidden="1" x14ac:dyDescent="0.25">
      <c r="A859" s="10">
        <v>858</v>
      </c>
      <c r="B859" s="11">
        <v>16427</v>
      </c>
      <c r="C859" s="11" t="s">
        <v>23</v>
      </c>
      <c r="D859" s="12" t="s">
        <v>42</v>
      </c>
      <c r="E859" s="12" t="s">
        <v>45</v>
      </c>
      <c r="F859" s="12" t="s">
        <v>306</v>
      </c>
      <c r="G859" s="65">
        <f>PL!AM243</f>
        <v>172050</v>
      </c>
      <c r="H859" s="31">
        <f>PL!AN243</f>
        <v>5550</v>
      </c>
      <c r="I859" s="66">
        <f>PL!AO243</f>
        <v>229360</v>
      </c>
      <c r="J859" s="64">
        <f>PL!AP243</f>
        <v>7398.7096774193551</v>
      </c>
      <c r="K859" s="31">
        <f>PL!AQ243</f>
        <v>57310</v>
      </c>
      <c r="L859" s="45">
        <f>PL!AR243</f>
        <v>1.3331008427782622</v>
      </c>
      <c r="M859" s="4" t="s">
        <v>385</v>
      </c>
      <c r="N859" s="76">
        <v>44013</v>
      </c>
    </row>
    <row r="860" spans="1:14" hidden="1" x14ac:dyDescent="0.25">
      <c r="A860" s="10">
        <v>859</v>
      </c>
      <c r="B860" s="11">
        <v>92042</v>
      </c>
      <c r="C860" s="11" t="s">
        <v>23</v>
      </c>
      <c r="D860" s="12" t="s">
        <v>42</v>
      </c>
      <c r="E860" s="12" t="s">
        <v>45</v>
      </c>
      <c r="F860" s="12" t="s">
        <v>307</v>
      </c>
      <c r="G860" s="65">
        <f>PL!AM244</f>
        <v>74400</v>
      </c>
      <c r="H860" s="31">
        <f>PL!AN244</f>
        <v>2400</v>
      </c>
      <c r="I860" s="66">
        <f>PL!AO244</f>
        <v>112477</v>
      </c>
      <c r="J860" s="64">
        <f>PL!AP244</f>
        <v>3628.2903225806454</v>
      </c>
      <c r="K860" s="31">
        <f>PL!AQ244</f>
        <v>38077</v>
      </c>
      <c r="L860" s="45">
        <f>PL!AR244</f>
        <v>1.5117876344086021</v>
      </c>
      <c r="M860" s="4" t="s">
        <v>385</v>
      </c>
      <c r="N860" s="76">
        <v>44013</v>
      </c>
    </row>
    <row r="861" spans="1:14" hidden="1" x14ac:dyDescent="0.25">
      <c r="A861" s="10">
        <v>860</v>
      </c>
      <c r="B861" s="11">
        <v>14558</v>
      </c>
      <c r="C861" s="11" t="s">
        <v>23</v>
      </c>
      <c r="D861" s="12" t="s">
        <v>42</v>
      </c>
      <c r="E861" s="12" t="s">
        <v>45</v>
      </c>
      <c r="F861" s="12" t="s">
        <v>308</v>
      </c>
      <c r="G861" s="65">
        <f>PL!AM245</f>
        <v>96100</v>
      </c>
      <c r="H861" s="31">
        <f>PL!AN245</f>
        <v>3100</v>
      </c>
      <c r="I861" s="66">
        <f>PL!AO245</f>
        <v>122832</v>
      </c>
      <c r="J861" s="64">
        <f>PL!AP245</f>
        <v>3962.3225806451615</v>
      </c>
      <c r="K861" s="31">
        <f>PL!AQ245</f>
        <v>26732</v>
      </c>
      <c r="L861" s="45">
        <f>PL!AR245</f>
        <v>1.2781685744016649</v>
      </c>
      <c r="M861" s="4" t="s">
        <v>385</v>
      </c>
      <c r="N861" s="76">
        <v>44013</v>
      </c>
    </row>
    <row r="862" spans="1:14" hidden="1" x14ac:dyDescent="0.25">
      <c r="A862" s="10">
        <v>861</v>
      </c>
      <c r="B862" s="11">
        <v>16108</v>
      </c>
      <c r="C862" s="11" t="s">
        <v>23</v>
      </c>
      <c r="D862" s="12" t="s">
        <v>42</v>
      </c>
      <c r="E862" s="12" t="s">
        <v>45</v>
      </c>
      <c r="F862" s="12" t="s">
        <v>309</v>
      </c>
      <c r="G862" s="65">
        <f>PL!AM246</f>
        <v>89900</v>
      </c>
      <c r="H862" s="31">
        <f>PL!AN246</f>
        <v>2900</v>
      </c>
      <c r="I862" s="66">
        <f>PL!AO246</f>
        <v>87992</v>
      </c>
      <c r="J862" s="64">
        <f>PL!AP246</f>
        <v>2838.4516129032259</v>
      </c>
      <c r="K862" s="31">
        <f>PL!AQ246</f>
        <v>-1908</v>
      </c>
      <c r="L862" s="45">
        <f>PL!AR246</f>
        <v>0.97877641824249162</v>
      </c>
      <c r="M862" s="4" t="s">
        <v>385</v>
      </c>
      <c r="N862" s="76">
        <v>44013</v>
      </c>
    </row>
    <row r="863" spans="1:14" hidden="1" x14ac:dyDescent="0.25">
      <c r="A863" s="10">
        <v>862</v>
      </c>
      <c r="B863" s="11">
        <v>15299</v>
      </c>
      <c r="C863" s="11" t="s">
        <v>23</v>
      </c>
      <c r="D863" s="12" t="s">
        <v>42</v>
      </c>
      <c r="E863" s="12" t="s">
        <v>45</v>
      </c>
      <c r="F863" s="12" t="s">
        <v>310</v>
      </c>
      <c r="G863" s="65">
        <f>PL!AM247</f>
        <v>58900</v>
      </c>
      <c r="H863" s="31">
        <f>PL!AN247</f>
        <v>1900</v>
      </c>
      <c r="I863" s="66">
        <f>PL!AO247</f>
        <v>58431</v>
      </c>
      <c r="J863" s="64">
        <f>PL!AP247</f>
        <v>1884.8709677419354</v>
      </c>
      <c r="K863" s="31">
        <f>PL!AQ247</f>
        <v>-469</v>
      </c>
      <c r="L863" s="45">
        <f>PL!AR247</f>
        <v>0.99203735144312399</v>
      </c>
      <c r="M863" s="4" t="s">
        <v>385</v>
      </c>
      <c r="N863" s="76">
        <v>44013</v>
      </c>
    </row>
    <row r="864" spans="1:14" hidden="1" x14ac:dyDescent="0.25">
      <c r="A864" s="10">
        <v>863</v>
      </c>
      <c r="B864" s="11">
        <v>14794</v>
      </c>
      <c r="C864" s="11" t="s">
        <v>23</v>
      </c>
      <c r="D864" s="12" t="s">
        <v>42</v>
      </c>
      <c r="E864" s="12" t="s">
        <v>45</v>
      </c>
      <c r="F864" s="12" t="s">
        <v>311</v>
      </c>
      <c r="G864" s="65">
        <f>PL!AM248</f>
        <v>134850</v>
      </c>
      <c r="H864" s="31">
        <f>PL!AN248</f>
        <v>4350</v>
      </c>
      <c r="I864" s="66">
        <f>PL!AO248</f>
        <v>132229</v>
      </c>
      <c r="J864" s="64">
        <f>PL!AP248</f>
        <v>4265.4516129032254</v>
      </c>
      <c r="K864" s="31">
        <f>PL!AQ248</f>
        <v>-2621</v>
      </c>
      <c r="L864" s="45">
        <f>PL!AR248</f>
        <v>0.98056358917315534</v>
      </c>
      <c r="M864" s="4" t="s">
        <v>385</v>
      </c>
      <c r="N864" s="76">
        <v>44013</v>
      </c>
    </row>
    <row r="865" spans="1:14" hidden="1" x14ac:dyDescent="0.25">
      <c r="A865" s="10">
        <v>864</v>
      </c>
      <c r="B865" s="11">
        <v>16381</v>
      </c>
      <c r="C865" s="11" t="s">
        <v>23</v>
      </c>
      <c r="D865" s="12" t="s">
        <v>42</v>
      </c>
      <c r="E865" s="12" t="s">
        <v>45</v>
      </c>
      <c r="F865" s="12" t="s">
        <v>312</v>
      </c>
      <c r="G865" s="65">
        <f>PL!AM249</f>
        <v>89900</v>
      </c>
      <c r="H865" s="31">
        <f>PL!AN249</f>
        <v>2900</v>
      </c>
      <c r="I865" s="66">
        <f>PL!AO249</f>
        <v>79554</v>
      </c>
      <c r="J865" s="64">
        <f>PL!AP249</f>
        <v>2566.2580645161293</v>
      </c>
      <c r="K865" s="31">
        <f>PL!AQ249</f>
        <v>-10346</v>
      </c>
      <c r="L865" s="45">
        <f>PL!AR249</f>
        <v>0.88491657397107892</v>
      </c>
      <c r="M865" s="4" t="s">
        <v>385</v>
      </c>
      <c r="N865" s="76">
        <v>44013</v>
      </c>
    </row>
    <row r="866" spans="1:14" hidden="1" x14ac:dyDescent="0.25">
      <c r="A866" s="10">
        <v>865</v>
      </c>
      <c r="B866" s="11">
        <v>14553</v>
      </c>
      <c r="C866" s="11" t="s">
        <v>23</v>
      </c>
      <c r="D866" s="12" t="s">
        <v>42</v>
      </c>
      <c r="E866" s="12" t="s">
        <v>45</v>
      </c>
      <c r="F866" s="12" t="s">
        <v>313</v>
      </c>
      <c r="G866" s="65">
        <f>PL!AM250</f>
        <v>77500</v>
      </c>
      <c r="H866" s="31">
        <f>PL!AN250</f>
        <v>2500</v>
      </c>
      <c r="I866" s="66">
        <f>PL!AO250</f>
        <v>63452</v>
      </c>
      <c r="J866" s="64">
        <f>PL!AP250</f>
        <v>2046.8387096774193</v>
      </c>
      <c r="K866" s="31">
        <f>PL!AQ250</f>
        <v>-14048</v>
      </c>
      <c r="L866" s="45">
        <f>PL!AR250</f>
        <v>0.81873548387096773</v>
      </c>
      <c r="M866" s="4" t="s">
        <v>385</v>
      </c>
      <c r="N866" s="76">
        <v>44013</v>
      </c>
    </row>
    <row r="867" spans="1:14" hidden="1" x14ac:dyDescent="0.25">
      <c r="A867" s="10">
        <v>866</v>
      </c>
      <c r="B867" s="11">
        <v>17240</v>
      </c>
      <c r="C867" s="11" t="s">
        <v>23</v>
      </c>
      <c r="D867" s="12" t="s">
        <v>42</v>
      </c>
      <c r="E867" s="12" t="s">
        <v>46</v>
      </c>
      <c r="F867" s="12" t="s">
        <v>314</v>
      </c>
      <c r="G867" s="65">
        <f>PL!AM251</f>
        <v>21700</v>
      </c>
      <c r="H867" s="31">
        <f>PL!AN251</f>
        <v>700</v>
      </c>
      <c r="I867" s="66">
        <f>PL!AO251</f>
        <v>-1494</v>
      </c>
      <c r="J867" s="64">
        <f>PL!AP251</f>
        <v>-48.193548387096776</v>
      </c>
      <c r="K867" s="31">
        <f>PL!AQ251</f>
        <v>-23194</v>
      </c>
      <c r="L867" s="45">
        <f>PL!AR251</f>
        <v>-6.8847926267281104E-2</v>
      </c>
      <c r="M867" s="4" t="s">
        <v>385</v>
      </c>
      <c r="N867" s="76">
        <v>44013</v>
      </c>
    </row>
    <row r="868" spans="1:14" hidden="1" x14ac:dyDescent="0.25">
      <c r="A868" s="10">
        <v>867</v>
      </c>
      <c r="B868" s="11">
        <v>17260</v>
      </c>
      <c r="C868" s="11" t="s">
        <v>23</v>
      </c>
      <c r="D868" s="12" t="s">
        <v>42</v>
      </c>
      <c r="E868" s="12" t="s">
        <v>46</v>
      </c>
      <c r="F868" s="12" t="s">
        <v>315</v>
      </c>
      <c r="G868" s="65">
        <f>PL!AM252</f>
        <v>21700</v>
      </c>
      <c r="H868" s="31">
        <f>PL!AN252</f>
        <v>700</v>
      </c>
      <c r="I868" s="66">
        <f>PL!AO252</f>
        <v>29</v>
      </c>
      <c r="J868" s="64">
        <f>PL!AP252</f>
        <v>0.93548387096774188</v>
      </c>
      <c r="K868" s="31">
        <f>PL!AQ252</f>
        <v>-21671</v>
      </c>
      <c r="L868" s="45">
        <f>PL!AR252</f>
        <v>1.336405529953917E-3</v>
      </c>
      <c r="M868" s="4" t="s">
        <v>385</v>
      </c>
      <c r="N868" s="76">
        <v>44013</v>
      </c>
    </row>
    <row r="869" spans="1:14" hidden="1" x14ac:dyDescent="0.25">
      <c r="A869" s="10">
        <v>868</v>
      </c>
      <c r="B869" s="13">
        <v>17455</v>
      </c>
      <c r="C869" s="11" t="s">
        <v>23</v>
      </c>
      <c r="D869" s="12" t="s">
        <v>42</v>
      </c>
      <c r="E869" s="12" t="s">
        <v>46</v>
      </c>
      <c r="F869" s="14" t="s">
        <v>316</v>
      </c>
      <c r="G869" s="65">
        <f>PL!AM253</f>
        <v>52700</v>
      </c>
      <c r="H869" s="31">
        <f>PL!AN253</f>
        <v>1700</v>
      </c>
      <c r="I869" s="66">
        <f>PL!AO253</f>
        <v>98725</v>
      </c>
      <c r="J869" s="64">
        <f>PL!AP253</f>
        <v>3184.6774193548385</v>
      </c>
      <c r="K869" s="31">
        <f>PL!AQ253</f>
        <v>46025</v>
      </c>
      <c r="L869" s="45">
        <f>PL!AR253</f>
        <v>1.8733396584440227</v>
      </c>
      <c r="M869" s="4" t="s">
        <v>385</v>
      </c>
      <c r="N869" s="76">
        <v>44013</v>
      </c>
    </row>
    <row r="870" spans="1:14" hidden="1" x14ac:dyDescent="0.25">
      <c r="A870" s="10">
        <v>869</v>
      </c>
      <c r="B870" s="11">
        <v>14508</v>
      </c>
      <c r="C870" s="11" t="s">
        <v>23</v>
      </c>
      <c r="D870" s="12" t="s">
        <v>42</v>
      </c>
      <c r="E870" s="12" t="s">
        <v>46</v>
      </c>
      <c r="F870" s="12" t="s">
        <v>317</v>
      </c>
      <c r="G870" s="65">
        <f>PL!AM254</f>
        <v>68200</v>
      </c>
      <c r="H870" s="31">
        <f>PL!AN254</f>
        <v>2200</v>
      </c>
      <c r="I870" s="66">
        <f>PL!AO254</f>
        <v>37209</v>
      </c>
      <c r="J870" s="64">
        <f>PL!AP254</f>
        <v>1200.2903225806451</v>
      </c>
      <c r="K870" s="31">
        <f>PL!AQ254</f>
        <v>-30991</v>
      </c>
      <c r="L870" s="45">
        <f>PL!AR254</f>
        <v>0.54558651026392957</v>
      </c>
      <c r="M870" s="4" t="s">
        <v>385</v>
      </c>
      <c r="N870" s="76">
        <v>44013</v>
      </c>
    </row>
    <row r="871" spans="1:14" hidden="1" x14ac:dyDescent="0.25">
      <c r="A871" s="10">
        <v>870</v>
      </c>
      <c r="B871" s="11">
        <v>15510</v>
      </c>
      <c r="C871" s="11" t="s">
        <v>23</v>
      </c>
      <c r="D871" s="12" t="s">
        <v>42</v>
      </c>
      <c r="E871" s="12" t="s">
        <v>47</v>
      </c>
      <c r="F871" s="12" t="s">
        <v>318</v>
      </c>
      <c r="G871" s="65">
        <f>PL!AM255</f>
        <v>83700</v>
      </c>
      <c r="H871" s="31">
        <f>PL!AN255</f>
        <v>2700</v>
      </c>
      <c r="I871" s="66">
        <f>PL!AO255</f>
        <v>84799</v>
      </c>
      <c r="J871" s="64">
        <f>PL!AP255</f>
        <v>2735.4516129032259</v>
      </c>
      <c r="K871" s="31">
        <f>PL!AQ255</f>
        <v>1099</v>
      </c>
      <c r="L871" s="45">
        <f>PL!AR255</f>
        <v>1.0131302270011948</v>
      </c>
      <c r="M871" s="4" t="s">
        <v>385</v>
      </c>
      <c r="N871" s="76">
        <v>44013</v>
      </c>
    </row>
    <row r="872" spans="1:14" hidden="1" x14ac:dyDescent="0.25">
      <c r="A872" s="10">
        <v>871</v>
      </c>
      <c r="B872" s="11">
        <v>14537</v>
      </c>
      <c r="C872" s="11" t="s">
        <v>23</v>
      </c>
      <c r="D872" s="12" t="s">
        <v>42</v>
      </c>
      <c r="E872" s="12" t="s">
        <v>47</v>
      </c>
      <c r="F872" s="12" t="s">
        <v>319</v>
      </c>
      <c r="G872" s="65">
        <f>PL!AM256</f>
        <v>186000</v>
      </c>
      <c r="H872" s="31">
        <f>PL!AN256</f>
        <v>6000</v>
      </c>
      <c r="I872" s="66">
        <f>PL!AO256</f>
        <v>155703</v>
      </c>
      <c r="J872" s="64">
        <f>PL!AP256</f>
        <v>5022.677419354839</v>
      </c>
      <c r="K872" s="31">
        <f>PL!AQ256</f>
        <v>-30297</v>
      </c>
      <c r="L872" s="45">
        <f>PL!AR256</f>
        <v>0.83711290322580645</v>
      </c>
      <c r="M872" s="4" t="s">
        <v>385</v>
      </c>
      <c r="N872" s="76">
        <v>44013</v>
      </c>
    </row>
    <row r="873" spans="1:14" hidden="1" x14ac:dyDescent="0.25">
      <c r="A873" s="10">
        <v>872</v>
      </c>
      <c r="B873" s="11">
        <v>14587</v>
      </c>
      <c r="C873" s="11" t="s">
        <v>23</v>
      </c>
      <c r="D873" s="12" t="s">
        <v>42</v>
      </c>
      <c r="E873" s="12" t="s">
        <v>47</v>
      </c>
      <c r="F873" s="12" t="s">
        <v>320</v>
      </c>
      <c r="G873" s="65">
        <f>PL!AM257</f>
        <v>168950</v>
      </c>
      <c r="H873" s="31">
        <f>PL!AN257</f>
        <v>5450</v>
      </c>
      <c r="I873" s="66">
        <f>PL!AO257</f>
        <v>107460</v>
      </c>
      <c r="J873" s="64">
        <f>PL!AP257</f>
        <v>3466.4516129032259</v>
      </c>
      <c r="K873" s="31">
        <f>PL!AQ257</f>
        <v>-61490</v>
      </c>
      <c r="L873" s="45">
        <f>PL!AR257</f>
        <v>0.63604616750517906</v>
      </c>
      <c r="M873" s="4" t="s">
        <v>385</v>
      </c>
      <c r="N873" s="76">
        <v>44013</v>
      </c>
    </row>
    <row r="874" spans="1:14" hidden="1" x14ac:dyDescent="0.25">
      <c r="A874" s="10">
        <v>873</v>
      </c>
      <c r="B874" s="11">
        <v>14493</v>
      </c>
      <c r="C874" s="11" t="s">
        <v>23</v>
      </c>
      <c r="D874" s="12" t="s">
        <v>42</v>
      </c>
      <c r="E874" s="12" t="s">
        <v>47</v>
      </c>
      <c r="F874" s="12" t="s">
        <v>321</v>
      </c>
      <c r="G874" s="65">
        <f>PL!AM258</f>
        <v>83700</v>
      </c>
      <c r="H874" s="31">
        <f>PL!AN258</f>
        <v>2700</v>
      </c>
      <c r="I874" s="66">
        <f>PL!AO258</f>
        <v>50595</v>
      </c>
      <c r="J874" s="64">
        <f>PL!AP258</f>
        <v>1632.0967741935483</v>
      </c>
      <c r="K874" s="31">
        <f>PL!AQ258</f>
        <v>-33105</v>
      </c>
      <c r="L874" s="45">
        <f>PL!AR258</f>
        <v>0.6044802867383513</v>
      </c>
      <c r="M874" s="4" t="s">
        <v>385</v>
      </c>
      <c r="N874" s="76">
        <v>44013</v>
      </c>
    </row>
    <row r="875" spans="1:14" hidden="1" x14ac:dyDescent="0.25">
      <c r="A875" s="10">
        <v>874</v>
      </c>
      <c r="B875" s="11">
        <v>15954</v>
      </c>
      <c r="C875" s="11" t="s">
        <v>23</v>
      </c>
      <c r="D875" s="12" t="s">
        <v>42</v>
      </c>
      <c r="E875" s="12" t="s">
        <v>47</v>
      </c>
      <c r="F875" s="12" t="s">
        <v>322</v>
      </c>
      <c r="G875" s="65">
        <f>PL!AM259</f>
        <v>195300</v>
      </c>
      <c r="H875" s="31">
        <f>PL!AN259</f>
        <v>6300</v>
      </c>
      <c r="I875" s="66">
        <f>PL!AO259</f>
        <v>219098</v>
      </c>
      <c r="J875" s="64">
        <f>PL!AP259</f>
        <v>7067.677419354839</v>
      </c>
      <c r="K875" s="31">
        <f>PL!AQ259</f>
        <v>23798</v>
      </c>
      <c r="L875" s="45">
        <f>PL!AR259</f>
        <v>1.1218535586277523</v>
      </c>
      <c r="M875" s="4" t="s">
        <v>385</v>
      </c>
      <c r="N875" s="76">
        <v>44013</v>
      </c>
    </row>
    <row r="876" spans="1:14" hidden="1" x14ac:dyDescent="0.25">
      <c r="A876" s="10">
        <v>875</v>
      </c>
      <c r="B876" s="11">
        <v>14584</v>
      </c>
      <c r="C876" s="11" t="s">
        <v>23</v>
      </c>
      <c r="D876" s="12" t="s">
        <v>42</v>
      </c>
      <c r="E876" s="12" t="s">
        <v>47</v>
      </c>
      <c r="F876" s="12" t="s">
        <v>323</v>
      </c>
      <c r="G876" s="65">
        <f>PL!AM260</f>
        <v>108500</v>
      </c>
      <c r="H876" s="31">
        <f>PL!AN260</f>
        <v>3500</v>
      </c>
      <c r="I876" s="66">
        <f>PL!AO260</f>
        <v>113080</v>
      </c>
      <c r="J876" s="64">
        <f>PL!AP260</f>
        <v>3647.7419354838707</v>
      </c>
      <c r="K876" s="31">
        <f>PL!AQ260</f>
        <v>4580</v>
      </c>
      <c r="L876" s="45">
        <f>PL!AR260</f>
        <v>1.0422119815668203</v>
      </c>
      <c r="M876" s="4" t="s">
        <v>385</v>
      </c>
      <c r="N876" s="76">
        <v>44013</v>
      </c>
    </row>
    <row r="877" spans="1:14" hidden="1" x14ac:dyDescent="0.25">
      <c r="A877" s="10">
        <v>876</v>
      </c>
      <c r="B877" s="11">
        <v>14436</v>
      </c>
      <c r="C877" s="11" t="s">
        <v>23</v>
      </c>
      <c r="D877" s="12" t="s">
        <v>42</v>
      </c>
      <c r="E877" s="12" t="s">
        <v>47</v>
      </c>
      <c r="F877" s="12" t="s">
        <v>324</v>
      </c>
      <c r="G877" s="65">
        <f>PL!AM261</f>
        <v>176700</v>
      </c>
      <c r="H877" s="31">
        <f>PL!AN261</f>
        <v>5700</v>
      </c>
      <c r="I877" s="66">
        <f>PL!AO261</f>
        <v>52920</v>
      </c>
      <c r="J877" s="64">
        <f>PL!AP261</f>
        <v>1707.0967741935483</v>
      </c>
      <c r="K877" s="31">
        <f>PL!AQ261</f>
        <v>-123780</v>
      </c>
      <c r="L877" s="45">
        <f>PL!AR261</f>
        <v>0.29949066213921899</v>
      </c>
      <c r="M877" s="4" t="s">
        <v>385</v>
      </c>
      <c r="N877" s="76">
        <v>44013</v>
      </c>
    </row>
    <row r="878" spans="1:14" hidden="1" x14ac:dyDescent="0.25">
      <c r="A878" s="10">
        <v>877</v>
      </c>
      <c r="B878" s="11">
        <v>17381</v>
      </c>
      <c r="C878" s="11" t="s">
        <v>23</v>
      </c>
      <c r="D878" s="12" t="s">
        <v>42</v>
      </c>
      <c r="E878" s="12" t="s">
        <v>47</v>
      </c>
      <c r="F878" s="12" t="s">
        <v>325</v>
      </c>
      <c r="G878" s="65">
        <f>PL!AM262</f>
        <v>89900</v>
      </c>
      <c r="H878" s="31">
        <f>PL!AN262</f>
        <v>2900</v>
      </c>
      <c r="I878" s="66">
        <f>PL!AO262</f>
        <v>76656</v>
      </c>
      <c r="J878" s="64">
        <f>PL!AP262</f>
        <v>2472.7741935483873</v>
      </c>
      <c r="K878" s="31">
        <f>PL!AQ262</f>
        <v>-13244</v>
      </c>
      <c r="L878" s="45">
        <f>PL!AR262</f>
        <v>0.8526807563959955</v>
      </c>
      <c r="M878" s="4" t="s">
        <v>385</v>
      </c>
      <c r="N878" s="76">
        <v>44013</v>
      </c>
    </row>
    <row r="879" spans="1:14" hidden="1" x14ac:dyDescent="0.25">
      <c r="A879" s="10">
        <v>878</v>
      </c>
      <c r="B879" s="11">
        <v>17420</v>
      </c>
      <c r="C879" s="11" t="s">
        <v>23</v>
      </c>
      <c r="D879" s="12" t="s">
        <v>42</v>
      </c>
      <c r="E879" s="12" t="s">
        <v>47</v>
      </c>
      <c r="F879" s="12" t="s">
        <v>326</v>
      </c>
      <c r="G879" s="65">
        <f>PL!AM263</f>
        <v>83700</v>
      </c>
      <c r="H879" s="31">
        <f>PL!AN263</f>
        <v>2700</v>
      </c>
      <c r="I879" s="66">
        <f>PL!AO263</f>
        <v>101910</v>
      </c>
      <c r="J879" s="64">
        <f>PL!AP263</f>
        <v>3287.4193548387098</v>
      </c>
      <c r="K879" s="31">
        <f>PL!AQ263</f>
        <v>18210</v>
      </c>
      <c r="L879" s="45">
        <f>PL!AR263</f>
        <v>1.217562724014337</v>
      </c>
      <c r="M879" s="4" t="s">
        <v>385</v>
      </c>
      <c r="N879" s="76">
        <v>44013</v>
      </c>
    </row>
    <row r="880" spans="1:14" hidden="1" x14ac:dyDescent="0.25">
      <c r="A880" s="10">
        <v>879</v>
      </c>
      <c r="B880" s="11">
        <v>15934</v>
      </c>
      <c r="C880" s="11" t="s">
        <v>23</v>
      </c>
      <c r="D880" s="12" t="s">
        <v>42</v>
      </c>
      <c r="E880" s="12" t="s">
        <v>47</v>
      </c>
      <c r="F880" s="12" t="s">
        <v>327</v>
      </c>
      <c r="G880" s="65">
        <f>PL!AM264</f>
        <v>127100</v>
      </c>
      <c r="H880" s="31">
        <f>PL!AN264</f>
        <v>4100</v>
      </c>
      <c r="I880" s="66">
        <f>PL!AO264</f>
        <v>139903</v>
      </c>
      <c r="J880" s="64">
        <f>PL!AP264</f>
        <v>4513</v>
      </c>
      <c r="K880" s="31">
        <f>PL!AQ264</f>
        <v>12803</v>
      </c>
      <c r="L880" s="45">
        <f>PL!AR264</f>
        <v>1.1007317073170733</v>
      </c>
      <c r="M880" s="4" t="s">
        <v>385</v>
      </c>
      <c r="N880" s="76">
        <v>44013</v>
      </c>
    </row>
    <row r="881" spans="1:14" hidden="1" x14ac:dyDescent="0.25">
      <c r="A881" s="10">
        <v>880</v>
      </c>
      <c r="B881" s="13">
        <v>17405</v>
      </c>
      <c r="C881" s="11" t="s">
        <v>23</v>
      </c>
      <c r="D881" s="12" t="s">
        <v>42</v>
      </c>
      <c r="E881" s="12" t="s">
        <v>47</v>
      </c>
      <c r="F881" s="14" t="s">
        <v>328</v>
      </c>
      <c r="G881" s="65">
        <f>PL!AM265</f>
        <v>58900</v>
      </c>
      <c r="H881" s="31">
        <f>PL!AN265</f>
        <v>1900</v>
      </c>
      <c r="I881" s="66">
        <f>PL!AO265</f>
        <v>49434</v>
      </c>
      <c r="J881" s="64">
        <f>PL!AP265</f>
        <v>1594.6451612903227</v>
      </c>
      <c r="K881" s="31">
        <f>PL!AQ265</f>
        <v>-9466</v>
      </c>
      <c r="L881" s="45">
        <f>PL!AR265</f>
        <v>0.83928692699490659</v>
      </c>
      <c r="M881" s="4" t="s">
        <v>385</v>
      </c>
      <c r="N881" s="76">
        <v>44013</v>
      </c>
    </row>
    <row r="882" spans="1:14" hidden="1" x14ac:dyDescent="0.25">
      <c r="A882" s="10">
        <v>881</v>
      </c>
      <c r="B882" s="11">
        <v>16119</v>
      </c>
      <c r="C882" s="11" t="s">
        <v>23</v>
      </c>
      <c r="D882" s="11" t="s">
        <v>42</v>
      </c>
      <c r="E882" s="12" t="s">
        <v>48</v>
      </c>
      <c r="F882" s="12" t="s">
        <v>329</v>
      </c>
      <c r="G882" s="65">
        <f>PL!AM266</f>
        <v>137950</v>
      </c>
      <c r="H882" s="31">
        <f>PL!AN266</f>
        <v>4450</v>
      </c>
      <c r="I882" s="66">
        <f>PL!AO266</f>
        <v>87933.34</v>
      </c>
      <c r="J882" s="64">
        <f>PL!AP266</f>
        <v>2836.5593548387096</v>
      </c>
      <c r="K882" s="31">
        <f>PL!AQ266</f>
        <v>-50016.66</v>
      </c>
      <c r="L882" s="45">
        <f>PL!AR266</f>
        <v>0.63742906850308079</v>
      </c>
      <c r="M882" s="4" t="s">
        <v>385</v>
      </c>
      <c r="N882" s="76">
        <v>44013</v>
      </c>
    </row>
    <row r="883" spans="1:14" hidden="1" x14ac:dyDescent="0.25">
      <c r="A883" s="10">
        <v>882</v>
      </c>
      <c r="B883" s="11">
        <v>16120</v>
      </c>
      <c r="C883" s="11" t="s">
        <v>23</v>
      </c>
      <c r="D883" s="11" t="s">
        <v>42</v>
      </c>
      <c r="E883" s="12" t="s">
        <v>48</v>
      </c>
      <c r="F883" s="12" t="s">
        <v>330</v>
      </c>
      <c r="G883" s="65">
        <f>PL!AM267</f>
        <v>106950</v>
      </c>
      <c r="H883" s="31">
        <f>PL!AN267</f>
        <v>3450</v>
      </c>
      <c r="I883" s="66">
        <f>PL!AO267</f>
        <v>72012.05</v>
      </c>
      <c r="J883" s="64">
        <f>PL!AP267</f>
        <v>2322.9693548387099</v>
      </c>
      <c r="K883" s="31">
        <f>PL!AQ267</f>
        <v>-34937.949999999997</v>
      </c>
      <c r="L883" s="45">
        <f>PL!AR267</f>
        <v>0.67332445067788693</v>
      </c>
      <c r="M883" s="4" t="s">
        <v>385</v>
      </c>
      <c r="N883" s="76">
        <v>44013</v>
      </c>
    </row>
    <row r="884" spans="1:14" hidden="1" x14ac:dyDescent="0.25">
      <c r="A884" s="10">
        <v>883</v>
      </c>
      <c r="B884" s="11">
        <v>17476</v>
      </c>
      <c r="C884" s="11" t="s">
        <v>23</v>
      </c>
      <c r="D884" s="12" t="s">
        <v>42</v>
      </c>
      <c r="E884" s="12" t="s">
        <v>48</v>
      </c>
      <c r="F884" s="12" t="s">
        <v>331</v>
      </c>
      <c r="G884" s="65">
        <f>PL!AM268</f>
        <v>49600</v>
      </c>
      <c r="H884" s="31">
        <f>PL!AN268</f>
        <v>1600</v>
      </c>
      <c r="I884" s="66">
        <f>PL!AO268</f>
        <v>82221</v>
      </c>
      <c r="J884" s="64">
        <f>PL!AP268</f>
        <v>2652.2903225806454</v>
      </c>
      <c r="K884" s="31">
        <f>PL!AQ268</f>
        <v>32621</v>
      </c>
      <c r="L884" s="45">
        <f>PL!AR268</f>
        <v>1.6576814516129033</v>
      </c>
      <c r="M884" s="4" t="s">
        <v>385</v>
      </c>
      <c r="N884" s="76">
        <v>44013</v>
      </c>
    </row>
    <row r="885" spans="1:14" hidden="1" x14ac:dyDescent="0.25">
      <c r="A885" s="10">
        <v>884</v>
      </c>
      <c r="B885" s="11">
        <v>14554</v>
      </c>
      <c r="C885" s="11" t="s">
        <v>23</v>
      </c>
      <c r="D885" s="12" t="s">
        <v>42</v>
      </c>
      <c r="E885" s="12" t="s">
        <v>48</v>
      </c>
      <c r="F885" s="12" t="s">
        <v>332</v>
      </c>
      <c r="G885" s="65">
        <f>PL!AM269</f>
        <v>89900</v>
      </c>
      <c r="H885" s="31">
        <f>PL!AN269</f>
        <v>2900</v>
      </c>
      <c r="I885" s="66">
        <f>PL!AO269</f>
        <v>0</v>
      </c>
      <c r="J885" s="64">
        <f>PL!AP269</f>
        <v>0</v>
      </c>
      <c r="K885" s="31">
        <f>PL!AQ269</f>
        <v>-89900</v>
      </c>
      <c r="L885" s="45">
        <f>PL!AR269</f>
        <v>0</v>
      </c>
      <c r="M885" s="4" t="s">
        <v>385</v>
      </c>
      <c r="N885" s="76">
        <v>44013</v>
      </c>
    </row>
    <row r="886" spans="1:14" hidden="1" x14ac:dyDescent="0.25">
      <c r="A886" s="10">
        <v>885</v>
      </c>
      <c r="B886" s="11">
        <v>15968</v>
      </c>
      <c r="C886" s="11" t="s">
        <v>23</v>
      </c>
      <c r="D886" s="12" t="s">
        <v>42</v>
      </c>
      <c r="E886" s="12" t="s">
        <v>48</v>
      </c>
      <c r="F886" s="12" t="s">
        <v>333</v>
      </c>
      <c r="G886" s="65">
        <f>PL!AM270</f>
        <v>151900</v>
      </c>
      <c r="H886" s="31">
        <f>PL!AN270</f>
        <v>4900</v>
      </c>
      <c r="I886" s="66">
        <f>PL!AO270</f>
        <v>0</v>
      </c>
      <c r="J886" s="64">
        <f>PL!AP270</f>
        <v>0</v>
      </c>
      <c r="K886" s="31">
        <f>PL!AQ270</f>
        <v>-151900</v>
      </c>
      <c r="L886" s="45">
        <f>PL!AR270</f>
        <v>0</v>
      </c>
      <c r="M886" s="4" t="s">
        <v>385</v>
      </c>
      <c r="N886" s="76">
        <v>44013</v>
      </c>
    </row>
    <row r="887" spans="1:14" hidden="1" x14ac:dyDescent="0.25">
      <c r="A887" s="10">
        <v>886</v>
      </c>
      <c r="B887" s="11">
        <v>14512</v>
      </c>
      <c r="C887" s="11" t="s">
        <v>23</v>
      </c>
      <c r="D887" s="12" t="s">
        <v>42</v>
      </c>
      <c r="E887" s="12" t="s">
        <v>49</v>
      </c>
      <c r="F887" s="12" t="s">
        <v>334</v>
      </c>
      <c r="G887" s="65">
        <f>PL!AM271</f>
        <v>99200</v>
      </c>
      <c r="H887" s="31">
        <f>PL!AN271</f>
        <v>3200</v>
      </c>
      <c r="I887" s="66">
        <f>PL!AO271</f>
        <v>101135</v>
      </c>
      <c r="J887" s="64">
        <f>PL!AP271</f>
        <v>3262.4193548387098</v>
      </c>
      <c r="K887" s="31">
        <f>PL!AQ271</f>
        <v>1935</v>
      </c>
      <c r="L887" s="45">
        <f>PL!AR271</f>
        <v>1.0195060483870968</v>
      </c>
      <c r="M887" s="4" t="s">
        <v>385</v>
      </c>
      <c r="N887" s="76">
        <v>44013</v>
      </c>
    </row>
    <row r="888" spans="1:14" hidden="1" x14ac:dyDescent="0.25">
      <c r="A888" s="10">
        <v>887</v>
      </c>
      <c r="B888" s="11">
        <v>14547</v>
      </c>
      <c r="C888" s="11" t="s">
        <v>23</v>
      </c>
      <c r="D888" s="12" t="s">
        <v>42</v>
      </c>
      <c r="E888" s="12" t="s">
        <v>49</v>
      </c>
      <c r="F888" s="12" t="s">
        <v>335</v>
      </c>
      <c r="G888" s="65">
        <f>PL!AM272</f>
        <v>83700</v>
      </c>
      <c r="H888" s="31">
        <f>PL!AN272</f>
        <v>2700</v>
      </c>
      <c r="I888" s="66">
        <f>PL!AO272</f>
        <v>90050</v>
      </c>
      <c r="J888" s="64">
        <f>PL!AP272</f>
        <v>2904.8387096774195</v>
      </c>
      <c r="K888" s="31">
        <f>PL!AQ272</f>
        <v>6350</v>
      </c>
      <c r="L888" s="45">
        <f>PL!AR272</f>
        <v>1.0758661887694145</v>
      </c>
      <c r="M888" s="4" t="s">
        <v>385</v>
      </c>
      <c r="N888" s="76">
        <v>44013</v>
      </c>
    </row>
    <row r="889" spans="1:14" hidden="1" x14ac:dyDescent="0.25">
      <c r="A889" s="10">
        <v>888</v>
      </c>
      <c r="B889" s="13">
        <v>16069</v>
      </c>
      <c r="C889" s="11" t="s">
        <v>23</v>
      </c>
      <c r="D889" s="12" t="s">
        <v>42</v>
      </c>
      <c r="E889" s="12" t="s">
        <v>49</v>
      </c>
      <c r="F889" s="14" t="s">
        <v>336</v>
      </c>
      <c r="G889" s="65">
        <f>PL!AM273</f>
        <v>52700</v>
      </c>
      <c r="H889" s="31">
        <f>PL!AN273</f>
        <v>1700</v>
      </c>
      <c r="I889" s="66">
        <f>PL!AO273</f>
        <v>64138</v>
      </c>
      <c r="J889" s="64">
        <f>PL!AP273</f>
        <v>2068.9677419354839</v>
      </c>
      <c r="K889" s="31">
        <f>PL!AQ273</f>
        <v>11438</v>
      </c>
      <c r="L889" s="45">
        <f>PL!AR273</f>
        <v>1.2170398481973435</v>
      </c>
      <c r="M889" s="4" t="s">
        <v>385</v>
      </c>
      <c r="N889" s="76">
        <v>44013</v>
      </c>
    </row>
    <row r="890" spans="1:14" hidden="1" x14ac:dyDescent="0.25">
      <c r="A890" s="10">
        <v>889</v>
      </c>
      <c r="B890" s="13">
        <v>16068</v>
      </c>
      <c r="C890" s="11" t="s">
        <v>23</v>
      </c>
      <c r="D890" s="12" t="s">
        <v>42</v>
      </c>
      <c r="E890" s="12" t="s">
        <v>49</v>
      </c>
      <c r="F890" s="14" t="s">
        <v>337</v>
      </c>
      <c r="G890" s="65">
        <f>PL!AM274</f>
        <v>52700</v>
      </c>
      <c r="H890" s="31">
        <f>PL!AN274</f>
        <v>1700</v>
      </c>
      <c r="I890" s="66">
        <f>PL!AO274</f>
        <v>49329</v>
      </c>
      <c r="J890" s="64">
        <f>PL!AP274</f>
        <v>1591.258064516129</v>
      </c>
      <c r="K890" s="31">
        <f>PL!AQ274</f>
        <v>-3371</v>
      </c>
      <c r="L890" s="45">
        <f>PL!AR274</f>
        <v>0.93603415559772296</v>
      </c>
      <c r="M890" s="4" t="s">
        <v>385</v>
      </c>
      <c r="N890" s="76">
        <v>44013</v>
      </c>
    </row>
    <row r="891" spans="1:14" hidden="1" x14ac:dyDescent="0.25">
      <c r="A891" s="10">
        <v>890</v>
      </c>
      <c r="B891" s="11">
        <v>14561</v>
      </c>
      <c r="C891" s="11" t="s">
        <v>23</v>
      </c>
      <c r="D891" s="12" t="s">
        <v>42</v>
      </c>
      <c r="E891" s="12" t="s">
        <v>49</v>
      </c>
      <c r="F891" s="12" t="s">
        <v>338</v>
      </c>
      <c r="G891" s="65">
        <f>PL!AM275</f>
        <v>136400</v>
      </c>
      <c r="H891" s="31">
        <f>PL!AN275</f>
        <v>4400</v>
      </c>
      <c r="I891" s="66">
        <f>PL!AO275</f>
        <v>154639</v>
      </c>
      <c r="J891" s="64">
        <f>PL!AP275</f>
        <v>4988.3548387096771</v>
      </c>
      <c r="K891" s="31">
        <f>PL!AQ275</f>
        <v>18239</v>
      </c>
      <c r="L891" s="45">
        <f>PL!AR275</f>
        <v>1.133717008797654</v>
      </c>
      <c r="M891" s="4" t="s">
        <v>385</v>
      </c>
      <c r="N891" s="76">
        <v>44013</v>
      </c>
    </row>
    <row r="892" spans="1:14" hidden="1" x14ac:dyDescent="0.25">
      <c r="A892" s="10">
        <v>891</v>
      </c>
      <c r="B892" s="11">
        <v>14438</v>
      </c>
      <c r="C892" s="11" t="s">
        <v>23</v>
      </c>
      <c r="D892" s="12" t="s">
        <v>42</v>
      </c>
      <c r="E892" s="12" t="s">
        <v>49</v>
      </c>
      <c r="F892" s="12" t="s">
        <v>339</v>
      </c>
      <c r="G892" s="65">
        <f>PL!AM276</f>
        <v>198400</v>
      </c>
      <c r="H892" s="31">
        <f>PL!AN276</f>
        <v>6400</v>
      </c>
      <c r="I892" s="66">
        <f>PL!AO276</f>
        <v>180782</v>
      </c>
      <c r="J892" s="64">
        <f>PL!AP276</f>
        <v>5831.677419354839</v>
      </c>
      <c r="K892" s="31">
        <f>PL!AQ276</f>
        <v>-17618</v>
      </c>
      <c r="L892" s="45">
        <f>PL!AR276</f>
        <v>0.9111995967741936</v>
      </c>
      <c r="M892" s="4" t="s">
        <v>385</v>
      </c>
      <c r="N892" s="76">
        <v>44013</v>
      </c>
    </row>
    <row r="893" spans="1:14" hidden="1" x14ac:dyDescent="0.25">
      <c r="A893" s="10">
        <v>892</v>
      </c>
      <c r="B893" s="11">
        <v>15674</v>
      </c>
      <c r="C893" s="11" t="s">
        <v>23</v>
      </c>
      <c r="D893" s="12" t="s">
        <v>42</v>
      </c>
      <c r="E893" s="12" t="s">
        <v>49</v>
      </c>
      <c r="F893" s="12" t="s">
        <v>340</v>
      </c>
      <c r="G893" s="65">
        <f>PL!AM277</f>
        <v>153450</v>
      </c>
      <c r="H893" s="31">
        <f>PL!AN277</f>
        <v>4950</v>
      </c>
      <c r="I893" s="66">
        <f>PL!AO277</f>
        <v>147701</v>
      </c>
      <c r="J893" s="64">
        <f>PL!AP277</f>
        <v>4764.5483870967746</v>
      </c>
      <c r="K893" s="31">
        <f>PL!AQ277</f>
        <v>-5749</v>
      </c>
      <c r="L893" s="45">
        <f>PL!AR277</f>
        <v>0.96253502769631805</v>
      </c>
      <c r="M893" s="4" t="s">
        <v>385</v>
      </c>
      <c r="N893" s="76">
        <v>44013</v>
      </c>
    </row>
    <row r="894" spans="1:14" hidden="1" x14ac:dyDescent="0.25">
      <c r="A894" s="10">
        <v>893</v>
      </c>
      <c r="B894" s="11">
        <v>92006</v>
      </c>
      <c r="C894" s="11" t="s">
        <v>23</v>
      </c>
      <c r="D894" s="12" t="s">
        <v>42</v>
      </c>
      <c r="E894" s="12" t="s">
        <v>49</v>
      </c>
      <c r="F894" s="12" t="s">
        <v>341</v>
      </c>
      <c r="G894" s="65">
        <f>PL!AM278</f>
        <v>68200</v>
      </c>
      <c r="H894" s="31">
        <f>PL!AN278</f>
        <v>2200</v>
      </c>
      <c r="I894" s="66">
        <f>PL!AO278</f>
        <v>86562</v>
      </c>
      <c r="J894" s="64">
        <f>PL!AP278</f>
        <v>2792.3225806451615</v>
      </c>
      <c r="K894" s="31">
        <f>PL!AQ278</f>
        <v>18362</v>
      </c>
      <c r="L894" s="45">
        <f>PL!AR278</f>
        <v>1.2692375366568915</v>
      </c>
      <c r="M894" s="4" t="s">
        <v>385</v>
      </c>
      <c r="N894" s="76">
        <v>44013</v>
      </c>
    </row>
    <row r="895" spans="1:14" hidden="1" x14ac:dyDescent="0.25">
      <c r="A895" s="10">
        <v>894</v>
      </c>
      <c r="B895" s="11">
        <v>14477</v>
      </c>
      <c r="C895" s="11" t="s">
        <v>23</v>
      </c>
      <c r="D895" s="12" t="s">
        <v>50</v>
      </c>
      <c r="E895" s="12" t="s">
        <v>51</v>
      </c>
      <c r="F895" s="12" t="s">
        <v>342</v>
      </c>
      <c r="G895" s="65">
        <f>PL!AM279</f>
        <v>77500</v>
      </c>
      <c r="H895" s="31">
        <f>PL!AN279</f>
        <v>2500</v>
      </c>
      <c r="I895" s="66">
        <f>PL!AO279</f>
        <v>75522</v>
      </c>
      <c r="J895" s="64">
        <f>PL!AP279</f>
        <v>2436.1935483870966</v>
      </c>
      <c r="K895" s="31">
        <f>PL!AQ279</f>
        <v>-1978</v>
      </c>
      <c r="L895" s="45">
        <f>PL!AR279</f>
        <v>0.97447741935483867</v>
      </c>
      <c r="M895" s="4" t="s">
        <v>385</v>
      </c>
      <c r="N895" s="76">
        <v>44013</v>
      </c>
    </row>
    <row r="896" spans="1:14" hidden="1" x14ac:dyDescent="0.25">
      <c r="A896" s="10">
        <v>895</v>
      </c>
      <c r="B896" s="11">
        <v>16627</v>
      </c>
      <c r="C896" s="11" t="s">
        <v>23</v>
      </c>
      <c r="D896" s="12" t="s">
        <v>50</v>
      </c>
      <c r="E896" s="12" t="s">
        <v>51</v>
      </c>
      <c r="F896" s="12" t="s">
        <v>343</v>
      </c>
      <c r="G896" s="65">
        <f>PL!AM280</f>
        <v>96100</v>
      </c>
      <c r="H896" s="31">
        <f>PL!AN280</f>
        <v>3100</v>
      </c>
      <c r="I896" s="66">
        <f>PL!AO280</f>
        <v>51909</v>
      </c>
      <c r="J896" s="64">
        <f>PL!AP280</f>
        <v>1674.483870967742</v>
      </c>
      <c r="K896" s="31">
        <f>PL!AQ280</f>
        <v>-44191</v>
      </c>
      <c r="L896" s="45">
        <f>PL!AR280</f>
        <v>0.54015608740894905</v>
      </c>
      <c r="M896" s="4" t="s">
        <v>385</v>
      </c>
      <c r="N896" s="76">
        <v>44013</v>
      </c>
    </row>
    <row r="897" spans="1:14" hidden="1" x14ac:dyDescent="0.25">
      <c r="A897" s="10">
        <v>896</v>
      </c>
      <c r="B897" s="11">
        <v>15673</v>
      </c>
      <c r="C897" s="11" t="s">
        <v>23</v>
      </c>
      <c r="D897" s="12" t="s">
        <v>50</v>
      </c>
      <c r="E897" s="12" t="s">
        <v>51</v>
      </c>
      <c r="F897" s="12" t="s">
        <v>344</v>
      </c>
      <c r="G897" s="65">
        <f>PL!AM281</f>
        <v>74400</v>
      </c>
      <c r="H897" s="31">
        <f>PL!AN281</f>
        <v>2400</v>
      </c>
      <c r="I897" s="66">
        <f>PL!AO281</f>
        <v>73714</v>
      </c>
      <c r="J897" s="64">
        <f>PL!AP281</f>
        <v>2377.8709677419356</v>
      </c>
      <c r="K897" s="31">
        <f>PL!AQ281</f>
        <v>-686</v>
      </c>
      <c r="L897" s="45">
        <f>PL!AR281</f>
        <v>0.99077956989247307</v>
      </c>
      <c r="M897" s="4" t="s">
        <v>385</v>
      </c>
      <c r="N897" s="76">
        <v>44013</v>
      </c>
    </row>
    <row r="898" spans="1:14" hidden="1" x14ac:dyDescent="0.25">
      <c r="A898" s="10">
        <v>897</v>
      </c>
      <c r="B898" s="11">
        <v>15446</v>
      </c>
      <c r="C898" s="11" t="s">
        <v>23</v>
      </c>
      <c r="D898" s="12" t="s">
        <v>50</v>
      </c>
      <c r="E898" s="12" t="s">
        <v>51</v>
      </c>
      <c r="F898" s="12" t="s">
        <v>345</v>
      </c>
      <c r="G898" s="65">
        <f>PL!AM282</f>
        <v>80600</v>
      </c>
      <c r="H898" s="31">
        <f>PL!AN282</f>
        <v>2600</v>
      </c>
      <c r="I898" s="66">
        <f>PL!AO282</f>
        <v>78694</v>
      </c>
      <c r="J898" s="64">
        <f>PL!AP282</f>
        <v>2538.516129032258</v>
      </c>
      <c r="K898" s="31">
        <f>PL!AQ282</f>
        <v>-1906</v>
      </c>
      <c r="L898" s="45">
        <f>PL!AR282</f>
        <v>0.97635235732009928</v>
      </c>
      <c r="M898" s="4" t="s">
        <v>385</v>
      </c>
      <c r="N898" s="76">
        <v>44013</v>
      </c>
    </row>
    <row r="899" spans="1:14" hidden="1" x14ac:dyDescent="0.25">
      <c r="A899" s="10">
        <v>898</v>
      </c>
      <c r="B899" s="11">
        <v>14559</v>
      </c>
      <c r="C899" s="11" t="s">
        <v>23</v>
      </c>
      <c r="D899" s="12" t="s">
        <v>50</v>
      </c>
      <c r="E899" s="12" t="s">
        <v>51</v>
      </c>
      <c r="F899" s="12" t="s">
        <v>346</v>
      </c>
      <c r="G899" s="65">
        <f>PL!AM283</f>
        <v>83700</v>
      </c>
      <c r="H899" s="31">
        <f>PL!AN283</f>
        <v>2700</v>
      </c>
      <c r="I899" s="66">
        <f>PL!AO283</f>
        <v>56791</v>
      </c>
      <c r="J899" s="64">
        <f>PL!AP283</f>
        <v>1831.9677419354839</v>
      </c>
      <c r="K899" s="31">
        <f>PL!AQ283</f>
        <v>-26909</v>
      </c>
      <c r="L899" s="45">
        <f>PL!AR283</f>
        <v>0.67850657108721624</v>
      </c>
      <c r="M899" s="4" t="s">
        <v>385</v>
      </c>
      <c r="N899" s="76">
        <v>44013</v>
      </c>
    </row>
    <row r="900" spans="1:14" hidden="1" x14ac:dyDescent="0.25">
      <c r="A900" s="10">
        <v>899</v>
      </c>
      <c r="B900" s="11">
        <v>92028</v>
      </c>
      <c r="C900" s="11" t="s">
        <v>23</v>
      </c>
      <c r="D900" s="12" t="s">
        <v>50</v>
      </c>
      <c r="E900" s="12" t="s">
        <v>51</v>
      </c>
      <c r="F900" s="12" t="s">
        <v>347</v>
      </c>
      <c r="G900" s="65">
        <f>PL!AM284</f>
        <v>52700</v>
      </c>
      <c r="H900" s="31">
        <f>PL!AN284</f>
        <v>1700</v>
      </c>
      <c r="I900" s="66">
        <f>PL!AO284</f>
        <v>32038</v>
      </c>
      <c r="J900" s="64">
        <f>PL!AP284</f>
        <v>1033.483870967742</v>
      </c>
      <c r="K900" s="31">
        <f>PL!AQ284</f>
        <v>-20662</v>
      </c>
      <c r="L900" s="45">
        <f>PL!AR284</f>
        <v>0.60793168880455406</v>
      </c>
      <c r="M900" s="4" t="s">
        <v>385</v>
      </c>
      <c r="N900" s="76">
        <v>44013</v>
      </c>
    </row>
    <row r="901" spans="1:14" hidden="1" x14ac:dyDescent="0.25">
      <c r="A901" s="10">
        <v>900</v>
      </c>
      <c r="B901" s="13">
        <v>16669</v>
      </c>
      <c r="C901" s="11" t="s">
        <v>23</v>
      </c>
      <c r="D901" s="12" t="s">
        <v>50</v>
      </c>
      <c r="E901" s="12" t="s">
        <v>51</v>
      </c>
      <c r="F901" s="14" t="s">
        <v>348</v>
      </c>
      <c r="G901" s="65">
        <f>PL!AM285</f>
        <v>96100</v>
      </c>
      <c r="H901" s="31">
        <f>PL!AN285</f>
        <v>3100</v>
      </c>
      <c r="I901" s="66">
        <f>PL!AO285</f>
        <v>85192</v>
      </c>
      <c r="J901" s="64">
        <f>PL!AP285</f>
        <v>2748.1290322580644</v>
      </c>
      <c r="K901" s="31">
        <f>PL!AQ285</f>
        <v>-10908</v>
      </c>
      <c r="L901" s="45">
        <f>PL!AR285</f>
        <v>0.88649323621227882</v>
      </c>
      <c r="M901" s="4" t="s">
        <v>385</v>
      </c>
      <c r="N901" s="76">
        <v>44013</v>
      </c>
    </row>
    <row r="902" spans="1:14" hidden="1" x14ac:dyDescent="0.25">
      <c r="A902" s="10">
        <v>901</v>
      </c>
      <c r="B902" s="11">
        <v>16873</v>
      </c>
      <c r="C902" s="11" t="s">
        <v>23</v>
      </c>
      <c r="D902" s="12" t="s">
        <v>50</v>
      </c>
      <c r="E902" s="12" t="s">
        <v>51</v>
      </c>
      <c r="F902" s="12" t="s">
        <v>349</v>
      </c>
      <c r="G902" s="65">
        <f>PL!AM286</f>
        <v>137950</v>
      </c>
      <c r="H902" s="31">
        <f>PL!AN286</f>
        <v>4450</v>
      </c>
      <c r="I902" s="66">
        <f>PL!AO286</f>
        <v>186061</v>
      </c>
      <c r="J902" s="64">
        <f>PL!AP286</f>
        <v>6001.9677419354839</v>
      </c>
      <c r="K902" s="31">
        <f>PL!AQ286</f>
        <v>48111</v>
      </c>
      <c r="L902" s="45">
        <f>PL!AR286</f>
        <v>1.3487567959405582</v>
      </c>
      <c r="M902" s="4" t="s">
        <v>385</v>
      </c>
      <c r="N902" s="76">
        <v>44013</v>
      </c>
    </row>
    <row r="903" spans="1:14" hidden="1" x14ac:dyDescent="0.25">
      <c r="A903" s="10">
        <v>902</v>
      </c>
      <c r="B903" s="11">
        <v>14868</v>
      </c>
      <c r="C903" s="11" t="s">
        <v>23</v>
      </c>
      <c r="D903" s="12" t="s">
        <v>50</v>
      </c>
      <c r="E903" s="12" t="s">
        <v>50</v>
      </c>
      <c r="F903" s="12" t="s">
        <v>350</v>
      </c>
      <c r="G903" s="65">
        <f>PL!AM287</f>
        <v>105400</v>
      </c>
      <c r="H903" s="31">
        <f>PL!AN287</f>
        <v>3400</v>
      </c>
      <c r="I903" s="66">
        <f>PL!AO287</f>
        <v>80609</v>
      </c>
      <c r="J903" s="64">
        <f>PL!AP287</f>
        <v>2600.2903225806454</v>
      </c>
      <c r="K903" s="31">
        <f>PL!AQ287</f>
        <v>-24791</v>
      </c>
      <c r="L903" s="45">
        <f>PL!AR287</f>
        <v>0.76479127134724856</v>
      </c>
      <c r="M903" s="4" t="s">
        <v>385</v>
      </c>
      <c r="N903" s="76">
        <v>44013</v>
      </c>
    </row>
    <row r="904" spans="1:14" hidden="1" x14ac:dyDescent="0.25">
      <c r="A904" s="10">
        <v>903</v>
      </c>
      <c r="B904" s="11">
        <v>92041</v>
      </c>
      <c r="C904" s="11" t="s">
        <v>23</v>
      </c>
      <c r="D904" s="12" t="s">
        <v>50</v>
      </c>
      <c r="E904" s="12" t="s">
        <v>50</v>
      </c>
      <c r="F904" s="12" t="s">
        <v>351</v>
      </c>
      <c r="G904" s="65">
        <f>PL!AM288</f>
        <v>52700</v>
      </c>
      <c r="H904" s="31">
        <f>PL!AN288</f>
        <v>1700</v>
      </c>
      <c r="I904" s="66">
        <f>PL!AO288</f>
        <v>41618</v>
      </c>
      <c r="J904" s="64">
        <f>PL!AP288</f>
        <v>1342.516129032258</v>
      </c>
      <c r="K904" s="31">
        <f>PL!AQ288</f>
        <v>-11082</v>
      </c>
      <c r="L904" s="45">
        <f>PL!AR288</f>
        <v>0.78971537001897529</v>
      </c>
      <c r="M904" s="4" t="s">
        <v>385</v>
      </c>
      <c r="N904" s="76">
        <v>44013</v>
      </c>
    </row>
    <row r="905" spans="1:14" hidden="1" x14ac:dyDescent="0.25">
      <c r="A905" s="10">
        <v>904</v>
      </c>
      <c r="B905" s="11">
        <v>16547</v>
      </c>
      <c r="C905" s="11" t="s">
        <v>23</v>
      </c>
      <c r="D905" s="12" t="s">
        <v>50</v>
      </c>
      <c r="E905" s="12" t="s">
        <v>50</v>
      </c>
      <c r="F905" s="12" t="s">
        <v>352</v>
      </c>
      <c r="G905" s="65">
        <f>PL!AM289</f>
        <v>148800</v>
      </c>
      <c r="H905" s="31">
        <f>PL!AN289</f>
        <v>4800</v>
      </c>
      <c r="I905" s="66">
        <f>PL!AO289</f>
        <v>144468</v>
      </c>
      <c r="J905" s="64">
        <f>PL!AP289</f>
        <v>4660.2580645161288</v>
      </c>
      <c r="K905" s="31">
        <f>PL!AQ289</f>
        <v>-4332</v>
      </c>
      <c r="L905" s="45">
        <f>PL!AR289</f>
        <v>0.9708870967741936</v>
      </c>
      <c r="M905" s="4" t="s">
        <v>385</v>
      </c>
      <c r="N905" s="76">
        <v>44013</v>
      </c>
    </row>
    <row r="906" spans="1:14" hidden="1" x14ac:dyDescent="0.25">
      <c r="A906" s="10">
        <v>905</v>
      </c>
      <c r="B906" s="13">
        <v>16666</v>
      </c>
      <c r="C906" s="11" t="s">
        <v>23</v>
      </c>
      <c r="D906" s="12" t="s">
        <v>50</v>
      </c>
      <c r="E906" s="12" t="s">
        <v>353</v>
      </c>
      <c r="F906" s="14" t="s">
        <v>354</v>
      </c>
      <c r="G906" s="65">
        <f>PL!AM290</f>
        <v>83700</v>
      </c>
      <c r="H906" s="31">
        <f>PL!AN290</f>
        <v>2700</v>
      </c>
      <c r="I906" s="66">
        <f>PL!AO290</f>
        <v>84159</v>
      </c>
      <c r="J906" s="64">
        <f>PL!AP290</f>
        <v>2714.8064516129034</v>
      </c>
      <c r="K906" s="31">
        <f>PL!AQ290</f>
        <v>459</v>
      </c>
      <c r="L906" s="45">
        <f>PL!AR290</f>
        <v>1.0054838709677418</v>
      </c>
      <c r="M906" s="4" t="s">
        <v>385</v>
      </c>
      <c r="N906" s="76">
        <v>44013</v>
      </c>
    </row>
    <row r="907" spans="1:14" hidden="1" x14ac:dyDescent="0.25">
      <c r="A907" s="10">
        <v>906</v>
      </c>
      <c r="B907" s="11">
        <v>14601</v>
      </c>
      <c r="C907" s="11" t="s">
        <v>23</v>
      </c>
      <c r="D907" s="12" t="s">
        <v>50</v>
      </c>
      <c r="E907" s="12" t="s">
        <v>353</v>
      </c>
      <c r="F907" s="12" t="s">
        <v>355</v>
      </c>
      <c r="G907" s="65">
        <f>PL!AM291</f>
        <v>114700</v>
      </c>
      <c r="H907" s="31">
        <f>PL!AN291</f>
        <v>3700</v>
      </c>
      <c r="I907" s="66">
        <f>PL!AO291</f>
        <v>109570</v>
      </c>
      <c r="J907" s="64">
        <f>PL!AP291</f>
        <v>3534.516129032258</v>
      </c>
      <c r="K907" s="31">
        <f>PL!AQ291</f>
        <v>-5130</v>
      </c>
      <c r="L907" s="45">
        <f>PL!AR291</f>
        <v>0.95527462946817787</v>
      </c>
      <c r="M907" s="4" t="s">
        <v>385</v>
      </c>
      <c r="N907" s="76">
        <v>44013</v>
      </c>
    </row>
    <row r="908" spans="1:14" hidden="1" x14ac:dyDescent="0.25">
      <c r="A908" s="10">
        <v>907</v>
      </c>
      <c r="B908" s="11">
        <v>15907</v>
      </c>
      <c r="C908" s="11" t="s">
        <v>23</v>
      </c>
      <c r="D908" s="12" t="s">
        <v>50</v>
      </c>
      <c r="E908" s="12" t="s">
        <v>353</v>
      </c>
      <c r="F908" s="12" t="s">
        <v>356</v>
      </c>
      <c r="G908" s="65">
        <f>PL!AM292</f>
        <v>105400</v>
      </c>
      <c r="H908" s="31">
        <f>PL!AN292</f>
        <v>3400</v>
      </c>
      <c r="I908" s="66">
        <f>PL!AO292</f>
        <v>86356</v>
      </c>
      <c r="J908" s="64">
        <f>PL!AP292</f>
        <v>2785.6774193548385</v>
      </c>
      <c r="K908" s="31">
        <f>PL!AQ292</f>
        <v>-19044</v>
      </c>
      <c r="L908" s="45">
        <f>PL!AR292</f>
        <v>0.81931688804554081</v>
      </c>
      <c r="M908" s="4" t="s">
        <v>385</v>
      </c>
      <c r="N908" s="76">
        <v>44013</v>
      </c>
    </row>
    <row r="909" spans="1:14" hidden="1" x14ac:dyDescent="0.25">
      <c r="A909" s="10">
        <v>908</v>
      </c>
      <c r="B909" s="13">
        <v>16893</v>
      </c>
      <c r="C909" s="11" t="s">
        <v>23</v>
      </c>
      <c r="D909" s="12" t="s">
        <v>50</v>
      </c>
      <c r="E909" s="12" t="s">
        <v>353</v>
      </c>
      <c r="F909" s="14" t="s">
        <v>357</v>
      </c>
      <c r="G909" s="65">
        <f>PL!AM293</f>
        <v>102300</v>
      </c>
      <c r="H909" s="31">
        <f>PL!AN293</f>
        <v>3300</v>
      </c>
      <c r="I909" s="66">
        <f>PL!AO293</f>
        <v>102214</v>
      </c>
      <c r="J909" s="64">
        <f>PL!AP293</f>
        <v>3297.2258064516127</v>
      </c>
      <c r="K909" s="31">
        <f>PL!AQ293</f>
        <v>-86</v>
      </c>
      <c r="L909" s="45">
        <f>PL!AR293</f>
        <v>0.99915933528836753</v>
      </c>
      <c r="M909" s="4" t="s">
        <v>385</v>
      </c>
      <c r="N909" s="76">
        <v>44013</v>
      </c>
    </row>
    <row r="910" spans="1:14" hidden="1" x14ac:dyDescent="0.25">
      <c r="A910" s="10">
        <v>909</v>
      </c>
      <c r="B910" s="11">
        <v>16046</v>
      </c>
      <c r="C910" s="11" t="s">
        <v>23</v>
      </c>
      <c r="D910" s="12" t="s">
        <v>50</v>
      </c>
      <c r="E910" s="12" t="s">
        <v>353</v>
      </c>
      <c r="F910" s="12" t="s">
        <v>358</v>
      </c>
      <c r="G910" s="65">
        <f>PL!AM294</f>
        <v>111600</v>
      </c>
      <c r="H910" s="31">
        <f>PL!AN294</f>
        <v>3600</v>
      </c>
      <c r="I910" s="66">
        <f>PL!AO294</f>
        <v>100614</v>
      </c>
      <c r="J910" s="64">
        <f>PL!AP294</f>
        <v>3245.6129032258063</v>
      </c>
      <c r="K910" s="31">
        <f>PL!AQ294</f>
        <v>-10986</v>
      </c>
      <c r="L910" s="45">
        <f>PL!AR294</f>
        <v>0.90155913978494628</v>
      </c>
      <c r="M910" s="4" t="s">
        <v>385</v>
      </c>
      <c r="N910" s="76">
        <v>44013</v>
      </c>
    </row>
    <row r="911" spans="1:14" hidden="1" x14ac:dyDescent="0.25">
      <c r="A911" s="10">
        <v>910</v>
      </c>
      <c r="B911" s="13">
        <v>17048</v>
      </c>
      <c r="C911" s="11" t="s">
        <v>23</v>
      </c>
      <c r="D911" s="12" t="s">
        <v>50</v>
      </c>
      <c r="E911" s="12" t="s">
        <v>353</v>
      </c>
      <c r="F911" s="14" t="s">
        <v>359</v>
      </c>
      <c r="G911" s="65">
        <f>PL!AM295</f>
        <v>68200</v>
      </c>
      <c r="H911" s="31">
        <f>PL!AN295</f>
        <v>2200</v>
      </c>
      <c r="I911" s="66">
        <f>PL!AO295</f>
        <v>61102</v>
      </c>
      <c r="J911" s="64">
        <f>PL!AP295</f>
        <v>1971.0322580645161</v>
      </c>
      <c r="K911" s="31">
        <f>PL!AQ295</f>
        <v>-7098</v>
      </c>
      <c r="L911" s="45">
        <f>PL!AR295</f>
        <v>0.8959237536656891</v>
      </c>
      <c r="M911" s="4" t="s">
        <v>385</v>
      </c>
      <c r="N911" s="76">
        <v>44013</v>
      </c>
    </row>
    <row r="912" spans="1:14" hidden="1" x14ac:dyDescent="0.25">
      <c r="A912" s="10">
        <v>911</v>
      </c>
      <c r="B912" s="11">
        <v>16004</v>
      </c>
      <c r="C912" s="11" t="s">
        <v>23</v>
      </c>
      <c r="D912" s="12" t="s">
        <v>50</v>
      </c>
      <c r="E912" s="12" t="s">
        <v>353</v>
      </c>
      <c r="F912" s="12" t="s">
        <v>360</v>
      </c>
      <c r="G912" s="65">
        <f>PL!AM296</f>
        <v>145700</v>
      </c>
      <c r="H912" s="31">
        <f>PL!AN296</f>
        <v>4700</v>
      </c>
      <c r="I912" s="66">
        <f>PL!AO296</f>
        <v>150532</v>
      </c>
      <c r="J912" s="64">
        <f>PL!AP296</f>
        <v>4855.8709677419356</v>
      </c>
      <c r="K912" s="31">
        <f>PL!AQ296</f>
        <v>4832</v>
      </c>
      <c r="L912" s="45">
        <f>PL!AR296</f>
        <v>1.0331640356897736</v>
      </c>
      <c r="M912" s="4" t="s">
        <v>385</v>
      </c>
      <c r="N912" s="76">
        <v>44013</v>
      </c>
    </row>
    <row r="913" spans="1:14" hidden="1" x14ac:dyDescent="0.25">
      <c r="A913" s="10">
        <v>912</v>
      </c>
      <c r="B913" s="11">
        <v>15512</v>
      </c>
      <c r="C913" s="11" t="s">
        <v>23</v>
      </c>
      <c r="D913" s="12" t="s">
        <v>53</v>
      </c>
      <c r="E913" s="12" t="s">
        <v>54</v>
      </c>
      <c r="F913" s="12" t="s">
        <v>361</v>
      </c>
      <c r="G913" s="65">
        <f>PL!AM297</f>
        <v>99200</v>
      </c>
      <c r="H913" s="31">
        <f>PL!AN297</f>
        <v>3200</v>
      </c>
      <c r="I913" s="66">
        <f>PL!AO297</f>
        <v>73076</v>
      </c>
      <c r="J913" s="64">
        <f>PL!AP297</f>
        <v>2357.2903225806454</v>
      </c>
      <c r="K913" s="31">
        <f>PL!AQ297</f>
        <v>-26124</v>
      </c>
      <c r="L913" s="45">
        <f>PL!AR297</f>
        <v>0.73665322580645165</v>
      </c>
      <c r="M913" s="4" t="s">
        <v>385</v>
      </c>
      <c r="N913" s="76">
        <v>44013</v>
      </c>
    </row>
    <row r="914" spans="1:14" hidden="1" x14ac:dyDescent="0.25">
      <c r="A914" s="10">
        <v>913</v>
      </c>
      <c r="B914" s="11">
        <v>15967</v>
      </c>
      <c r="C914" s="11" t="s">
        <v>23</v>
      </c>
      <c r="D914" s="12" t="s">
        <v>53</v>
      </c>
      <c r="E914" s="12" t="s">
        <v>54</v>
      </c>
      <c r="F914" s="12" t="s">
        <v>362</v>
      </c>
      <c r="G914" s="65">
        <f>PL!AM298</f>
        <v>141050</v>
      </c>
      <c r="H914" s="31">
        <f>PL!AN298</f>
        <v>4550</v>
      </c>
      <c r="I914" s="66">
        <f>PL!AO298</f>
        <v>184037</v>
      </c>
      <c r="J914" s="64">
        <f>PL!AP298</f>
        <v>5936.677419354839</v>
      </c>
      <c r="K914" s="31">
        <f>PL!AQ298</f>
        <v>42987</v>
      </c>
      <c r="L914" s="45">
        <f>PL!AR298</f>
        <v>1.3047642679900744</v>
      </c>
      <c r="M914" s="4" t="s">
        <v>385</v>
      </c>
      <c r="N914" s="76">
        <v>44013</v>
      </c>
    </row>
    <row r="915" spans="1:14" hidden="1" x14ac:dyDescent="0.25">
      <c r="A915" s="10">
        <v>914</v>
      </c>
      <c r="B915" s="11">
        <v>14437</v>
      </c>
      <c r="C915" s="11" t="s">
        <v>23</v>
      </c>
      <c r="D915" s="12" t="s">
        <v>53</v>
      </c>
      <c r="E915" s="12" t="s">
        <v>54</v>
      </c>
      <c r="F915" s="12" t="s">
        <v>363</v>
      </c>
      <c r="G915" s="65">
        <f>PL!AM299</f>
        <v>102300</v>
      </c>
      <c r="H915" s="31">
        <f>PL!AN299</f>
        <v>3300</v>
      </c>
      <c r="I915" s="66">
        <f>PL!AO299</f>
        <v>82809</v>
      </c>
      <c r="J915" s="64">
        <f>PL!AP299</f>
        <v>2671.2580645161293</v>
      </c>
      <c r="K915" s="31">
        <f>PL!AQ299</f>
        <v>-19491</v>
      </c>
      <c r="L915" s="45">
        <f>PL!AR299</f>
        <v>0.80947214076246332</v>
      </c>
      <c r="M915" s="4" t="s">
        <v>385</v>
      </c>
      <c r="N915" s="76">
        <v>44013</v>
      </c>
    </row>
    <row r="916" spans="1:14" hidden="1" x14ac:dyDescent="0.25">
      <c r="A916" s="10">
        <v>915</v>
      </c>
      <c r="B916" s="11">
        <v>16443</v>
      </c>
      <c r="C916" s="11" t="s">
        <v>23</v>
      </c>
      <c r="D916" s="12" t="s">
        <v>53</v>
      </c>
      <c r="E916" s="12" t="s">
        <v>54</v>
      </c>
      <c r="F916" s="12" t="s">
        <v>364</v>
      </c>
      <c r="G916" s="65">
        <f>PL!AM300</f>
        <v>195300</v>
      </c>
      <c r="H916" s="31">
        <f>PL!AN300</f>
        <v>6300</v>
      </c>
      <c r="I916" s="66">
        <f>PL!AO300</f>
        <v>161353</v>
      </c>
      <c r="J916" s="64">
        <f>PL!AP300</f>
        <v>5204.9354838709678</v>
      </c>
      <c r="K916" s="31">
        <f>PL!AQ300</f>
        <v>-33947</v>
      </c>
      <c r="L916" s="45">
        <f>PL!AR300</f>
        <v>0.82618023553507425</v>
      </c>
      <c r="M916" s="4" t="s">
        <v>385</v>
      </c>
      <c r="N916" s="76">
        <v>44013</v>
      </c>
    </row>
    <row r="917" spans="1:14" hidden="1" x14ac:dyDescent="0.25">
      <c r="A917" s="10">
        <v>916</v>
      </c>
      <c r="B917" s="11">
        <v>15819</v>
      </c>
      <c r="C917" s="11" t="s">
        <v>23</v>
      </c>
      <c r="D917" s="12" t="s">
        <v>53</v>
      </c>
      <c r="E917" s="12" t="s">
        <v>55</v>
      </c>
      <c r="F917" s="12" t="s">
        <v>365</v>
      </c>
      <c r="G917" s="65">
        <f>PL!AM301</f>
        <v>130200</v>
      </c>
      <c r="H917" s="31">
        <f>PL!AN301</f>
        <v>4200</v>
      </c>
      <c r="I917" s="66">
        <f>PL!AO301</f>
        <v>129929</v>
      </c>
      <c r="J917" s="64">
        <f>PL!AP301</f>
        <v>4191.2580645161288</v>
      </c>
      <c r="K917" s="31">
        <f>PL!AQ301</f>
        <v>-271</v>
      </c>
      <c r="L917" s="45">
        <f>PL!AR301</f>
        <v>0.99791858678955458</v>
      </c>
      <c r="M917" s="4" t="s">
        <v>385</v>
      </c>
      <c r="N917" s="76">
        <v>44013</v>
      </c>
    </row>
    <row r="918" spans="1:14" hidden="1" x14ac:dyDescent="0.25">
      <c r="A918" s="10">
        <v>917</v>
      </c>
      <c r="B918" s="11">
        <v>14577</v>
      </c>
      <c r="C918" s="11" t="s">
        <v>23</v>
      </c>
      <c r="D918" s="12" t="s">
        <v>53</v>
      </c>
      <c r="E918" s="12" t="s">
        <v>55</v>
      </c>
      <c r="F918" s="12" t="s">
        <v>366</v>
      </c>
      <c r="G918" s="65">
        <f>PL!AM302</f>
        <v>58900</v>
      </c>
      <c r="H918" s="31">
        <f>PL!AN302</f>
        <v>1900</v>
      </c>
      <c r="I918" s="66">
        <f>PL!AO302</f>
        <v>57672</v>
      </c>
      <c r="J918" s="64">
        <f>PL!AP302</f>
        <v>1860.3870967741937</v>
      </c>
      <c r="K918" s="31">
        <f>PL!AQ302</f>
        <v>-1228</v>
      </c>
      <c r="L918" s="45">
        <f>PL!AR302</f>
        <v>0.97915110356536506</v>
      </c>
      <c r="M918" s="4" t="s">
        <v>385</v>
      </c>
      <c r="N918" s="76">
        <v>44013</v>
      </c>
    </row>
    <row r="919" spans="1:14" hidden="1" x14ac:dyDescent="0.25">
      <c r="A919" s="10">
        <v>918</v>
      </c>
      <c r="B919" s="11">
        <v>15326</v>
      </c>
      <c r="C919" s="11" t="s">
        <v>23</v>
      </c>
      <c r="D919" s="12" t="s">
        <v>53</v>
      </c>
      <c r="E919" s="12" t="s">
        <v>55</v>
      </c>
      <c r="F919" s="12" t="s">
        <v>367</v>
      </c>
      <c r="G919" s="65">
        <f>PL!AM303</f>
        <v>124000</v>
      </c>
      <c r="H919" s="31">
        <f>PL!AN303</f>
        <v>4000</v>
      </c>
      <c r="I919" s="66">
        <f>PL!AO303</f>
        <v>144159</v>
      </c>
      <c r="J919" s="64">
        <f>PL!AP303</f>
        <v>4650.2903225806449</v>
      </c>
      <c r="K919" s="31">
        <f>PL!AQ303</f>
        <v>20159</v>
      </c>
      <c r="L919" s="45">
        <f>PL!AR303</f>
        <v>1.1625725806451612</v>
      </c>
      <c r="M919" s="4" t="s">
        <v>385</v>
      </c>
      <c r="N919" s="76">
        <v>44013</v>
      </c>
    </row>
    <row r="920" spans="1:14" hidden="1" x14ac:dyDescent="0.25">
      <c r="A920" s="10">
        <v>919</v>
      </c>
      <c r="B920" s="13">
        <v>16342</v>
      </c>
      <c r="C920" s="11" t="s">
        <v>23</v>
      </c>
      <c r="D920" s="12" t="s">
        <v>53</v>
      </c>
      <c r="E920" s="12" t="s">
        <v>55</v>
      </c>
      <c r="F920" s="14" t="s">
        <v>368</v>
      </c>
      <c r="G920" s="65">
        <f>PL!AM304</f>
        <v>83700</v>
      </c>
      <c r="H920" s="31">
        <f>PL!AN304</f>
        <v>2700</v>
      </c>
      <c r="I920" s="66">
        <f>PL!AO304</f>
        <v>108987</v>
      </c>
      <c r="J920" s="64">
        <f>PL!AP304</f>
        <v>3515.7096774193546</v>
      </c>
      <c r="K920" s="31">
        <f>PL!AQ304</f>
        <v>25287</v>
      </c>
      <c r="L920" s="45">
        <f>PL!AR304</f>
        <v>1.3021146953405018</v>
      </c>
      <c r="M920" s="4" t="s">
        <v>385</v>
      </c>
      <c r="N920" s="76">
        <v>44013</v>
      </c>
    </row>
    <row r="921" spans="1:14" hidden="1" x14ac:dyDescent="0.25">
      <c r="A921" s="10">
        <v>920</v>
      </c>
      <c r="B921" s="11">
        <v>92014</v>
      </c>
      <c r="C921" s="11" t="s">
        <v>23</v>
      </c>
      <c r="D921" s="12" t="s">
        <v>53</v>
      </c>
      <c r="E921" s="12" t="s">
        <v>55</v>
      </c>
      <c r="F921" s="12" t="s">
        <v>369</v>
      </c>
      <c r="G921" s="65">
        <f>PL!AM305</f>
        <v>96100</v>
      </c>
      <c r="H921" s="31">
        <f>PL!AN305</f>
        <v>3100</v>
      </c>
      <c r="I921" s="66">
        <f>PL!AO305</f>
        <v>86506</v>
      </c>
      <c r="J921" s="64">
        <f>PL!AP305</f>
        <v>2790.516129032258</v>
      </c>
      <c r="K921" s="31">
        <f>PL!AQ305</f>
        <v>-9594</v>
      </c>
      <c r="L921" s="45">
        <f>PL!AR305</f>
        <v>0.90016649323621223</v>
      </c>
      <c r="M921" s="4" t="s">
        <v>385</v>
      </c>
      <c r="N921" s="76">
        <v>44013</v>
      </c>
    </row>
    <row r="922" spans="1:14" hidden="1" x14ac:dyDescent="0.25">
      <c r="A922" s="10">
        <v>921</v>
      </c>
      <c r="B922" s="11">
        <v>92022</v>
      </c>
      <c r="C922" s="11" t="s">
        <v>23</v>
      </c>
      <c r="D922" s="12" t="s">
        <v>53</v>
      </c>
      <c r="E922" s="12" t="s">
        <v>55</v>
      </c>
      <c r="F922" s="12" t="s">
        <v>370</v>
      </c>
      <c r="G922" s="65">
        <f>PL!AM306</f>
        <v>99200</v>
      </c>
      <c r="H922" s="31">
        <f>PL!AN306</f>
        <v>3200</v>
      </c>
      <c r="I922" s="66">
        <f>PL!AO306</f>
        <v>89245</v>
      </c>
      <c r="J922" s="64">
        <f>PL!AP306</f>
        <v>2878.8709677419356</v>
      </c>
      <c r="K922" s="31">
        <f>PL!AQ306</f>
        <v>-9955</v>
      </c>
      <c r="L922" s="45">
        <f>PL!AR306</f>
        <v>0.89964717741935485</v>
      </c>
      <c r="M922" s="4" t="s">
        <v>385</v>
      </c>
      <c r="N922" s="76">
        <v>44013</v>
      </c>
    </row>
    <row r="923" spans="1:14" hidden="1" x14ac:dyDescent="0.25">
      <c r="A923" s="10">
        <v>922</v>
      </c>
      <c r="B923" s="11">
        <v>15848</v>
      </c>
      <c r="C923" s="11" t="s">
        <v>23</v>
      </c>
      <c r="D923" s="12" t="s">
        <v>53</v>
      </c>
      <c r="E923" s="12" t="s">
        <v>53</v>
      </c>
      <c r="F923" s="12" t="s">
        <v>371</v>
      </c>
      <c r="G923" s="65">
        <f>PL!AM307</f>
        <v>71300</v>
      </c>
      <c r="H923" s="31">
        <f>PL!AN307</f>
        <v>2300</v>
      </c>
      <c r="I923" s="66">
        <f>PL!AO307</f>
        <v>14480</v>
      </c>
      <c r="J923" s="64">
        <f>PL!AP307</f>
        <v>467.09677419354841</v>
      </c>
      <c r="K923" s="31">
        <f>PL!AQ307</f>
        <v>-56820</v>
      </c>
      <c r="L923" s="45">
        <f>PL!AR307</f>
        <v>0.20308555399719494</v>
      </c>
      <c r="M923" s="4" t="s">
        <v>385</v>
      </c>
      <c r="N923" s="76">
        <v>44013</v>
      </c>
    </row>
    <row r="924" spans="1:14" hidden="1" x14ac:dyDescent="0.25">
      <c r="A924" s="10">
        <v>923</v>
      </c>
      <c r="B924" s="11">
        <v>14576</v>
      </c>
      <c r="C924" s="11" t="s">
        <v>23</v>
      </c>
      <c r="D924" s="12" t="s">
        <v>53</v>
      </c>
      <c r="E924" s="12" t="s">
        <v>53</v>
      </c>
      <c r="F924" s="12" t="s">
        <v>372</v>
      </c>
      <c r="G924" s="65">
        <f>PL!AM308</f>
        <v>164300</v>
      </c>
      <c r="H924" s="31">
        <f>PL!AN308</f>
        <v>5300</v>
      </c>
      <c r="I924" s="66">
        <f>PL!AO308</f>
        <v>146241</v>
      </c>
      <c r="J924" s="64">
        <f>PL!AP308</f>
        <v>4717.4516129032254</v>
      </c>
      <c r="K924" s="31">
        <f>PL!AQ308</f>
        <v>-18059</v>
      </c>
      <c r="L924" s="45">
        <f>PL!AR308</f>
        <v>0.89008520998174068</v>
      </c>
      <c r="M924" s="4" t="s">
        <v>385</v>
      </c>
      <c r="N924" s="76">
        <v>44013</v>
      </c>
    </row>
    <row r="925" spans="1:14" hidden="1" x14ac:dyDescent="0.25">
      <c r="A925" s="10">
        <v>924</v>
      </c>
      <c r="B925" s="11">
        <v>16256</v>
      </c>
      <c r="C925" s="12" t="s">
        <v>3</v>
      </c>
      <c r="D925" s="12" t="s">
        <v>4</v>
      </c>
      <c r="E925" s="12" t="s">
        <v>5</v>
      </c>
      <c r="F925" s="12" t="s">
        <v>66</v>
      </c>
      <c r="G925" s="65">
        <f>GEN!AM2</f>
        <v>87131.238039215677</v>
      </c>
      <c r="H925" s="31">
        <f>GEN!AN2</f>
        <v>2810.6850980392155</v>
      </c>
      <c r="I925" s="66">
        <f>GEN!AO2</f>
        <v>95139</v>
      </c>
      <c r="J925" s="64">
        <f>GEN!AP2</f>
        <v>3069</v>
      </c>
      <c r="K925" s="31">
        <f>GEN!AQ2</f>
        <v>8007.7619607843226</v>
      </c>
      <c r="L925" s="45">
        <f>GEN!AR2</f>
        <v>1.0919046043759899</v>
      </c>
      <c r="M925" s="4" t="s">
        <v>411</v>
      </c>
      <c r="N925" s="76">
        <v>44013</v>
      </c>
    </row>
    <row r="926" spans="1:14" hidden="1" x14ac:dyDescent="0.25">
      <c r="A926" s="10">
        <v>925</v>
      </c>
      <c r="B926" s="11">
        <v>16052</v>
      </c>
      <c r="C926" s="12" t="s">
        <v>3</v>
      </c>
      <c r="D926" s="12" t="s">
        <v>4</v>
      </c>
      <c r="E926" s="12" t="s">
        <v>5</v>
      </c>
      <c r="F926" s="12" t="s">
        <v>67</v>
      </c>
      <c r="G926" s="65">
        <f>GEN!AM3</f>
        <v>96111.375784313728</v>
      </c>
      <c r="H926" s="31">
        <f>GEN!AN3</f>
        <v>3100.366960784314</v>
      </c>
      <c r="I926" s="66">
        <f>GEN!AO3</f>
        <v>66480</v>
      </c>
      <c r="J926" s="64">
        <f>GEN!AP3</f>
        <v>2144.516129032258</v>
      </c>
      <c r="K926" s="31">
        <f>GEN!AQ3</f>
        <v>-29631.375784313728</v>
      </c>
      <c r="L926" s="45">
        <f>GEN!AR3</f>
        <v>0.69169751715124395</v>
      </c>
      <c r="M926" s="4" t="s">
        <v>411</v>
      </c>
      <c r="N926" s="76">
        <v>44013</v>
      </c>
    </row>
    <row r="927" spans="1:14" hidden="1" x14ac:dyDescent="0.25">
      <c r="A927" s="10">
        <v>926</v>
      </c>
      <c r="B927" s="11">
        <v>16340</v>
      </c>
      <c r="C927" s="12" t="s">
        <v>3</v>
      </c>
      <c r="D927" s="12" t="s">
        <v>4</v>
      </c>
      <c r="E927" s="12" t="s">
        <v>5</v>
      </c>
      <c r="F927" s="12" t="s">
        <v>68</v>
      </c>
      <c r="G927" s="65">
        <f>GEN!AM4</f>
        <v>78028.327124183008</v>
      </c>
      <c r="H927" s="31">
        <f>GEN!AN4</f>
        <v>2517.0428104575162</v>
      </c>
      <c r="I927" s="66">
        <f>GEN!AO4</f>
        <v>72775</v>
      </c>
      <c r="J927" s="64">
        <f>GEN!AP4</f>
        <v>2347.5806451612902</v>
      </c>
      <c r="K927" s="31">
        <f>GEN!AQ4</f>
        <v>-5253.327124183008</v>
      </c>
      <c r="L927" s="45">
        <f>GEN!AR4</f>
        <v>0.93267410288288921</v>
      </c>
      <c r="M927" s="4" t="s">
        <v>411</v>
      </c>
      <c r="N927" s="76">
        <v>44013</v>
      </c>
    </row>
    <row r="928" spans="1:14" hidden="1" x14ac:dyDescent="0.25">
      <c r="A928" s="10">
        <v>927</v>
      </c>
      <c r="B928" s="11">
        <v>17023</v>
      </c>
      <c r="C928" s="12" t="s">
        <v>3</v>
      </c>
      <c r="D928" s="12" t="s">
        <v>4</v>
      </c>
      <c r="E928" s="12" t="s">
        <v>5</v>
      </c>
      <c r="F928" s="12" t="s">
        <v>69</v>
      </c>
      <c r="G928" s="65">
        <f>GEN!AM5</f>
        <v>115101.41758169935</v>
      </c>
      <c r="H928" s="31">
        <f>GEN!AN5</f>
        <v>3712.9489542483661</v>
      </c>
      <c r="I928" s="66">
        <f>GEN!AO5</f>
        <v>137291</v>
      </c>
      <c r="J928" s="64">
        <f>GEN!AP5</f>
        <v>4428.7419354838712</v>
      </c>
      <c r="K928" s="31">
        <f>GEN!AQ5</f>
        <v>22189.582418300648</v>
      </c>
      <c r="L928" s="45">
        <f>GEN!AR5</f>
        <v>1.1927828769141824</v>
      </c>
      <c r="M928" s="4" t="s">
        <v>411</v>
      </c>
      <c r="N928" s="76">
        <v>44013</v>
      </c>
    </row>
    <row r="929" spans="1:14" hidden="1" x14ac:dyDescent="0.25">
      <c r="A929" s="10">
        <v>928</v>
      </c>
      <c r="B929" s="11">
        <v>15696</v>
      </c>
      <c r="C929" s="12" t="s">
        <v>3</v>
      </c>
      <c r="D929" s="12" t="s">
        <v>4</v>
      </c>
      <c r="E929" s="12" t="s">
        <v>5</v>
      </c>
      <c r="F929" s="12" t="s">
        <v>70</v>
      </c>
      <c r="G929" s="65">
        <f>GEN!AM6</f>
        <v>113519.37583986927</v>
      </c>
      <c r="H929" s="31">
        <f>GEN!AN6</f>
        <v>3661.9153496732024</v>
      </c>
      <c r="I929" s="66">
        <f>GEN!AO6</f>
        <v>108333</v>
      </c>
      <c r="J929" s="64">
        <f>GEN!AP6</f>
        <v>3494.6129032258063</v>
      </c>
      <c r="K929" s="31">
        <f>GEN!AQ6</f>
        <v>-5186.3758398692735</v>
      </c>
      <c r="L929" s="45">
        <f>GEN!AR6</f>
        <v>0.95431285803416332</v>
      </c>
      <c r="M929" s="4" t="s">
        <v>411</v>
      </c>
      <c r="N929" s="76">
        <v>44013</v>
      </c>
    </row>
    <row r="930" spans="1:14" hidden="1" x14ac:dyDescent="0.25">
      <c r="A930" s="10">
        <v>929</v>
      </c>
      <c r="B930" s="11">
        <v>16071</v>
      </c>
      <c r="C930" s="12" t="s">
        <v>3</v>
      </c>
      <c r="D930" s="12" t="s">
        <v>4</v>
      </c>
      <c r="E930" s="12" t="s">
        <v>5</v>
      </c>
      <c r="F930" s="12" t="s">
        <v>71</v>
      </c>
      <c r="G930" s="65">
        <f>GEN!AM7</f>
        <v>66666.60115849672</v>
      </c>
      <c r="H930" s="31">
        <f>GEN!AN7</f>
        <v>2150.5355212418299</v>
      </c>
      <c r="I930" s="66">
        <f>GEN!AO7</f>
        <v>50128</v>
      </c>
      <c r="J930" s="64">
        <f>GEN!AP7</f>
        <v>1617.0322580645161</v>
      </c>
      <c r="K930" s="31">
        <f>GEN!AQ7</f>
        <v>-16538.60115849672</v>
      </c>
      <c r="L930" s="45">
        <f>GEN!AR7</f>
        <v>0.75192073885427324</v>
      </c>
      <c r="M930" s="4" t="s">
        <v>411</v>
      </c>
      <c r="N930" s="76">
        <v>44013</v>
      </c>
    </row>
    <row r="931" spans="1:14" hidden="1" x14ac:dyDescent="0.25">
      <c r="A931" s="10">
        <v>930</v>
      </c>
      <c r="B931" s="11">
        <v>14516</v>
      </c>
      <c r="C931" s="12" t="s">
        <v>3</v>
      </c>
      <c r="D931" s="12" t="s">
        <v>4</v>
      </c>
      <c r="E931" s="12" t="s">
        <v>5</v>
      </c>
      <c r="F931" s="12" t="s">
        <v>72</v>
      </c>
      <c r="G931" s="65">
        <f>GEN!AM8</f>
        <v>90064.934740196084</v>
      </c>
      <c r="H931" s="31">
        <f>GEN!AN8</f>
        <v>2905.3204754901963</v>
      </c>
      <c r="I931" s="66">
        <f>GEN!AO8</f>
        <v>66984</v>
      </c>
      <c r="J931" s="64">
        <f>GEN!AP8</f>
        <v>2160.7741935483873</v>
      </c>
      <c r="K931" s="31">
        <f>GEN!AQ8</f>
        <v>-23080.934740196084</v>
      </c>
      <c r="L931" s="45">
        <f>GEN!AR8</f>
        <v>0.74373006756984816</v>
      </c>
      <c r="M931" s="4" t="s">
        <v>411</v>
      </c>
      <c r="N931" s="76">
        <v>44013</v>
      </c>
    </row>
    <row r="932" spans="1:14" hidden="1" x14ac:dyDescent="0.25">
      <c r="A932" s="10">
        <v>931</v>
      </c>
      <c r="B932" s="11">
        <v>16621</v>
      </c>
      <c r="C932" s="12" t="s">
        <v>3</v>
      </c>
      <c r="D932" s="12" t="s">
        <v>4</v>
      </c>
      <c r="E932" s="12" t="s">
        <v>5</v>
      </c>
      <c r="F932" s="12" t="s">
        <v>73</v>
      </c>
      <c r="G932" s="65">
        <f>GEN!AM9</f>
        <v>93256.189673202607</v>
      </c>
      <c r="H932" s="31">
        <f>GEN!AN9</f>
        <v>3008.2641830065359</v>
      </c>
      <c r="I932" s="66">
        <f>GEN!AO9</f>
        <v>119435</v>
      </c>
      <c r="J932" s="64">
        <f>GEN!AP9</f>
        <v>3852.7419354838707</v>
      </c>
      <c r="K932" s="31">
        <f>GEN!AQ9</f>
        <v>26178.810326797393</v>
      </c>
      <c r="L932" s="45">
        <f>GEN!AR9</f>
        <v>1.2807192789940884</v>
      </c>
      <c r="M932" s="4" t="s">
        <v>411</v>
      </c>
      <c r="N932" s="76">
        <v>44013</v>
      </c>
    </row>
    <row r="933" spans="1:14" hidden="1" x14ac:dyDescent="0.25">
      <c r="A933" s="10">
        <v>932</v>
      </c>
      <c r="B933" s="11">
        <v>14581</v>
      </c>
      <c r="C933" s="12" t="s">
        <v>3</v>
      </c>
      <c r="D933" s="12" t="s">
        <v>4</v>
      </c>
      <c r="E933" s="12" t="s">
        <v>6</v>
      </c>
      <c r="F933" s="12" t="s">
        <v>74</v>
      </c>
      <c r="G933" s="65">
        <f>GEN!AM10</f>
        <v>52941.996434640518</v>
      </c>
      <c r="H933" s="31">
        <f>GEN!AN10</f>
        <v>1707.8063366013071</v>
      </c>
      <c r="I933" s="66">
        <f>GEN!AO10</f>
        <v>56441</v>
      </c>
      <c r="J933" s="64">
        <f>GEN!AP10</f>
        <v>1820.6774193548388</v>
      </c>
      <c r="K933" s="31">
        <f>GEN!AQ10</f>
        <v>3499.0035653594823</v>
      </c>
      <c r="L933" s="45">
        <f>GEN!AR10</f>
        <v>1.0660912659325035</v>
      </c>
      <c r="M933" s="4" t="s">
        <v>411</v>
      </c>
      <c r="N933" s="76">
        <v>44013</v>
      </c>
    </row>
    <row r="934" spans="1:14" hidden="1" x14ac:dyDescent="0.25">
      <c r="A934" s="10">
        <v>933</v>
      </c>
      <c r="B934" s="11">
        <v>16577</v>
      </c>
      <c r="C934" s="12" t="s">
        <v>3</v>
      </c>
      <c r="D934" s="12" t="s">
        <v>4</v>
      </c>
      <c r="E934" s="12" t="s">
        <v>6</v>
      </c>
      <c r="F934" s="12" t="s">
        <v>75</v>
      </c>
      <c r="G934" s="65">
        <f>GEN!AM11</f>
        <v>68998.167839869289</v>
      </c>
      <c r="H934" s="31">
        <f>GEN!AN11</f>
        <v>2225.7473496732027</v>
      </c>
      <c r="I934" s="66">
        <f>GEN!AO11</f>
        <v>52039</v>
      </c>
      <c r="J934" s="64">
        <f>GEN!AP11</f>
        <v>1678.6774193548388</v>
      </c>
      <c r="K934" s="31">
        <f>GEN!AQ11</f>
        <v>-16959.167839869289</v>
      </c>
      <c r="L934" s="45">
        <f>GEN!AR11</f>
        <v>0.75420843232782542</v>
      </c>
      <c r="M934" s="4" t="s">
        <v>411</v>
      </c>
      <c r="N934" s="76">
        <v>44013</v>
      </c>
    </row>
    <row r="935" spans="1:14" hidden="1" x14ac:dyDescent="0.25">
      <c r="A935" s="10">
        <v>934</v>
      </c>
      <c r="B935" s="11">
        <v>16622</v>
      </c>
      <c r="C935" s="12" t="s">
        <v>3</v>
      </c>
      <c r="D935" s="12" t="s">
        <v>4</v>
      </c>
      <c r="E935" s="12" t="s">
        <v>6</v>
      </c>
      <c r="F935" s="12" t="s">
        <v>76</v>
      </c>
      <c r="G935" s="65">
        <f>GEN!AM12</f>
        <v>56680.785980392153</v>
      </c>
      <c r="H935" s="31">
        <f>GEN!AN12</f>
        <v>1828.4124509803921</v>
      </c>
      <c r="I935" s="66">
        <f>GEN!AO12</f>
        <v>30864</v>
      </c>
      <c r="J935" s="64">
        <f>GEN!AP12</f>
        <v>995.61290322580646</v>
      </c>
      <c r="K935" s="31">
        <f>GEN!AQ12</f>
        <v>-25816.785980392153</v>
      </c>
      <c r="L935" s="45">
        <f>GEN!AR12</f>
        <v>0.54452314776786837</v>
      </c>
      <c r="M935" s="4" t="s">
        <v>411</v>
      </c>
      <c r="N935" s="76">
        <v>44013</v>
      </c>
    </row>
    <row r="936" spans="1:14" hidden="1" x14ac:dyDescent="0.25">
      <c r="A936" s="10">
        <v>935</v>
      </c>
      <c r="B936" s="13">
        <v>17116</v>
      </c>
      <c r="C936" s="12" t="s">
        <v>3</v>
      </c>
      <c r="D936" s="12" t="s">
        <v>4</v>
      </c>
      <c r="E936" s="12" t="s">
        <v>6</v>
      </c>
      <c r="F936" s="14" t="s">
        <v>77</v>
      </c>
      <c r="G936" s="65">
        <f>GEN!AM13</f>
        <v>98859.525784313722</v>
      </c>
      <c r="H936" s="31">
        <f>GEN!AN13</f>
        <v>3189.0169607843136</v>
      </c>
      <c r="I936" s="66">
        <f>GEN!AO13</f>
        <v>74692</v>
      </c>
      <c r="J936" s="64">
        <f>GEN!AP13</f>
        <v>2409.4193548387098</v>
      </c>
      <c r="K936" s="31">
        <f>GEN!AQ13</f>
        <v>-24167.525784313722</v>
      </c>
      <c r="L936" s="45">
        <f>GEN!AR13</f>
        <v>0.75553670126800831</v>
      </c>
      <c r="M936" s="4" t="s">
        <v>411</v>
      </c>
      <c r="N936" s="76">
        <v>44013</v>
      </c>
    </row>
    <row r="937" spans="1:14" hidden="1" x14ac:dyDescent="0.25">
      <c r="A937" s="10">
        <v>936</v>
      </c>
      <c r="B937" s="13">
        <v>17114</v>
      </c>
      <c r="C937" s="12" t="s">
        <v>3</v>
      </c>
      <c r="D937" s="12" t="s">
        <v>4</v>
      </c>
      <c r="E937" s="12" t="s">
        <v>6</v>
      </c>
      <c r="F937" s="14" t="s">
        <v>78</v>
      </c>
      <c r="G937" s="65">
        <f>GEN!AM14</f>
        <v>50610.107647058823</v>
      </c>
      <c r="H937" s="31">
        <f>GEN!AN14</f>
        <v>1632.5841176470587</v>
      </c>
      <c r="I937" s="66">
        <f>GEN!AO14</f>
        <v>29285</v>
      </c>
      <c r="J937" s="64">
        <f>GEN!AP14</f>
        <v>944.67741935483866</v>
      </c>
      <c r="K937" s="31">
        <f>GEN!AQ14</f>
        <v>-21325.107647058823</v>
      </c>
      <c r="L937" s="45">
        <f>GEN!AR14</f>
        <v>0.57863935410344614</v>
      </c>
      <c r="M937" s="4" t="s">
        <v>411</v>
      </c>
      <c r="N937" s="76">
        <v>44013</v>
      </c>
    </row>
    <row r="938" spans="1:14" hidden="1" x14ac:dyDescent="0.25">
      <c r="A938" s="10">
        <v>937</v>
      </c>
      <c r="B938" s="11">
        <v>16516</v>
      </c>
      <c r="C938" s="12" t="s">
        <v>3</v>
      </c>
      <c r="D938" s="12" t="s">
        <v>4</v>
      </c>
      <c r="E938" s="12" t="s">
        <v>6</v>
      </c>
      <c r="F938" s="12" t="s">
        <v>79</v>
      </c>
      <c r="G938" s="65">
        <f>GEN!AM15</f>
        <v>74199.629575163402</v>
      </c>
      <c r="H938" s="31">
        <f>GEN!AN15</f>
        <v>2393.5364379084967</v>
      </c>
      <c r="I938" s="66">
        <f>GEN!AO15</f>
        <v>51708</v>
      </c>
      <c r="J938" s="64">
        <f>GEN!AP15</f>
        <v>1668</v>
      </c>
      <c r="K938" s="31">
        <f>GEN!AQ15</f>
        <v>-22491.629575163402</v>
      </c>
      <c r="L938" s="45">
        <f>GEN!AR15</f>
        <v>0.69687679434599292</v>
      </c>
      <c r="M938" s="4" t="s">
        <v>411</v>
      </c>
      <c r="N938" s="76">
        <v>44013</v>
      </c>
    </row>
    <row r="939" spans="1:14" hidden="1" x14ac:dyDescent="0.25">
      <c r="A939" s="10">
        <v>938</v>
      </c>
      <c r="B939" s="11">
        <v>17380</v>
      </c>
      <c r="C939" s="12" t="s">
        <v>3</v>
      </c>
      <c r="D939" s="12" t="s">
        <v>4</v>
      </c>
      <c r="E939" s="12" t="s">
        <v>7</v>
      </c>
      <c r="F939" s="12" t="s">
        <v>80</v>
      </c>
      <c r="G939" s="65">
        <f>GEN!AM16</f>
        <v>32973.280686274506</v>
      </c>
      <c r="H939" s="31">
        <f>GEN!AN16</f>
        <v>1063.6542156862745</v>
      </c>
      <c r="I939" s="66">
        <f>GEN!AO16</f>
        <v>35655</v>
      </c>
      <c r="J939" s="64">
        <f>GEN!AP16</f>
        <v>1150.1612903225807</v>
      </c>
      <c r="K939" s="31">
        <f>GEN!AQ16</f>
        <v>2681.7193137254944</v>
      </c>
      <c r="L939" s="45">
        <f>GEN!AR16</f>
        <v>1.081330072650059</v>
      </c>
      <c r="M939" s="4" t="s">
        <v>411</v>
      </c>
      <c r="N939" s="76">
        <v>44013</v>
      </c>
    </row>
    <row r="940" spans="1:14" hidden="1" x14ac:dyDescent="0.25">
      <c r="A940" s="10">
        <v>939</v>
      </c>
      <c r="B940" s="11">
        <v>15421</v>
      </c>
      <c r="C940" s="12" t="s">
        <v>3</v>
      </c>
      <c r="D940" s="12" t="s">
        <v>4</v>
      </c>
      <c r="E940" s="12" t="s">
        <v>7</v>
      </c>
      <c r="F940" s="12" t="s">
        <v>81</v>
      </c>
      <c r="G940" s="65">
        <f>GEN!AM17</f>
        <v>59187.451045751637</v>
      </c>
      <c r="H940" s="31">
        <f>GEN!AN17</f>
        <v>1909.2726143790851</v>
      </c>
      <c r="I940" s="66">
        <f>GEN!AO17</f>
        <v>44862</v>
      </c>
      <c r="J940" s="64">
        <f>GEN!AP17</f>
        <v>1447.1612903225807</v>
      </c>
      <c r="K940" s="31">
        <f>GEN!AQ17</f>
        <v>-14325.451045751637</v>
      </c>
      <c r="L940" s="45">
        <f>GEN!AR17</f>
        <v>0.7579647240649352</v>
      </c>
      <c r="M940" s="4" t="s">
        <v>411</v>
      </c>
      <c r="N940" s="76">
        <v>44013</v>
      </c>
    </row>
    <row r="941" spans="1:14" hidden="1" x14ac:dyDescent="0.25">
      <c r="A941" s="10">
        <v>940</v>
      </c>
      <c r="B941" s="11">
        <v>15793</v>
      </c>
      <c r="C941" s="12" t="s">
        <v>3</v>
      </c>
      <c r="D941" s="12" t="s">
        <v>4</v>
      </c>
      <c r="E941" s="12" t="s">
        <v>7</v>
      </c>
      <c r="F941" s="12" t="s">
        <v>82</v>
      </c>
      <c r="G941" s="65">
        <f>GEN!AM18</f>
        <v>56722.75045751634</v>
      </c>
      <c r="H941" s="31">
        <f>GEN!AN18</f>
        <v>1829.7661437908496</v>
      </c>
      <c r="I941" s="66">
        <f>GEN!AO18</f>
        <v>52470</v>
      </c>
      <c r="J941" s="64">
        <f>GEN!AP18</f>
        <v>1692.5806451612902</v>
      </c>
      <c r="K941" s="31">
        <f>GEN!AQ18</f>
        <v>-4252.7504575163402</v>
      </c>
      <c r="L941" s="45">
        <f>GEN!AR18</f>
        <v>0.92502566565946898</v>
      </c>
      <c r="M941" s="4" t="s">
        <v>411</v>
      </c>
      <c r="N941" s="76">
        <v>44013</v>
      </c>
    </row>
    <row r="942" spans="1:14" hidden="1" x14ac:dyDescent="0.25">
      <c r="A942" s="10">
        <v>941</v>
      </c>
      <c r="B942" s="11">
        <v>14574</v>
      </c>
      <c r="C942" s="12" t="s">
        <v>3</v>
      </c>
      <c r="D942" s="12" t="s">
        <v>4</v>
      </c>
      <c r="E942" s="12" t="s">
        <v>7</v>
      </c>
      <c r="F942" s="12" t="s">
        <v>83</v>
      </c>
      <c r="G942" s="65">
        <f>GEN!AM19</f>
        <v>56166.209281045754</v>
      </c>
      <c r="H942" s="31">
        <f>GEN!AN19</f>
        <v>1811.8132026143792</v>
      </c>
      <c r="I942" s="66">
        <f>GEN!AO19</f>
        <v>64922</v>
      </c>
      <c r="J942" s="64">
        <f>GEN!AP19</f>
        <v>2094.2580645161293</v>
      </c>
      <c r="K942" s="31">
        <f>GEN!AQ19</f>
        <v>8755.7907189542457</v>
      </c>
      <c r="L942" s="45">
        <f>GEN!AR19</f>
        <v>1.1558907184770442</v>
      </c>
      <c r="M942" s="4" t="s">
        <v>411</v>
      </c>
      <c r="N942" s="76">
        <v>44013</v>
      </c>
    </row>
    <row r="943" spans="1:14" hidden="1" x14ac:dyDescent="0.25">
      <c r="A943" s="10">
        <v>942</v>
      </c>
      <c r="B943" s="11">
        <v>15509</v>
      </c>
      <c r="C943" s="12" t="s">
        <v>3</v>
      </c>
      <c r="D943" s="12" t="s">
        <v>4</v>
      </c>
      <c r="E943" s="12" t="s">
        <v>7</v>
      </c>
      <c r="F943" s="12" t="s">
        <v>84</v>
      </c>
      <c r="G943" s="65">
        <f>GEN!AM20</f>
        <v>38549.741013071893</v>
      </c>
      <c r="H943" s="31">
        <f>GEN!AN20</f>
        <v>1243.5400326797385</v>
      </c>
      <c r="I943" s="66">
        <f>GEN!AO20</f>
        <v>26837</v>
      </c>
      <c r="J943" s="64">
        <f>GEN!AP20</f>
        <v>865.70967741935488</v>
      </c>
      <c r="K943" s="31">
        <f>GEN!AQ20</f>
        <v>-11712.741013071893</v>
      </c>
      <c r="L943" s="45">
        <f>GEN!AR20</f>
        <v>0.6961655070756454</v>
      </c>
      <c r="M943" s="4" t="s">
        <v>411</v>
      </c>
      <c r="N943" s="76">
        <v>44013</v>
      </c>
    </row>
    <row r="944" spans="1:14" hidden="1" x14ac:dyDescent="0.25">
      <c r="A944" s="10">
        <v>943</v>
      </c>
      <c r="B944" s="11">
        <v>14578</v>
      </c>
      <c r="C944" s="12" t="s">
        <v>3</v>
      </c>
      <c r="D944" s="12" t="s">
        <v>4</v>
      </c>
      <c r="E944" s="12" t="s">
        <v>7</v>
      </c>
      <c r="F944" s="12" t="s">
        <v>85</v>
      </c>
      <c r="G944" s="65">
        <f>GEN!AM21</f>
        <v>40572.296503267971</v>
      </c>
      <c r="H944" s="31">
        <f>GEN!AN21</f>
        <v>1308.7837581699346</v>
      </c>
      <c r="I944" s="66">
        <f>GEN!AO21</f>
        <v>45510</v>
      </c>
      <c r="J944" s="64">
        <f>GEN!AP21</f>
        <v>1468.0645161290322</v>
      </c>
      <c r="K944" s="31">
        <f>GEN!AQ21</f>
        <v>4937.7034967320287</v>
      </c>
      <c r="L944" s="45">
        <f>GEN!AR21</f>
        <v>1.1217013559075788</v>
      </c>
      <c r="M944" s="4" t="s">
        <v>411</v>
      </c>
      <c r="N944" s="76">
        <v>44013</v>
      </c>
    </row>
    <row r="945" spans="1:14" hidden="1" x14ac:dyDescent="0.25">
      <c r="A945" s="10">
        <v>944</v>
      </c>
      <c r="B945" s="11">
        <v>92033</v>
      </c>
      <c r="C945" s="12" t="s">
        <v>3</v>
      </c>
      <c r="D945" s="12" t="s">
        <v>4</v>
      </c>
      <c r="E945" s="12" t="s">
        <v>7</v>
      </c>
      <c r="F945" s="12" t="s">
        <v>86</v>
      </c>
      <c r="G945" s="65">
        <f>GEN!AM22</f>
        <v>47032.970995098032</v>
      </c>
      <c r="H945" s="31">
        <f>GEN!AN22</f>
        <v>1517.1926127450979</v>
      </c>
      <c r="I945" s="66">
        <f>GEN!AO22</f>
        <v>40178</v>
      </c>
      <c r="J945" s="64">
        <f>GEN!AP22</f>
        <v>1296.0645161290322</v>
      </c>
      <c r="K945" s="31">
        <f>GEN!AQ22</f>
        <v>-6854.9709950980323</v>
      </c>
      <c r="L945" s="45">
        <f>GEN!AR22</f>
        <v>0.8542517971953657</v>
      </c>
      <c r="M945" s="4" t="s">
        <v>411</v>
      </c>
      <c r="N945" s="76">
        <v>44013</v>
      </c>
    </row>
    <row r="946" spans="1:14" hidden="1" x14ac:dyDescent="0.25">
      <c r="A946" s="10">
        <v>945</v>
      </c>
      <c r="B946" s="11">
        <v>16452</v>
      </c>
      <c r="C946" s="12" t="s">
        <v>3</v>
      </c>
      <c r="D946" s="12" t="s">
        <v>4</v>
      </c>
      <c r="E946" s="12" t="s">
        <v>7</v>
      </c>
      <c r="F946" s="12" t="s">
        <v>87</v>
      </c>
      <c r="G946" s="65">
        <f>GEN!AM23</f>
        <v>51630.412875816997</v>
      </c>
      <c r="H946" s="31">
        <f>GEN!AN23</f>
        <v>1665.4971895424837</v>
      </c>
      <c r="I946" s="66">
        <f>GEN!AO23</f>
        <v>45558</v>
      </c>
      <c r="J946" s="64">
        <f>GEN!AP23</f>
        <v>1469.6129032258063</v>
      </c>
      <c r="K946" s="31">
        <f>GEN!AQ23</f>
        <v>-6072.4128758169973</v>
      </c>
      <c r="L946" s="45">
        <f>GEN!AR23</f>
        <v>0.88238690071252102</v>
      </c>
      <c r="M946" s="4" t="s">
        <v>411</v>
      </c>
      <c r="N946" s="76">
        <v>44013</v>
      </c>
    </row>
    <row r="947" spans="1:14" hidden="1" x14ac:dyDescent="0.25">
      <c r="A947" s="10">
        <v>946</v>
      </c>
      <c r="B947" s="11">
        <v>14464</v>
      </c>
      <c r="C947" s="12" t="s">
        <v>3</v>
      </c>
      <c r="D947" s="12" t="s">
        <v>4</v>
      </c>
      <c r="E947" s="12" t="s">
        <v>7</v>
      </c>
      <c r="F947" s="12" t="s">
        <v>88</v>
      </c>
      <c r="G947" s="65">
        <f>GEN!AM24</f>
        <v>56062.09993464053</v>
      </c>
      <c r="H947" s="31">
        <f>GEN!AN24</f>
        <v>1808.4548366013073</v>
      </c>
      <c r="I947" s="66">
        <f>GEN!AO24</f>
        <v>39439</v>
      </c>
      <c r="J947" s="64">
        <f>GEN!AP24</f>
        <v>1272.2258064516129</v>
      </c>
      <c r="K947" s="31">
        <f>GEN!AQ24</f>
        <v>-16623.09993464053</v>
      </c>
      <c r="L947" s="45">
        <f>GEN!AR24</f>
        <v>0.70348774030904271</v>
      </c>
      <c r="M947" s="4" t="s">
        <v>411</v>
      </c>
      <c r="N947" s="76">
        <v>44013</v>
      </c>
    </row>
    <row r="948" spans="1:14" hidden="1" x14ac:dyDescent="0.25">
      <c r="A948" s="10">
        <v>947</v>
      </c>
      <c r="B948" s="11">
        <v>14569</v>
      </c>
      <c r="C948" s="12" t="s">
        <v>3</v>
      </c>
      <c r="D948" s="12" t="s">
        <v>4</v>
      </c>
      <c r="E948" s="12" t="s">
        <v>8</v>
      </c>
      <c r="F948" s="12" t="s">
        <v>89</v>
      </c>
      <c r="G948" s="65">
        <f>GEN!AM25</f>
        <v>72095.961470588241</v>
      </c>
      <c r="H948" s="31">
        <f>GEN!AN25</f>
        <v>2325.6761764705884</v>
      </c>
      <c r="I948" s="66">
        <f>GEN!AO25</f>
        <v>52119</v>
      </c>
      <c r="J948" s="64">
        <f>GEN!AP25</f>
        <v>1681.258064516129</v>
      </c>
      <c r="K948" s="31">
        <f>GEN!AQ25</f>
        <v>-19976.961470588241</v>
      </c>
      <c r="L948" s="45">
        <f>GEN!AR25</f>
        <v>0.72291150484569233</v>
      </c>
      <c r="M948" s="4" t="s">
        <v>411</v>
      </c>
      <c r="N948" s="76">
        <v>44013</v>
      </c>
    </row>
    <row r="949" spans="1:14" hidden="1" x14ac:dyDescent="0.25">
      <c r="A949" s="10">
        <v>948</v>
      </c>
      <c r="B949" s="11">
        <v>16268</v>
      </c>
      <c r="C949" s="12" t="s">
        <v>3</v>
      </c>
      <c r="D949" s="12" t="s">
        <v>4</v>
      </c>
      <c r="E949" s="12" t="s">
        <v>8</v>
      </c>
      <c r="F949" s="12" t="s">
        <v>90</v>
      </c>
      <c r="G949" s="65">
        <f>GEN!AM26</f>
        <v>87093.543457516338</v>
      </c>
      <c r="H949" s="31">
        <f>GEN!AN26</f>
        <v>2809.4691437908496</v>
      </c>
      <c r="I949" s="66">
        <f>GEN!AO26</f>
        <v>74224</v>
      </c>
      <c r="J949" s="64">
        <f>GEN!AP26</f>
        <v>2394.3225806451615</v>
      </c>
      <c r="K949" s="31">
        <f>GEN!AQ26</f>
        <v>-12869.543457516338</v>
      </c>
      <c r="L949" s="45">
        <f>GEN!AR26</f>
        <v>0.85223309390558877</v>
      </c>
      <c r="M949" s="4" t="s">
        <v>411</v>
      </c>
      <c r="N949" s="76">
        <v>44013</v>
      </c>
    </row>
    <row r="950" spans="1:14" hidden="1" x14ac:dyDescent="0.25">
      <c r="A950" s="10">
        <v>949</v>
      </c>
      <c r="B950" s="11">
        <v>16823</v>
      </c>
      <c r="C950" s="12" t="s">
        <v>3</v>
      </c>
      <c r="D950" s="12" t="s">
        <v>4</v>
      </c>
      <c r="E950" s="12" t="s">
        <v>8</v>
      </c>
      <c r="F950" s="12" t="s">
        <v>91</v>
      </c>
      <c r="G950" s="65">
        <f>GEN!AM27</f>
        <v>54899.131895424835</v>
      </c>
      <c r="H950" s="31">
        <f>GEN!AN27</f>
        <v>1770.9397385620914</v>
      </c>
      <c r="I950" s="66">
        <f>GEN!AO27</f>
        <v>46106</v>
      </c>
      <c r="J950" s="64">
        <f>GEN!AP27</f>
        <v>1487.2903225806451</v>
      </c>
      <c r="K950" s="31">
        <f>GEN!AQ27</f>
        <v>-8793.1318954248345</v>
      </c>
      <c r="L950" s="45">
        <f>GEN!AR27</f>
        <v>0.83983113044165214</v>
      </c>
      <c r="M950" s="4" t="s">
        <v>411</v>
      </c>
      <c r="N950" s="76">
        <v>44013</v>
      </c>
    </row>
    <row r="951" spans="1:14" hidden="1" x14ac:dyDescent="0.25">
      <c r="A951" s="10">
        <v>950</v>
      </c>
      <c r="B951" s="11">
        <v>16433</v>
      </c>
      <c r="C951" s="12" t="s">
        <v>3</v>
      </c>
      <c r="D951" s="12" t="s">
        <v>4</v>
      </c>
      <c r="E951" s="12" t="s">
        <v>8</v>
      </c>
      <c r="F951" s="12" t="s">
        <v>92</v>
      </c>
      <c r="G951" s="65">
        <f>GEN!AM28</f>
        <v>83949.469967320256</v>
      </c>
      <c r="H951" s="31">
        <f>GEN!AN28</f>
        <v>2708.0474183006536</v>
      </c>
      <c r="I951" s="66">
        <f>GEN!AO28</f>
        <v>63504</v>
      </c>
      <c r="J951" s="64">
        <f>GEN!AP28</f>
        <v>2048.516129032258</v>
      </c>
      <c r="K951" s="31">
        <f>GEN!AQ28</f>
        <v>-20445.469967320256</v>
      </c>
      <c r="L951" s="45">
        <f>GEN!AR28</f>
        <v>0.75645504402494446</v>
      </c>
      <c r="M951" s="4" t="s">
        <v>411</v>
      </c>
      <c r="N951" s="76">
        <v>44013</v>
      </c>
    </row>
    <row r="952" spans="1:14" hidden="1" x14ac:dyDescent="0.25">
      <c r="A952" s="10">
        <v>951</v>
      </c>
      <c r="B952" s="11">
        <v>15097</v>
      </c>
      <c r="C952" s="12" t="s">
        <v>3</v>
      </c>
      <c r="D952" s="12" t="s">
        <v>4</v>
      </c>
      <c r="E952" s="12" t="s">
        <v>8</v>
      </c>
      <c r="F952" s="12" t="s">
        <v>93</v>
      </c>
      <c r="G952" s="65">
        <f>GEN!AM29</f>
        <v>88936.806496732024</v>
      </c>
      <c r="H952" s="31">
        <f>GEN!AN29</f>
        <v>2868.9292418300652</v>
      </c>
      <c r="I952" s="66">
        <f>GEN!AO29</f>
        <v>100679</v>
      </c>
      <c r="J952" s="64">
        <f>GEN!AP29</f>
        <v>3247.7096774193546</v>
      </c>
      <c r="K952" s="31">
        <f>GEN!AQ29</f>
        <v>11742.193503267976</v>
      </c>
      <c r="L952" s="45">
        <f>GEN!AR29</f>
        <v>1.132028503898433</v>
      </c>
      <c r="M952" s="4" t="s">
        <v>411</v>
      </c>
      <c r="N952" s="76">
        <v>44013</v>
      </c>
    </row>
    <row r="953" spans="1:14" hidden="1" x14ac:dyDescent="0.25">
      <c r="A953" s="10">
        <v>952</v>
      </c>
      <c r="B953" s="11">
        <v>14485</v>
      </c>
      <c r="C953" s="12" t="s">
        <v>3</v>
      </c>
      <c r="D953" s="12" t="s">
        <v>4</v>
      </c>
      <c r="E953" s="12" t="s">
        <v>8</v>
      </c>
      <c r="F953" s="12" t="s">
        <v>94</v>
      </c>
      <c r="G953" s="65">
        <f>GEN!AM30</f>
        <v>232903.66964052289</v>
      </c>
      <c r="H953" s="31">
        <f>GEN!AN30</f>
        <v>7513.0216013071895</v>
      </c>
      <c r="I953" s="66">
        <f>GEN!AO30</f>
        <v>4417</v>
      </c>
      <c r="J953" s="64">
        <f>GEN!AP30</f>
        <v>142.48387096774192</v>
      </c>
      <c r="K953" s="31">
        <f>GEN!AQ30</f>
        <v>-228486.66964052289</v>
      </c>
      <c r="L953" s="45">
        <f>GEN!AR30</f>
        <v>1.8964922308083231E-2</v>
      </c>
      <c r="M953" s="4" t="s">
        <v>411</v>
      </c>
      <c r="N953" s="76">
        <v>44013</v>
      </c>
    </row>
    <row r="954" spans="1:14" hidden="1" x14ac:dyDescent="0.25">
      <c r="A954" s="10">
        <v>953</v>
      </c>
      <c r="B954" s="11">
        <v>16945</v>
      </c>
      <c r="C954" s="12" t="s">
        <v>3</v>
      </c>
      <c r="D954" s="12" t="s">
        <v>4</v>
      </c>
      <c r="E954" s="12" t="s">
        <v>8</v>
      </c>
      <c r="F954" s="12" t="s">
        <v>95</v>
      </c>
      <c r="G954" s="65">
        <f>GEN!AM31</f>
        <v>65438.811764705883</v>
      </c>
      <c r="H954" s="31">
        <f>GEN!AN31</f>
        <v>2110.9294117647059</v>
      </c>
      <c r="I954" s="66">
        <f>GEN!AO31</f>
        <v>42923</v>
      </c>
      <c r="J954" s="64">
        <f>GEN!AP31</f>
        <v>1384.6129032258063</v>
      </c>
      <c r="K954" s="31">
        <f>GEN!AQ31</f>
        <v>-22515.811764705883</v>
      </c>
      <c r="L954" s="45">
        <f>GEN!AR31</f>
        <v>0.65592572423740614</v>
      </c>
      <c r="M954" s="4" t="s">
        <v>411</v>
      </c>
      <c r="N954" s="76">
        <v>44013</v>
      </c>
    </row>
    <row r="955" spans="1:14" hidden="1" x14ac:dyDescent="0.25">
      <c r="A955" s="10">
        <v>954</v>
      </c>
      <c r="B955" s="11">
        <v>16689</v>
      </c>
      <c r="C955" s="12" t="s">
        <v>3</v>
      </c>
      <c r="D955" s="12" t="s">
        <v>4</v>
      </c>
      <c r="E955" s="12" t="s">
        <v>8</v>
      </c>
      <c r="F955" s="12" t="s">
        <v>96</v>
      </c>
      <c r="G955" s="65">
        <f>GEN!AM32</f>
        <v>40672.405228758173</v>
      </c>
      <c r="H955" s="31">
        <f>GEN!AN32</f>
        <v>1312.0130718954249</v>
      </c>
      <c r="I955" s="66">
        <f>GEN!AO32</f>
        <v>43696</v>
      </c>
      <c r="J955" s="64">
        <f>GEN!AP32</f>
        <v>1409.5483870967741</v>
      </c>
      <c r="K955" s="31">
        <f>GEN!AQ32</f>
        <v>3023.5947712418274</v>
      </c>
      <c r="L955" s="45">
        <f>GEN!AR32</f>
        <v>1.074340200788124</v>
      </c>
      <c r="M955" s="4" t="s">
        <v>411</v>
      </c>
      <c r="N955" s="76">
        <v>44013</v>
      </c>
    </row>
    <row r="956" spans="1:14" hidden="1" x14ac:dyDescent="0.25">
      <c r="A956" s="10">
        <v>955</v>
      </c>
      <c r="B956" s="11">
        <v>17174</v>
      </c>
      <c r="C956" s="12" t="s">
        <v>3</v>
      </c>
      <c r="D956" s="12" t="s">
        <v>4</v>
      </c>
      <c r="E956" s="12" t="s">
        <v>8</v>
      </c>
      <c r="F956" s="12" t="s">
        <v>97</v>
      </c>
      <c r="G956" s="65">
        <f>GEN!AM33</f>
        <v>51678.193196078428</v>
      </c>
      <c r="H956" s="31">
        <f>GEN!AN33</f>
        <v>1667.0384901960783</v>
      </c>
      <c r="I956" s="66">
        <f>GEN!AO33</f>
        <v>61525</v>
      </c>
      <c r="J956" s="64">
        <f>GEN!AP33</f>
        <v>1984.6774193548388</v>
      </c>
      <c r="K956" s="31">
        <f>GEN!AQ33</f>
        <v>9846.8068039215723</v>
      </c>
      <c r="L956" s="45">
        <f>GEN!AR33</f>
        <v>1.1905408489526834</v>
      </c>
      <c r="M956" s="4" t="s">
        <v>411</v>
      </c>
      <c r="N956" s="76">
        <v>44013</v>
      </c>
    </row>
    <row r="957" spans="1:14" hidden="1" x14ac:dyDescent="0.25">
      <c r="A957" s="10">
        <v>956</v>
      </c>
      <c r="B957" s="11">
        <v>14473</v>
      </c>
      <c r="C957" s="12" t="s">
        <v>3</v>
      </c>
      <c r="D957" s="12" t="s">
        <v>4</v>
      </c>
      <c r="E957" s="12" t="s">
        <v>9</v>
      </c>
      <c r="F957" s="12" t="s">
        <v>98</v>
      </c>
      <c r="G957" s="65">
        <f>GEN!AM34</f>
        <v>28882.347450980393</v>
      </c>
      <c r="H957" s="31">
        <f>GEN!AN34</f>
        <v>931.68862745098045</v>
      </c>
      <c r="I957" s="66">
        <f>GEN!AO34</f>
        <v>20979</v>
      </c>
      <c r="J957" s="64">
        <f>GEN!AP34</f>
        <v>676.74193548387098</v>
      </c>
      <c r="K957" s="31">
        <f>GEN!AQ34</f>
        <v>-7903.3474509803928</v>
      </c>
      <c r="L957" s="45">
        <f>GEN!AR34</f>
        <v>0.7263606268709949</v>
      </c>
      <c r="M957" s="4" t="s">
        <v>411</v>
      </c>
      <c r="N957" s="76">
        <v>44013</v>
      </c>
    </row>
    <row r="958" spans="1:14" hidden="1" x14ac:dyDescent="0.25">
      <c r="A958" s="10">
        <v>957</v>
      </c>
      <c r="B958" s="11">
        <v>16280</v>
      </c>
      <c r="C958" s="12" t="s">
        <v>3</v>
      </c>
      <c r="D958" s="12" t="s">
        <v>4</v>
      </c>
      <c r="E958" s="12" t="s">
        <v>9</v>
      </c>
      <c r="F958" s="12" t="s">
        <v>99</v>
      </c>
      <c r="G958" s="65">
        <f>GEN!AM35</f>
        <v>71709.458333333343</v>
      </c>
      <c r="H958" s="31">
        <f>GEN!AN35</f>
        <v>2313.2083333333335</v>
      </c>
      <c r="I958" s="66">
        <f>GEN!AO35</f>
        <v>34832</v>
      </c>
      <c r="J958" s="64">
        <f>GEN!AP35</f>
        <v>1123.6129032258063</v>
      </c>
      <c r="K958" s="31">
        <f>GEN!AQ35</f>
        <v>-36877.458333333343</v>
      </c>
      <c r="L958" s="45">
        <f>GEN!AR35</f>
        <v>0.4857378762796864</v>
      </c>
      <c r="M958" s="4" t="s">
        <v>411</v>
      </c>
      <c r="N958" s="76">
        <v>44013</v>
      </c>
    </row>
    <row r="959" spans="1:14" hidden="1" x14ac:dyDescent="0.25">
      <c r="A959" s="10">
        <v>958</v>
      </c>
      <c r="B959" s="11">
        <v>16081</v>
      </c>
      <c r="C959" s="12" t="s">
        <v>3</v>
      </c>
      <c r="D959" s="12" t="s">
        <v>4</v>
      </c>
      <c r="E959" s="12" t="s">
        <v>9</v>
      </c>
      <c r="F959" s="12" t="s">
        <v>100</v>
      </c>
      <c r="G959" s="65">
        <f>GEN!AM36</f>
        <v>38154.88069117647</v>
      </c>
      <c r="H959" s="31">
        <f>GEN!AN36</f>
        <v>1230.8026029411765</v>
      </c>
      <c r="I959" s="66">
        <f>GEN!AO36</f>
        <v>37378</v>
      </c>
      <c r="J959" s="64">
        <f>GEN!AP36</f>
        <v>1205.741935483871</v>
      </c>
      <c r="K959" s="31">
        <f>GEN!AQ36</f>
        <v>-776.88069117646955</v>
      </c>
      <c r="L959" s="45">
        <f>GEN!AR36</f>
        <v>0.97963875978372206</v>
      </c>
      <c r="M959" s="4" t="s">
        <v>411</v>
      </c>
      <c r="N959" s="76">
        <v>44013</v>
      </c>
    </row>
    <row r="960" spans="1:14" hidden="1" x14ac:dyDescent="0.25">
      <c r="A960" s="10">
        <v>959</v>
      </c>
      <c r="B960" s="11">
        <v>92040</v>
      </c>
      <c r="C960" s="12" t="s">
        <v>3</v>
      </c>
      <c r="D960" s="12" t="s">
        <v>4</v>
      </c>
      <c r="E960" s="12" t="s">
        <v>9</v>
      </c>
      <c r="F960" s="12" t="s">
        <v>101</v>
      </c>
      <c r="G960" s="65">
        <f>GEN!AM37</f>
        <v>28500.010065359478</v>
      </c>
      <c r="H960" s="31">
        <f>GEN!AN37</f>
        <v>919.35516339869287</v>
      </c>
      <c r="I960" s="66">
        <f>GEN!AO37</f>
        <v>20736</v>
      </c>
      <c r="J960" s="64">
        <f>GEN!AP37</f>
        <v>668.90322580645159</v>
      </c>
      <c r="K960" s="31">
        <f>GEN!AQ37</f>
        <v>-7764.0100653594782</v>
      </c>
      <c r="L960" s="45">
        <f>GEN!AR37</f>
        <v>0.72757869040908529</v>
      </c>
      <c r="M960" s="4" t="s">
        <v>411</v>
      </c>
      <c r="N960" s="76">
        <v>44013</v>
      </c>
    </row>
    <row r="961" spans="1:14" hidden="1" x14ac:dyDescent="0.25">
      <c r="A961" s="10">
        <v>960</v>
      </c>
      <c r="B961" s="11">
        <v>15846</v>
      </c>
      <c r="C961" s="12" t="s">
        <v>3</v>
      </c>
      <c r="D961" s="12" t="s">
        <v>4</v>
      </c>
      <c r="E961" s="12" t="s">
        <v>9</v>
      </c>
      <c r="F961" s="12" t="s">
        <v>102</v>
      </c>
      <c r="G961" s="65">
        <f>GEN!AM38</f>
        <v>55394.497712418299</v>
      </c>
      <c r="H961" s="31">
        <f>GEN!AN38</f>
        <v>1786.9192810457516</v>
      </c>
      <c r="I961" s="66">
        <f>GEN!AO38</f>
        <v>61738</v>
      </c>
      <c r="J961" s="64">
        <f>GEN!AP38</f>
        <v>1991.5483870967741</v>
      </c>
      <c r="K961" s="31">
        <f>GEN!AQ38</f>
        <v>6343.5022875817012</v>
      </c>
      <c r="L961" s="45">
        <f>GEN!AR38</f>
        <v>1.1145150249491227</v>
      </c>
      <c r="M961" s="4" t="s">
        <v>411</v>
      </c>
      <c r="N961" s="76">
        <v>44013</v>
      </c>
    </row>
    <row r="962" spans="1:14" hidden="1" x14ac:dyDescent="0.25">
      <c r="A962" s="10">
        <v>961</v>
      </c>
      <c r="B962" s="11">
        <v>15663</v>
      </c>
      <c r="C962" s="12" t="s">
        <v>3</v>
      </c>
      <c r="D962" s="12" t="s">
        <v>4</v>
      </c>
      <c r="E962" s="12" t="s">
        <v>9</v>
      </c>
      <c r="F962" s="12" t="s">
        <v>103</v>
      </c>
      <c r="G962" s="65">
        <f>GEN!AM39</f>
        <v>35095.433300653596</v>
      </c>
      <c r="H962" s="31">
        <f>GEN!AN39</f>
        <v>1132.1107516339869</v>
      </c>
      <c r="I962" s="66">
        <f>GEN!AO39</f>
        <v>30781</v>
      </c>
      <c r="J962" s="64">
        <f>GEN!AP39</f>
        <v>992.93548387096769</v>
      </c>
      <c r="K962" s="31">
        <f>GEN!AQ39</f>
        <v>-4314.4333006535962</v>
      </c>
      <c r="L962" s="45">
        <f>GEN!AR39</f>
        <v>0.8770656779275825</v>
      </c>
      <c r="M962" s="4" t="s">
        <v>411</v>
      </c>
      <c r="N962" s="76">
        <v>44013</v>
      </c>
    </row>
    <row r="963" spans="1:14" hidden="1" x14ac:dyDescent="0.25">
      <c r="A963" s="10">
        <v>962</v>
      </c>
      <c r="B963" s="11">
        <v>16273</v>
      </c>
      <c r="C963" s="12" t="s">
        <v>3</v>
      </c>
      <c r="D963" s="12" t="s">
        <v>4</v>
      </c>
      <c r="E963" s="12" t="s">
        <v>9</v>
      </c>
      <c r="F963" s="12" t="s">
        <v>104</v>
      </c>
      <c r="G963" s="65">
        <f>GEN!AM40</f>
        <v>49055.537679738562</v>
      </c>
      <c r="H963" s="31">
        <f>GEN!AN40</f>
        <v>1582.4366993464052</v>
      </c>
      <c r="I963" s="66">
        <f>GEN!AO40</f>
        <v>45220</v>
      </c>
      <c r="J963" s="64">
        <f>GEN!AP40</f>
        <v>1458.7096774193549</v>
      </c>
      <c r="K963" s="31">
        <f>GEN!AQ40</f>
        <v>-3835.5376797385616</v>
      </c>
      <c r="L963" s="45">
        <f>GEN!AR40</f>
        <v>0.92181234043791238</v>
      </c>
      <c r="M963" s="4" t="s">
        <v>411</v>
      </c>
      <c r="N963" s="76">
        <v>44013</v>
      </c>
    </row>
    <row r="964" spans="1:14" hidden="1" x14ac:dyDescent="0.25">
      <c r="A964" s="10">
        <v>963</v>
      </c>
      <c r="B964" s="11">
        <v>17263</v>
      </c>
      <c r="C964" s="12" t="s">
        <v>3</v>
      </c>
      <c r="D964" s="12" t="s">
        <v>4</v>
      </c>
      <c r="E964" s="12" t="s">
        <v>9</v>
      </c>
      <c r="F964" s="12" t="s">
        <v>105</v>
      </c>
      <c r="G964" s="65">
        <f>GEN!AM41</f>
        <v>37635.621928104578</v>
      </c>
      <c r="H964" s="31">
        <f>GEN!AN41</f>
        <v>1214.0523202614379</v>
      </c>
      <c r="I964" s="66">
        <f>GEN!AO41</f>
        <v>20126</v>
      </c>
      <c r="J964" s="64">
        <f>GEN!AP41</f>
        <v>649.22580645161293</v>
      </c>
      <c r="K964" s="31">
        <f>GEN!AQ41</f>
        <v>-17509.621928104578</v>
      </c>
      <c r="L964" s="45">
        <f>GEN!AR41</f>
        <v>0.53475933089259819</v>
      </c>
      <c r="M964" s="4" t="s">
        <v>411</v>
      </c>
      <c r="N964" s="76">
        <v>44013</v>
      </c>
    </row>
    <row r="965" spans="1:14" hidden="1" x14ac:dyDescent="0.25">
      <c r="A965" s="10">
        <v>964</v>
      </c>
      <c r="B965" s="11">
        <v>14465</v>
      </c>
      <c r="C965" s="12" t="s">
        <v>3</v>
      </c>
      <c r="D965" s="12" t="s">
        <v>10</v>
      </c>
      <c r="E965" s="12" t="s">
        <v>11</v>
      </c>
      <c r="F965" s="12" t="s">
        <v>106</v>
      </c>
      <c r="G965" s="65">
        <f>GEN!AM42</f>
        <v>51646.805392156857</v>
      </c>
      <c r="H965" s="31">
        <f>GEN!AN42</f>
        <v>1666.0259803921567</v>
      </c>
      <c r="I965" s="66">
        <f>GEN!AO42</f>
        <v>38781</v>
      </c>
      <c r="J965" s="64">
        <f>GEN!AP42</f>
        <v>1251</v>
      </c>
      <c r="K965" s="31">
        <f>GEN!AQ42</f>
        <v>-12865.805392156857</v>
      </c>
      <c r="L965" s="45">
        <f>GEN!AR42</f>
        <v>0.75088865043121</v>
      </c>
      <c r="M965" s="4" t="s">
        <v>411</v>
      </c>
      <c r="N965" s="76">
        <v>44013</v>
      </c>
    </row>
    <row r="966" spans="1:14" hidden="1" x14ac:dyDescent="0.25">
      <c r="A966" s="10">
        <v>965</v>
      </c>
      <c r="B966" s="11">
        <v>16437</v>
      </c>
      <c r="C966" s="12" t="s">
        <v>3</v>
      </c>
      <c r="D966" s="12" t="s">
        <v>10</v>
      </c>
      <c r="E966" s="12" t="s">
        <v>11</v>
      </c>
      <c r="F966" s="12" t="s">
        <v>107</v>
      </c>
      <c r="G966" s="65">
        <f>GEN!AM43</f>
        <v>70434.56104575163</v>
      </c>
      <c r="H966" s="31">
        <f>GEN!AN43</f>
        <v>2272.082614379085</v>
      </c>
      <c r="I966" s="66">
        <f>GEN!AO43</f>
        <v>44208</v>
      </c>
      <c r="J966" s="64">
        <f>GEN!AP43</f>
        <v>1426.0645161290322</v>
      </c>
      <c r="K966" s="31">
        <f>GEN!AQ43</f>
        <v>-26226.56104575163</v>
      </c>
      <c r="L966" s="45">
        <f>GEN!AR43</f>
        <v>0.62764641879835315</v>
      </c>
      <c r="M966" s="4" t="s">
        <v>411</v>
      </c>
      <c r="N966" s="76">
        <v>44013</v>
      </c>
    </row>
    <row r="967" spans="1:14" hidden="1" x14ac:dyDescent="0.25">
      <c r="A967" s="10">
        <v>966</v>
      </c>
      <c r="B967" s="11">
        <v>15790</v>
      </c>
      <c r="C967" s="12" t="s">
        <v>3</v>
      </c>
      <c r="D967" s="12" t="s">
        <v>10</v>
      </c>
      <c r="E967" s="12" t="s">
        <v>11</v>
      </c>
      <c r="F967" s="12" t="s">
        <v>108</v>
      </c>
      <c r="G967" s="65">
        <f>GEN!AM44</f>
        <v>167853.32333333333</v>
      </c>
      <c r="H967" s="31">
        <f>GEN!AN44</f>
        <v>5414.623333333333</v>
      </c>
      <c r="I967" s="66">
        <f>GEN!AO44</f>
        <v>6324</v>
      </c>
      <c r="J967" s="64">
        <f>GEN!AP44</f>
        <v>204</v>
      </c>
      <c r="K967" s="31">
        <f>GEN!AQ44</f>
        <v>-161529.32333333333</v>
      </c>
      <c r="L967" s="45">
        <f>GEN!AR44</f>
        <v>3.7675750914037111E-2</v>
      </c>
      <c r="M967" s="4" t="s">
        <v>411</v>
      </c>
      <c r="N967" s="76">
        <v>44013</v>
      </c>
    </row>
    <row r="968" spans="1:14" hidden="1" x14ac:dyDescent="0.25">
      <c r="A968" s="10">
        <v>967</v>
      </c>
      <c r="B968" s="11">
        <v>15198</v>
      </c>
      <c r="C968" s="12" t="s">
        <v>3</v>
      </c>
      <c r="D968" s="12" t="s">
        <v>10</v>
      </c>
      <c r="E968" s="12" t="s">
        <v>11</v>
      </c>
      <c r="F968" s="12" t="s">
        <v>109</v>
      </c>
      <c r="G968" s="65">
        <f>GEN!AM45</f>
        <v>118062.09284313726</v>
      </c>
      <c r="H968" s="31">
        <f>GEN!AN45</f>
        <v>3808.4546078431372</v>
      </c>
      <c r="I968" s="66">
        <f>GEN!AO45</f>
        <v>67409</v>
      </c>
      <c r="J968" s="64">
        <f>GEN!AP45</f>
        <v>2174.483870967742</v>
      </c>
      <c r="K968" s="31">
        <f>GEN!AQ45</f>
        <v>-50653.092843137259</v>
      </c>
      <c r="L968" s="45">
        <f>GEN!AR45</f>
        <v>0.57096226550517537</v>
      </c>
      <c r="M968" s="4" t="s">
        <v>411</v>
      </c>
      <c r="N968" s="76">
        <v>44013</v>
      </c>
    </row>
    <row r="969" spans="1:14" hidden="1" x14ac:dyDescent="0.25">
      <c r="A969" s="10">
        <v>968</v>
      </c>
      <c r="B969" s="11">
        <v>14511</v>
      </c>
      <c r="C969" s="12" t="s">
        <v>3</v>
      </c>
      <c r="D969" s="12" t="s">
        <v>10</v>
      </c>
      <c r="E969" s="12" t="s">
        <v>11</v>
      </c>
      <c r="F969" s="12" t="s">
        <v>110</v>
      </c>
      <c r="G969" s="65">
        <f>GEN!AM46</f>
        <v>73207.913235294109</v>
      </c>
      <c r="H969" s="31">
        <f>GEN!AN46</f>
        <v>2361.545588235294</v>
      </c>
      <c r="I969" s="66">
        <f>GEN!AO46</f>
        <v>51752</v>
      </c>
      <c r="J969" s="64">
        <f>GEN!AP46</f>
        <v>1669.4193548387098</v>
      </c>
      <c r="K969" s="31">
        <f>GEN!AQ46</f>
        <v>-21455.913235294109</v>
      </c>
      <c r="L969" s="45">
        <f>GEN!AR46</f>
        <v>0.7069181146260286</v>
      </c>
      <c r="M969" s="4" t="s">
        <v>411</v>
      </c>
      <c r="N969" s="76">
        <v>44013</v>
      </c>
    </row>
    <row r="970" spans="1:14" hidden="1" x14ac:dyDescent="0.25">
      <c r="A970" s="10">
        <v>969</v>
      </c>
      <c r="B970" s="11">
        <v>17011</v>
      </c>
      <c r="C970" s="12" t="s">
        <v>3</v>
      </c>
      <c r="D970" s="12" t="s">
        <v>10</v>
      </c>
      <c r="E970" s="12" t="s">
        <v>11</v>
      </c>
      <c r="F970" s="12" t="s">
        <v>111</v>
      </c>
      <c r="G970" s="65">
        <f>GEN!AM47</f>
        <v>52498.223431372549</v>
      </c>
      <c r="H970" s="31">
        <f>GEN!AN47</f>
        <v>1693.4910784313727</v>
      </c>
      <c r="I970" s="66">
        <f>GEN!AO47</f>
        <v>32702</v>
      </c>
      <c r="J970" s="64">
        <f>GEN!AP47</f>
        <v>1054.9032258064517</v>
      </c>
      <c r="K970" s="31">
        <f>GEN!AQ47</f>
        <v>-19796.223431372549</v>
      </c>
      <c r="L970" s="45">
        <f>GEN!AR47</f>
        <v>0.62291631721117491</v>
      </c>
      <c r="M970" s="4" t="s">
        <v>411</v>
      </c>
      <c r="N970" s="76">
        <v>44013</v>
      </c>
    </row>
    <row r="971" spans="1:14" hidden="1" x14ac:dyDescent="0.25">
      <c r="A971" s="10">
        <v>970</v>
      </c>
      <c r="B971" s="11">
        <v>16414</v>
      </c>
      <c r="C971" s="12" t="s">
        <v>3</v>
      </c>
      <c r="D971" s="12" t="s">
        <v>10</v>
      </c>
      <c r="E971" s="12" t="s">
        <v>11</v>
      </c>
      <c r="F971" s="12" t="s">
        <v>112</v>
      </c>
      <c r="G971" s="65">
        <f>GEN!AM48</f>
        <v>72959.610326797396</v>
      </c>
      <c r="H971" s="31">
        <f>GEN!AN48</f>
        <v>2353.5358169934643</v>
      </c>
      <c r="I971" s="66">
        <f>GEN!AO48</f>
        <v>34242</v>
      </c>
      <c r="J971" s="64">
        <f>GEN!AP48</f>
        <v>1104.5806451612902</v>
      </c>
      <c r="K971" s="31">
        <f>GEN!AQ48</f>
        <v>-38717.610326797396</v>
      </c>
      <c r="L971" s="45">
        <f>GEN!AR48</f>
        <v>0.46932816453685511</v>
      </c>
      <c r="M971" s="4" t="s">
        <v>411</v>
      </c>
      <c r="N971" s="76">
        <v>44013</v>
      </c>
    </row>
    <row r="972" spans="1:14" hidden="1" x14ac:dyDescent="0.25">
      <c r="A972" s="10">
        <v>971</v>
      </c>
      <c r="B972" s="11">
        <v>16468</v>
      </c>
      <c r="C972" s="12" t="s">
        <v>3</v>
      </c>
      <c r="D972" s="12" t="s">
        <v>10</v>
      </c>
      <c r="E972" s="12" t="s">
        <v>11</v>
      </c>
      <c r="F972" s="12" t="s">
        <v>113</v>
      </c>
      <c r="G972" s="65">
        <f>GEN!AM49</f>
        <v>54700.192434640521</v>
      </c>
      <c r="H972" s="31">
        <f>GEN!AN49</f>
        <v>1764.5223366013072</v>
      </c>
      <c r="I972" s="66">
        <f>GEN!AO49</f>
        <v>43285</v>
      </c>
      <c r="J972" s="64">
        <f>GEN!AP49</f>
        <v>1396.2903225806451</v>
      </c>
      <c r="K972" s="31">
        <f>GEN!AQ49</f>
        <v>-11415.192434640521</v>
      </c>
      <c r="L972" s="45">
        <f>GEN!AR49</f>
        <v>0.79131348672529511</v>
      </c>
      <c r="M972" s="4" t="s">
        <v>411</v>
      </c>
      <c r="N972" s="76">
        <v>44013</v>
      </c>
    </row>
    <row r="973" spans="1:14" hidden="1" x14ac:dyDescent="0.25">
      <c r="A973" s="10">
        <v>972</v>
      </c>
      <c r="B973" s="11">
        <v>17411</v>
      </c>
      <c r="C973" s="12" t="s">
        <v>3</v>
      </c>
      <c r="D973" s="12" t="s">
        <v>10</v>
      </c>
      <c r="E973" s="12" t="s">
        <v>11</v>
      </c>
      <c r="F973" s="12" t="s">
        <v>114</v>
      </c>
      <c r="G973" s="65">
        <f>GEN!AM50</f>
        <v>33639.520326797385</v>
      </c>
      <c r="H973" s="31">
        <f>GEN!AN50</f>
        <v>1085.145816993464</v>
      </c>
      <c r="I973" s="66">
        <f>GEN!AO50</f>
        <v>21898</v>
      </c>
      <c r="J973" s="64">
        <f>GEN!AP50</f>
        <v>706.38709677419354</v>
      </c>
      <c r="K973" s="31">
        <f>GEN!AQ50</f>
        <v>-11741.520326797385</v>
      </c>
      <c r="L973" s="45">
        <f>GEN!AR50</f>
        <v>0.6509605305684445</v>
      </c>
      <c r="M973" s="4" t="s">
        <v>411</v>
      </c>
      <c r="N973" s="76">
        <v>44013</v>
      </c>
    </row>
    <row r="974" spans="1:14" hidden="1" x14ac:dyDescent="0.25">
      <c r="A974" s="10">
        <v>973</v>
      </c>
      <c r="B974" s="13">
        <v>17117</v>
      </c>
      <c r="C974" s="12" t="s">
        <v>3</v>
      </c>
      <c r="D974" s="12" t="s">
        <v>10</v>
      </c>
      <c r="E974" s="12" t="s">
        <v>11</v>
      </c>
      <c r="F974" s="14" t="s">
        <v>115</v>
      </c>
      <c r="G974" s="65">
        <f>GEN!AM51</f>
        <v>75276.171437908502</v>
      </c>
      <c r="H974" s="31">
        <f>GEN!AN51</f>
        <v>2428.263594771242</v>
      </c>
      <c r="I974" s="66">
        <f>GEN!AO51</f>
        <v>59588</v>
      </c>
      <c r="J974" s="64">
        <f>GEN!AP51</f>
        <v>1922.1935483870968</v>
      </c>
      <c r="K974" s="31">
        <f>GEN!AQ51</f>
        <v>-15688.171437908502</v>
      </c>
      <c r="L974" s="45">
        <f>GEN!AR51</f>
        <v>0.79159179939366497</v>
      </c>
      <c r="M974" s="4" t="s">
        <v>411</v>
      </c>
      <c r="N974" s="76">
        <v>44013</v>
      </c>
    </row>
    <row r="975" spans="1:14" hidden="1" x14ac:dyDescent="0.25">
      <c r="A975" s="10">
        <v>974</v>
      </c>
      <c r="B975" s="11">
        <v>16875</v>
      </c>
      <c r="C975" s="12" t="s">
        <v>3</v>
      </c>
      <c r="D975" s="12" t="s">
        <v>10</v>
      </c>
      <c r="E975" s="12" t="s">
        <v>12</v>
      </c>
      <c r="F975" s="12" t="s">
        <v>118</v>
      </c>
      <c r="G975" s="65">
        <f>GEN!AM52</f>
        <v>40608.981862745095</v>
      </c>
      <c r="H975" s="31">
        <f>GEN!AN52</f>
        <v>1309.967156862745</v>
      </c>
      <c r="I975" s="66">
        <f>GEN!AO52</f>
        <v>17168</v>
      </c>
      <c r="J975" s="64">
        <f>GEN!AP52</f>
        <v>553.80645161290317</v>
      </c>
      <c r="K975" s="31">
        <f>GEN!AQ52</f>
        <v>-23440.981862745095</v>
      </c>
      <c r="L975" s="45">
        <f>GEN!AR52</f>
        <v>0.42276361564607506</v>
      </c>
      <c r="M975" s="4" t="s">
        <v>411</v>
      </c>
      <c r="N975" s="76">
        <v>44013</v>
      </c>
    </row>
    <row r="976" spans="1:14" hidden="1" x14ac:dyDescent="0.25">
      <c r="A976" s="10">
        <v>975</v>
      </c>
      <c r="B976" s="11">
        <v>14792</v>
      </c>
      <c r="C976" s="12" t="s">
        <v>3</v>
      </c>
      <c r="D976" s="12" t="s">
        <v>10</v>
      </c>
      <c r="E976" s="12" t="s">
        <v>12</v>
      </c>
      <c r="F976" s="12" t="s">
        <v>119</v>
      </c>
      <c r="G976" s="65">
        <f>GEN!AM53</f>
        <v>56077.610065359477</v>
      </c>
      <c r="H976" s="31">
        <f>GEN!AN53</f>
        <v>1808.9551633986928</v>
      </c>
      <c r="I976" s="66">
        <f>GEN!AO53</f>
        <v>54777</v>
      </c>
      <c r="J976" s="64">
        <f>GEN!AP53</f>
        <v>1767</v>
      </c>
      <c r="K976" s="31">
        <f>GEN!AQ53</f>
        <v>-1300.6100653594767</v>
      </c>
      <c r="L976" s="45">
        <f>GEN!AR53</f>
        <v>0.97680696335233275</v>
      </c>
      <c r="M976" s="4" t="s">
        <v>411</v>
      </c>
      <c r="N976" s="76">
        <v>44013</v>
      </c>
    </row>
    <row r="977" spans="1:14" hidden="1" x14ac:dyDescent="0.25">
      <c r="A977" s="10">
        <v>976</v>
      </c>
      <c r="B977" s="11">
        <v>14539</v>
      </c>
      <c r="C977" s="12" t="s">
        <v>3</v>
      </c>
      <c r="D977" s="12" t="s">
        <v>10</v>
      </c>
      <c r="E977" s="12" t="s">
        <v>12</v>
      </c>
      <c r="F977" s="12" t="s">
        <v>120</v>
      </c>
      <c r="G977" s="65">
        <f>GEN!AM54</f>
        <v>62162.47140522876</v>
      </c>
      <c r="H977" s="31">
        <f>GEN!AN54</f>
        <v>2005.2410130718954</v>
      </c>
      <c r="I977" s="66">
        <f>GEN!AO54</f>
        <v>58829</v>
      </c>
      <c r="J977" s="64">
        <f>GEN!AP54</f>
        <v>1897.7096774193549</v>
      </c>
      <c r="K977" s="31">
        <f>GEN!AQ54</f>
        <v>-3333.47140522876</v>
      </c>
      <c r="L977" s="45">
        <f>GEN!AR54</f>
        <v>0.94637485721089964</v>
      </c>
      <c r="M977" s="4" t="s">
        <v>411</v>
      </c>
      <c r="N977" s="76">
        <v>44013</v>
      </c>
    </row>
    <row r="978" spans="1:14" hidden="1" x14ac:dyDescent="0.25">
      <c r="A978" s="10">
        <v>977</v>
      </c>
      <c r="B978" s="11">
        <v>92043</v>
      </c>
      <c r="C978" s="12" t="s">
        <v>3</v>
      </c>
      <c r="D978" s="12" t="s">
        <v>10</v>
      </c>
      <c r="E978" s="12" t="s">
        <v>12</v>
      </c>
      <c r="F978" s="12" t="s">
        <v>121</v>
      </c>
      <c r="G978" s="65">
        <f>GEN!AM55</f>
        <v>45151.376405228759</v>
      </c>
      <c r="H978" s="31">
        <f>GEN!AN55</f>
        <v>1456.4960130718955</v>
      </c>
      <c r="I978" s="66">
        <f>GEN!AO55</f>
        <v>17113</v>
      </c>
      <c r="J978" s="64">
        <f>GEN!AP55</f>
        <v>552.0322580645161</v>
      </c>
      <c r="K978" s="31">
        <f>GEN!AQ55</f>
        <v>-28038.376405228759</v>
      </c>
      <c r="L978" s="45">
        <f>GEN!AR55</f>
        <v>0.37901391635135684</v>
      </c>
      <c r="M978" s="4" t="s">
        <v>411</v>
      </c>
      <c r="N978" s="76">
        <v>44013</v>
      </c>
    </row>
    <row r="979" spans="1:14" hidden="1" x14ac:dyDescent="0.25">
      <c r="A979" s="10">
        <v>978</v>
      </c>
      <c r="B979" s="13">
        <v>16888</v>
      </c>
      <c r="C979" s="12" t="s">
        <v>3</v>
      </c>
      <c r="D979" s="12" t="s">
        <v>10</v>
      </c>
      <c r="E979" s="12" t="s">
        <v>12</v>
      </c>
      <c r="F979" s="14" t="s">
        <v>122</v>
      </c>
      <c r="G979" s="65">
        <f>GEN!AM56</f>
        <v>40552.249785947708</v>
      </c>
      <c r="H979" s="31">
        <f>GEN!AN56</f>
        <v>1308.137089869281</v>
      </c>
      <c r="I979" s="66">
        <f>GEN!AO56</f>
        <v>38548</v>
      </c>
      <c r="J979" s="64">
        <f>GEN!AP56</f>
        <v>1243.483870967742</v>
      </c>
      <c r="K979" s="31">
        <f>GEN!AQ56</f>
        <v>-2004.249785947708</v>
      </c>
      <c r="L979" s="45">
        <f>GEN!AR56</f>
        <v>0.95057611361818384</v>
      </c>
      <c r="M979" s="4" t="s">
        <v>411</v>
      </c>
      <c r="N979" s="76">
        <v>44013</v>
      </c>
    </row>
    <row r="980" spans="1:14" hidden="1" x14ac:dyDescent="0.25">
      <c r="A980" s="10">
        <v>979</v>
      </c>
      <c r="B980" s="11">
        <v>14524</v>
      </c>
      <c r="C980" s="12" t="s">
        <v>3</v>
      </c>
      <c r="D980" s="12" t="s">
        <v>10</v>
      </c>
      <c r="E980" s="12" t="s">
        <v>12</v>
      </c>
      <c r="F980" s="12" t="s">
        <v>123</v>
      </c>
      <c r="G980" s="65">
        <f>GEN!AM57</f>
        <v>42472.882189542484</v>
      </c>
      <c r="H980" s="31">
        <f>GEN!AN57</f>
        <v>1370.0929738562093</v>
      </c>
      <c r="I980" s="66">
        <f>GEN!AO57</f>
        <v>36784</v>
      </c>
      <c r="J980" s="64">
        <f>GEN!AP57</f>
        <v>1186.5806451612902</v>
      </c>
      <c r="K980" s="31">
        <f>GEN!AQ57</f>
        <v>-5688.8821895424844</v>
      </c>
      <c r="L980" s="45">
        <f>GEN!AR57</f>
        <v>0.86605848493740367</v>
      </c>
      <c r="M980" s="4" t="s">
        <v>411</v>
      </c>
      <c r="N980" s="76">
        <v>44013</v>
      </c>
    </row>
    <row r="981" spans="1:14" hidden="1" x14ac:dyDescent="0.25">
      <c r="A981" s="10">
        <v>980</v>
      </c>
      <c r="B981" s="11">
        <v>16413</v>
      </c>
      <c r="C981" s="12" t="s">
        <v>3</v>
      </c>
      <c r="D981" s="12" t="s">
        <v>10</v>
      </c>
      <c r="E981" s="12" t="s">
        <v>12</v>
      </c>
      <c r="F981" s="12" t="s">
        <v>124</v>
      </c>
      <c r="G981" s="65">
        <f>GEN!AM58</f>
        <v>52890.035014705885</v>
      </c>
      <c r="H981" s="31">
        <f>GEN!AN58</f>
        <v>1706.1301617647059</v>
      </c>
      <c r="I981" s="66">
        <f>GEN!AO58</f>
        <v>30616</v>
      </c>
      <c r="J981" s="64">
        <f>GEN!AP58</f>
        <v>987.61290322580646</v>
      </c>
      <c r="K981" s="31">
        <f>GEN!AQ58</f>
        <v>-22274.035014705885</v>
      </c>
      <c r="L981" s="45">
        <f>GEN!AR58</f>
        <v>0.57886140539493558</v>
      </c>
      <c r="M981" s="4" t="s">
        <v>411</v>
      </c>
      <c r="N981" s="76">
        <v>44013</v>
      </c>
    </row>
    <row r="982" spans="1:14" hidden="1" x14ac:dyDescent="0.25">
      <c r="A982" s="10">
        <v>981</v>
      </c>
      <c r="B982" s="11">
        <v>15870</v>
      </c>
      <c r="C982" s="12" t="s">
        <v>3</v>
      </c>
      <c r="D982" s="12" t="s">
        <v>10</v>
      </c>
      <c r="E982" s="12" t="s">
        <v>12</v>
      </c>
      <c r="F982" s="12" t="s">
        <v>125</v>
      </c>
      <c r="G982" s="65">
        <f>GEN!AM59</f>
        <v>56012.512091503268</v>
      </c>
      <c r="H982" s="31">
        <f>GEN!AN59</f>
        <v>1806.8552287581699</v>
      </c>
      <c r="I982" s="66">
        <f>GEN!AO59</f>
        <v>30286</v>
      </c>
      <c r="J982" s="64">
        <f>GEN!AP59</f>
        <v>976.9677419354839</v>
      </c>
      <c r="K982" s="31">
        <f>GEN!AQ59</f>
        <v>-25726.512091503268</v>
      </c>
      <c r="L982" s="45">
        <f>GEN!AR59</f>
        <v>0.540700619720896</v>
      </c>
      <c r="M982" s="4" t="s">
        <v>411</v>
      </c>
      <c r="N982" s="76">
        <v>44013</v>
      </c>
    </row>
    <row r="983" spans="1:14" hidden="1" x14ac:dyDescent="0.25">
      <c r="A983" s="10">
        <v>982</v>
      </c>
      <c r="B983" s="13">
        <v>17236</v>
      </c>
      <c r="C983" s="12" t="s">
        <v>3</v>
      </c>
      <c r="D983" s="12" t="s">
        <v>10</v>
      </c>
      <c r="E983" s="12" t="s">
        <v>12</v>
      </c>
      <c r="F983" s="14" t="s">
        <v>126</v>
      </c>
      <c r="G983" s="65">
        <f>GEN!AM60</f>
        <v>46309.845392156865</v>
      </c>
      <c r="H983" s="31">
        <f>GEN!AN60</f>
        <v>1493.8659803921569</v>
      </c>
      <c r="I983" s="66">
        <f>GEN!AO60</f>
        <v>19360</v>
      </c>
      <c r="J983" s="64">
        <f>GEN!AP60</f>
        <v>624.51612903225805</v>
      </c>
      <c r="K983" s="31">
        <f>GEN!AQ60</f>
        <v>-26949.845392156865</v>
      </c>
      <c r="L983" s="45">
        <f>GEN!AR60</f>
        <v>0.41805365222140972</v>
      </c>
      <c r="M983" s="4" t="s">
        <v>411</v>
      </c>
      <c r="N983" s="76">
        <v>44013</v>
      </c>
    </row>
    <row r="984" spans="1:14" hidden="1" x14ac:dyDescent="0.25">
      <c r="A984" s="10">
        <v>983</v>
      </c>
      <c r="B984" s="11">
        <v>15919</v>
      </c>
      <c r="C984" s="12" t="s">
        <v>3</v>
      </c>
      <c r="D984" s="12" t="s">
        <v>10</v>
      </c>
      <c r="E984" s="12" t="s">
        <v>13</v>
      </c>
      <c r="F984" s="12" t="s">
        <v>127</v>
      </c>
      <c r="G984" s="65">
        <f>GEN!AM61</f>
        <v>59144.957745098036</v>
      </c>
      <c r="H984" s="31">
        <f>GEN!AN61</f>
        <v>1907.901862745098</v>
      </c>
      <c r="I984" s="66">
        <f>GEN!AO61</f>
        <v>41405</v>
      </c>
      <c r="J984" s="64">
        <f>GEN!AP61</f>
        <v>1335.6451612903227</v>
      </c>
      <c r="K984" s="31">
        <f>GEN!AQ61</f>
        <v>-17739.957745098036</v>
      </c>
      <c r="L984" s="45">
        <f>GEN!AR61</f>
        <v>0.70005967674280178</v>
      </c>
      <c r="M984" s="4" t="s">
        <v>411</v>
      </c>
      <c r="N984" s="76">
        <v>44013</v>
      </c>
    </row>
    <row r="985" spans="1:14" hidden="1" x14ac:dyDescent="0.25">
      <c r="A985" s="10">
        <v>984</v>
      </c>
      <c r="B985" s="11">
        <v>14535</v>
      </c>
      <c r="C985" s="12" t="s">
        <v>3</v>
      </c>
      <c r="D985" s="12" t="s">
        <v>10</v>
      </c>
      <c r="E985" s="12" t="s">
        <v>13</v>
      </c>
      <c r="F985" s="12" t="s">
        <v>128</v>
      </c>
      <c r="G985" s="65">
        <f>GEN!AM62</f>
        <v>28210</v>
      </c>
      <c r="H985" s="31">
        <f>GEN!AN62</f>
        <v>910</v>
      </c>
      <c r="I985" s="66">
        <f>GEN!AO62</f>
        <v>0</v>
      </c>
      <c r="J985" s="64">
        <f>GEN!AP62</f>
        <v>0</v>
      </c>
      <c r="K985" s="31">
        <f>GEN!AQ62</f>
        <v>-28210</v>
      </c>
      <c r="L985" s="45">
        <f>GEN!AR62</f>
        <v>0</v>
      </c>
      <c r="M985" s="4" t="s">
        <v>411</v>
      </c>
      <c r="N985" s="76">
        <v>44013</v>
      </c>
    </row>
    <row r="986" spans="1:14" hidden="1" x14ac:dyDescent="0.25">
      <c r="A986" s="10">
        <v>985</v>
      </c>
      <c r="B986" s="11">
        <v>16348</v>
      </c>
      <c r="C986" s="12" t="s">
        <v>3</v>
      </c>
      <c r="D986" s="12" t="s">
        <v>10</v>
      </c>
      <c r="E986" s="12" t="s">
        <v>13</v>
      </c>
      <c r="F986" s="12" t="s">
        <v>129</v>
      </c>
      <c r="G986" s="65">
        <f>GEN!AM63</f>
        <v>164668.25467320264</v>
      </c>
      <c r="H986" s="31">
        <f>GEN!AN63</f>
        <v>5311.8791830065366</v>
      </c>
      <c r="I986" s="66">
        <f>GEN!AO63</f>
        <v>20592</v>
      </c>
      <c r="J986" s="64">
        <f>GEN!AP63</f>
        <v>664.25806451612902</v>
      </c>
      <c r="K986" s="31">
        <f>GEN!AQ63</f>
        <v>-144076.25467320264</v>
      </c>
      <c r="L986" s="45">
        <f>GEN!AR63</f>
        <v>0.12505142561246232</v>
      </c>
      <c r="M986" s="4" t="s">
        <v>411</v>
      </c>
      <c r="N986" s="76">
        <v>44013</v>
      </c>
    </row>
    <row r="987" spans="1:14" hidden="1" x14ac:dyDescent="0.25">
      <c r="A987" s="10">
        <v>986</v>
      </c>
      <c r="B987" s="11">
        <v>16066</v>
      </c>
      <c r="C987" s="12" t="s">
        <v>3</v>
      </c>
      <c r="D987" s="12" t="s">
        <v>10</v>
      </c>
      <c r="E987" s="12" t="s">
        <v>13</v>
      </c>
      <c r="F987" s="12" t="s">
        <v>131</v>
      </c>
      <c r="G987" s="65">
        <f>GEN!AM64</f>
        <v>273167.45535947714</v>
      </c>
      <c r="H987" s="31">
        <f>GEN!AN64</f>
        <v>8811.8533986928105</v>
      </c>
      <c r="I987" s="66">
        <f>GEN!AO64</f>
        <v>143446</v>
      </c>
      <c r="J987" s="64">
        <f>GEN!AP64</f>
        <v>4627.2903225806449</v>
      </c>
      <c r="K987" s="31">
        <f>GEN!AQ64</f>
        <v>-129721.45535947714</v>
      </c>
      <c r="L987" s="45">
        <f>GEN!AR64</f>
        <v>0.52512111961225749</v>
      </c>
      <c r="M987" s="4" t="s">
        <v>411</v>
      </c>
      <c r="N987" s="76">
        <v>44013</v>
      </c>
    </row>
    <row r="988" spans="1:14" hidden="1" x14ac:dyDescent="0.25">
      <c r="A988" s="10">
        <v>987</v>
      </c>
      <c r="B988" s="11">
        <v>15757</v>
      </c>
      <c r="C988" s="12" t="s">
        <v>3</v>
      </c>
      <c r="D988" s="12" t="s">
        <v>10</v>
      </c>
      <c r="E988" s="12" t="s">
        <v>13</v>
      </c>
      <c r="F988" s="12" t="s">
        <v>132</v>
      </c>
      <c r="G988" s="65">
        <f>GEN!AM65</f>
        <v>53115.83562091503</v>
      </c>
      <c r="H988" s="31">
        <f>GEN!AN65</f>
        <v>1713.4140522875816</v>
      </c>
      <c r="I988" s="66">
        <f>GEN!AO65</f>
        <v>33597</v>
      </c>
      <c r="J988" s="64">
        <f>GEN!AP65</f>
        <v>1083.7741935483871</v>
      </c>
      <c r="K988" s="31">
        <f>GEN!AQ65</f>
        <v>-19518.83562091503</v>
      </c>
      <c r="L988" s="45">
        <f>GEN!AR65</f>
        <v>0.63252323167388447</v>
      </c>
      <c r="M988" s="4" t="s">
        <v>411</v>
      </c>
      <c r="N988" s="76">
        <v>44013</v>
      </c>
    </row>
    <row r="989" spans="1:14" hidden="1" x14ac:dyDescent="0.25">
      <c r="A989" s="10">
        <v>988</v>
      </c>
      <c r="B989" s="11">
        <v>15672</v>
      </c>
      <c r="C989" s="12" t="s">
        <v>3</v>
      </c>
      <c r="D989" s="12" t="s">
        <v>10</v>
      </c>
      <c r="E989" s="12" t="s">
        <v>13</v>
      </c>
      <c r="F989" s="12" t="s">
        <v>133</v>
      </c>
      <c r="G989" s="65">
        <f>GEN!AM66</f>
        <v>52833.465130718949</v>
      </c>
      <c r="H989" s="31">
        <f>GEN!AN66</f>
        <v>1704.3053267973855</v>
      </c>
      <c r="I989" s="66">
        <f>GEN!AO66</f>
        <v>0</v>
      </c>
      <c r="J989" s="64">
        <f>GEN!AP66</f>
        <v>0</v>
      </c>
      <c r="K989" s="31">
        <f>GEN!AQ66</f>
        <v>-52833.465130718949</v>
      </c>
      <c r="L989" s="45">
        <f>GEN!AR66</f>
        <v>0</v>
      </c>
      <c r="M989" s="4" t="s">
        <v>411</v>
      </c>
      <c r="N989" s="76">
        <v>44013</v>
      </c>
    </row>
    <row r="990" spans="1:14" hidden="1" x14ac:dyDescent="0.25">
      <c r="A990" s="10">
        <v>989</v>
      </c>
      <c r="B990" s="11">
        <v>16411</v>
      </c>
      <c r="C990" s="12" t="s">
        <v>3</v>
      </c>
      <c r="D990" s="12" t="s">
        <v>10</v>
      </c>
      <c r="E990" s="12" t="s">
        <v>13</v>
      </c>
      <c r="F990" s="12" t="s">
        <v>135</v>
      </c>
      <c r="G990" s="65">
        <f>GEN!AM67</f>
        <v>53152.823888888888</v>
      </c>
      <c r="H990" s="31">
        <f>GEN!AN67</f>
        <v>1714.6072222222222</v>
      </c>
      <c r="I990" s="66">
        <f>GEN!AO67</f>
        <v>51605</v>
      </c>
      <c r="J990" s="64">
        <f>GEN!AP67</f>
        <v>1664.6774193548388</v>
      </c>
      <c r="K990" s="31">
        <f>GEN!AQ67</f>
        <v>-1547.8238888888882</v>
      </c>
      <c r="L990" s="45">
        <f>GEN!AR67</f>
        <v>0.97087974305702984</v>
      </c>
      <c r="M990" s="4" t="s">
        <v>411</v>
      </c>
      <c r="N990" s="76">
        <v>44013</v>
      </c>
    </row>
    <row r="991" spans="1:14" hidden="1" x14ac:dyDescent="0.25">
      <c r="A991" s="10">
        <v>990</v>
      </c>
      <c r="B991" s="13">
        <v>16958</v>
      </c>
      <c r="C991" s="12" t="s">
        <v>3</v>
      </c>
      <c r="D991" s="12" t="s">
        <v>10</v>
      </c>
      <c r="E991" s="12" t="s">
        <v>13</v>
      </c>
      <c r="F991" s="14" t="s">
        <v>136</v>
      </c>
      <c r="G991" s="65">
        <f>GEN!AM68</f>
        <v>57348.460130718951</v>
      </c>
      <c r="H991" s="31">
        <f>GEN!AN68</f>
        <v>1849.9503267973855</v>
      </c>
      <c r="I991" s="66">
        <f>GEN!AO68</f>
        <v>43671</v>
      </c>
      <c r="J991" s="64">
        <f>GEN!AP68</f>
        <v>1408.741935483871</v>
      </c>
      <c r="K991" s="31">
        <f>GEN!AQ68</f>
        <v>-13677.460130718951</v>
      </c>
      <c r="L991" s="45">
        <f>GEN!AR68</f>
        <v>0.76150257392190102</v>
      </c>
      <c r="M991" s="4" t="s">
        <v>411</v>
      </c>
      <c r="N991" s="76">
        <v>44013</v>
      </c>
    </row>
    <row r="992" spans="1:14" hidden="1" x14ac:dyDescent="0.25">
      <c r="A992" s="10">
        <v>991</v>
      </c>
      <c r="B992" s="13">
        <v>17176</v>
      </c>
      <c r="C992" s="12" t="s">
        <v>3</v>
      </c>
      <c r="D992" s="12" t="s">
        <v>10</v>
      </c>
      <c r="E992" s="12" t="s">
        <v>13</v>
      </c>
      <c r="F992" s="14" t="s">
        <v>137</v>
      </c>
      <c r="G992" s="65">
        <f>GEN!AM69</f>
        <v>49684.879215686276</v>
      </c>
      <c r="H992" s="31">
        <f>GEN!AN69</f>
        <v>1602.7380392156863</v>
      </c>
      <c r="I992" s="66">
        <f>GEN!AO69</f>
        <v>23959</v>
      </c>
      <c r="J992" s="64">
        <f>GEN!AP69</f>
        <v>772.87096774193549</v>
      </c>
      <c r="K992" s="31">
        <f>GEN!AQ69</f>
        <v>-25725.879215686276</v>
      </c>
      <c r="L992" s="45">
        <f>GEN!AR69</f>
        <v>0.48221914550686434</v>
      </c>
      <c r="M992" s="4" t="s">
        <v>411</v>
      </c>
      <c r="N992" s="76">
        <v>44013</v>
      </c>
    </row>
    <row r="993" spans="1:14" hidden="1" x14ac:dyDescent="0.25">
      <c r="A993" s="10">
        <v>992</v>
      </c>
      <c r="B993" s="13">
        <v>17003</v>
      </c>
      <c r="C993" s="12" t="s">
        <v>3</v>
      </c>
      <c r="D993" s="12" t="s">
        <v>10</v>
      </c>
      <c r="E993" s="12" t="s">
        <v>13</v>
      </c>
      <c r="F993" s="14" t="s">
        <v>138</v>
      </c>
      <c r="G993" s="65">
        <f>GEN!AM70</f>
        <v>27705.477026143788</v>
      </c>
      <c r="H993" s="31">
        <f>GEN!AN70</f>
        <v>893.72506535947707</v>
      </c>
      <c r="I993" s="66">
        <f>GEN!AO70</f>
        <v>27873</v>
      </c>
      <c r="J993" s="64">
        <f>GEN!AP70</f>
        <v>899.12903225806451</v>
      </c>
      <c r="K993" s="31">
        <f>GEN!AQ70</f>
        <v>167.52297385621205</v>
      </c>
      <c r="L993" s="45">
        <f>GEN!AR70</f>
        <v>1.0060465652223973</v>
      </c>
      <c r="M993" s="4" t="s">
        <v>411</v>
      </c>
      <c r="N993" s="76">
        <v>44013</v>
      </c>
    </row>
    <row r="994" spans="1:14" hidden="1" x14ac:dyDescent="0.25">
      <c r="A994" s="10">
        <v>993</v>
      </c>
      <c r="B994" s="11">
        <v>15966</v>
      </c>
      <c r="C994" s="12" t="s">
        <v>3</v>
      </c>
      <c r="D994" s="12" t="s">
        <v>10</v>
      </c>
      <c r="E994" s="7" t="s">
        <v>406</v>
      </c>
      <c r="F994" s="12" t="s">
        <v>130</v>
      </c>
      <c r="G994" s="65">
        <f>GEN!AM71</f>
        <v>61098.070196078435</v>
      </c>
      <c r="H994" s="31">
        <f>GEN!AN71</f>
        <v>1970.9054901960785</v>
      </c>
      <c r="I994" s="66">
        <f>GEN!AO71</f>
        <v>53088</v>
      </c>
      <c r="J994" s="64">
        <f>GEN!AP71</f>
        <v>1712.516129032258</v>
      </c>
      <c r="K994" s="31">
        <f>GEN!AQ71</f>
        <v>-8010.0701960784354</v>
      </c>
      <c r="L994" s="45">
        <f>GEN!AR71</f>
        <v>0.86889814734946313</v>
      </c>
      <c r="M994" s="4" t="s">
        <v>411</v>
      </c>
      <c r="N994" s="76">
        <v>44013</v>
      </c>
    </row>
    <row r="995" spans="1:14" hidden="1" x14ac:dyDescent="0.25">
      <c r="A995" s="10">
        <v>994</v>
      </c>
      <c r="B995" s="11">
        <v>15891</v>
      </c>
      <c r="C995" s="12" t="s">
        <v>3</v>
      </c>
      <c r="D995" s="12" t="s">
        <v>10</v>
      </c>
      <c r="E995" s="7" t="s">
        <v>406</v>
      </c>
      <c r="F995" s="12" t="s">
        <v>116</v>
      </c>
      <c r="G995" s="65">
        <f>GEN!AM72</f>
        <v>52126.471633986926</v>
      </c>
      <c r="H995" s="31">
        <f>GEN!AN72</f>
        <v>1681.4990849673202</v>
      </c>
      <c r="I995" s="66">
        <f>GEN!AO72</f>
        <v>32217</v>
      </c>
      <c r="J995" s="64">
        <f>GEN!AP72</f>
        <v>1039.258064516129</v>
      </c>
      <c r="K995" s="31">
        <f>GEN!AQ72</f>
        <v>-19909.471633986926</v>
      </c>
      <c r="L995" s="45">
        <f>GEN!AR72</f>
        <v>0.61805449304560689</v>
      </c>
      <c r="M995" s="4" t="s">
        <v>411</v>
      </c>
      <c r="N995" s="76">
        <v>44013</v>
      </c>
    </row>
    <row r="996" spans="1:14" hidden="1" x14ac:dyDescent="0.25">
      <c r="A996" s="10">
        <v>995</v>
      </c>
      <c r="B996" s="11">
        <v>16053</v>
      </c>
      <c r="C996" s="12" t="s">
        <v>3</v>
      </c>
      <c r="D996" s="12" t="s">
        <v>10</v>
      </c>
      <c r="E996" s="7" t="s">
        <v>406</v>
      </c>
      <c r="F996" s="12" t="s">
        <v>134</v>
      </c>
      <c r="G996" s="65">
        <f>GEN!AM73</f>
        <v>70217.055725490194</v>
      </c>
      <c r="H996" s="31">
        <f>GEN!AN73</f>
        <v>2265.0663137254901</v>
      </c>
      <c r="I996" s="66">
        <f>GEN!AO73</f>
        <v>59630</v>
      </c>
      <c r="J996" s="64">
        <f>GEN!AP73</f>
        <v>1923.5483870967741</v>
      </c>
      <c r="K996" s="31">
        <f>GEN!AQ73</f>
        <v>-10587.055725490194</v>
      </c>
      <c r="L996" s="45">
        <f>GEN!AR73</f>
        <v>0.84922387280264611</v>
      </c>
      <c r="M996" s="4" t="s">
        <v>411</v>
      </c>
      <c r="N996" s="76">
        <v>44013</v>
      </c>
    </row>
    <row r="997" spans="1:14" hidden="1" x14ac:dyDescent="0.25">
      <c r="A997" s="10">
        <v>996</v>
      </c>
      <c r="B997" s="13">
        <v>17118</v>
      </c>
      <c r="C997" s="12" t="s">
        <v>3</v>
      </c>
      <c r="D997" s="12" t="s">
        <v>10</v>
      </c>
      <c r="E997" s="7" t="s">
        <v>406</v>
      </c>
      <c r="F997" s="14" t="s">
        <v>139</v>
      </c>
      <c r="G997" s="65">
        <f>GEN!AM74</f>
        <v>41358.294411764706</v>
      </c>
      <c r="H997" s="31">
        <f>GEN!AN74</f>
        <v>1334.1385294117647</v>
      </c>
      <c r="I997" s="66">
        <f>GEN!AO74</f>
        <v>41407</v>
      </c>
      <c r="J997" s="64">
        <f>GEN!AP74</f>
        <v>1335.7096774193549</v>
      </c>
      <c r="K997" s="31">
        <f>GEN!AQ74</f>
        <v>48.705588235294272</v>
      </c>
      <c r="L997" s="45">
        <f>GEN!AR74</f>
        <v>1.0011776498264262</v>
      </c>
      <c r="M997" s="4" t="s">
        <v>411</v>
      </c>
      <c r="N997" s="76">
        <v>44013</v>
      </c>
    </row>
    <row r="998" spans="1:14" hidden="1" x14ac:dyDescent="0.25">
      <c r="A998" s="10">
        <v>997</v>
      </c>
      <c r="B998" s="11">
        <v>15111</v>
      </c>
      <c r="C998" s="12" t="s">
        <v>3</v>
      </c>
      <c r="D998" s="12" t="s">
        <v>10</v>
      </c>
      <c r="E998" s="7" t="s">
        <v>406</v>
      </c>
      <c r="F998" s="12" t="s">
        <v>117</v>
      </c>
      <c r="G998" s="65">
        <f>GEN!AM75</f>
        <v>39466.390751633982</v>
      </c>
      <c r="H998" s="31">
        <f>GEN!AN75</f>
        <v>1273.1093790849673</v>
      </c>
      <c r="I998" s="66">
        <f>GEN!AO75</f>
        <v>25436</v>
      </c>
      <c r="J998" s="64">
        <f>GEN!AP75</f>
        <v>820.51612903225805</v>
      </c>
      <c r="K998" s="31">
        <f>GEN!AQ75</f>
        <v>-14030.390751633982</v>
      </c>
      <c r="L998" s="45">
        <f>GEN!AR75</f>
        <v>0.64449774898524015</v>
      </c>
      <c r="M998" s="4" t="s">
        <v>411</v>
      </c>
      <c r="N998" s="76">
        <v>44013</v>
      </c>
    </row>
    <row r="999" spans="1:14" hidden="1" x14ac:dyDescent="0.25">
      <c r="A999" s="10">
        <v>998</v>
      </c>
      <c r="B999" s="11">
        <v>16336</v>
      </c>
      <c r="C999" s="12" t="s">
        <v>3</v>
      </c>
      <c r="D999" s="12" t="s">
        <v>14</v>
      </c>
      <c r="E999" s="12" t="s">
        <v>15</v>
      </c>
      <c r="F999" s="12" t="s">
        <v>140</v>
      </c>
      <c r="G999" s="65">
        <f>GEN!AM76</f>
        <v>51604.856111111112</v>
      </c>
      <c r="H999" s="31">
        <f>GEN!AN76</f>
        <v>1664.6727777777778</v>
      </c>
      <c r="I999" s="66">
        <f>GEN!AO76</f>
        <v>42979</v>
      </c>
      <c r="J999" s="64">
        <f>GEN!AP76</f>
        <v>1386.4193548387098</v>
      </c>
      <c r="K999" s="31">
        <f>GEN!AQ76</f>
        <v>-8625.8561111111121</v>
      </c>
      <c r="L999" s="45">
        <f>GEN!AR76</f>
        <v>0.8328479766993504</v>
      </c>
      <c r="M999" s="4" t="s">
        <v>411</v>
      </c>
      <c r="N999" s="76">
        <v>44013</v>
      </c>
    </row>
    <row r="1000" spans="1:14" hidden="1" x14ac:dyDescent="0.25">
      <c r="A1000" s="10">
        <v>999</v>
      </c>
      <c r="B1000" s="11">
        <v>15131</v>
      </c>
      <c r="C1000" s="12" t="s">
        <v>3</v>
      </c>
      <c r="D1000" s="12" t="s">
        <v>14</v>
      </c>
      <c r="E1000" s="12" t="s">
        <v>15</v>
      </c>
      <c r="F1000" s="12" t="s">
        <v>141</v>
      </c>
      <c r="G1000" s="65">
        <f>GEN!AM77</f>
        <v>90657.251993464059</v>
      </c>
      <c r="H1000" s="31">
        <f>GEN!AN77</f>
        <v>2924.4274836601307</v>
      </c>
      <c r="I1000" s="66">
        <f>GEN!AO77</f>
        <v>45802</v>
      </c>
      <c r="J1000" s="64">
        <f>GEN!AP77</f>
        <v>1477.483870967742</v>
      </c>
      <c r="K1000" s="31">
        <f>GEN!AQ77</f>
        <v>-44855.251993464059</v>
      </c>
      <c r="L1000" s="45">
        <f>GEN!AR77</f>
        <v>0.50522157900067499</v>
      </c>
      <c r="M1000" s="4" t="s">
        <v>411</v>
      </c>
      <c r="N1000" s="76">
        <v>44013</v>
      </c>
    </row>
    <row r="1001" spans="1:14" hidden="1" x14ac:dyDescent="0.25">
      <c r="A1001" s="10">
        <v>1000</v>
      </c>
      <c r="B1001" s="11">
        <v>14579</v>
      </c>
      <c r="C1001" s="12" t="s">
        <v>3</v>
      </c>
      <c r="D1001" s="12" t="s">
        <v>14</v>
      </c>
      <c r="E1001" s="12" t="s">
        <v>15</v>
      </c>
      <c r="F1001" s="12" t="s">
        <v>142</v>
      </c>
      <c r="G1001" s="65">
        <f>GEN!AM78</f>
        <v>163324.2390866013</v>
      </c>
      <c r="H1001" s="31">
        <f>GEN!AN78</f>
        <v>5268.5238415032682</v>
      </c>
      <c r="I1001" s="66">
        <f>GEN!AO78</f>
        <v>118947</v>
      </c>
      <c r="J1001" s="64">
        <f>GEN!AP78</f>
        <v>3837</v>
      </c>
      <c r="K1001" s="31">
        <f>GEN!AQ78</f>
        <v>-44377.239086601301</v>
      </c>
      <c r="L1001" s="45">
        <f>GEN!AR78</f>
        <v>0.72828748913949848</v>
      </c>
      <c r="M1001" s="4" t="s">
        <v>411</v>
      </c>
      <c r="N1001" s="76">
        <v>44013</v>
      </c>
    </row>
    <row r="1002" spans="1:14" hidden="1" x14ac:dyDescent="0.25">
      <c r="A1002" s="10">
        <v>1001</v>
      </c>
      <c r="B1002" s="11">
        <v>15869</v>
      </c>
      <c r="C1002" s="12" t="s">
        <v>3</v>
      </c>
      <c r="D1002" s="12" t="s">
        <v>14</v>
      </c>
      <c r="E1002" s="12" t="s">
        <v>15</v>
      </c>
      <c r="F1002" s="12" t="s">
        <v>143</v>
      </c>
      <c r="G1002" s="65">
        <f>GEN!AM79</f>
        <v>82763.562839869293</v>
      </c>
      <c r="H1002" s="31">
        <f>GEN!AN79</f>
        <v>2669.7923496732028</v>
      </c>
      <c r="I1002" s="66">
        <f>GEN!AO79</f>
        <v>52454</v>
      </c>
      <c r="J1002" s="64">
        <f>GEN!AP79</f>
        <v>1692.0645161290322</v>
      </c>
      <c r="K1002" s="31">
        <f>GEN!AQ79</f>
        <v>-30309.562839869293</v>
      </c>
      <c r="L1002" s="45">
        <f>GEN!AR79</f>
        <v>0.63378131873669874</v>
      </c>
      <c r="M1002" s="4" t="s">
        <v>411</v>
      </c>
      <c r="N1002" s="76">
        <v>44013</v>
      </c>
    </row>
    <row r="1003" spans="1:14" hidden="1" x14ac:dyDescent="0.25">
      <c r="A1003" s="10">
        <v>1002</v>
      </c>
      <c r="B1003" s="11">
        <v>16067</v>
      </c>
      <c r="C1003" s="12" t="s">
        <v>3</v>
      </c>
      <c r="D1003" s="12" t="s">
        <v>14</v>
      </c>
      <c r="E1003" s="12" t="s">
        <v>15</v>
      </c>
      <c r="F1003" s="12" t="s">
        <v>144</v>
      </c>
      <c r="G1003" s="65">
        <f>GEN!AM80</f>
        <v>67217.745751633978</v>
      </c>
      <c r="H1003" s="31">
        <f>GEN!AN80</f>
        <v>2168.3143790849672</v>
      </c>
      <c r="I1003" s="66">
        <f>GEN!AO80</f>
        <v>48621</v>
      </c>
      <c r="J1003" s="64">
        <f>GEN!AP80</f>
        <v>1568.4193548387098</v>
      </c>
      <c r="K1003" s="31">
        <f>GEN!AQ80</f>
        <v>-18596.745751633978</v>
      </c>
      <c r="L1003" s="45">
        <f>GEN!AR80</f>
        <v>0.72333577177152042</v>
      </c>
      <c r="M1003" s="4" t="s">
        <v>411</v>
      </c>
      <c r="N1003" s="76">
        <v>44013</v>
      </c>
    </row>
    <row r="1004" spans="1:14" hidden="1" x14ac:dyDescent="0.25">
      <c r="A1004" s="10">
        <v>1003</v>
      </c>
      <c r="B1004" s="13">
        <v>17403</v>
      </c>
      <c r="C1004" s="12" t="s">
        <v>3</v>
      </c>
      <c r="D1004" s="12" t="s">
        <v>14</v>
      </c>
      <c r="E1004" s="12" t="s">
        <v>15</v>
      </c>
      <c r="F1004" s="14" t="s">
        <v>145</v>
      </c>
      <c r="G1004" s="65">
        <f>GEN!AM81</f>
        <v>24061.40676470588</v>
      </c>
      <c r="H1004" s="31">
        <f>GEN!AN81</f>
        <v>776.17441176470584</v>
      </c>
      <c r="I1004" s="66">
        <f>GEN!AO81</f>
        <v>45448</v>
      </c>
      <c r="J1004" s="64">
        <f>GEN!AP81</f>
        <v>1466.0645161290322</v>
      </c>
      <c r="K1004" s="31">
        <f>GEN!AQ81</f>
        <v>21386.59323529412</v>
      </c>
      <c r="L1004" s="45">
        <f>GEN!AR81</f>
        <v>1.8888338676300809</v>
      </c>
      <c r="M1004" s="4" t="s">
        <v>411</v>
      </c>
      <c r="N1004" s="76">
        <v>44013</v>
      </c>
    </row>
    <row r="1005" spans="1:14" hidden="1" x14ac:dyDescent="0.25">
      <c r="A1005" s="10">
        <v>1004</v>
      </c>
      <c r="B1005" s="13">
        <v>17247</v>
      </c>
      <c r="C1005" s="12" t="s">
        <v>3</v>
      </c>
      <c r="D1005" s="12" t="s">
        <v>14</v>
      </c>
      <c r="E1005" s="12" t="s">
        <v>15</v>
      </c>
      <c r="F1005" s="14" t="s">
        <v>146</v>
      </c>
      <c r="G1005" s="65">
        <f>GEN!AM82</f>
        <v>51403.285803921564</v>
      </c>
      <c r="H1005" s="31">
        <f>GEN!AN82</f>
        <v>1658.1705098039215</v>
      </c>
      <c r="I1005" s="66">
        <f>GEN!AO82</f>
        <v>51409</v>
      </c>
      <c r="J1005" s="64">
        <f>GEN!AP82</f>
        <v>1658.3548387096773</v>
      </c>
      <c r="K1005" s="31">
        <f>GEN!AQ82</f>
        <v>5.7141960784356343</v>
      </c>
      <c r="L1005" s="45">
        <f>GEN!AR82</f>
        <v>1.0001111640236431</v>
      </c>
      <c r="M1005" s="4" t="s">
        <v>411</v>
      </c>
      <c r="N1005" s="76">
        <v>44013</v>
      </c>
    </row>
    <row r="1006" spans="1:14" hidden="1" x14ac:dyDescent="0.25">
      <c r="A1006" s="10">
        <v>1005</v>
      </c>
      <c r="B1006" s="11">
        <v>15115</v>
      </c>
      <c r="C1006" s="12" t="s">
        <v>3</v>
      </c>
      <c r="D1006" s="12" t="s">
        <v>14</v>
      </c>
      <c r="E1006" s="12" t="s">
        <v>16</v>
      </c>
      <c r="F1006" s="12" t="s">
        <v>147</v>
      </c>
      <c r="G1006" s="65">
        <f>GEN!AM83</f>
        <v>72071.247581699339</v>
      </c>
      <c r="H1006" s="31">
        <f>GEN!AN83</f>
        <v>2324.878954248366</v>
      </c>
      <c r="I1006" s="66">
        <f>GEN!AO83</f>
        <v>38155</v>
      </c>
      <c r="J1006" s="64">
        <f>GEN!AP83</f>
        <v>1230.8064516129032</v>
      </c>
      <c r="K1006" s="31">
        <f>GEN!AQ83</f>
        <v>-33916.247581699339</v>
      </c>
      <c r="L1006" s="45">
        <f>GEN!AR83</f>
        <v>0.529406681308629</v>
      </c>
      <c r="M1006" s="4" t="s">
        <v>411</v>
      </c>
      <c r="N1006" s="76">
        <v>44013</v>
      </c>
    </row>
    <row r="1007" spans="1:14" hidden="1" x14ac:dyDescent="0.25">
      <c r="A1007" s="10">
        <v>1006</v>
      </c>
      <c r="B1007" s="11">
        <v>16665</v>
      </c>
      <c r="C1007" s="12" t="s">
        <v>3</v>
      </c>
      <c r="D1007" s="12" t="s">
        <v>14</v>
      </c>
      <c r="E1007" s="12" t="s">
        <v>16</v>
      </c>
      <c r="F1007" s="12" t="s">
        <v>148</v>
      </c>
      <c r="G1007" s="65">
        <f>GEN!AM84</f>
        <v>54362.997887254904</v>
      </c>
      <c r="H1007" s="31">
        <f>GEN!AN84</f>
        <v>1753.6450931372549</v>
      </c>
      <c r="I1007" s="66">
        <f>GEN!AO84</f>
        <v>29236</v>
      </c>
      <c r="J1007" s="64">
        <f>GEN!AP84</f>
        <v>943.09677419354841</v>
      </c>
      <c r="K1007" s="31">
        <f>GEN!AQ84</f>
        <v>-25126.997887254904</v>
      </c>
      <c r="L1007" s="45">
        <f>GEN!AR84</f>
        <v>0.53779226930482094</v>
      </c>
      <c r="M1007" s="4" t="s">
        <v>411</v>
      </c>
      <c r="N1007" s="76">
        <v>44013</v>
      </c>
    </row>
    <row r="1008" spans="1:14" hidden="1" x14ac:dyDescent="0.25">
      <c r="A1008" s="10">
        <v>1007</v>
      </c>
      <c r="B1008" s="13">
        <v>17404</v>
      </c>
      <c r="C1008" s="12" t="s">
        <v>3</v>
      </c>
      <c r="D1008" s="12" t="s">
        <v>14</v>
      </c>
      <c r="E1008" s="12" t="s">
        <v>16</v>
      </c>
      <c r="F1008" s="14" t="s">
        <v>149</v>
      </c>
      <c r="G1008" s="65">
        <f>GEN!AM85</f>
        <v>24065.877450980392</v>
      </c>
      <c r="H1008" s="31">
        <f>GEN!AN85</f>
        <v>776.31862745098033</v>
      </c>
      <c r="I1008" s="66">
        <f>GEN!AO85</f>
        <v>38821</v>
      </c>
      <c r="J1008" s="64">
        <f>GEN!AP85</f>
        <v>1252.2903225806451</v>
      </c>
      <c r="K1008" s="31">
        <f>GEN!AQ85</f>
        <v>14755.122549019608</v>
      </c>
      <c r="L1008" s="45">
        <f>GEN!AR85</f>
        <v>1.6131138405019392</v>
      </c>
      <c r="M1008" s="4" t="s">
        <v>411</v>
      </c>
      <c r="N1008" s="76">
        <v>44013</v>
      </c>
    </row>
    <row r="1009" spans="1:14" hidden="1" x14ac:dyDescent="0.25">
      <c r="A1009" s="10">
        <v>1008</v>
      </c>
      <c r="B1009" s="11">
        <v>14527</v>
      </c>
      <c r="C1009" s="12" t="s">
        <v>3</v>
      </c>
      <c r="D1009" s="12" t="s">
        <v>14</v>
      </c>
      <c r="E1009" s="12" t="s">
        <v>16</v>
      </c>
      <c r="F1009" s="12" t="s">
        <v>150</v>
      </c>
      <c r="G1009" s="65">
        <f>GEN!AM86</f>
        <v>88998.896812091509</v>
      </c>
      <c r="H1009" s="31">
        <f>GEN!AN86</f>
        <v>2870.9321552287583</v>
      </c>
      <c r="I1009" s="66">
        <f>GEN!AO86</f>
        <v>89729</v>
      </c>
      <c r="J1009" s="64">
        <f>GEN!AP86</f>
        <v>2894.483870967742</v>
      </c>
      <c r="K1009" s="31">
        <f>GEN!AQ86</f>
        <v>730.10318790849124</v>
      </c>
      <c r="L1009" s="45">
        <f>GEN!AR86</f>
        <v>1.008203508291232</v>
      </c>
      <c r="M1009" s="4" t="s">
        <v>411</v>
      </c>
      <c r="N1009" s="76">
        <v>44013</v>
      </c>
    </row>
    <row r="1010" spans="1:14" hidden="1" x14ac:dyDescent="0.25">
      <c r="A1010" s="10">
        <v>1009</v>
      </c>
      <c r="B1010" s="11">
        <v>16517</v>
      </c>
      <c r="C1010" s="12" t="s">
        <v>3</v>
      </c>
      <c r="D1010" s="12" t="s">
        <v>14</v>
      </c>
      <c r="E1010" s="12" t="s">
        <v>16</v>
      </c>
      <c r="F1010" s="12" t="s">
        <v>151</v>
      </c>
      <c r="G1010" s="65">
        <f>GEN!AM87</f>
        <v>67309.859313725479</v>
      </c>
      <c r="H1010" s="31">
        <f>GEN!AN87</f>
        <v>2171.2857843137253</v>
      </c>
      <c r="I1010" s="66">
        <f>GEN!AO87</f>
        <v>52766</v>
      </c>
      <c r="J1010" s="64">
        <f>GEN!AP87</f>
        <v>1702.1290322580646</v>
      </c>
      <c r="K1010" s="31">
        <f>GEN!AQ87</f>
        <v>-14543.859313725479</v>
      </c>
      <c r="L1010" s="45">
        <f>GEN!AR87</f>
        <v>0.7839267610716909</v>
      </c>
      <c r="M1010" s="4" t="s">
        <v>411</v>
      </c>
      <c r="N1010" s="76">
        <v>44013</v>
      </c>
    </row>
    <row r="1011" spans="1:14" hidden="1" x14ac:dyDescent="0.25">
      <c r="A1011" s="10">
        <v>1010</v>
      </c>
      <c r="B1011" s="13">
        <v>16833</v>
      </c>
      <c r="C1011" s="12" t="s">
        <v>3</v>
      </c>
      <c r="D1011" s="12" t="s">
        <v>14</v>
      </c>
      <c r="E1011" s="12" t="s">
        <v>16</v>
      </c>
      <c r="F1011" s="14" t="s">
        <v>152</v>
      </c>
      <c r="G1011" s="65">
        <f>GEN!AM88</f>
        <v>69172.692875816982</v>
      </c>
      <c r="H1011" s="31">
        <f>GEN!AN88</f>
        <v>2231.3771895424834</v>
      </c>
      <c r="I1011" s="66">
        <f>GEN!AO88</f>
        <v>43176</v>
      </c>
      <c r="J1011" s="64">
        <f>GEN!AP88</f>
        <v>1392.7741935483871</v>
      </c>
      <c r="K1011" s="31">
        <f>GEN!AQ88</f>
        <v>-25996.692875816982</v>
      </c>
      <c r="L1011" s="45">
        <f>GEN!AR88</f>
        <v>0.62417694331363072</v>
      </c>
      <c r="M1011" s="4" t="s">
        <v>411</v>
      </c>
      <c r="N1011" s="76">
        <v>44013</v>
      </c>
    </row>
    <row r="1012" spans="1:14" hidden="1" x14ac:dyDescent="0.25">
      <c r="A1012" s="10">
        <v>1011</v>
      </c>
      <c r="B1012" s="11">
        <v>14552</v>
      </c>
      <c r="C1012" s="12" t="s">
        <v>3</v>
      </c>
      <c r="D1012" s="12" t="s">
        <v>14</v>
      </c>
      <c r="E1012" s="12" t="s">
        <v>16</v>
      </c>
      <c r="F1012" s="12" t="s">
        <v>153</v>
      </c>
      <c r="G1012" s="65">
        <f>GEN!AM89</f>
        <v>53418.909248366013</v>
      </c>
      <c r="H1012" s="31">
        <f>GEN!AN89</f>
        <v>1723.1906209150327</v>
      </c>
      <c r="I1012" s="66">
        <f>GEN!AO89</f>
        <v>30900</v>
      </c>
      <c r="J1012" s="64">
        <f>GEN!AP89</f>
        <v>996.77419354838707</v>
      </c>
      <c r="K1012" s="31">
        <f>GEN!AQ89</f>
        <v>-22518.909248366013</v>
      </c>
      <c r="L1012" s="45">
        <f>GEN!AR89</f>
        <v>0.57844685402192431</v>
      </c>
      <c r="M1012" s="4" t="s">
        <v>411</v>
      </c>
      <c r="N1012" s="76">
        <v>44013</v>
      </c>
    </row>
    <row r="1013" spans="1:14" hidden="1" x14ac:dyDescent="0.25">
      <c r="A1013" s="10">
        <v>1012</v>
      </c>
      <c r="B1013" s="11">
        <v>15499</v>
      </c>
      <c r="C1013" s="12" t="s">
        <v>3</v>
      </c>
      <c r="D1013" s="12" t="s">
        <v>14</v>
      </c>
      <c r="E1013" s="12" t="s">
        <v>16</v>
      </c>
      <c r="F1013" s="12" t="s">
        <v>154</v>
      </c>
      <c r="G1013" s="65">
        <f>GEN!AM90</f>
        <v>67193.737973856216</v>
      </c>
      <c r="H1013" s="31">
        <f>GEN!AN90</f>
        <v>2167.5399346405229</v>
      </c>
      <c r="I1013" s="66">
        <f>GEN!AO90</f>
        <v>33899</v>
      </c>
      <c r="J1013" s="64">
        <f>GEN!AP90</f>
        <v>1093.516129032258</v>
      </c>
      <c r="K1013" s="31">
        <f>GEN!AQ90</f>
        <v>-33294.737973856216</v>
      </c>
      <c r="L1013" s="45">
        <f>GEN!AR90</f>
        <v>0.504496416216485</v>
      </c>
      <c r="M1013" s="4" t="s">
        <v>411</v>
      </c>
      <c r="N1013" s="76">
        <v>44013</v>
      </c>
    </row>
    <row r="1014" spans="1:14" hidden="1" x14ac:dyDescent="0.25">
      <c r="A1014" s="10">
        <v>1013</v>
      </c>
      <c r="B1014" s="11">
        <v>14608</v>
      </c>
      <c r="C1014" s="12" t="s">
        <v>3</v>
      </c>
      <c r="D1014" s="12" t="s">
        <v>14</v>
      </c>
      <c r="E1014" s="12" t="s">
        <v>17</v>
      </c>
      <c r="F1014" s="12" t="s">
        <v>155</v>
      </c>
      <c r="G1014" s="65">
        <f>GEN!AM91</f>
        <v>170820.58761437907</v>
      </c>
      <c r="H1014" s="31">
        <f>GEN!AN91</f>
        <v>5510.3415359477121</v>
      </c>
      <c r="I1014" s="66">
        <f>GEN!AO91</f>
        <v>60774</v>
      </c>
      <c r="J1014" s="64">
        <f>GEN!AP91</f>
        <v>1960.4516129032259</v>
      </c>
      <c r="K1014" s="31">
        <f>GEN!AQ91</f>
        <v>-110046.58761437907</v>
      </c>
      <c r="L1014" s="45">
        <f>GEN!AR91</f>
        <v>0.35577678808361773</v>
      </c>
      <c r="M1014" s="4" t="s">
        <v>411</v>
      </c>
      <c r="N1014" s="76">
        <v>44013</v>
      </c>
    </row>
    <row r="1015" spans="1:14" hidden="1" x14ac:dyDescent="0.25">
      <c r="A1015" s="10">
        <v>1014</v>
      </c>
      <c r="B1015" s="11">
        <v>14500</v>
      </c>
      <c r="C1015" s="12" t="s">
        <v>3</v>
      </c>
      <c r="D1015" s="12" t="s">
        <v>14</v>
      </c>
      <c r="E1015" s="12" t="s">
        <v>17</v>
      </c>
      <c r="F1015" s="12" t="s">
        <v>156</v>
      </c>
      <c r="G1015" s="65">
        <f>GEN!AM92</f>
        <v>38336.392124183003</v>
      </c>
      <c r="H1015" s="31">
        <f>GEN!AN92</f>
        <v>1236.6578104575162</v>
      </c>
      <c r="I1015" s="66">
        <f>GEN!AO92</f>
        <v>37393</v>
      </c>
      <c r="J1015" s="64">
        <f>GEN!AP92</f>
        <v>1206.2258064516129</v>
      </c>
      <c r="K1015" s="31">
        <f>GEN!AQ92</f>
        <v>-943.39212418300303</v>
      </c>
      <c r="L1015" s="45">
        <f>GEN!AR92</f>
        <v>0.97539173427882642</v>
      </c>
      <c r="M1015" s="4" t="s">
        <v>411</v>
      </c>
      <c r="N1015" s="76">
        <v>44013</v>
      </c>
    </row>
    <row r="1016" spans="1:14" hidden="1" x14ac:dyDescent="0.25">
      <c r="A1016" s="10">
        <v>1015</v>
      </c>
      <c r="B1016" s="11">
        <v>14435</v>
      </c>
      <c r="C1016" s="12" t="s">
        <v>3</v>
      </c>
      <c r="D1016" s="12" t="s">
        <v>14</v>
      </c>
      <c r="E1016" s="12" t="s">
        <v>17</v>
      </c>
      <c r="F1016" s="12" t="s">
        <v>157</v>
      </c>
      <c r="G1016" s="65">
        <f>GEN!AM93</f>
        <v>40126.955163398692</v>
      </c>
      <c r="H1016" s="31">
        <f>GEN!AN93</f>
        <v>1294.417908496732</v>
      </c>
      <c r="I1016" s="66">
        <f>GEN!AO93</f>
        <v>37536</v>
      </c>
      <c r="J1016" s="64">
        <f>GEN!AP93</f>
        <v>1210.8387096774193</v>
      </c>
      <c r="K1016" s="31">
        <f>GEN!AQ93</f>
        <v>-2590.9551633986921</v>
      </c>
      <c r="L1016" s="45">
        <f>GEN!AR93</f>
        <v>0.93543105493929923</v>
      </c>
      <c r="M1016" s="4" t="s">
        <v>411</v>
      </c>
      <c r="N1016" s="76">
        <v>44013</v>
      </c>
    </row>
    <row r="1017" spans="1:14" hidden="1" x14ac:dyDescent="0.25">
      <c r="A1017" s="10">
        <v>1016</v>
      </c>
      <c r="B1017" s="11">
        <v>15989</v>
      </c>
      <c r="C1017" s="12" t="s">
        <v>3</v>
      </c>
      <c r="D1017" s="12" t="s">
        <v>14</v>
      </c>
      <c r="E1017" s="12" t="s">
        <v>17</v>
      </c>
      <c r="F1017" s="12" t="s">
        <v>158</v>
      </c>
      <c r="G1017" s="65">
        <f>GEN!AM94</f>
        <v>59433.875212418301</v>
      </c>
      <c r="H1017" s="31">
        <f>GEN!AN94</f>
        <v>1917.2217810457516</v>
      </c>
      <c r="I1017" s="66">
        <f>GEN!AO94</f>
        <v>50207</v>
      </c>
      <c r="J1017" s="64">
        <f>GEN!AP94</f>
        <v>1619.5806451612902</v>
      </c>
      <c r="K1017" s="31">
        <f>GEN!AQ94</f>
        <v>-9226.8752124183011</v>
      </c>
      <c r="L1017" s="45">
        <f>GEN!AR94</f>
        <v>0.84475393570684743</v>
      </c>
      <c r="M1017" s="4" t="s">
        <v>411</v>
      </c>
      <c r="N1017" s="76">
        <v>44013</v>
      </c>
    </row>
    <row r="1018" spans="1:14" hidden="1" x14ac:dyDescent="0.25">
      <c r="A1018" s="10">
        <v>1017</v>
      </c>
      <c r="B1018" s="11">
        <v>15278</v>
      </c>
      <c r="C1018" s="12" t="s">
        <v>3</v>
      </c>
      <c r="D1018" s="12" t="s">
        <v>14</v>
      </c>
      <c r="E1018" s="12" t="s">
        <v>17</v>
      </c>
      <c r="F1018" s="12" t="s">
        <v>159</v>
      </c>
      <c r="G1018" s="65">
        <f>GEN!AM95</f>
        <v>74855.654411764714</v>
      </c>
      <c r="H1018" s="31">
        <f>GEN!AN95</f>
        <v>2414.6985294117649</v>
      </c>
      <c r="I1018" s="66">
        <f>GEN!AO95</f>
        <v>57978</v>
      </c>
      <c r="J1018" s="64">
        <f>GEN!AP95</f>
        <v>1870.258064516129</v>
      </c>
      <c r="K1018" s="31">
        <f>GEN!AQ95</f>
        <v>-16877.654411764714</v>
      </c>
      <c r="L1018" s="45">
        <f>GEN!AR95</f>
        <v>0.77453066779799429</v>
      </c>
      <c r="M1018" s="4" t="s">
        <v>411</v>
      </c>
      <c r="N1018" s="76">
        <v>44013</v>
      </c>
    </row>
    <row r="1019" spans="1:14" hidden="1" x14ac:dyDescent="0.25">
      <c r="A1019" s="10">
        <v>1018</v>
      </c>
      <c r="B1019" s="11">
        <v>15466</v>
      </c>
      <c r="C1019" s="12" t="s">
        <v>3</v>
      </c>
      <c r="D1019" s="12" t="s">
        <v>14</v>
      </c>
      <c r="E1019" s="12" t="s">
        <v>17</v>
      </c>
      <c r="F1019" s="12" t="s">
        <v>160</v>
      </c>
      <c r="G1019" s="65">
        <f>GEN!AM96</f>
        <v>45608.916143790848</v>
      </c>
      <c r="H1019" s="31">
        <f>GEN!AN96</f>
        <v>1471.2553594771241</v>
      </c>
      <c r="I1019" s="66">
        <f>GEN!AO96</f>
        <v>29493</v>
      </c>
      <c r="J1019" s="64">
        <f>GEN!AP96</f>
        <v>951.38709677419354</v>
      </c>
      <c r="K1019" s="31">
        <f>GEN!AQ96</f>
        <v>-16115.916143790848</v>
      </c>
      <c r="L1019" s="45">
        <f>GEN!AR96</f>
        <v>0.64664987668239393</v>
      </c>
      <c r="M1019" s="4" t="s">
        <v>411</v>
      </c>
      <c r="N1019" s="76">
        <v>44013</v>
      </c>
    </row>
    <row r="1020" spans="1:14" hidden="1" x14ac:dyDescent="0.25">
      <c r="A1020" s="10">
        <v>1019</v>
      </c>
      <c r="B1020" s="11">
        <v>14503</v>
      </c>
      <c r="C1020" s="12" t="s">
        <v>3</v>
      </c>
      <c r="D1020" s="12" t="s">
        <v>14</v>
      </c>
      <c r="E1020" s="12" t="s">
        <v>17</v>
      </c>
      <c r="F1020" s="12" t="s">
        <v>161</v>
      </c>
      <c r="G1020" s="65">
        <f>GEN!AM97</f>
        <v>43652.858692810456</v>
      </c>
      <c r="H1020" s="31">
        <f>GEN!AN97</f>
        <v>1408.1567320261438</v>
      </c>
      <c r="I1020" s="66">
        <f>GEN!AO97</f>
        <v>34569</v>
      </c>
      <c r="J1020" s="64">
        <f>GEN!AP97</f>
        <v>1115.1290322580646</v>
      </c>
      <c r="K1020" s="31">
        <f>GEN!AQ97</f>
        <v>-9083.858692810456</v>
      </c>
      <c r="L1020" s="45">
        <f>GEN!AR97</f>
        <v>0.79190689991841123</v>
      </c>
      <c r="M1020" s="4" t="s">
        <v>411</v>
      </c>
      <c r="N1020" s="76">
        <v>44013</v>
      </c>
    </row>
    <row r="1021" spans="1:14" hidden="1" x14ac:dyDescent="0.25">
      <c r="A1021" s="10">
        <v>1020</v>
      </c>
      <c r="B1021" s="11">
        <v>14497</v>
      </c>
      <c r="C1021" s="12" t="s">
        <v>3</v>
      </c>
      <c r="D1021" s="12" t="s">
        <v>14</v>
      </c>
      <c r="E1021" s="12" t="s">
        <v>17</v>
      </c>
      <c r="F1021" s="12" t="s">
        <v>162</v>
      </c>
      <c r="G1021" s="65">
        <f>GEN!AM98</f>
        <v>60987.641307189544</v>
      </c>
      <c r="H1021" s="31">
        <f>GEN!AN98</f>
        <v>1967.3432679738562</v>
      </c>
      <c r="I1021" s="66">
        <f>GEN!AO98</f>
        <v>41118</v>
      </c>
      <c r="J1021" s="64">
        <f>GEN!AP98</f>
        <v>1326.3870967741937</v>
      </c>
      <c r="K1021" s="31">
        <f>GEN!AQ98</f>
        <v>-19869.641307189544</v>
      </c>
      <c r="L1021" s="45">
        <f>GEN!AR98</f>
        <v>0.67420216815554723</v>
      </c>
      <c r="M1021" s="4" t="s">
        <v>411</v>
      </c>
      <c r="N1021" s="76">
        <v>44013</v>
      </c>
    </row>
    <row r="1022" spans="1:14" hidden="1" x14ac:dyDescent="0.25">
      <c r="A1022" s="10">
        <v>1021</v>
      </c>
      <c r="B1022" s="13">
        <v>16882</v>
      </c>
      <c r="C1022" s="12" t="s">
        <v>3</v>
      </c>
      <c r="D1022" s="12" t="s">
        <v>14</v>
      </c>
      <c r="E1022" s="12" t="s">
        <v>18</v>
      </c>
      <c r="F1022" s="14" t="s">
        <v>163</v>
      </c>
      <c r="G1022" s="65">
        <f>GEN!AM99</f>
        <v>41918.983104575163</v>
      </c>
      <c r="H1022" s="31">
        <f>GEN!AN99</f>
        <v>1352.2252614379086</v>
      </c>
      <c r="I1022" s="66">
        <f>GEN!AO99</f>
        <v>34096</v>
      </c>
      <c r="J1022" s="64">
        <f>GEN!AP99</f>
        <v>1099.8709677419354</v>
      </c>
      <c r="K1022" s="31">
        <f>GEN!AQ99</f>
        <v>-7822.9831045751635</v>
      </c>
      <c r="L1022" s="45">
        <f>GEN!AR99</f>
        <v>0.81337850956309721</v>
      </c>
      <c r="M1022" s="4" t="s">
        <v>411</v>
      </c>
      <c r="N1022" s="76">
        <v>44013</v>
      </c>
    </row>
    <row r="1023" spans="1:14" hidden="1" x14ac:dyDescent="0.25">
      <c r="A1023" s="10">
        <v>1022</v>
      </c>
      <c r="B1023" s="13">
        <v>17177</v>
      </c>
      <c r="C1023" s="12" t="s">
        <v>3</v>
      </c>
      <c r="D1023" s="12" t="s">
        <v>14</v>
      </c>
      <c r="E1023" s="12" t="s">
        <v>18</v>
      </c>
      <c r="F1023" s="14" t="s">
        <v>164</v>
      </c>
      <c r="G1023" s="65">
        <f>GEN!AM100</f>
        <v>59142.547647058818</v>
      </c>
      <c r="H1023" s="31">
        <f>GEN!AN100</f>
        <v>1907.8241176470588</v>
      </c>
      <c r="I1023" s="66">
        <f>GEN!AO100</f>
        <v>34417</v>
      </c>
      <c r="J1023" s="64">
        <f>GEN!AP100</f>
        <v>1110.2258064516129</v>
      </c>
      <c r="K1023" s="31">
        <f>GEN!AQ100</f>
        <v>-24725.547647058818</v>
      </c>
      <c r="L1023" s="45">
        <f>GEN!AR100</f>
        <v>0.58193299695826628</v>
      </c>
      <c r="M1023" s="4" t="s">
        <v>411</v>
      </c>
      <c r="N1023" s="76">
        <v>44013</v>
      </c>
    </row>
    <row r="1024" spans="1:14" hidden="1" x14ac:dyDescent="0.25">
      <c r="A1024" s="10">
        <v>1023</v>
      </c>
      <c r="B1024" s="11">
        <v>15621</v>
      </c>
      <c r="C1024" s="12" t="s">
        <v>3</v>
      </c>
      <c r="D1024" s="12" t="s">
        <v>14</v>
      </c>
      <c r="E1024" s="12" t="s">
        <v>18</v>
      </c>
      <c r="F1024" s="12" t="s">
        <v>165</v>
      </c>
      <c r="G1024" s="65">
        <f>GEN!AM101</f>
        <v>47256.044411764706</v>
      </c>
      <c r="H1024" s="31">
        <f>GEN!AN101</f>
        <v>1524.3885294117647</v>
      </c>
      <c r="I1024" s="66">
        <f>GEN!AO101</f>
        <v>27608</v>
      </c>
      <c r="J1024" s="64">
        <f>GEN!AP101</f>
        <v>890.58064516129036</v>
      </c>
      <c r="K1024" s="31">
        <f>GEN!AQ101</f>
        <v>-19648.044411764706</v>
      </c>
      <c r="L1024" s="45">
        <f>GEN!AR101</f>
        <v>0.58422156030323191</v>
      </c>
      <c r="M1024" s="4" t="s">
        <v>411</v>
      </c>
      <c r="N1024" s="76">
        <v>44013</v>
      </c>
    </row>
    <row r="1025" spans="1:14" hidden="1" x14ac:dyDescent="0.25">
      <c r="A1025" s="10">
        <v>1024</v>
      </c>
      <c r="B1025" s="11">
        <v>16005</v>
      </c>
      <c r="C1025" s="12" t="s">
        <v>3</v>
      </c>
      <c r="D1025" s="12" t="s">
        <v>14</v>
      </c>
      <c r="E1025" s="12" t="s">
        <v>18</v>
      </c>
      <c r="F1025" s="12" t="s">
        <v>166</v>
      </c>
      <c r="G1025" s="65">
        <f>GEN!AM102</f>
        <v>54732.781843137258</v>
      </c>
      <c r="H1025" s="31">
        <f>GEN!AN102</f>
        <v>1765.5736078431373</v>
      </c>
      <c r="I1025" s="66">
        <f>GEN!AO102</f>
        <v>37958</v>
      </c>
      <c r="J1025" s="64">
        <f>GEN!AP102</f>
        <v>1224.4516129032259</v>
      </c>
      <c r="K1025" s="31">
        <f>GEN!AQ102</f>
        <v>-16774.781843137258</v>
      </c>
      <c r="L1025" s="45">
        <f>GEN!AR102</f>
        <v>0.69351490499398782</v>
      </c>
      <c r="M1025" s="4" t="s">
        <v>411</v>
      </c>
      <c r="N1025" s="76">
        <v>44013</v>
      </c>
    </row>
    <row r="1026" spans="1:14" hidden="1" x14ac:dyDescent="0.25">
      <c r="A1026" s="10">
        <v>1025</v>
      </c>
      <c r="B1026" s="11">
        <v>14557</v>
      </c>
      <c r="C1026" s="12" t="s">
        <v>3</v>
      </c>
      <c r="D1026" s="12" t="s">
        <v>14</v>
      </c>
      <c r="E1026" s="12" t="s">
        <v>18</v>
      </c>
      <c r="F1026" s="12" t="s">
        <v>167</v>
      </c>
      <c r="G1026" s="65">
        <f>GEN!AM103</f>
        <v>65351.703942810447</v>
      </c>
      <c r="H1026" s="31">
        <f>GEN!AN103</f>
        <v>2108.1194820261435</v>
      </c>
      <c r="I1026" s="66">
        <f>GEN!AO103</f>
        <v>39925</v>
      </c>
      <c r="J1026" s="64">
        <f>GEN!AP103</f>
        <v>1287.9032258064517</v>
      </c>
      <c r="K1026" s="31">
        <f>GEN!AQ103</f>
        <v>-25426.703942810447</v>
      </c>
      <c r="L1026" s="45">
        <f>GEN!AR103</f>
        <v>0.61092515713038698</v>
      </c>
      <c r="M1026" s="4" t="s">
        <v>411</v>
      </c>
      <c r="N1026" s="76">
        <v>44013</v>
      </c>
    </row>
    <row r="1027" spans="1:14" hidden="1" x14ac:dyDescent="0.25">
      <c r="A1027" s="10">
        <v>1026</v>
      </c>
      <c r="B1027" s="11">
        <v>16579</v>
      </c>
      <c r="C1027" s="12" t="s">
        <v>3</v>
      </c>
      <c r="D1027" s="12" t="s">
        <v>14</v>
      </c>
      <c r="E1027" s="12" t="s">
        <v>18</v>
      </c>
      <c r="F1027" s="12" t="s">
        <v>168</v>
      </c>
      <c r="G1027" s="65">
        <f>GEN!AM104</f>
        <v>37981.937516339865</v>
      </c>
      <c r="H1027" s="31">
        <f>GEN!AN104</f>
        <v>1225.2237908496732</v>
      </c>
      <c r="I1027" s="66">
        <f>GEN!AO104</f>
        <v>33150</v>
      </c>
      <c r="J1027" s="64">
        <f>GEN!AP104</f>
        <v>1069.3548387096773</v>
      </c>
      <c r="K1027" s="31">
        <f>GEN!AQ104</f>
        <v>-4831.9375163398654</v>
      </c>
      <c r="L1027" s="45">
        <f>GEN!AR104</f>
        <v>0.87278327983502257</v>
      </c>
      <c r="M1027" s="4" t="s">
        <v>411</v>
      </c>
      <c r="N1027" s="76">
        <v>44013</v>
      </c>
    </row>
    <row r="1028" spans="1:14" hidden="1" x14ac:dyDescent="0.25">
      <c r="A1028" s="10">
        <v>1027</v>
      </c>
      <c r="B1028" s="11">
        <v>14545</v>
      </c>
      <c r="C1028" s="12" t="s">
        <v>3</v>
      </c>
      <c r="D1028" s="12" t="s">
        <v>14</v>
      </c>
      <c r="E1028" s="12" t="s">
        <v>18</v>
      </c>
      <c r="F1028" s="12" t="s">
        <v>169</v>
      </c>
      <c r="G1028" s="65">
        <f>GEN!AM105</f>
        <v>76427.450653594773</v>
      </c>
      <c r="H1028" s="31">
        <f>GEN!AN105</f>
        <v>2465.4016339869281</v>
      </c>
      <c r="I1028" s="66">
        <f>GEN!AO105</f>
        <v>60873</v>
      </c>
      <c r="J1028" s="64">
        <f>GEN!AP105</f>
        <v>1963.6451612903227</v>
      </c>
      <c r="K1028" s="31">
        <f>GEN!AQ105</f>
        <v>-15554.450653594773</v>
      </c>
      <c r="L1028" s="45">
        <f>GEN!AR105</f>
        <v>0.79648083874869946</v>
      </c>
      <c r="M1028" s="4" t="s">
        <v>411</v>
      </c>
      <c r="N1028" s="76">
        <v>44013</v>
      </c>
    </row>
    <row r="1029" spans="1:14" hidden="1" x14ac:dyDescent="0.25">
      <c r="A1029" s="10">
        <v>1028</v>
      </c>
      <c r="B1029" s="11">
        <v>16451</v>
      </c>
      <c r="C1029" s="12" t="s">
        <v>3</v>
      </c>
      <c r="D1029" s="12" t="s">
        <v>14</v>
      </c>
      <c r="E1029" s="12" t="s">
        <v>18</v>
      </c>
      <c r="F1029" s="12" t="s">
        <v>170</v>
      </c>
      <c r="G1029" s="65">
        <f>GEN!AM106</f>
        <v>60953.552450980394</v>
      </c>
      <c r="H1029" s="31">
        <f>GEN!AN106</f>
        <v>1966.2436274509805</v>
      </c>
      <c r="I1029" s="66">
        <f>GEN!AO106</f>
        <v>35801</v>
      </c>
      <c r="J1029" s="64">
        <f>GEN!AP106</f>
        <v>1154.8709677419354</v>
      </c>
      <c r="K1029" s="31">
        <f>GEN!AQ106</f>
        <v>-25152.552450980394</v>
      </c>
      <c r="L1029" s="45">
        <f>GEN!AR106</f>
        <v>0.58734886746415005</v>
      </c>
      <c r="M1029" s="4" t="s">
        <v>411</v>
      </c>
      <c r="N1029" s="76">
        <v>44013</v>
      </c>
    </row>
    <row r="1030" spans="1:14" hidden="1" x14ac:dyDescent="0.25">
      <c r="A1030" s="10">
        <v>1029</v>
      </c>
      <c r="B1030" s="11">
        <v>15465</v>
      </c>
      <c r="C1030" s="12" t="s">
        <v>3</v>
      </c>
      <c r="D1030" s="12" t="s">
        <v>14</v>
      </c>
      <c r="E1030" s="12" t="s">
        <v>19</v>
      </c>
      <c r="F1030" s="12" t="s">
        <v>171</v>
      </c>
      <c r="G1030" s="65">
        <f>GEN!AM107</f>
        <v>58073.824673202616</v>
      </c>
      <c r="H1030" s="31">
        <f>GEN!AN107</f>
        <v>1873.3491830065361</v>
      </c>
      <c r="I1030" s="66">
        <f>GEN!AO107</f>
        <v>72495</v>
      </c>
      <c r="J1030" s="64">
        <f>GEN!AP107</f>
        <v>2338.5483870967741</v>
      </c>
      <c r="K1030" s="31">
        <f>GEN!AQ107</f>
        <v>14421.175326797384</v>
      </c>
      <c r="L1030" s="45">
        <f>GEN!AR107</f>
        <v>1.2483248762751429</v>
      </c>
      <c r="M1030" s="4" t="s">
        <v>411</v>
      </c>
      <c r="N1030" s="76">
        <v>44013</v>
      </c>
    </row>
    <row r="1031" spans="1:14" hidden="1" x14ac:dyDescent="0.25">
      <c r="A1031" s="10">
        <v>1030</v>
      </c>
      <c r="B1031" s="11">
        <v>92019</v>
      </c>
      <c r="C1031" s="12" t="s">
        <v>3</v>
      </c>
      <c r="D1031" s="12" t="s">
        <v>14</v>
      </c>
      <c r="E1031" s="12" t="s">
        <v>19</v>
      </c>
      <c r="F1031" s="12" t="s">
        <v>172</v>
      </c>
      <c r="G1031" s="65">
        <f>GEN!AM108</f>
        <v>35027.480490196074</v>
      </c>
      <c r="H1031" s="31">
        <f>GEN!AN108</f>
        <v>1129.918725490196</v>
      </c>
      <c r="I1031" s="66">
        <f>GEN!AO108</f>
        <v>33061</v>
      </c>
      <c r="J1031" s="64">
        <f>GEN!AP108</f>
        <v>1066.483870967742</v>
      </c>
      <c r="K1031" s="31">
        <f>GEN!AQ108</f>
        <v>-1966.4804901960742</v>
      </c>
      <c r="L1031" s="45">
        <f>GEN!AR108</f>
        <v>0.94385892268938731</v>
      </c>
      <c r="M1031" s="4" t="s">
        <v>411</v>
      </c>
      <c r="N1031" s="76">
        <v>44013</v>
      </c>
    </row>
    <row r="1032" spans="1:14" hidden="1" x14ac:dyDescent="0.25">
      <c r="A1032" s="10">
        <v>1031</v>
      </c>
      <c r="B1032" s="11">
        <v>15908</v>
      </c>
      <c r="C1032" s="12" t="s">
        <v>3</v>
      </c>
      <c r="D1032" s="12" t="s">
        <v>14</v>
      </c>
      <c r="E1032" s="12" t="s">
        <v>19</v>
      </c>
      <c r="F1032" s="12" t="s">
        <v>173</v>
      </c>
      <c r="G1032" s="65">
        <f>GEN!AM109</f>
        <v>42917.255032679735</v>
      </c>
      <c r="H1032" s="31">
        <f>GEN!AN109</f>
        <v>1384.4275816993463</v>
      </c>
      <c r="I1032" s="66">
        <f>GEN!AO109</f>
        <v>62367</v>
      </c>
      <c r="J1032" s="64">
        <f>GEN!AP109</f>
        <v>2011.8387096774193</v>
      </c>
      <c r="K1032" s="31">
        <f>GEN!AQ109</f>
        <v>19449.744967320265</v>
      </c>
      <c r="L1032" s="45">
        <f>GEN!AR109</f>
        <v>1.4531917279544109</v>
      </c>
      <c r="M1032" s="4" t="s">
        <v>411</v>
      </c>
      <c r="N1032" s="76">
        <v>44013</v>
      </c>
    </row>
    <row r="1033" spans="1:14" hidden="1" x14ac:dyDescent="0.25">
      <c r="A1033" s="10">
        <v>1032</v>
      </c>
      <c r="B1033" s="11">
        <v>14599</v>
      </c>
      <c r="C1033" s="12" t="s">
        <v>3</v>
      </c>
      <c r="D1033" s="12" t="s">
        <v>14</v>
      </c>
      <c r="E1033" s="12" t="s">
        <v>19</v>
      </c>
      <c r="F1033" s="12" t="s">
        <v>174</v>
      </c>
      <c r="G1033" s="65">
        <f>GEN!AM110</f>
        <v>102706.87884967322</v>
      </c>
      <c r="H1033" s="31">
        <f>GEN!AN110</f>
        <v>3313.1251241830068</v>
      </c>
      <c r="I1033" s="66">
        <f>GEN!AO110</f>
        <v>9925</v>
      </c>
      <c r="J1033" s="64">
        <f>GEN!AP110</f>
        <v>320.16129032258067</v>
      </c>
      <c r="K1033" s="31">
        <f>GEN!AQ110</f>
        <v>-92781.878849673216</v>
      </c>
      <c r="L1033" s="45">
        <f>GEN!AR110</f>
        <v>9.6634228506999154E-2</v>
      </c>
      <c r="M1033" s="4" t="s">
        <v>411</v>
      </c>
      <c r="N1033" s="76">
        <v>44013</v>
      </c>
    </row>
    <row r="1034" spans="1:14" hidden="1" x14ac:dyDescent="0.25">
      <c r="A1034" s="10">
        <v>1033</v>
      </c>
      <c r="B1034" s="11">
        <v>15880</v>
      </c>
      <c r="C1034" s="12" t="s">
        <v>3</v>
      </c>
      <c r="D1034" s="12" t="s">
        <v>14</v>
      </c>
      <c r="E1034" s="12" t="s">
        <v>19</v>
      </c>
      <c r="F1034" s="12" t="s">
        <v>175</v>
      </c>
      <c r="G1034" s="65">
        <f>GEN!AM111</f>
        <v>83904.977875816985</v>
      </c>
      <c r="H1034" s="31">
        <f>GEN!AN111</f>
        <v>2706.6121895424835</v>
      </c>
      <c r="I1034" s="66">
        <f>GEN!AO111</f>
        <v>91621</v>
      </c>
      <c r="J1034" s="64">
        <f>GEN!AP111</f>
        <v>2955.516129032258</v>
      </c>
      <c r="K1034" s="31">
        <f>GEN!AQ111</f>
        <v>7716.022124183015</v>
      </c>
      <c r="L1034" s="45">
        <f>GEN!AR111</f>
        <v>1.091961434464628</v>
      </c>
      <c r="M1034" s="4" t="s">
        <v>411</v>
      </c>
      <c r="N1034" s="76">
        <v>44013</v>
      </c>
    </row>
    <row r="1035" spans="1:14" hidden="1" x14ac:dyDescent="0.25">
      <c r="A1035" s="10">
        <v>1034</v>
      </c>
      <c r="B1035" s="13">
        <v>16112</v>
      </c>
      <c r="C1035" s="12" t="s">
        <v>3</v>
      </c>
      <c r="D1035" s="12" t="s">
        <v>14</v>
      </c>
      <c r="E1035" s="12" t="s">
        <v>19</v>
      </c>
      <c r="F1035" s="14" t="s">
        <v>176</v>
      </c>
      <c r="G1035" s="65">
        <f>GEN!AM112</f>
        <v>60937.612727124178</v>
      </c>
      <c r="H1035" s="31">
        <f>GEN!AN112</f>
        <v>1965.7294428104574</v>
      </c>
      <c r="I1035" s="66">
        <f>GEN!AO112</f>
        <v>49608</v>
      </c>
      <c r="J1035" s="64">
        <f>GEN!AP112</f>
        <v>1600.258064516129</v>
      </c>
      <c r="K1035" s="31">
        <f>GEN!AQ112</f>
        <v>-11329.612727124178</v>
      </c>
      <c r="L1035" s="45">
        <f>GEN!AR112</f>
        <v>0.81407849405165145</v>
      </c>
      <c r="M1035" s="4" t="s">
        <v>411</v>
      </c>
      <c r="N1035" s="76">
        <v>44013</v>
      </c>
    </row>
    <row r="1036" spans="1:14" hidden="1" x14ac:dyDescent="0.25">
      <c r="A1036" s="10">
        <v>1035</v>
      </c>
      <c r="B1036" s="11">
        <v>14488</v>
      </c>
      <c r="C1036" s="12" t="s">
        <v>3</v>
      </c>
      <c r="D1036" s="12" t="s">
        <v>14</v>
      </c>
      <c r="E1036" s="12" t="s">
        <v>19</v>
      </c>
      <c r="F1036" s="12" t="s">
        <v>177</v>
      </c>
      <c r="G1036" s="65">
        <f>GEN!AM113</f>
        <v>65292.404285947705</v>
      </c>
      <c r="H1036" s="31">
        <f>GEN!AN113</f>
        <v>2106.2065898692808</v>
      </c>
      <c r="I1036" s="66">
        <f>GEN!AO113</f>
        <v>86835</v>
      </c>
      <c r="J1036" s="64">
        <f>GEN!AP113</f>
        <v>2801.1290322580644</v>
      </c>
      <c r="K1036" s="31">
        <f>GEN!AQ113</f>
        <v>21542.595714052295</v>
      </c>
      <c r="L1036" s="45">
        <f>GEN!AR113</f>
        <v>1.3299403039242761</v>
      </c>
      <c r="M1036" s="4" t="s">
        <v>411</v>
      </c>
      <c r="N1036" s="76">
        <v>44013</v>
      </c>
    </row>
    <row r="1037" spans="1:14" hidden="1" x14ac:dyDescent="0.25">
      <c r="A1037" s="10">
        <v>1036</v>
      </c>
      <c r="B1037" s="11">
        <v>15190</v>
      </c>
      <c r="C1037" s="12" t="s">
        <v>3</v>
      </c>
      <c r="D1037" s="12" t="s">
        <v>14</v>
      </c>
      <c r="E1037" s="12" t="s">
        <v>19</v>
      </c>
      <c r="F1037" s="12" t="s">
        <v>178</v>
      </c>
      <c r="G1037" s="65">
        <f>GEN!AM114</f>
        <v>51893.631241830066</v>
      </c>
      <c r="H1037" s="31">
        <f>GEN!AN114</f>
        <v>1673.9881045751633</v>
      </c>
      <c r="I1037" s="66">
        <f>GEN!AO114</f>
        <v>67666</v>
      </c>
      <c r="J1037" s="64">
        <f>GEN!AP114</f>
        <v>2182.7741935483873</v>
      </c>
      <c r="K1037" s="31">
        <f>GEN!AQ114</f>
        <v>15772.368758169934</v>
      </c>
      <c r="L1037" s="45">
        <f>GEN!AR114</f>
        <v>1.3039365020472156</v>
      </c>
      <c r="M1037" s="4" t="s">
        <v>411</v>
      </c>
      <c r="N1037" s="76">
        <v>44013</v>
      </c>
    </row>
    <row r="1038" spans="1:14" hidden="1" x14ac:dyDescent="0.25">
      <c r="A1038" s="10">
        <v>1037</v>
      </c>
      <c r="B1038" s="11">
        <v>15228</v>
      </c>
      <c r="C1038" s="12" t="s">
        <v>3</v>
      </c>
      <c r="D1038" s="12" t="s">
        <v>20</v>
      </c>
      <c r="E1038" s="12" t="s">
        <v>21</v>
      </c>
      <c r="F1038" s="12" t="s">
        <v>179</v>
      </c>
      <c r="G1038" s="65">
        <f>GEN!AM115</f>
        <v>60756.467367647063</v>
      </c>
      <c r="H1038" s="31">
        <f>GEN!AN115</f>
        <v>1959.8860441176471</v>
      </c>
      <c r="I1038" s="66">
        <f>GEN!AO115</f>
        <v>101782</v>
      </c>
      <c r="J1038" s="64">
        <f>GEN!AP115</f>
        <v>3283.2903225806454</v>
      </c>
      <c r="K1038" s="31">
        <f>GEN!AQ115</f>
        <v>41025.532632352937</v>
      </c>
      <c r="L1038" s="45">
        <f>GEN!AR115</f>
        <v>1.6752455238073818</v>
      </c>
      <c r="M1038" s="4" t="s">
        <v>411</v>
      </c>
      <c r="N1038" s="76">
        <v>44013</v>
      </c>
    </row>
    <row r="1039" spans="1:14" hidden="1" x14ac:dyDescent="0.25">
      <c r="A1039" s="10">
        <v>1038</v>
      </c>
      <c r="B1039" s="11">
        <v>16932</v>
      </c>
      <c r="C1039" s="12" t="s">
        <v>3</v>
      </c>
      <c r="D1039" s="12" t="s">
        <v>20</v>
      </c>
      <c r="E1039" s="12" t="s">
        <v>21</v>
      </c>
      <c r="F1039" s="12" t="s">
        <v>180</v>
      </c>
      <c r="G1039" s="65">
        <f>GEN!AM116</f>
        <v>46008.30849346405</v>
      </c>
      <c r="H1039" s="31">
        <f>GEN!AN116</f>
        <v>1484.1389836601306</v>
      </c>
      <c r="I1039" s="66">
        <f>GEN!AO116</f>
        <v>41629</v>
      </c>
      <c r="J1039" s="64">
        <f>GEN!AP116</f>
        <v>1342.8709677419354</v>
      </c>
      <c r="K1039" s="31">
        <f>GEN!AQ116</f>
        <v>-4379.3084934640501</v>
      </c>
      <c r="L1039" s="45">
        <f>GEN!AR116</f>
        <v>0.90481483373625493</v>
      </c>
      <c r="M1039" s="4" t="s">
        <v>411</v>
      </c>
      <c r="N1039" s="76">
        <v>44013</v>
      </c>
    </row>
    <row r="1040" spans="1:14" hidden="1" x14ac:dyDescent="0.25">
      <c r="A1040" s="10">
        <v>1039</v>
      </c>
      <c r="B1040" s="11">
        <v>15820</v>
      </c>
      <c r="C1040" s="12" t="s">
        <v>3</v>
      </c>
      <c r="D1040" s="12" t="s">
        <v>20</v>
      </c>
      <c r="E1040" s="12" t="s">
        <v>21</v>
      </c>
      <c r="F1040" s="12" t="s">
        <v>181</v>
      </c>
      <c r="G1040" s="65">
        <f>GEN!AM117</f>
        <v>39739.2787369281</v>
      </c>
      <c r="H1040" s="31">
        <f>GEN!AN117</f>
        <v>1281.9122173202613</v>
      </c>
      <c r="I1040" s="66">
        <f>GEN!AO117</f>
        <v>52119</v>
      </c>
      <c r="J1040" s="64">
        <f>GEN!AP117</f>
        <v>1681.258064516129</v>
      </c>
      <c r="K1040" s="31">
        <f>GEN!AQ117</f>
        <v>12379.7212630719</v>
      </c>
      <c r="L1040" s="45">
        <f>GEN!AR117</f>
        <v>1.3115235519251618</v>
      </c>
      <c r="M1040" s="4" t="s">
        <v>411</v>
      </c>
      <c r="N1040" s="76">
        <v>44013</v>
      </c>
    </row>
    <row r="1041" spans="1:14" hidden="1" x14ac:dyDescent="0.25">
      <c r="A1041" s="10">
        <v>1040</v>
      </c>
      <c r="B1041" s="11">
        <v>14571</v>
      </c>
      <c r="C1041" s="12" t="s">
        <v>3</v>
      </c>
      <c r="D1041" s="12" t="s">
        <v>20</v>
      </c>
      <c r="E1041" s="12" t="s">
        <v>21</v>
      </c>
      <c r="F1041" s="12" t="s">
        <v>182</v>
      </c>
      <c r="G1041" s="65">
        <f>GEN!AM118</f>
        <v>28618.383464052287</v>
      </c>
      <c r="H1041" s="31">
        <f>GEN!AN118</f>
        <v>923.17366013071899</v>
      </c>
      <c r="I1041" s="66">
        <f>GEN!AO118</f>
        <v>30748</v>
      </c>
      <c r="J1041" s="64">
        <f>GEN!AP118</f>
        <v>991.87096774193549</v>
      </c>
      <c r="K1041" s="31">
        <f>GEN!AQ118</f>
        <v>2129.6165359477127</v>
      </c>
      <c r="L1041" s="45">
        <f>GEN!AR118</f>
        <v>1.0744142847419296</v>
      </c>
      <c r="M1041" s="4" t="s">
        <v>411</v>
      </c>
      <c r="N1041" s="76">
        <v>44013</v>
      </c>
    </row>
    <row r="1042" spans="1:14" hidden="1" x14ac:dyDescent="0.25">
      <c r="A1042" s="10">
        <v>1041</v>
      </c>
      <c r="B1042" s="11">
        <v>14570</v>
      </c>
      <c r="C1042" s="12" t="s">
        <v>3</v>
      </c>
      <c r="D1042" s="12" t="s">
        <v>20</v>
      </c>
      <c r="E1042" s="12" t="s">
        <v>21</v>
      </c>
      <c r="F1042" s="12" t="s">
        <v>183</v>
      </c>
      <c r="G1042" s="65">
        <f>GEN!AM119</f>
        <v>60467.758137254903</v>
      </c>
      <c r="H1042" s="31">
        <f>GEN!AN119</f>
        <v>1950.5728431372549</v>
      </c>
      <c r="I1042" s="66">
        <f>GEN!AO119</f>
        <v>53049</v>
      </c>
      <c r="J1042" s="64">
        <f>GEN!AP119</f>
        <v>1711.258064516129</v>
      </c>
      <c r="K1042" s="31">
        <f>GEN!AQ119</f>
        <v>-7418.758137254903</v>
      </c>
      <c r="L1042" s="45">
        <f>GEN!AR119</f>
        <v>0.87731051446598751</v>
      </c>
      <c r="M1042" s="4" t="s">
        <v>411</v>
      </c>
      <c r="N1042" s="76">
        <v>44013</v>
      </c>
    </row>
    <row r="1043" spans="1:14" hidden="1" x14ac:dyDescent="0.25">
      <c r="A1043" s="10">
        <v>1042</v>
      </c>
      <c r="B1043" s="11">
        <v>15021</v>
      </c>
      <c r="C1043" s="12" t="s">
        <v>3</v>
      </c>
      <c r="D1043" s="12" t="s">
        <v>20</v>
      </c>
      <c r="E1043" s="12" t="s">
        <v>20</v>
      </c>
      <c r="F1043" s="12" t="s">
        <v>184</v>
      </c>
      <c r="G1043" s="65">
        <f>GEN!AM120</f>
        <v>36202.874869281048</v>
      </c>
      <c r="H1043" s="31">
        <f>GEN!AN120</f>
        <v>1167.8346732026143</v>
      </c>
      <c r="I1043" s="66">
        <f>GEN!AO120</f>
        <v>16781</v>
      </c>
      <c r="J1043" s="64">
        <f>GEN!AP120</f>
        <v>541.32258064516134</v>
      </c>
      <c r="K1043" s="31">
        <f>GEN!AQ120</f>
        <v>-19421.874869281048</v>
      </c>
      <c r="L1043" s="45">
        <f>GEN!AR120</f>
        <v>0.46352672434417785</v>
      </c>
      <c r="M1043" s="4" t="s">
        <v>411</v>
      </c>
      <c r="N1043" s="76">
        <v>44013</v>
      </c>
    </row>
    <row r="1044" spans="1:14" hidden="1" x14ac:dyDescent="0.25">
      <c r="A1044" s="10">
        <v>1043</v>
      </c>
      <c r="B1044" s="11">
        <v>16807</v>
      </c>
      <c r="C1044" s="12" t="s">
        <v>3</v>
      </c>
      <c r="D1044" s="12" t="s">
        <v>20</v>
      </c>
      <c r="E1044" s="12" t="s">
        <v>20</v>
      </c>
      <c r="F1044" s="12" t="s">
        <v>185</v>
      </c>
      <c r="G1044" s="65">
        <f>GEN!AM121</f>
        <v>88755.560032679743</v>
      </c>
      <c r="H1044" s="31">
        <f>GEN!AN121</f>
        <v>2863.0825816993465</v>
      </c>
      <c r="I1044" s="66">
        <f>GEN!AO121</f>
        <v>12958</v>
      </c>
      <c r="J1044" s="64">
        <f>GEN!AP121</f>
        <v>418</v>
      </c>
      <c r="K1044" s="31">
        <f>GEN!AQ121</f>
        <v>-75797.560032679743</v>
      </c>
      <c r="L1044" s="45">
        <f>GEN!AR121</f>
        <v>0.14599648737756679</v>
      </c>
      <c r="M1044" s="4" t="s">
        <v>411</v>
      </c>
      <c r="N1044" s="76">
        <v>44013</v>
      </c>
    </row>
    <row r="1045" spans="1:14" hidden="1" x14ac:dyDescent="0.25">
      <c r="A1045" s="10">
        <v>1044</v>
      </c>
      <c r="B1045" s="11">
        <v>16301</v>
      </c>
      <c r="C1045" s="12" t="s">
        <v>3</v>
      </c>
      <c r="D1045" s="12" t="s">
        <v>20</v>
      </c>
      <c r="E1045" s="12" t="s">
        <v>20</v>
      </c>
      <c r="F1045" s="12" t="s">
        <v>186</v>
      </c>
      <c r="G1045" s="65">
        <f>GEN!AM122</f>
        <v>86603.499256535943</v>
      </c>
      <c r="H1045" s="31">
        <f>GEN!AN122</f>
        <v>2793.6612663398691</v>
      </c>
      <c r="I1045" s="66">
        <f>GEN!AO122</f>
        <v>166834</v>
      </c>
      <c r="J1045" s="64">
        <f>GEN!AP122</f>
        <v>5381.7419354838712</v>
      </c>
      <c r="K1045" s="31">
        <f>GEN!AQ122</f>
        <v>80230.500743464057</v>
      </c>
      <c r="L1045" s="45">
        <f>GEN!AR122</f>
        <v>1.9264117666401233</v>
      </c>
      <c r="M1045" s="4" t="s">
        <v>411</v>
      </c>
      <c r="N1045" s="76">
        <v>44013</v>
      </c>
    </row>
    <row r="1046" spans="1:14" hidden="1" x14ac:dyDescent="0.25">
      <c r="A1046" s="10">
        <v>1045</v>
      </c>
      <c r="B1046" s="11">
        <v>15662</v>
      </c>
      <c r="C1046" s="12" t="s">
        <v>3</v>
      </c>
      <c r="D1046" s="12" t="s">
        <v>20</v>
      </c>
      <c r="E1046" s="12" t="s">
        <v>20</v>
      </c>
      <c r="F1046" s="12" t="s">
        <v>187</v>
      </c>
      <c r="G1046" s="65">
        <f>GEN!AM123</f>
        <v>45417.700849673201</v>
      </c>
      <c r="H1046" s="31">
        <f>GEN!AN123</f>
        <v>1465.0871241830066</v>
      </c>
      <c r="I1046" s="66">
        <f>GEN!AO123</f>
        <v>34710</v>
      </c>
      <c r="J1046" s="64">
        <f>GEN!AP123</f>
        <v>1119.6774193548388</v>
      </c>
      <c r="K1046" s="31">
        <f>GEN!AQ123</f>
        <v>-10707.700849673201</v>
      </c>
      <c r="L1046" s="45">
        <f>GEN!AR123</f>
        <v>0.76423947823527383</v>
      </c>
      <c r="M1046" s="4" t="s">
        <v>411</v>
      </c>
      <c r="N1046" s="76">
        <v>44013</v>
      </c>
    </row>
    <row r="1047" spans="1:14" hidden="1" x14ac:dyDescent="0.25">
      <c r="A1047" s="10">
        <v>1046</v>
      </c>
      <c r="B1047" s="11">
        <v>14518</v>
      </c>
      <c r="C1047" s="12" t="s">
        <v>3</v>
      </c>
      <c r="D1047" s="12" t="s">
        <v>20</v>
      </c>
      <c r="E1047" s="12" t="s">
        <v>20</v>
      </c>
      <c r="F1047" s="12" t="s">
        <v>188</v>
      </c>
      <c r="G1047" s="65">
        <f>GEN!AM124</f>
        <v>74666.74790849672</v>
      </c>
      <c r="H1047" s="31">
        <f>GEN!AN124</f>
        <v>2408.6047712418299</v>
      </c>
      <c r="I1047" s="66">
        <f>GEN!AO124</f>
        <v>83619</v>
      </c>
      <c r="J1047" s="64">
        <f>GEN!AP124</f>
        <v>2697.3870967741937</v>
      </c>
      <c r="K1047" s="31">
        <f>GEN!AQ124</f>
        <v>8952.2520915032801</v>
      </c>
      <c r="L1047" s="45">
        <f>GEN!AR124</f>
        <v>1.119896102914167</v>
      </c>
      <c r="M1047" s="4" t="s">
        <v>411</v>
      </c>
      <c r="N1047" s="76">
        <v>44013</v>
      </c>
    </row>
    <row r="1048" spans="1:14" hidden="1" x14ac:dyDescent="0.25">
      <c r="A1048" s="10">
        <v>1047</v>
      </c>
      <c r="B1048" s="11">
        <v>15879</v>
      </c>
      <c r="C1048" s="12" t="s">
        <v>3</v>
      </c>
      <c r="D1048" s="12" t="s">
        <v>20</v>
      </c>
      <c r="E1048" s="12" t="s">
        <v>20</v>
      </c>
      <c r="F1048" s="12" t="s">
        <v>189</v>
      </c>
      <c r="G1048" s="65">
        <f>GEN!AM125</f>
        <v>57801.598071895431</v>
      </c>
      <c r="H1048" s="31">
        <f>GEN!AN125</f>
        <v>1864.5676797385622</v>
      </c>
      <c r="I1048" s="66">
        <f>GEN!AO125</f>
        <v>43938</v>
      </c>
      <c r="J1048" s="64">
        <f>GEN!AP125</f>
        <v>1417.3548387096773</v>
      </c>
      <c r="K1048" s="31">
        <f>GEN!AQ125</f>
        <v>-13863.598071895431</v>
      </c>
      <c r="L1048" s="45">
        <f>GEN!AR125</f>
        <v>0.76015199346821771</v>
      </c>
      <c r="M1048" s="4" t="s">
        <v>411</v>
      </c>
      <c r="N1048" s="76">
        <v>44013</v>
      </c>
    </row>
    <row r="1049" spans="1:14" hidden="1" x14ac:dyDescent="0.25">
      <c r="A1049" s="10">
        <v>1048</v>
      </c>
      <c r="B1049" s="11">
        <v>15861</v>
      </c>
      <c r="C1049" s="12" t="s">
        <v>3</v>
      </c>
      <c r="D1049" s="12" t="s">
        <v>20</v>
      </c>
      <c r="E1049" s="12" t="s">
        <v>22</v>
      </c>
      <c r="F1049" s="12" t="s">
        <v>190</v>
      </c>
      <c r="G1049" s="65">
        <f>GEN!AM126</f>
        <v>42925.942124183006</v>
      </c>
      <c r="H1049" s="31">
        <f>GEN!AN126</f>
        <v>1384.7078104575164</v>
      </c>
      <c r="I1049" s="66">
        <f>GEN!AO126</f>
        <v>31087</v>
      </c>
      <c r="J1049" s="64">
        <f>GEN!AP126</f>
        <v>1002.8064516129032</v>
      </c>
      <c r="K1049" s="31">
        <f>GEN!AQ126</f>
        <v>-11838.942124183006</v>
      </c>
      <c r="L1049" s="45">
        <f>GEN!AR126</f>
        <v>0.72420076209548467</v>
      </c>
      <c r="M1049" s="4" t="s">
        <v>411</v>
      </c>
      <c r="N1049" s="76">
        <v>44013</v>
      </c>
    </row>
    <row r="1050" spans="1:14" hidden="1" x14ac:dyDescent="0.25">
      <c r="A1050" s="10">
        <v>1049</v>
      </c>
      <c r="B1050" s="11">
        <v>15958</v>
      </c>
      <c r="C1050" s="12" t="s">
        <v>3</v>
      </c>
      <c r="D1050" s="12" t="s">
        <v>20</v>
      </c>
      <c r="E1050" s="12" t="s">
        <v>22</v>
      </c>
      <c r="F1050" s="12" t="s">
        <v>191</v>
      </c>
      <c r="G1050" s="65">
        <f>GEN!AM127</f>
        <v>63427.030294117649</v>
      </c>
      <c r="H1050" s="31">
        <f>GEN!AN127</f>
        <v>2046.0332352941177</v>
      </c>
      <c r="I1050" s="66">
        <f>GEN!AO127</f>
        <v>70425</v>
      </c>
      <c r="J1050" s="64">
        <f>GEN!AP127</f>
        <v>2271.7741935483873</v>
      </c>
      <c r="K1050" s="31">
        <f>GEN!AQ127</f>
        <v>6997.9697058823513</v>
      </c>
      <c r="L1050" s="45">
        <f>GEN!AR127</f>
        <v>1.1103310319501329</v>
      </c>
      <c r="M1050" s="4" t="s">
        <v>411</v>
      </c>
      <c r="N1050" s="76">
        <v>44013</v>
      </c>
    </row>
    <row r="1051" spans="1:14" hidden="1" x14ac:dyDescent="0.25">
      <c r="A1051" s="10">
        <v>1050</v>
      </c>
      <c r="B1051" s="11">
        <v>92012</v>
      </c>
      <c r="C1051" s="12" t="s">
        <v>3</v>
      </c>
      <c r="D1051" s="12" t="s">
        <v>20</v>
      </c>
      <c r="E1051" s="12" t="s">
        <v>22</v>
      </c>
      <c r="F1051" s="12" t="s">
        <v>192</v>
      </c>
      <c r="G1051" s="65">
        <f>GEN!AM128</f>
        <v>54926.135326797383</v>
      </c>
      <c r="H1051" s="31">
        <f>GEN!AN128</f>
        <v>1771.810816993464</v>
      </c>
      <c r="I1051" s="66">
        <f>GEN!AO128</f>
        <v>51897</v>
      </c>
      <c r="J1051" s="64">
        <f>GEN!AP128</f>
        <v>1674.0967741935483</v>
      </c>
      <c r="K1051" s="31">
        <f>GEN!AQ128</f>
        <v>-3029.1353267973827</v>
      </c>
      <c r="L1051" s="45">
        <f>GEN!AR128</f>
        <v>0.9448507471211155</v>
      </c>
      <c r="M1051" s="4" t="s">
        <v>411</v>
      </c>
      <c r="N1051" s="76">
        <v>44013</v>
      </c>
    </row>
    <row r="1052" spans="1:14" hidden="1" x14ac:dyDescent="0.25">
      <c r="A1052" s="10">
        <v>1051</v>
      </c>
      <c r="B1052" s="11">
        <v>15397</v>
      </c>
      <c r="C1052" s="12" t="s">
        <v>3</v>
      </c>
      <c r="D1052" s="12" t="s">
        <v>20</v>
      </c>
      <c r="E1052" s="12" t="s">
        <v>22</v>
      </c>
      <c r="F1052" s="12" t="s">
        <v>193</v>
      </c>
      <c r="G1052" s="65">
        <f>GEN!AM129</f>
        <v>39939.904607843135</v>
      </c>
      <c r="H1052" s="31">
        <f>GEN!AN129</f>
        <v>1288.3840196078431</v>
      </c>
      <c r="I1052" s="66">
        <f>GEN!AO129</f>
        <v>32062</v>
      </c>
      <c r="J1052" s="64">
        <f>GEN!AP129</f>
        <v>1034.258064516129</v>
      </c>
      <c r="K1052" s="31">
        <f>GEN!AQ129</f>
        <v>-7877.9046078431347</v>
      </c>
      <c r="L1052" s="45">
        <f>GEN!AR129</f>
        <v>0.80275604848850535</v>
      </c>
      <c r="M1052" s="4" t="s">
        <v>411</v>
      </c>
      <c r="N1052" s="76">
        <v>44013</v>
      </c>
    </row>
    <row r="1053" spans="1:14" hidden="1" x14ac:dyDescent="0.25">
      <c r="A1053" s="10">
        <v>1052</v>
      </c>
      <c r="B1053" s="11">
        <v>15713</v>
      </c>
      <c r="C1053" s="11" t="s">
        <v>23</v>
      </c>
      <c r="D1053" s="12" t="s">
        <v>24</v>
      </c>
      <c r="E1053" s="12" t="s">
        <v>25</v>
      </c>
      <c r="F1053" s="12" t="s">
        <v>194</v>
      </c>
      <c r="G1053" s="65">
        <f>GEN!AM131</f>
        <v>127329.715875817</v>
      </c>
      <c r="H1053" s="31">
        <f>GEN!AN131</f>
        <v>4107.4101895424837</v>
      </c>
      <c r="I1053" s="66">
        <f>GEN!AO131</f>
        <v>74558</v>
      </c>
      <c r="J1053" s="64">
        <f>GEN!AP131</f>
        <v>2405.0967741935483</v>
      </c>
      <c r="K1053" s="31">
        <f>GEN!AQ131</f>
        <v>-52771.715875816997</v>
      </c>
      <c r="L1053" s="45">
        <f>GEN!AR131</f>
        <v>0.5855506665287421</v>
      </c>
      <c r="M1053" s="4" t="s">
        <v>411</v>
      </c>
      <c r="N1053" s="76">
        <v>44013</v>
      </c>
    </row>
    <row r="1054" spans="1:14" hidden="1" x14ac:dyDescent="0.25">
      <c r="A1054" s="10">
        <v>1053</v>
      </c>
      <c r="B1054" s="11">
        <v>14566</v>
      </c>
      <c r="C1054" s="11" t="s">
        <v>23</v>
      </c>
      <c r="D1054" s="12" t="s">
        <v>24</v>
      </c>
      <c r="E1054" s="12" t="s">
        <v>26</v>
      </c>
      <c r="F1054" s="12" t="s">
        <v>195</v>
      </c>
      <c r="G1054" s="65">
        <f>GEN!AM132</f>
        <v>51827.952777777784</v>
      </c>
      <c r="H1054" s="31">
        <f>GEN!AN132</f>
        <v>1671.8694444444448</v>
      </c>
      <c r="I1054" s="66">
        <f>GEN!AO132</f>
        <v>50192</v>
      </c>
      <c r="J1054" s="64">
        <f>GEN!AP132</f>
        <v>1619.0967741935483</v>
      </c>
      <c r="K1054" s="31">
        <f>GEN!AQ132</f>
        <v>-1635.9527777777839</v>
      </c>
      <c r="L1054" s="45">
        <f>GEN!AR132</f>
        <v>0.96843493346549414</v>
      </c>
      <c r="M1054" s="4" t="s">
        <v>411</v>
      </c>
      <c r="N1054" s="76">
        <v>44013</v>
      </c>
    </row>
    <row r="1055" spans="1:14" hidden="1" x14ac:dyDescent="0.25">
      <c r="A1055" s="10">
        <v>1054</v>
      </c>
      <c r="B1055" s="11">
        <v>15630</v>
      </c>
      <c r="C1055" s="11" t="s">
        <v>23</v>
      </c>
      <c r="D1055" s="12" t="s">
        <v>24</v>
      </c>
      <c r="E1055" s="12" t="s">
        <v>26</v>
      </c>
      <c r="F1055" s="12" t="s">
        <v>196</v>
      </c>
      <c r="G1055" s="65">
        <f>GEN!AM133</f>
        <v>62289.2260996732</v>
      </c>
      <c r="H1055" s="31">
        <f>GEN!AN133</f>
        <v>2009.3298741830065</v>
      </c>
      <c r="I1055" s="66">
        <f>GEN!AO133</f>
        <v>55398</v>
      </c>
      <c r="J1055" s="64">
        <f>GEN!AP133</f>
        <v>1787.0322580645161</v>
      </c>
      <c r="K1055" s="31">
        <f>GEN!AQ133</f>
        <v>-6891.2260996732002</v>
      </c>
      <c r="L1055" s="45">
        <f>GEN!AR133</f>
        <v>0.88936728658907904</v>
      </c>
      <c r="M1055" s="4" t="s">
        <v>411</v>
      </c>
      <c r="N1055" s="76">
        <v>44013</v>
      </c>
    </row>
    <row r="1056" spans="1:14" hidden="1" x14ac:dyDescent="0.25">
      <c r="A1056" s="10">
        <v>1055</v>
      </c>
      <c r="B1056" s="11">
        <v>14565</v>
      </c>
      <c r="C1056" s="11" t="s">
        <v>23</v>
      </c>
      <c r="D1056" s="12" t="s">
        <v>24</v>
      </c>
      <c r="E1056" s="12" t="s">
        <v>26</v>
      </c>
      <c r="F1056" s="12" t="s">
        <v>197</v>
      </c>
      <c r="G1056" s="65">
        <f>GEN!AM134</f>
        <v>71567.690014705891</v>
      </c>
      <c r="H1056" s="31">
        <f>GEN!AN134</f>
        <v>2308.635161764706</v>
      </c>
      <c r="I1056" s="66">
        <f>GEN!AO134</f>
        <v>56461</v>
      </c>
      <c r="J1056" s="64">
        <f>GEN!AP134</f>
        <v>1821.3225806451612</v>
      </c>
      <c r="K1056" s="31">
        <f>GEN!AQ134</f>
        <v>-15106.690014705891</v>
      </c>
      <c r="L1056" s="45">
        <f>GEN!AR134</f>
        <v>0.78891745686354087</v>
      </c>
      <c r="M1056" s="4" t="s">
        <v>411</v>
      </c>
      <c r="N1056" s="76">
        <v>44013</v>
      </c>
    </row>
    <row r="1057" spans="1:14" hidden="1" x14ac:dyDescent="0.25">
      <c r="A1057" s="10">
        <v>1056</v>
      </c>
      <c r="B1057" s="11">
        <v>15703</v>
      </c>
      <c r="C1057" s="11" t="s">
        <v>23</v>
      </c>
      <c r="D1057" s="12" t="s">
        <v>24</v>
      </c>
      <c r="E1057" s="12" t="s">
        <v>26</v>
      </c>
      <c r="F1057" s="12" t="s">
        <v>198</v>
      </c>
      <c r="G1057" s="65">
        <f>GEN!AM135</f>
        <v>82299.155588235299</v>
      </c>
      <c r="H1057" s="31">
        <f>GEN!AN135</f>
        <v>2654.8114705882354</v>
      </c>
      <c r="I1057" s="66">
        <f>GEN!AO135</f>
        <v>68560</v>
      </c>
      <c r="J1057" s="64">
        <f>GEN!AP135</f>
        <v>2211.6129032258063</v>
      </c>
      <c r="K1057" s="31">
        <f>GEN!AQ135</f>
        <v>-13739.155588235299</v>
      </c>
      <c r="L1057" s="45">
        <f>GEN!AR135</f>
        <v>0.83305836505813047</v>
      </c>
      <c r="M1057" s="4" t="s">
        <v>411</v>
      </c>
      <c r="N1057" s="76">
        <v>44013</v>
      </c>
    </row>
    <row r="1058" spans="1:14" hidden="1" x14ac:dyDescent="0.25">
      <c r="A1058" s="10">
        <v>1057</v>
      </c>
      <c r="B1058" s="11">
        <v>14522</v>
      </c>
      <c r="C1058" s="11" t="s">
        <v>23</v>
      </c>
      <c r="D1058" s="12" t="s">
        <v>24</v>
      </c>
      <c r="E1058" s="12" t="s">
        <v>26</v>
      </c>
      <c r="F1058" s="12" t="s">
        <v>199</v>
      </c>
      <c r="G1058" s="65">
        <f>GEN!AM136</f>
        <v>51835.14969117647</v>
      </c>
      <c r="H1058" s="31">
        <f>GEN!AN136</f>
        <v>1672.1016029411765</v>
      </c>
      <c r="I1058" s="66">
        <f>GEN!AO136</f>
        <v>32534</v>
      </c>
      <c r="J1058" s="64">
        <f>GEN!AP136</f>
        <v>1049.483870967742</v>
      </c>
      <c r="K1058" s="31">
        <f>GEN!AQ136</f>
        <v>-19301.14969117647</v>
      </c>
      <c r="L1058" s="45">
        <f>GEN!AR136</f>
        <v>0.62764360079658521</v>
      </c>
      <c r="M1058" s="4" t="s">
        <v>411</v>
      </c>
      <c r="N1058" s="76">
        <v>44013</v>
      </c>
    </row>
    <row r="1059" spans="1:14" hidden="1" x14ac:dyDescent="0.25">
      <c r="A1059" s="10">
        <v>1058</v>
      </c>
      <c r="B1059" s="11">
        <v>15437</v>
      </c>
      <c r="C1059" s="11" t="s">
        <v>23</v>
      </c>
      <c r="D1059" s="12" t="s">
        <v>24</v>
      </c>
      <c r="E1059" s="12" t="s">
        <v>26</v>
      </c>
      <c r="F1059" s="12" t="s">
        <v>200</v>
      </c>
      <c r="G1059" s="65">
        <f>GEN!AM137</f>
        <v>54515.126993464051</v>
      </c>
      <c r="H1059" s="31">
        <f>GEN!AN137</f>
        <v>1758.5524836601307</v>
      </c>
      <c r="I1059" s="66">
        <f>GEN!AO137</f>
        <v>35306</v>
      </c>
      <c r="J1059" s="64">
        <f>GEN!AP137</f>
        <v>1138.9032258064517</v>
      </c>
      <c r="K1059" s="31">
        <f>GEN!AQ137</f>
        <v>-19209.126993464051</v>
      </c>
      <c r="L1059" s="45">
        <f>GEN!AR137</f>
        <v>0.64763675601880044</v>
      </c>
      <c r="M1059" s="4" t="s">
        <v>411</v>
      </c>
      <c r="N1059" s="76">
        <v>44013</v>
      </c>
    </row>
    <row r="1060" spans="1:14" hidden="1" x14ac:dyDescent="0.25">
      <c r="A1060" s="10">
        <v>1059</v>
      </c>
      <c r="B1060" s="11">
        <v>15671</v>
      </c>
      <c r="C1060" s="11" t="s">
        <v>23</v>
      </c>
      <c r="D1060" s="12" t="s">
        <v>24</v>
      </c>
      <c r="E1060" s="12" t="s">
        <v>27</v>
      </c>
      <c r="F1060" s="12" t="s">
        <v>201</v>
      </c>
      <c r="G1060" s="65">
        <f>GEN!AM138</f>
        <v>79288.714031045762</v>
      </c>
      <c r="H1060" s="31">
        <f>GEN!AN138</f>
        <v>2557.7004526143796</v>
      </c>
      <c r="I1060" s="66">
        <f>GEN!AO138</f>
        <v>60451</v>
      </c>
      <c r="J1060" s="64">
        <f>GEN!AP138</f>
        <v>1950.0322580645161</v>
      </c>
      <c r="K1060" s="31">
        <f>GEN!AQ138</f>
        <v>-18837.714031045762</v>
      </c>
      <c r="L1060" s="45">
        <f>GEN!AR138</f>
        <v>0.76241619931343829</v>
      </c>
      <c r="M1060" s="4" t="s">
        <v>411</v>
      </c>
      <c r="N1060" s="76">
        <v>44013</v>
      </c>
    </row>
    <row r="1061" spans="1:14" hidden="1" x14ac:dyDescent="0.25">
      <c r="A1061" s="10">
        <v>1060</v>
      </c>
      <c r="B1061" s="11">
        <v>17119</v>
      </c>
      <c r="C1061" s="11" t="s">
        <v>23</v>
      </c>
      <c r="D1061" s="12" t="s">
        <v>24</v>
      </c>
      <c r="E1061" s="12" t="s">
        <v>27</v>
      </c>
      <c r="F1061" s="12" t="s">
        <v>202</v>
      </c>
      <c r="G1061" s="65">
        <f>GEN!AM139</f>
        <v>46122.993297385627</v>
      </c>
      <c r="H1061" s="31">
        <f>GEN!AN139</f>
        <v>1487.8384934640524</v>
      </c>
      <c r="I1061" s="66">
        <f>GEN!AO139</f>
        <v>35875</v>
      </c>
      <c r="J1061" s="64">
        <f>GEN!AP139</f>
        <v>1157.258064516129</v>
      </c>
      <c r="K1061" s="31">
        <f>GEN!AQ139</f>
        <v>-10247.993297385627</v>
      </c>
      <c r="L1061" s="45">
        <f>GEN!AR139</f>
        <v>0.77781161705377633</v>
      </c>
      <c r="M1061" s="4" t="s">
        <v>411</v>
      </c>
      <c r="N1061" s="76">
        <v>44013</v>
      </c>
    </row>
    <row r="1062" spans="1:14" hidden="1" x14ac:dyDescent="0.25">
      <c r="A1062" s="10">
        <v>1061</v>
      </c>
      <c r="B1062" s="11">
        <v>16255</v>
      </c>
      <c r="C1062" s="11" t="s">
        <v>23</v>
      </c>
      <c r="D1062" s="12" t="s">
        <v>24</v>
      </c>
      <c r="E1062" s="12" t="s">
        <v>27</v>
      </c>
      <c r="F1062" s="12" t="s">
        <v>203</v>
      </c>
      <c r="G1062" s="65">
        <f>GEN!AM140</f>
        <v>42796.806862745099</v>
      </c>
      <c r="H1062" s="31">
        <f>GEN!AN140</f>
        <v>1380.5421568627451</v>
      </c>
      <c r="I1062" s="66">
        <f>GEN!AO140</f>
        <v>34137</v>
      </c>
      <c r="J1062" s="64">
        <f>GEN!AP140</f>
        <v>1101.1935483870968</v>
      </c>
      <c r="K1062" s="31">
        <f>GEN!AQ140</f>
        <v>-8659.8068627450994</v>
      </c>
      <c r="L1062" s="45">
        <f>GEN!AR140</f>
        <v>0.79765296764970761</v>
      </c>
      <c r="M1062" s="4" t="s">
        <v>411</v>
      </c>
      <c r="N1062" s="76">
        <v>44013</v>
      </c>
    </row>
    <row r="1063" spans="1:14" hidden="1" x14ac:dyDescent="0.25">
      <c r="A1063" s="10">
        <v>1062</v>
      </c>
      <c r="B1063" s="11">
        <v>16114</v>
      </c>
      <c r="C1063" s="11" t="s">
        <v>23</v>
      </c>
      <c r="D1063" s="12" t="s">
        <v>24</v>
      </c>
      <c r="E1063" s="12" t="s">
        <v>27</v>
      </c>
      <c r="F1063" s="12" t="s">
        <v>204</v>
      </c>
      <c r="G1063" s="65">
        <f>GEN!AM141</f>
        <v>44397.072450980391</v>
      </c>
      <c r="H1063" s="31">
        <f>GEN!AN141</f>
        <v>1432.1636274509804</v>
      </c>
      <c r="I1063" s="66">
        <f>GEN!AO141</f>
        <v>45225</v>
      </c>
      <c r="J1063" s="64">
        <f>GEN!AP141</f>
        <v>1458.8709677419354</v>
      </c>
      <c r="K1063" s="31">
        <f>GEN!AQ141</f>
        <v>827.9275490196087</v>
      </c>
      <c r="L1063" s="45">
        <f>GEN!AR141</f>
        <v>1.0186482464566495</v>
      </c>
      <c r="M1063" s="4" t="s">
        <v>411</v>
      </c>
      <c r="N1063" s="76">
        <v>44013</v>
      </c>
    </row>
    <row r="1064" spans="1:14" hidden="1" x14ac:dyDescent="0.25">
      <c r="A1064" s="10">
        <v>1063</v>
      </c>
      <c r="B1064" s="11">
        <v>16072</v>
      </c>
      <c r="C1064" s="11" t="s">
        <v>23</v>
      </c>
      <c r="D1064" s="12" t="s">
        <v>24</v>
      </c>
      <c r="E1064" s="12" t="s">
        <v>27</v>
      </c>
      <c r="F1064" s="12" t="s">
        <v>205</v>
      </c>
      <c r="G1064" s="65">
        <f>GEN!AM142</f>
        <v>34898.135522875818</v>
      </c>
      <c r="H1064" s="31">
        <f>GEN!AN142</f>
        <v>1125.7463071895424</v>
      </c>
      <c r="I1064" s="66">
        <f>GEN!AO142</f>
        <v>40812</v>
      </c>
      <c r="J1064" s="64">
        <f>GEN!AP142</f>
        <v>1316.516129032258</v>
      </c>
      <c r="K1064" s="31">
        <f>GEN!AQ142</f>
        <v>5913.8644771241816</v>
      </c>
      <c r="L1064" s="45">
        <f>GEN!AR142</f>
        <v>1.1694607573876727</v>
      </c>
      <c r="M1064" s="4" t="s">
        <v>411</v>
      </c>
      <c r="N1064" s="76">
        <v>44013</v>
      </c>
    </row>
    <row r="1065" spans="1:14" hidden="1" x14ac:dyDescent="0.25">
      <c r="A1065" s="10">
        <v>1064</v>
      </c>
      <c r="B1065" s="11">
        <v>92010</v>
      </c>
      <c r="C1065" s="11" t="s">
        <v>23</v>
      </c>
      <c r="D1065" s="12" t="s">
        <v>24</v>
      </c>
      <c r="E1065" s="12" t="s">
        <v>27</v>
      </c>
      <c r="F1065" s="12" t="s">
        <v>206</v>
      </c>
      <c r="G1065" s="65">
        <f>GEN!AM143</f>
        <v>45800.442450980394</v>
      </c>
      <c r="H1065" s="31">
        <f>GEN!AN143</f>
        <v>1477.4336274509803</v>
      </c>
      <c r="I1065" s="66">
        <f>GEN!AO143</f>
        <v>18657</v>
      </c>
      <c r="J1065" s="64">
        <f>GEN!AP143</f>
        <v>601.83870967741939</v>
      </c>
      <c r="K1065" s="31">
        <f>GEN!AQ143</f>
        <v>-27143.442450980394</v>
      </c>
      <c r="L1065" s="45">
        <f>GEN!AR143</f>
        <v>0.40735414335720316</v>
      </c>
      <c r="M1065" s="4" t="s">
        <v>411</v>
      </c>
      <c r="N1065" s="76">
        <v>44013</v>
      </c>
    </row>
    <row r="1066" spans="1:14" hidden="1" x14ac:dyDescent="0.25">
      <c r="A1066" s="10">
        <v>1065</v>
      </c>
      <c r="B1066" s="11">
        <v>15438</v>
      </c>
      <c r="C1066" s="11" t="s">
        <v>23</v>
      </c>
      <c r="D1066" s="12" t="s">
        <v>24</v>
      </c>
      <c r="E1066" s="12" t="s">
        <v>27</v>
      </c>
      <c r="F1066" s="12" t="s">
        <v>207</v>
      </c>
      <c r="G1066" s="65">
        <f>GEN!AM144</f>
        <v>54508.877352941177</v>
      </c>
      <c r="H1066" s="31">
        <f>GEN!AN144</f>
        <v>1758.3508823529412</v>
      </c>
      <c r="I1066" s="66">
        <f>GEN!AO144</f>
        <v>35059</v>
      </c>
      <c r="J1066" s="64">
        <f>GEN!AP144</f>
        <v>1130.9354838709678</v>
      </c>
      <c r="K1066" s="31">
        <f>GEN!AQ144</f>
        <v>-19449.877352941177</v>
      </c>
      <c r="L1066" s="45">
        <f>GEN!AR144</f>
        <v>0.64317963793301813</v>
      </c>
      <c r="M1066" s="4" t="s">
        <v>411</v>
      </c>
      <c r="N1066" s="76">
        <v>44013</v>
      </c>
    </row>
    <row r="1067" spans="1:14" hidden="1" x14ac:dyDescent="0.25">
      <c r="A1067" s="10">
        <v>1066</v>
      </c>
      <c r="B1067" s="11">
        <v>15620</v>
      </c>
      <c r="C1067" s="11" t="s">
        <v>23</v>
      </c>
      <c r="D1067" s="12" t="s">
        <v>24</v>
      </c>
      <c r="E1067" s="12" t="s">
        <v>27</v>
      </c>
      <c r="F1067" s="12" t="s">
        <v>208</v>
      </c>
      <c r="G1067" s="65">
        <f>GEN!AM145</f>
        <v>34902.224281045746</v>
      </c>
      <c r="H1067" s="31">
        <f>GEN!AN145</f>
        <v>1125.878202614379</v>
      </c>
      <c r="I1067" s="66">
        <f>GEN!AO145</f>
        <v>13080</v>
      </c>
      <c r="J1067" s="64">
        <f>GEN!AP145</f>
        <v>421.93548387096774</v>
      </c>
      <c r="K1067" s="31">
        <f>GEN!AQ145</f>
        <v>-21822.224281045746</v>
      </c>
      <c r="L1067" s="45">
        <f>GEN!AR145</f>
        <v>0.37476121563700221</v>
      </c>
      <c r="M1067" s="4" t="s">
        <v>411</v>
      </c>
      <c r="N1067" s="76">
        <v>44013</v>
      </c>
    </row>
    <row r="1068" spans="1:14" hidden="1" x14ac:dyDescent="0.25">
      <c r="A1068" s="10">
        <v>1067</v>
      </c>
      <c r="B1068" s="11">
        <v>14591</v>
      </c>
      <c r="C1068" s="11" t="s">
        <v>23</v>
      </c>
      <c r="D1068" s="12" t="s">
        <v>24</v>
      </c>
      <c r="E1068" s="12" t="s">
        <v>28</v>
      </c>
      <c r="F1068" s="12" t="s">
        <v>209</v>
      </c>
      <c r="G1068" s="65">
        <f>GEN!AM146</f>
        <v>106590.40405228757</v>
      </c>
      <c r="H1068" s="31">
        <f>GEN!AN146</f>
        <v>3438.4001307189542</v>
      </c>
      <c r="I1068" s="66">
        <f>GEN!AO146</f>
        <v>74226</v>
      </c>
      <c r="J1068" s="64">
        <f>GEN!AP146</f>
        <v>2394.3870967741937</v>
      </c>
      <c r="K1068" s="31">
        <f>GEN!AQ146</f>
        <v>-32364.404052287573</v>
      </c>
      <c r="L1068" s="45">
        <f>GEN!AR146</f>
        <v>0.69636662568225827</v>
      </c>
      <c r="M1068" s="4" t="s">
        <v>411</v>
      </c>
      <c r="N1068" s="76">
        <v>44013</v>
      </c>
    </row>
    <row r="1069" spans="1:14" hidden="1" x14ac:dyDescent="0.25">
      <c r="A1069" s="10">
        <v>1068</v>
      </c>
      <c r="B1069" s="11">
        <v>16515</v>
      </c>
      <c r="C1069" s="11" t="s">
        <v>23</v>
      </c>
      <c r="D1069" s="12" t="s">
        <v>24</v>
      </c>
      <c r="E1069" s="12" t="s">
        <v>28</v>
      </c>
      <c r="F1069" s="12" t="s">
        <v>210</v>
      </c>
      <c r="G1069" s="65">
        <f>GEN!AM147</f>
        <v>68549.722549019614</v>
      </c>
      <c r="H1069" s="31">
        <f>GEN!AN147</f>
        <v>2211.28137254902</v>
      </c>
      <c r="I1069" s="66">
        <f>GEN!AO147</f>
        <v>23475</v>
      </c>
      <c r="J1069" s="64">
        <f>GEN!AP147</f>
        <v>757.25806451612902</v>
      </c>
      <c r="K1069" s="31">
        <f>GEN!AQ147</f>
        <v>-45074.722549019614</v>
      </c>
      <c r="L1069" s="45">
        <f>GEN!AR147</f>
        <v>0.34245215191371675</v>
      </c>
      <c r="M1069" s="4" t="s">
        <v>411</v>
      </c>
      <c r="N1069" s="76">
        <v>44013</v>
      </c>
    </row>
    <row r="1070" spans="1:14" hidden="1" x14ac:dyDescent="0.25">
      <c r="A1070" s="10">
        <v>1069</v>
      </c>
      <c r="B1070" s="11">
        <v>16341</v>
      </c>
      <c r="C1070" s="11" t="s">
        <v>23</v>
      </c>
      <c r="D1070" s="12" t="s">
        <v>24</v>
      </c>
      <c r="E1070" s="12" t="s">
        <v>28</v>
      </c>
      <c r="F1070" s="12" t="s">
        <v>211</v>
      </c>
      <c r="G1070" s="65">
        <f>GEN!AM148</f>
        <v>21939.690784313727</v>
      </c>
      <c r="H1070" s="31">
        <f>GEN!AN148</f>
        <v>707.73196078431374</v>
      </c>
      <c r="I1070" s="66">
        <f>GEN!AO148</f>
        <v>14752</v>
      </c>
      <c r="J1070" s="64">
        <f>GEN!AP148</f>
        <v>475.87096774193549</v>
      </c>
      <c r="K1070" s="31">
        <f>GEN!AQ148</f>
        <v>-7187.6907843137269</v>
      </c>
      <c r="L1070" s="45">
        <f>GEN!AR148</f>
        <v>0.67238869248545985</v>
      </c>
      <c r="M1070" s="4" t="s">
        <v>411</v>
      </c>
      <c r="N1070" s="76">
        <v>44013</v>
      </c>
    </row>
    <row r="1071" spans="1:14" hidden="1" x14ac:dyDescent="0.25">
      <c r="A1071" s="10">
        <v>1070</v>
      </c>
      <c r="B1071" s="11">
        <v>15619</v>
      </c>
      <c r="C1071" s="11" t="s">
        <v>23</v>
      </c>
      <c r="D1071" s="12" t="s">
        <v>24</v>
      </c>
      <c r="E1071" s="12" t="s">
        <v>28</v>
      </c>
      <c r="F1071" s="12" t="s">
        <v>212</v>
      </c>
      <c r="G1071" s="65">
        <f>GEN!AM149</f>
        <v>88317.400359477135</v>
      </c>
      <c r="H1071" s="31">
        <f>GEN!AN149</f>
        <v>2848.9483986928108</v>
      </c>
      <c r="I1071" s="66">
        <f>GEN!AO149</f>
        <v>70070</v>
      </c>
      <c r="J1071" s="64">
        <f>GEN!AP149</f>
        <v>2260.3225806451615</v>
      </c>
      <c r="K1071" s="31">
        <f>GEN!AQ149</f>
        <v>-18247.400359477135</v>
      </c>
      <c r="L1071" s="45">
        <f>GEN!AR149</f>
        <v>0.7933883890920137</v>
      </c>
      <c r="M1071" s="4" t="s">
        <v>411</v>
      </c>
      <c r="N1071" s="76">
        <v>44013</v>
      </c>
    </row>
    <row r="1072" spans="1:14" hidden="1" x14ac:dyDescent="0.25">
      <c r="A1072" s="10">
        <v>1071</v>
      </c>
      <c r="B1072" s="11">
        <v>14528</v>
      </c>
      <c r="C1072" s="11" t="s">
        <v>23</v>
      </c>
      <c r="D1072" s="12" t="s">
        <v>24</v>
      </c>
      <c r="E1072" s="12" t="s">
        <v>29</v>
      </c>
      <c r="F1072" s="12" t="s">
        <v>213</v>
      </c>
      <c r="G1072" s="65">
        <f>GEN!AM150</f>
        <v>57348.942251633984</v>
      </c>
      <c r="H1072" s="31">
        <f>GEN!AN150</f>
        <v>1849.9658790849671</v>
      </c>
      <c r="I1072" s="66">
        <f>GEN!AO150</f>
        <v>49927</v>
      </c>
      <c r="J1072" s="64">
        <f>GEN!AP150</f>
        <v>1610.5483870967741</v>
      </c>
      <c r="K1072" s="31">
        <f>GEN!AQ150</f>
        <v>-7421.9422516339837</v>
      </c>
      <c r="L1072" s="45">
        <f>GEN!AR150</f>
        <v>0.87058275252805528</v>
      </c>
      <c r="M1072" s="4" t="s">
        <v>411</v>
      </c>
      <c r="N1072" s="76">
        <v>44013</v>
      </c>
    </row>
    <row r="1073" spans="1:14" hidden="1" x14ac:dyDescent="0.25">
      <c r="A1073" s="10">
        <v>1072</v>
      </c>
      <c r="B1073" s="11">
        <v>16294</v>
      </c>
      <c r="C1073" s="11" t="s">
        <v>23</v>
      </c>
      <c r="D1073" s="12" t="s">
        <v>24</v>
      </c>
      <c r="E1073" s="12" t="s">
        <v>30</v>
      </c>
      <c r="F1073" s="12" t="s">
        <v>214</v>
      </c>
      <c r="G1073" s="65">
        <f>GEN!AM151</f>
        <v>71515.899601307188</v>
      </c>
      <c r="H1073" s="31">
        <f>GEN!AN151</f>
        <v>2306.9645032679737</v>
      </c>
      <c r="I1073" s="66">
        <f>GEN!AO151</f>
        <v>63020</v>
      </c>
      <c r="J1073" s="64">
        <f>GEN!AP151</f>
        <v>2032.9032258064517</v>
      </c>
      <c r="K1073" s="31">
        <f>GEN!AQ151</f>
        <v>-8495.8996013071883</v>
      </c>
      <c r="L1073" s="45">
        <f>GEN!AR151</f>
        <v>0.88120264656292047</v>
      </c>
      <c r="M1073" s="4" t="s">
        <v>411</v>
      </c>
      <c r="N1073" s="76">
        <v>44013</v>
      </c>
    </row>
    <row r="1074" spans="1:14" hidden="1" x14ac:dyDescent="0.25">
      <c r="A1074" s="10">
        <v>1073</v>
      </c>
      <c r="B1074" s="11">
        <v>14481</v>
      </c>
      <c r="C1074" s="11" t="s">
        <v>23</v>
      </c>
      <c r="D1074" s="12" t="s">
        <v>24</v>
      </c>
      <c r="E1074" s="12" t="s">
        <v>30</v>
      </c>
      <c r="F1074" s="12" t="s">
        <v>215</v>
      </c>
      <c r="G1074" s="65">
        <f>GEN!AM152</f>
        <v>28714.212821895428</v>
      </c>
      <c r="H1074" s="31">
        <f>GEN!AN152</f>
        <v>926.26492973856216</v>
      </c>
      <c r="I1074" s="66">
        <f>GEN!AO152</f>
        <v>28598</v>
      </c>
      <c r="J1074" s="64">
        <f>GEN!AP152</f>
        <v>922.51612903225805</v>
      </c>
      <c r="K1074" s="31">
        <f>GEN!AQ152</f>
        <v>-116.21282189542762</v>
      </c>
      <c r="L1074" s="45">
        <f>GEN!AR152</f>
        <v>0.9959527770231329</v>
      </c>
      <c r="M1074" s="4" t="s">
        <v>411</v>
      </c>
      <c r="N1074" s="76">
        <v>44013</v>
      </c>
    </row>
    <row r="1075" spans="1:14" hidden="1" x14ac:dyDescent="0.25">
      <c r="A1075" s="10">
        <v>1074</v>
      </c>
      <c r="B1075" s="11">
        <v>15050</v>
      </c>
      <c r="C1075" s="11" t="s">
        <v>23</v>
      </c>
      <c r="D1075" s="12" t="s">
        <v>24</v>
      </c>
      <c r="E1075" s="12" t="s">
        <v>30</v>
      </c>
      <c r="F1075" s="12" t="s">
        <v>216</v>
      </c>
      <c r="G1075" s="65">
        <f>GEN!AM153</f>
        <v>56068.217875816998</v>
      </c>
      <c r="H1075" s="31">
        <f>GEN!AN153</f>
        <v>1808.6521895424837</v>
      </c>
      <c r="I1075" s="66">
        <f>GEN!AO153</f>
        <v>30093</v>
      </c>
      <c r="J1075" s="64">
        <f>GEN!AP153</f>
        <v>970.74193548387098</v>
      </c>
      <c r="K1075" s="31">
        <f>GEN!AQ153</f>
        <v>-25975.217875816998</v>
      </c>
      <c r="L1075" s="45">
        <f>GEN!AR153</f>
        <v>0.53672117895117777</v>
      </c>
      <c r="M1075" s="4" t="s">
        <v>411</v>
      </c>
      <c r="N1075" s="76">
        <v>44013</v>
      </c>
    </row>
    <row r="1076" spans="1:14" hidden="1" x14ac:dyDescent="0.25">
      <c r="A1076" s="10">
        <v>1075</v>
      </c>
      <c r="B1076" s="13">
        <v>17047</v>
      </c>
      <c r="C1076" s="11" t="s">
        <v>23</v>
      </c>
      <c r="D1076" s="12" t="s">
        <v>24</v>
      </c>
      <c r="E1076" s="12" t="s">
        <v>30</v>
      </c>
      <c r="F1076" s="14" t="s">
        <v>217</v>
      </c>
      <c r="G1076" s="65">
        <f>GEN!AM154</f>
        <v>63128.814346405226</v>
      </c>
      <c r="H1076" s="31">
        <f>GEN!AN154</f>
        <v>2036.4133660130717</v>
      </c>
      <c r="I1076" s="66">
        <f>GEN!AO154</f>
        <v>49068</v>
      </c>
      <c r="J1076" s="64">
        <f>GEN!AP154</f>
        <v>1582.8387096774193</v>
      </c>
      <c r="K1076" s="31">
        <f>GEN!AQ154</f>
        <v>-14060.814346405226</v>
      </c>
      <c r="L1076" s="45">
        <f>GEN!AR154</f>
        <v>0.77726788484811926</v>
      </c>
      <c r="M1076" s="4" t="s">
        <v>411</v>
      </c>
      <c r="N1076" s="76">
        <v>44013</v>
      </c>
    </row>
    <row r="1077" spans="1:14" hidden="1" x14ac:dyDescent="0.25">
      <c r="A1077" s="10">
        <v>1076</v>
      </c>
      <c r="B1077" s="11">
        <v>14586</v>
      </c>
      <c r="C1077" s="11" t="s">
        <v>23</v>
      </c>
      <c r="D1077" s="12" t="s">
        <v>24</v>
      </c>
      <c r="E1077" s="12" t="s">
        <v>30</v>
      </c>
      <c r="F1077" s="12" t="s">
        <v>218</v>
      </c>
      <c r="G1077" s="65">
        <f>GEN!AM155</f>
        <v>82755.635653594771</v>
      </c>
      <c r="H1077" s="31">
        <f>GEN!AN155</f>
        <v>2669.5366339869279</v>
      </c>
      <c r="I1077" s="66">
        <f>GEN!AO155</f>
        <v>40390</v>
      </c>
      <c r="J1077" s="64">
        <f>GEN!AP155</f>
        <v>1302.9032258064517</v>
      </c>
      <c r="K1077" s="31">
        <f>GEN!AQ155</f>
        <v>-42365.635653594771</v>
      </c>
      <c r="L1077" s="45">
        <f>GEN!AR155</f>
        <v>0.48806343738410429</v>
      </c>
      <c r="M1077" s="4" t="s">
        <v>411</v>
      </c>
      <c r="N1077" s="76">
        <v>44013</v>
      </c>
    </row>
    <row r="1078" spans="1:14" hidden="1" x14ac:dyDescent="0.25">
      <c r="A1078" s="10">
        <v>1077</v>
      </c>
      <c r="B1078" s="13">
        <v>16962</v>
      </c>
      <c r="C1078" s="11" t="s">
        <v>23</v>
      </c>
      <c r="D1078" s="12" t="s">
        <v>24</v>
      </c>
      <c r="E1078" s="12" t="s">
        <v>30</v>
      </c>
      <c r="F1078" s="14" t="s">
        <v>219</v>
      </c>
      <c r="G1078" s="65">
        <f>GEN!AM156</f>
        <v>74659.19545751634</v>
      </c>
      <c r="H1078" s="31">
        <f>GEN!AN156</f>
        <v>2408.3611437908498</v>
      </c>
      <c r="I1078" s="66">
        <f>GEN!AO156</f>
        <v>41631</v>
      </c>
      <c r="J1078" s="64">
        <f>GEN!AP156</f>
        <v>1342.9354838709678</v>
      </c>
      <c r="K1078" s="31">
        <f>GEN!AQ156</f>
        <v>-33028.19545751634</v>
      </c>
      <c r="L1078" s="45">
        <f>GEN!AR156</f>
        <v>0.55761383102084827</v>
      </c>
      <c r="M1078" s="4" t="s">
        <v>411</v>
      </c>
      <c r="N1078" s="76">
        <v>44013</v>
      </c>
    </row>
    <row r="1079" spans="1:14" hidden="1" x14ac:dyDescent="0.25">
      <c r="A1079" s="10">
        <v>1078</v>
      </c>
      <c r="B1079" s="13">
        <v>16959</v>
      </c>
      <c r="C1079" s="11" t="s">
        <v>23</v>
      </c>
      <c r="D1079" s="12" t="s">
        <v>24</v>
      </c>
      <c r="E1079" s="12" t="s">
        <v>30</v>
      </c>
      <c r="F1079" s="14" t="s">
        <v>220</v>
      </c>
      <c r="G1079" s="65">
        <f>GEN!AM157</f>
        <v>50632.973692810454</v>
      </c>
      <c r="H1079" s="31">
        <f>GEN!AN157</f>
        <v>1633.3217320261438</v>
      </c>
      <c r="I1079" s="66">
        <f>GEN!AO157</f>
        <v>22011</v>
      </c>
      <c r="J1079" s="64">
        <f>GEN!AP157</f>
        <v>710.0322580645161</v>
      </c>
      <c r="K1079" s="31">
        <f>GEN!AQ157</f>
        <v>-28621.973692810454</v>
      </c>
      <c r="L1079" s="45">
        <f>GEN!AR157</f>
        <v>0.43471671511020527</v>
      </c>
      <c r="M1079" s="4" t="s">
        <v>411</v>
      </c>
      <c r="N1079" s="76">
        <v>44013</v>
      </c>
    </row>
    <row r="1080" spans="1:14" hidden="1" x14ac:dyDescent="0.25">
      <c r="A1080" s="10">
        <v>1079</v>
      </c>
      <c r="B1080" s="11">
        <v>14542</v>
      </c>
      <c r="C1080" s="11" t="s">
        <v>23</v>
      </c>
      <c r="D1080" s="12" t="s">
        <v>31</v>
      </c>
      <c r="E1080" s="12" t="s">
        <v>32</v>
      </c>
      <c r="F1080" s="12" t="s">
        <v>221</v>
      </c>
      <c r="G1080" s="65">
        <f>GEN!AM158</f>
        <v>65355.768235294126</v>
      </c>
      <c r="H1080" s="31">
        <f>GEN!AN158</f>
        <v>2108.2505882352943</v>
      </c>
      <c r="I1080" s="66">
        <f>GEN!AO158</f>
        <v>45203</v>
      </c>
      <c r="J1080" s="64">
        <f>GEN!AP158</f>
        <v>1458.1612903225807</v>
      </c>
      <c r="K1080" s="31">
        <f>GEN!AQ158</f>
        <v>-20152.768235294126</v>
      </c>
      <c r="L1080" s="45">
        <f>GEN!AR158</f>
        <v>0.69164514809557376</v>
      </c>
      <c r="M1080" s="4" t="s">
        <v>411</v>
      </c>
      <c r="N1080" s="76">
        <v>44013</v>
      </c>
    </row>
    <row r="1081" spans="1:14" hidden="1" x14ac:dyDescent="0.25">
      <c r="A1081" s="10">
        <v>1080</v>
      </c>
      <c r="B1081" s="11">
        <v>14509</v>
      </c>
      <c r="C1081" s="11" t="s">
        <v>23</v>
      </c>
      <c r="D1081" s="12" t="s">
        <v>31</v>
      </c>
      <c r="E1081" s="12" t="s">
        <v>32</v>
      </c>
      <c r="F1081" s="12" t="s">
        <v>222</v>
      </c>
      <c r="G1081" s="65">
        <f>GEN!AM159</f>
        <v>68624.805764705874</v>
      </c>
      <c r="H1081" s="31">
        <f>GEN!AN159</f>
        <v>2213.7034117647058</v>
      </c>
      <c r="I1081" s="66">
        <f>GEN!AO159</f>
        <v>41443</v>
      </c>
      <c r="J1081" s="64">
        <f>GEN!AP159</f>
        <v>1336.8709677419354</v>
      </c>
      <c r="K1081" s="31">
        <f>GEN!AQ159</f>
        <v>-27181.805764705874</v>
      </c>
      <c r="L1081" s="45">
        <f>GEN!AR159</f>
        <v>0.6039069916218891</v>
      </c>
      <c r="M1081" s="4" t="s">
        <v>411</v>
      </c>
      <c r="N1081" s="76">
        <v>44013</v>
      </c>
    </row>
    <row r="1082" spans="1:14" hidden="1" x14ac:dyDescent="0.25">
      <c r="A1082" s="10">
        <v>1081</v>
      </c>
      <c r="B1082" s="11">
        <v>15392</v>
      </c>
      <c r="C1082" s="11" t="s">
        <v>23</v>
      </c>
      <c r="D1082" s="12" t="s">
        <v>31</v>
      </c>
      <c r="E1082" s="12" t="s">
        <v>32</v>
      </c>
      <c r="F1082" s="12" t="s">
        <v>223</v>
      </c>
      <c r="G1082" s="65">
        <f>GEN!AM160</f>
        <v>74658.875326797381</v>
      </c>
      <c r="H1082" s="31">
        <f>GEN!AN160</f>
        <v>2408.3508169934639</v>
      </c>
      <c r="I1082" s="66">
        <f>GEN!AO160</f>
        <v>47254</v>
      </c>
      <c r="J1082" s="64">
        <f>GEN!AP160</f>
        <v>1524.3225806451612</v>
      </c>
      <c r="K1082" s="31">
        <f>GEN!AQ160</f>
        <v>-27404.875326797381</v>
      </c>
      <c r="L1082" s="45">
        <f>GEN!AR160</f>
        <v>0.6329321168201294</v>
      </c>
      <c r="M1082" s="4" t="s">
        <v>411</v>
      </c>
      <c r="N1082" s="76">
        <v>44013</v>
      </c>
    </row>
    <row r="1083" spans="1:14" hidden="1" x14ac:dyDescent="0.25">
      <c r="A1083" s="10">
        <v>1082</v>
      </c>
      <c r="B1083" s="11">
        <v>15611</v>
      </c>
      <c r="C1083" s="11" t="s">
        <v>23</v>
      </c>
      <c r="D1083" s="12" t="s">
        <v>31</v>
      </c>
      <c r="E1083" s="12" t="s">
        <v>32</v>
      </c>
      <c r="F1083" s="12" t="s">
        <v>224</v>
      </c>
      <c r="G1083" s="65">
        <f>GEN!AM161</f>
        <v>61356.146249673206</v>
      </c>
      <c r="H1083" s="31">
        <f>GEN!AN161</f>
        <v>1979.2305241830065</v>
      </c>
      <c r="I1083" s="66">
        <f>GEN!AO161</f>
        <v>42757</v>
      </c>
      <c r="J1083" s="64">
        <f>GEN!AP161</f>
        <v>1379.258064516129</v>
      </c>
      <c r="K1083" s="31">
        <f>GEN!AQ161</f>
        <v>-18599.146249673206</v>
      </c>
      <c r="L1083" s="45">
        <f>GEN!AR161</f>
        <v>0.69686580095841222</v>
      </c>
      <c r="M1083" s="4" t="s">
        <v>411</v>
      </c>
      <c r="N1083" s="76">
        <v>44013</v>
      </c>
    </row>
    <row r="1084" spans="1:14" hidden="1" x14ac:dyDescent="0.25">
      <c r="A1084" s="10">
        <v>1083</v>
      </c>
      <c r="B1084" s="11">
        <v>92016</v>
      </c>
      <c r="C1084" s="11" t="s">
        <v>23</v>
      </c>
      <c r="D1084" s="12" t="s">
        <v>31</v>
      </c>
      <c r="E1084" s="12" t="s">
        <v>32</v>
      </c>
      <c r="F1084" s="12" t="s">
        <v>225</v>
      </c>
      <c r="G1084" s="65">
        <f>GEN!AM162</f>
        <v>70330.740424836607</v>
      </c>
      <c r="H1084" s="31">
        <f>GEN!AN162</f>
        <v>2268.7335620915032</v>
      </c>
      <c r="I1084" s="66">
        <f>GEN!AO162</f>
        <v>36217</v>
      </c>
      <c r="J1084" s="64">
        <f>GEN!AP162</f>
        <v>1168.2903225806451</v>
      </c>
      <c r="K1084" s="31">
        <f>GEN!AQ162</f>
        <v>-34113.740424836607</v>
      </c>
      <c r="L1084" s="45">
        <f>GEN!AR162</f>
        <v>0.51495263353164311</v>
      </c>
      <c r="M1084" s="4" t="s">
        <v>411</v>
      </c>
      <c r="N1084" s="76">
        <v>44013</v>
      </c>
    </row>
    <row r="1085" spans="1:14" hidden="1" x14ac:dyDescent="0.25">
      <c r="A1085" s="10">
        <v>1084</v>
      </c>
      <c r="B1085" s="11">
        <v>92038</v>
      </c>
      <c r="C1085" s="11" t="s">
        <v>23</v>
      </c>
      <c r="D1085" s="12" t="s">
        <v>31</v>
      </c>
      <c r="E1085" s="12" t="s">
        <v>32</v>
      </c>
      <c r="F1085" s="12" t="s">
        <v>226</v>
      </c>
      <c r="G1085" s="65">
        <f>GEN!AM163</f>
        <v>25695.211111111108</v>
      </c>
      <c r="H1085" s="31">
        <f>GEN!AN163</f>
        <v>828.87777777777762</v>
      </c>
      <c r="I1085" s="66">
        <f>GEN!AO163</f>
        <v>27522</v>
      </c>
      <c r="J1085" s="64">
        <f>GEN!AP163</f>
        <v>887.80645161290317</v>
      </c>
      <c r="K1085" s="31">
        <f>GEN!AQ163</f>
        <v>1826.788888888892</v>
      </c>
      <c r="L1085" s="45">
        <f>GEN!AR163</f>
        <v>1.0710945273416708</v>
      </c>
      <c r="M1085" s="4" t="s">
        <v>411</v>
      </c>
      <c r="N1085" s="76">
        <v>44013</v>
      </c>
    </row>
    <row r="1086" spans="1:14" hidden="1" x14ac:dyDescent="0.25">
      <c r="A1086" s="10">
        <v>1085</v>
      </c>
      <c r="B1086" s="13">
        <v>16892</v>
      </c>
      <c r="C1086" s="11" t="s">
        <v>23</v>
      </c>
      <c r="D1086" s="12" t="s">
        <v>31</v>
      </c>
      <c r="E1086" s="12" t="s">
        <v>32</v>
      </c>
      <c r="F1086" s="14" t="s">
        <v>227</v>
      </c>
      <c r="G1086" s="65">
        <f>GEN!AM164</f>
        <v>73548.67171895424</v>
      </c>
      <c r="H1086" s="31">
        <f>GEN!AN164</f>
        <v>2372.5377973856207</v>
      </c>
      <c r="I1086" s="66">
        <f>GEN!AO164</f>
        <v>62576</v>
      </c>
      <c r="J1086" s="64">
        <f>GEN!AP164</f>
        <v>2018.5806451612902</v>
      </c>
      <c r="K1086" s="31">
        <f>GEN!AQ164</f>
        <v>-10972.67171895424</v>
      </c>
      <c r="L1086" s="45">
        <f>GEN!AR164</f>
        <v>0.85081074256672851</v>
      </c>
      <c r="M1086" s="4" t="s">
        <v>411</v>
      </c>
      <c r="N1086" s="76">
        <v>44013</v>
      </c>
    </row>
    <row r="1087" spans="1:14" hidden="1" x14ac:dyDescent="0.25">
      <c r="A1087" s="10">
        <v>1086</v>
      </c>
      <c r="B1087" s="11">
        <v>15918</v>
      </c>
      <c r="C1087" s="11" t="s">
        <v>23</v>
      </c>
      <c r="D1087" s="12" t="s">
        <v>31</v>
      </c>
      <c r="E1087" s="12" t="s">
        <v>33</v>
      </c>
      <c r="F1087" s="12" t="s">
        <v>228</v>
      </c>
      <c r="G1087" s="65">
        <f>GEN!AM165</f>
        <v>67327.006568627447</v>
      </c>
      <c r="H1087" s="31">
        <f>GEN!AN165</f>
        <v>2171.8389215686275</v>
      </c>
      <c r="I1087" s="66">
        <f>GEN!AO165</f>
        <v>54362</v>
      </c>
      <c r="J1087" s="64">
        <f>GEN!AP165</f>
        <v>1753.6129032258063</v>
      </c>
      <c r="K1087" s="31">
        <f>GEN!AQ165</f>
        <v>-12965.006568627447</v>
      </c>
      <c r="L1087" s="45">
        <f>GEN!AR165</f>
        <v>0.80743230347821837</v>
      </c>
      <c r="M1087" s="4" t="s">
        <v>411</v>
      </c>
      <c r="N1087" s="76">
        <v>44013</v>
      </c>
    </row>
    <row r="1088" spans="1:14" hidden="1" x14ac:dyDescent="0.25">
      <c r="A1088" s="10">
        <v>1087</v>
      </c>
      <c r="B1088" s="11">
        <v>14501</v>
      </c>
      <c r="C1088" s="11" t="s">
        <v>23</v>
      </c>
      <c r="D1088" s="12" t="s">
        <v>31</v>
      </c>
      <c r="E1088" s="12" t="s">
        <v>33</v>
      </c>
      <c r="F1088" s="12" t="s">
        <v>229</v>
      </c>
      <c r="G1088" s="65">
        <f>GEN!AM166</f>
        <v>90715.672810457516</v>
      </c>
      <c r="H1088" s="31">
        <f>GEN!AN166</f>
        <v>2926.3120261437907</v>
      </c>
      <c r="I1088" s="66">
        <f>GEN!AO166</f>
        <v>59285</v>
      </c>
      <c r="J1088" s="64">
        <f>GEN!AP166</f>
        <v>1912.4193548387098</v>
      </c>
      <c r="K1088" s="31">
        <f>GEN!AQ166</f>
        <v>-31430.672810457516</v>
      </c>
      <c r="L1088" s="45">
        <f>GEN!AR166</f>
        <v>0.65352544012842007</v>
      </c>
      <c r="M1088" s="4" t="s">
        <v>411</v>
      </c>
      <c r="N1088" s="76">
        <v>44013</v>
      </c>
    </row>
    <row r="1089" spans="1:14" hidden="1" x14ac:dyDescent="0.25">
      <c r="A1089" s="10">
        <v>1088</v>
      </c>
      <c r="B1089" s="11">
        <v>92020</v>
      </c>
      <c r="C1089" s="11" t="s">
        <v>23</v>
      </c>
      <c r="D1089" s="12" t="s">
        <v>31</v>
      </c>
      <c r="E1089" s="12" t="s">
        <v>33</v>
      </c>
      <c r="F1089" s="12" t="s">
        <v>230</v>
      </c>
      <c r="G1089" s="65">
        <f>GEN!AM167</f>
        <v>105697.12978267974</v>
      </c>
      <c r="H1089" s="31">
        <f>GEN!AN167</f>
        <v>3409.5848316993465</v>
      </c>
      <c r="I1089" s="66">
        <f>GEN!AO167</f>
        <v>118784</v>
      </c>
      <c r="J1089" s="64">
        <f>GEN!AP167</f>
        <v>3831.7419354838707</v>
      </c>
      <c r="K1089" s="31">
        <f>GEN!AQ167</f>
        <v>13086.870217320262</v>
      </c>
      <c r="L1089" s="45">
        <f>GEN!AR167</f>
        <v>1.1238148116626037</v>
      </c>
      <c r="M1089" s="4" t="s">
        <v>411</v>
      </c>
      <c r="N1089" s="76">
        <v>44013</v>
      </c>
    </row>
    <row r="1090" spans="1:14" hidden="1" x14ac:dyDescent="0.25">
      <c r="A1090" s="10">
        <v>1089</v>
      </c>
      <c r="B1090" s="11">
        <v>16065</v>
      </c>
      <c r="C1090" s="11" t="s">
        <v>23</v>
      </c>
      <c r="D1090" s="12" t="s">
        <v>31</v>
      </c>
      <c r="E1090" s="12" t="s">
        <v>33</v>
      </c>
      <c r="F1090" s="12" t="s">
        <v>231</v>
      </c>
      <c r="G1090" s="65">
        <f>GEN!AM168</f>
        <v>87120.896601307191</v>
      </c>
      <c r="H1090" s="31">
        <f>GEN!AN168</f>
        <v>2810.3515032679738</v>
      </c>
      <c r="I1090" s="66">
        <f>GEN!AO168</f>
        <v>91379</v>
      </c>
      <c r="J1090" s="64">
        <f>GEN!AP168</f>
        <v>2947.7096774193546</v>
      </c>
      <c r="K1090" s="31">
        <f>GEN!AQ168</f>
        <v>4258.1033986928087</v>
      </c>
      <c r="L1090" s="45">
        <f>GEN!AR168</f>
        <v>1.0488757986293373</v>
      </c>
      <c r="M1090" s="4" t="s">
        <v>411</v>
      </c>
      <c r="N1090" s="76">
        <v>44013</v>
      </c>
    </row>
    <row r="1091" spans="1:14" hidden="1" x14ac:dyDescent="0.25">
      <c r="A1091" s="10">
        <v>1090</v>
      </c>
      <c r="B1091" s="11">
        <v>16911</v>
      </c>
      <c r="C1091" s="11" t="s">
        <v>23</v>
      </c>
      <c r="D1091" s="12" t="s">
        <v>31</v>
      </c>
      <c r="E1091" s="12" t="s">
        <v>33</v>
      </c>
      <c r="F1091" s="12" t="s">
        <v>232</v>
      </c>
      <c r="G1091" s="65">
        <f>GEN!AM169</f>
        <v>117976.13267973857</v>
      </c>
      <c r="H1091" s="31">
        <f>GEN!AN169</f>
        <v>3805.6816993464054</v>
      </c>
      <c r="I1091" s="66">
        <f>GEN!AO169</f>
        <v>85253</v>
      </c>
      <c r="J1091" s="64">
        <f>GEN!AP169</f>
        <v>2750.0967741935483</v>
      </c>
      <c r="K1091" s="31">
        <f>GEN!AQ169</f>
        <v>-32723.13267973857</v>
      </c>
      <c r="L1091" s="45">
        <f>GEN!AR169</f>
        <v>0.72262921375317724</v>
      </c>
      <c r="M1091" s="4" t="s">
        <v>411</v>
      </c>
      <c r="N1091" s="76">
        <v>44013</v>
      </c>
    </row>
    <row r="1092" spans="1:14" hidden="1" x14ac:dyDescent="0.25">
      <c r="A1092" s="10">
        <v>1091</v>
      </c>
      <c r="B1092" s="11">
        <v>15871</v>
      </c>
      <c r="C1092" s="11" t="s">
        <v>23</v>
      </c>
      <c r="D1092" s="12" t="s">
        <v>31</v>
      </c>
      <c r="E1092" s="12" t="s">
        <v>33</v>
      </c>
      <c r="F1092" s="12" t="s">
        <v>233</v>
      </c>
      <c r="G1092" s="65">
        <f>GEN!AM170</f>
        <v>80800.288366013061</v>
      </c>
      <c r="H1092" s="31">
        <f>GEN!AN170</f>
        <v>2606.4609150326792</v>
      </c>
      <c r="I1092" s="66">
        <f>GEN!AO170</f>
        <v>51538</v>
      </c>
      <c r="J1092" s="64">
        <f>GEN!AP170</f>
        <v>1662.516129032258</v>
      </c>
      <c r="K1092" s="31">
        <f>GEN!AQ170</f>
        <v>-29262.288366013061</v>
      </c>
      <c r="L1092" s="45">
        <f>GEN!AR170</f>
        <v>0.63784425825983038</v>
      </c>
      <c r="M1092" s="4" t="s">
        <v>411</v>
      </c>
      <c r="N1092" s="76">
        <v>44013</v>
      </c>
    </row>
    <row r="1093" spans="1:14" hidden="1" x14ac:dyDescent="0.25">
      <c r="A1093" s="10">
        <v>1092</v>
      </c>
      <c r="B1093" s="13">
        <v>16412</v>
      </c>
      <c r="C1093" s="11" t="s">
        <v>23</v>
      </c>
      <c r="D1093" s="12" t="s">
        <v>31</v>
      </c>
      <c r="E1093" s="12" t="s">
        <v>33</v>
      </c>
      <c r="F1093" s="14" t="s">
        <v>234</v>
      </c>
      <c r="G1093" s="65">
        <f>GEN!AM171</f>
        <v>47405.945620915038</v>
      </c>
      <c r="H1093" s="31">
        <f>GEN!AN171</f>
        <v>1529.2240522875818</v>
      </c>
      <c r="I1093" s="66">
        <f>GEN!AO171</f>
        <v>44944</v>
      </c>
      <c r="J1093" s="64">
        <f>GEN!AP171</f>
        <v>1449.8064516129032</v>
      </c>
      <c r="K1093" s="31">
        <f>GEN!AQ171</f>
        <v>-2461.9456209150376</v>
      </c>
      <c r="L1093" s="45">
        <f>GEN!AR171</f>
        <v>0.94806673321945401</v>
      </c>
      <c r="M1093" s="4" t="s">
        <v>411</v>
      </c>
      <c r="N1093" s="76">
        <v>44013</v>
      </c>
    </row>
    <row r="1094" spans="1:14" hidden="1" x14ac:dyDescent="0.25">
      <c r="A1094" s="10">
        <v>1093</v>
      </c>
      <c r="B1094" s="11">
        <v>14502</v>
      </c>
      <c r="C1094" s="11" t="s">
        <v>23</v>
      </c>
      <c r="D1094" s="12" t="s">
        <v>31</v>
      </c>
      <c r="E1094" s="12" t="s">
        <v>34</v>
      </c>
      <c r="F1094" s="12" t="s">
        <v>235</v>
      </c>
      <c r="G1094" s="65">
        <f>GEN!AM172</f>
        <v>97534.368328431374</v>
      </c>
      <c r="H1094" s="31">
        <f>GEN!AN172</f>
        <v>3146.2699460784315</v>
      </c>
      <c r="I1094" s="66">
        <f>GEN!AO172</f>
        <v>56238</v>
      </c>
      <c r="J1094" s="64">
        <f>GEN!AP172</f>
        <v>1814.1290322580646</v>
      </c>
      <c r="K1094" s="31">
        <f>GEN!AQ172</f>
        <v>-41296.368328431374</v>
      </c>
      <c r="L1094" s="45">
        <f>GEN!AR172</f>
        <v>0.57659675213794936</v>
      </c>
      <c r="M1094" s="4" t="s">
        <v>411</v>
      </c>
      <c r="N1094" s="76">
        <v>44013</v>
      </c>
    </row>
    <row r="1095" spans="1:14" hidden="1" x14ac:dyDescent="0.25">
      <c r="A1095" s="10">
        <v>1094</v>
      </c>
      <c r="B1095" s="11">
        <v>17102</v>
      </c>
      <c r="C1095" s="11" t="s">
        <v>23</v>
      </c>
      <c r="D1095" s="12" t="s">
        <v>31</v>
      </c>
      <c r="E1095" s="12" t="s">
        <v>34</v>
      </c>
      <c r="F1095" s="11" t="s">
        <v>236</v>
      </c>
      <c r="G1095" s="65">
        <f>GEN!AM173</f>
        <v>99647.817490196088</v>
      </c>
      <c r="H1095" s="31">
        <f>GEN!AN173</f>
        <v>3214.4457254901963</v>
      </c>
      <c r="I1095" s="66">
        <f>GEN!AO173</f>
        <v>75085</v>
      </c>
      <c r="J1095" s="64">
        <f>GEN!AP173</f>
        <v>2422.0967741935483</v>
      </c>
      <c r="K1095" s="31">
        <f>GEN!AQ173</f>
        <v>-24562.817490196088</v>
      </c>
      <c r="L1095" s="45">
        <f>GEN!AR173</f>
        <v>0.75350370827125523</v>
      </c>
      <c r="M1095" s="4" t="s">
        <v>411</v>
      </c>
      <c r="N1095" s="76">
        <v>44013</v>
      </c>
    </row>
    <row r="1096" spans="1:14" hidden="1" x14ac:dyDescent="0.25">
      <c r="A1096" s="10">
        <v>1095</v>
      </c>
      <c r="B1096" s="11">
        <v>92035</v>
      </c>
      <c r="C1096" s="11" t="s">
        <v>23</v>
      </c>
      <c r="D1096" s="12" t="s">
        <v>31</v>
      </c>
      <c r="E1096" s="12" t="s">
        <v>34</v>
      </c>
      <c r="F1096" s="12" t="s">
        <v>237</v>
      </c>
      <c r="G1096" s="65">
        <f>GEN!AM174</f>
        <v>64153.627745098034</v>
      </c>
      <c r="H1096" s="31">
        <f>GEN!AN174</f>
        <v>2069.471862745098</v>
      </c>
      <c r="I1096" s="66">
        <f>GEN!AO174</f>
        <v>35005</v>
      </c>
      <c r="J1096" s="64">
        <f>GEN!AP174</f>
        <v>1129.1935483870968</v>
      </c>
      <c r="K1096" s="31">
        <f>GEN!AQ174</f>
        <v>-29148.627745098034</v>
      </c>
      <c r="L1096" s="45">
        <f>GEN!AR174</f>
        <v>0.54564334442762241</v>
      </c>
      <c r="M1096" s="4" t="s">
        <v>411</v>
      </c>
      <c r="N1096" s="76">
        <v>44013</v>
      </c>
    </row>
    <row r="1097" spans="1:14" hidden="1" x14ac:dyDescent="0.25">
      <c r="A1097" s="10">
        <v>1096</v>
      </c>
      <c r="B1097" s="11">
        <v>16410</v>
      </c>
      <c r="C1097" s="11" t="s">
        <v>23</v>
      </c>
      <c r="D1097" s="12" t="s">
        <v>31</v>
      </c>
      <c r="E1097" s="12" t="s">
        <v>34</v>
      </c>
      <c r="F1097" s="12" t="s">
        <v>238</v>
      </c>
      <c r="G1097" s="65">
        <f>GEN!AM175</f>
        <v>65476.133181372541</v>
      </c>
      <c r="H1097" s="31">
        <f>GEN!AN175</f>
        <v>2112.1333284313723</v>
      </c>
      <c r="I1097" s="66">
        <f>GEN!AO175</f>
        <v>55827</v>
      </c>
      <c r="J1097" s="64">
        <f>GEN!AP175</f>
        <v>1800.8709677419354</v>
      </c>
      <c r="K1097" s="31">
        <f>GEN!AQ175</f>
        <v>-9649.133181372541</v>
      </c>
      <c r="L1097" s="45">
        <f>GEN!AR175</f>
        <v>0.85263129154796136</v>
      </c>
      <c r="M1097" s="4" t="s">
        <v>411</v>
      </c>
      <c r="N1097" s="76">
        <v>44013</v>
      </c>
    </row>
    <row r="1098" spans="1:14" hidden="1" x14ac:dyDescent="0.25">
      <c r="A1098" s="10">
        <v>1097</v>
      </c>
      <c r="B1098" s="13">
        <v>17007</v>
      </c>
      <c r="C1098" s="11" t="s">
        <v>23</v>
      </c>
      <c r="D1098" s="12" t="s">
        <v>31</v>
      </c>
      <c r="E1098" s="12" t="s">
        <v>35</v>
      </c>
      <c r="F1098" s="14" t="s">
        <v>239</v>
      </c>
      <c r="G1098" s="65">
        <f>GEN!AM176</f>
        <v>64343.232254901959</v>
      </c>
      <c r="H1098" s="31">
        <f>GEN!AN176</f>
        <v>2075.588137254902</v>
      </c>
      <c r="I1098" s="66">
        <f>GEN!AO176</f>
        <v>37203</v>
      </c>
      <c r="J1098" s="64">
        <f>GEN!AP176</f>
        <v>1200.0967741935483</v>
      </c>
      <c r="K1098" s="31">
        <f>GEN!AQ176</f>
        <v>-27140.232254901959</v>
      </c>
      <c r="L1098" s="45">
        <f>GEN!AR176</f>
        <v>0.57819600750886602</v>
      </c>
      <c r="M1098" s="4" t="s">
        <v>411</v>
      </c>
      <c r="N1098" s="76">
        <v>44013</v>
      </c>
    </row>
    <row r="1099" spans="1:14" hidden="1" x14ac:dyDescent="0.25">
      <c r="A1099" s="10">
        <v>1098</v>
      </c>
      <c r="B1099" s="13">
        <v>17112</v>
      </c>
      <c r="C1099" s="11" t="s">
        <v>23</v>
      </c>
      <c r="D1099" s="12" t="s">
        <v>31</v>
      </c>
      <c r="E1099" s="12" t="s">
        <v>35</v>
      </c>
      <c r="F1099" s="14" t="s">
        <v>240</v>
      </c>
      <c r="G1099" s="65">
        <f>GEN!AM177</f>
        <v>51231.213921568633</v>
      </c>
      <c r="H1099" s="31">
        <f>GEN!AN177</f>
        <v>1652.6198039215687</v>
      </c>
      <c r="I1099" s="66">
        <f>GEN!AO177</f>
        <v>38625</v>
      </c>
      <c r="J1099" s="64">
        <f>GEN!AP177</f>
        <v>1245.9677419354839</v>
      </c>
      <c r="K1099" s="31">
        <f>GEN!AQ177</f>
        <v>-12606.213921568633</v>
      </c>
      <c r="L1099" s="45">
        <f>GEN!AR177</f>
        <v>0.75393489717288653</v>
      </c>
      <c r="M1099" s="4" t="s">
        <v>411</v>
      </c>
      <c r="N1099" s="76">
        <v>44013</v>
      </c>
    </row>
    <row r="1100" spans="1:14" hidden="1" x14ac:dyDescent="0.25">
      <c r="A1100" s="10">
        <v>1099</v>
      </c>
      <c r="B1100" s="13">
        <v>17343</v>
      </c>
      <c r="C1100" s="11" t="s">
        <v>23</v>
      </c>
      <c r="D1100" s="12" t="s">
        <v>31</v>
      </c>
      <c r="E1100" s="12" t="s">
        <v>35</v>
      </c>
      <c r="F1100" s="14" t="s">
        <v>241</v>
      </c>
      <c r="G1100" s="65">
        <f>GEN!AM178</f>
        <v>48347.81071895425</v>
      </c>
      <c r="H1100" s="31">
        <f>GEN!AN178</f>
        <v>1559.6067973856209</v>
      </c>
      <c r="I1100" s="66">
        <f>GEN!AO178</f>
        <v>45304</v>
      </c>
      <c r="J1100" s="64">
        <f>GEN!AP178</f>
        <v>1461.4193548387098</v>
      </c>
      <c r="K1100" s="31">
        <f>GEN!AQ178</f>
        <v>-3043.8107189542498</v>
      </c>
      <c r="L1100" s="45">
        <f>GEN!AR178</f>
        <v>0.93704346331940624</v>
      </c>
      <c r="M1100" s="4" t="s">
        <v>411</v>
      </c>
      <c r="N1100" s="76">
        <v>44013</v>
      </c>
    </row>
    <row r="1101" spans="1:14" hidden="1" x14ac:dyDescent="0.25">
      <c r="A1101" s="10">
        <v>1100</v>
      </c>
      <c r="B1101" s="13">
        <v>17370</v>
      </c>
      <c r="C1101" s="11" t="s">
        <v>23</v>
      </c>
      <c r="D1101" s="12" t="s">
        <v>31</v>
      </c>
      <c r="E1101" s="12" t="s">
        <v>35</v>
      </c>
      <c r="F1101" s="14" t="s">
        <v>242</v>
      </c>
      <c r="G1101" s="65">
        <f>GEN!AM179</f>
        <v>43216.887254901958</v>
      </c>
      <c r="H1101" s="31">
        <f>GEN!AN179</f>
        <v>1394.0931372549019</v>
      </c>
      <c r="I1101" s="66">
        <f>GEN!AO179</f>
        <v>32718</v>
      </c>
      <c r="J1101" s="64">
        <f>GEN!AP179</f>
        <v>1055.4193548387098</v>
      </c>
      <c r="K1101" s="31">
        <f>GEN!AQ179</f>
        <v>-10498.887254901958</v>
      </c>
      <c r="L1101" s="45">
        <f>GEN!AR179</f>
        <v>0.75706516776700294</v>
      </c>
      <c r="M1101" s="4" t="s">
        <v>411</v>
      </c>
      <c r="N1101" s="76">
        <v>44013</v>
      </c>
    </row>
    <row r="1102" spans="1:14" hidden="1" x14ac:dyDescent="0.25">
      <c r="A1102" s="10">
        <v>1101</v>
      </c>
      <c r="B1102" s="13">
        <v>17369</v>
      </c>
      <c r="C1102" s="11" t="s">
        <v>23</v>
      </c>
      <c r="D1102" s="12" t="s">
        <v>31</v>
      </c>
      <c r="E1102" s="12" t="s">
        <v>35</v>
      </c>
      <c r="F1102" s="14" t="s">
        <v>243</v>
      </c>
      <c r="G1102" s="65">
        <f>GEN!AM180</f>
        <v>31875.784393790847</v>
      </c>
      <c r="H1102" s="31">
        <f>GEN!AN180</f>
        <v>1028.2511094771241</v>
      </c>
      <c r="I1102" s="66">
        <f>GEN!AO180</f>
        <v>19951</v>
      </c>
      <c r="J1102" s="64">
        <f>GEN!AP180</f>
        <v>643.58064516129036</v>
      </c>
      <c r="K1102" s="31">
        <f>GEN!AQ180</f>
        <v>-11924.784393790847</v>
      </c>
      <c r="L1102" s="45">
        <f>GEN!AR180</f>
        <v>0.6258983231134635</v>
      </c>
      <c r="M1102" s="4" t="s">
        <v>411</v>
      </c>
      <c r="N1102" s="76">
        <v>44013</v>
      </c>
    </row>
    <row r="1103" spans="1:14" hidden="1" x14ac:dyDescent="0.25">
      <c r="A1103" s="10">
        <v>1102</v>
      </c>
      <c r="B1103" s="11">
        <v>17256</v>
      </c>
      <c r="C1103" s="12" t="s">
        <v>23</v>
      </c>
      <c r="D1103" s="12" t="s">
        <v>31</v>
      </c>
      <c r="E1103" s="12" t="s">
        <v>35</v>
      </c>
      <c r="F1103" s="12" t="s">
        <v>244</v>
      </c>
      <c r="G1103" s="65">
        <f>GEN!AM181</f>
        <v>36894.197156862741</v>
      </c>
      <c r="H1103" s="31">
        <f>GEN!AN181</f>
        <v>1190.1353921568627</v>
      </c>
      <c r="I1103" s="66">
        <f>GEN!AO181</f>
        <v>39195</v>
      </c>
      <c r="J1103" s="64">
        <f>GEN!AP181</f>
        <v>1264.3548387096773</v>
      </c>
      <c r="K1103" s="31">
        <f>GEN!AQ181</f>
        <v>2300.8028431372586</v>
      </c>
      <c r="L1103" s="45">
        <f>GEN!AR181</f>
        <v>1.0623621875644822</v>
      </c>
      <c r="M1103" s="4" t="s">
        <v>411</v>
      </c>
      <c r="N1103" s="76">
        <v>44013</v>
      </c>
    </row>
    <row r="1104" spans="1:14" hidden="1" x14ac:dyDescent="0.25">
      <c r="A1104" s="10">
        <v>1103</v>
      </c>
      <c r="B1104" s="11">
        <v>92015</v>
      </c>
      <c r="C1104" s="11" t="s">
        <v>23</v>
      </c>
      <c r="D1104" s="12" t="s">
        <v>31</v>
      </c>
      <c r="E1104" s="12" t="s">
        <v>36</v>
      </c>
      <c r="F1104" s="12" t="s">
        <v>245</v>
      </c>
      <c r="G1104" s="65">
        <f>GEN!AM182</f>
        <v>96275.055784313721</v>
      </c>
      <c r="H1104" s="31">
        <f>GEN!AN182</f>
        <v>3105.6469607843137</v>
      </c>
      <c r="I1104" s="66">
        <f>GEN!AO182</f>
        <v>55210</v>
      </c>
      <c r="J1104" s="64">
        <f>GEN!AP182</f>
        <v>1780.9677419354839</v>
      </c>
      <c r="K1104" s="31">
        <f>GEN!AQ182</f>
        <v>-41065.055784313721</v>
      </c>
      <c r="L1104" s="45">
        <f>GEN!AR182</f>
        <v>0.57346110630865477</v>
      </c>
      <c r="M1104" s="4" t="s">
        <v>411</v>
      </c>
      <c r="N1104" s="76">
        <v>44013</v>
      </c>
    </row>
    <row r="1105" spans="1:14" hidden="1" x14ac:dyDescent="0.25">
      <c r="A1105" s="10">
        <v>1104</v>
      </c>
      <c r="B1105" s="11">
        <v>17406</v>
      </c>
      <c r="C1105" s="11" t="s">
        <v>23</v>
      </c>
      <c r="D1105" s="12" t="s">
        <v>31</v>
      </c>
      <c r="E1105" s="12" t="s">
        <v>36</v>
      </c>
      <c r="F1105" s="12" t="s">
        <v>246</v>
      </c>
      <c r="G1105" s="65">
        <f>GEN!AM183</f>
        <v>43691.49826797386</v>
      </c>
      <c r="H1105" s="31">
        <f>GEN!AN183</f>
        <v>1409.4031699346406</v>
      </c>
      <c r="I1105" s="66">
        <f>GEN!AO183</f>
        <v>54825</v>
      </c>
      <c r="J1105" s="64">
        <f>GEN!AP183</f>
        <v>1768.5483870967741</v>
      </c>
      <c r="K1105" s="31">
        <f>GEN!AQ183</f>
        <v>11133.50173202614</v>
      </c>
      <c r="L1105" s="45">
        <f>GEN!AR183</f>
        <v>1.2548207814650996</v>
      </c>
      <c r="M1105" s="4" t="s">
        <v>411</v>
      </c>
      <c r="N1105" s="76">
        <v>44013</v>
      </c>
    </row>
    <row r="1106" spans="1:14" hidden="1" x14ac:dyDescent="0.25">
      <c r="A1106" s="10">
        <v>1105</v>
      </c>
      <c r="B1106" s="11">
        <v>16042</v>
      </c>
      <c r="C1106" s="11" t="s">
        <v>23</v>
      </c>
      <c r="D1106" s="12" t="s">
        <v>31</v>
      </c>
      <c r="E1106" s="12" t="s">
        <v>36</v>
      </c>
      <c r="F1106" s="12" t="s">
        <v>247</v>
      </c>
      <c r="G1106" s="65">
        <f>GEN!AM184</f>
        <v>71044.055338235295</v>
      </c>
      <c r="H1106" s="31">
        <f>GEN!AN184</f>
        <v>2291.7437205882352</v>
      </c>
      <c r="I1106" s="66">
        <f>GEN!AO184</f>
        <v>34041</v>
      </c>
      <c r="J1106" s="64">
        <f>GEN!AP184</f>
        <v>1098.0967741935483</v>
      </c>
      <c r="K1106" s="31">
        <f>GEN!AQ184</f>
        <v>-37003.055338235295</v>
      </c>
      <c r="L1106" s="45">
        <f>GEN!AR184</f>
        <v>0.47915339063815277</v>
      </c>
      <c r="M1106" s="4" t="s">
        <v>411</v>
      </c>
      <c r="N1106" s="76">
        <v>44013</v>
      </c>
    </row>
    <row r="1107" spans="1:14" hidden="1" x14ac:dyDescent="0.25">
      <c r="A1107" s="10">
        <v>1106</v>
      </c>
      <c r="B1107" s="11">
        <v>16974</v>
      </c>
      <c r="C1107" s="11" t="s">
        <v>23</v>
      </c>
      <c r="D1107" s="12" t="s">
        <v>31</v>
      </c>
      <c r="E1107" s="12" t="s">
        <v>36</v>
      </c>
      <c r="F1107" s="12" t="s">
        <v>248</v>
      </c>
      <c r="G1107" s="65">
        <f>GEN!AM185</f>
        <v>82325.398151960791</v>
      </c>
      <c r="H1107" s="31">
        <f>GEN!AN185</f>
        <v>2655.6580049019608</v>
      </c>
      <c r="I1107" s="66">
        <f>GEN!AO185</f>
        <v>48025</v>
      </c>
      <c r="J1107" s="64">
        <f>GEN!AP185</f>
        <v>1549.1935483870968</v>
      </c>
      <c r="K1107" s="31">
        <f>GEN!AQ185</f>
        <v>-34300.398151960791</v>
      </c>
      <c r="L1107" s="45">
        <f>GEN!AR185</f>
        <v>0.58335581822942162</v>
      </c>
      <c r="M1107" s="4" t="s">
        <v>411</v>
      </c>
      <c r="N1107" s="76">
        <v>44013</v>
      </c>
    </row>
    <row r="1108" spans="1:14" hidden="1" x14ac:dyDescent="0.25">
      <c r="A1108" s="10">
        <v>1107</v>
      </c>
      <c r="B1108" s="13">
        <v>16943</v>
      </c>
      <c r="C1108" s="11" t="s">
        <v>23</v>
      </c>
      <c r="D1108" s="12" t="s">
        <v>31</v>
      </c>
      <c r="E1108" s="12" t="s">
        <v>36</v>
      </c>
      <c r="F1108" s="14" t="s">
        <v>249</v>
      </c>
      <c r="G1108" s="65">
        <f>GEN!AM186</f>
        <v>64596.743366013077</v>
      </c>
      <c r="H1108" s="31">
        <f>GEN!AN186</f>
        <v>2083.7659150326799</v>
      </c>
      <c r="I1108" s="66">
        <f>GEN!AO186</f>
        <v>35755</v>
      </c>
      <c r="J1108" s="64">
        <f>GEN!AP186</f>
        <v>1153.3870967741937</v>
      </c>
      <c r="K1108" s="31">
        <f>GEN!AQ186</f>
        <v>-28841.743366013077</v>
      </c>
      <c r="L1108" s="45">
        <f>GEN!AR186</f>
        <v>0.55351087588746972</v>
      </c>
      <c r="M1108" s="4" t="s">
        <v>411</v>
      </c>
      <c r="N1108" s="76">
        <v>44013</v>
      </c>
    </row>
    <row r="1109" spans="1:14" hidden="1" x14ac:dyDescent="0.25">
      <c r="A1109" s="10">
        <v>1108</v>
      </c>
      <c r="B1109" s="11">
        <v>16538</v>
      </c>
      <c r="C1109" s="11" t="s">
        <v>23</v>
      </c>
      <c r="D1109" s="12" t="s">
        <v>31</v>
      </c>
      <c r="E1109" s="12" t="s">
        <v>36</v>
      </c>
      <c r="F1109" s="12" t="s">
        <v>250</v>
      </c>
      <c r="G1109" s="65">
        <f>GEN!AM187</f>
        <v>88305.857013071902</v>
      </c>
      <c r="H1109" s="31">
        <f>GEN!AN187</f>
        <v>2848.5760326797385</v>
      </c>
      <c r="I1109" s="66">
        <f>GEN!AO187</f>
        <v>43269</v>
      </c>
      <c r="J1109" s="64">
        <f>GEN!AP187</f>
        <v>1395.7741935483871</v>
      </c>
      <c r="K1109" s="31">
        <f>GEN!AQ187</f>
        <v>-45036.857013071902</v>
      </c>
      <c r="L1109" s="45">
        <f>GEN!AR187</f>
        <v>0.48999014859903228</v>
      </c>
      <c r="M1109" s="4" t="s">
        <v>411</v>
      </c>
      <c r="N1109" s="76">
        <v>44013</v>
      </c>
    </row>
    <row r="1110" spans="1:14" hidden="1" x14ac:dyDescent="0.25">
      <c r="A1110" s="10">
        <v>1109</v>
      </c>
      <c r="B1110" s="11">
        <v>16819</v>
      </c>
      <c r="C1110" s="11" t="s">
        <v>23</v>
      </c>
      <c r="D1110" s="12" t="s">
        <v>31</v>
      </c>
      <c r="E1110" s="12" t="s">
        <v>37</v>
      </c>
      <c r="F1110" s="12" t="s">
        <v>251</v>
      </c>
      <c r="G1110" s="65">
        <f>GEN!AM188</f>
        <v>80183.93339869281</v>
      </c>
      <c r="H1110" s="31">
        <f>GEN!AN188</f>
        <v>2586.578496732026</v>
      </c>
      <c r="I1110" s="66">
        <f>GEN!AO188</f>
        <v>36451</v>
      </c>
      <c r="J1110" s="64">
        <f>GEN!AP188</f>
        <v>1175.8387096774193</v>
      </c>
      <c r="K1110" s="31">
        <f>GEN!AQ188</f>
        <v>-43732.93339869281</v>
      </c>
      <c r="L1110" s="45">
        <f>GEN!AR188</f>
        <v>0.45459231612843576</v>
      </c>
      <c r="M1110" s="4" t="s">
        <v>411</v>
      </c>
      <c r="N1110" s="76">
        <v>44013</v>
      </c>
    </row>
    <row r="1111" spans="1:14" hidden="1" x14ac:dyDescent="0.25">
      <c r="A1111" s="10">
        <v>1110</v>
      </c>
      <c r="B1111" s="11">
        <v>15751</v>
      </c>
      <c r="C1111" s="11" t="s">
        <v>23</v>
      </c>
      <c r="D1111" s="12" t="s">
        <v>31</v>
      </c>
      <c r="E1111" s="12" t="s">
        <v>37</v>
      </c>
      <c r="F1111" s="12" t="s">
        <v>252</v>
      </c>
      <c r="G1111" s="65">
        <f>GEN!AM189</f>
        <v>75937.96166666667</v>
      </c>
      <c r="H1111" s="31">
        <f>GEN!AN189</f>
        <v>2449.6116666666667</v>
      </c>
      <c r="I1111" s="66">
        <f>GEN!AO189</f>
        <v>50887</v>
      </c>
      <c r="J1111" s="64">
        <f>GEN!AP189</f>
        <v>1641.516129032258</v>
      </c>
      <c r="K1111" s="31">
        <f>GEN!AQ189</f>
        <v>-25050.96166666667</v>
      </c>
      <c r="L1111" s="45">
        <f>GEN!AR189</f>
        <v>0.67011279843631999</v>
      </c>
      <c r="M1111" s="4" t="s">
        <v>411</v>
      </c>
      <c r="N1111" s="76">
        <v>44013</v>
      </c>
    </row>
    <row r="1112" spans="1:14" hidden="1" x14ac:dyDescent="0.25">
      <c r="A1112" s="10">
        <v>1111</v>
      </c>
      <c r="B1112" s="11">
        <v>14776</v>
      </c>
      <c r="C1112" s="11" t="s">
        <v>23</v>
      </c>
      <c r="D1112" s="12" t="s">
        <v>31</v>
      </c>
      <c r="E1112" s="12" t="s">
        <v>37</v>
      </c>
      <c r="F1112" s="12" t="s">
        <v>253</v>
      </c>
      <c r="G1112" s="65">
        <f>GEN!AM190</f>
        <v>98287.415668300644</v>
      </c>
      <c r="H1112" s="31">
        <f>GEN!AN190</f>
        <v>3170.5617957516338</v>
      </c>
      <c r="I1112" s="66">
        <f>GEN!AO190</f>
        <v>89950</v>
      </c>
      <c r="J1112" s="64">
        <f>GEN!AP190</f>
        <v>2901.6129032258063</v>
      </c>
      <c r="K1112" s="31">
        <f>GEN!AQ190</f>
        <v>-8337.415668300644</v>
      </c>
      <c r="L1112" s="45">
        <f>GEN!AR190</f>
        <v>0.91517311131225931</v>
      </c>
      <c r="M1112" s="4" t="s">
        <v>411</v>
      </c>
      <c r="N1112" s="76">
        <v>44013</v>
      </c>
    </row>
    <row r="1113" spans="1:14" hidden="1" x14ac:dyDescent="0.25">
      <c r="A1113" s="10">
        <v>1112</v>
      </c>
      <c r="B1113" s="11">
        <v>16536</v>
      </c>
      <c r="C1113" s="11" t="s">
        <v>23</v>
      </c>
      <c r="D1113" s="12" t="s">
        <v>31</v>
      </c>
      <c r="E1113" s="12" t="s">
        <v>37</v>
      </c>
      <c r="F1113" s="12" t="s">
        <v>254</v>
      </c>
      <c r="G1113" s="65">
        <f>GEN!AM191</f>
        <v>53806.936045751638</v>
      </c>
      <c r="H1113" s="31">
        <f>GEN!AN191</f>
        <v>1735.707614379085</v>
      </c>
      <c r="I1113" s="66">
        <f>GEN!AO191</f>
        <v>35462</v>
      </c>
      <c r="J1113" s="64">
        <f>GEN!AP191</f>
        <v>1143.9354838709678</v>
      </c>
      <c r="K1113" s="31">
        <f>GEN!AQ191</f>
        <v>-18344.936045751638</v>
      </c>
      <c r="L1113" s="45">
        <f>GEN!AR191</f>
        <v>0.65906001356120569</v>
      </c>
      <c r="M1113" s="4" t="s">
        <v>411</v>
      </c>
      <c r="N1113" s="76">
        <v>44013</v>
      </c>
    </row>
    <row r="1114" spans="1:14" hidden="1" x14ac:dyDescent="0.25">
      <c r="A1114" s="10">
        <v>1113</v>
      </c>
      <c r="B1114" s="11">
        <v>92052</v>
      </c>
      <c r="C1114" s="11" t="s">
        <v>23</v>
      </c>
      <c r="D1114" s="12" t="s">
        <v>31</v>
      </c>
      <c r="E1114" s="12" t="s">
        <v>37</v>
      </c>
      <c r="F1114" s="12" t="s">
        <v>255</v>
      </c>
      <c r="G1114" s="65">
        <f>GEN!AM192</f>
        <v>65283.3427124183</v>
      </c>
      <c r="H1114" s="31">
        <f>GEN!AN192</f>
        <v>2105.9142810457515</v>
      </c>
      <c r="I1114" s="66">
        <f>GEN!AO192</f>
        <v>48791</v>
      </c>
      <c r="J1114" s="64">
        <f>GEN!AP192</f>
        <v>1573.9032258064517</v>
      </c>
      <c r="K1114" s="31">
        <f>GEN!AQ192</f>
        <v>-16492.3427124183</v>
      </c>
      <c r="L1114" s="45">
        <f>GEN!AR192</f>
        <v>0.74737288215970743</v>
      </c>
      <c r="M1114" s="4" t="s">
        <v>411</v>
      </c>
      <c r="N1114" s="76">
        <v>44013</v>
      </c>
    </row>
    <row r="1115" spans="1:14" hidden="1" x14ac:dyDescent="0.25">
      <c r="A1115" s="10">
        <v>1114</v>
      </c>
      <c r="B1115" s="13">
        <v>16940</v>
      </c>
      <c r="C1115" s="11" t="s">
        <v>23</v>
      </c>
      <c r="D1115" s="12" t="s">
        <v>31</v>
      </c>
      <c r="E1115" s="12" t="s">
        <v>37</v>
      </c>
      <c r="F1115" s="14" t="s">
        <v>256</v>
      </c>
      <c r="G1115" s="65">
        <f>GEN!AM193</f>
        <v>23828.020326797388</v>
      </c>
      <c r="H1115" s="31">
        <f>GEN!AN193</f>
        <v>768.64581699346411</v>
      </c>
      <c r="I1115" s="66">
        <f>GEN!AO193</f>
        <v>15238</v>
      </c>
      <c r="J1115" s="64">
        <f>GEN!AP193</f>
        <v>491.54838709677421</v>
      </c>
      <c r="K1115" s="31">
        <f>GEN!AQ193</f>
        <v>-8590.0203267973884</v>
      </c>
      <c r="L1115" s="45">
        <f>GEN!AR193</f>
        <v>0.63949920266196392</v>
      </c>
      <c r="M1115" s="4" t="s">
        <v>411</v>
      </c>
      <c r="N1115" s="76">
        <v>44013</v>
      </c>
    </row>
    <row r="1116" spans="1:14" hidden="1" x14ac:dyDescent="0.25">
      <c r="A1116" s="10">
        <v>1115</v>
      </c>
      <c r="B1116" s="11">
        <v>15291</v>
      </c>
      <c r="C1116" s="11" t="s">
        <v>23</v>
      </c>
      <c r="D1116" s="12" t="s">
        <v>31</v>
      </c>
      <c r="E1116" s="12" t="s">
        <v>37</v>
      </c>
      <c r="F1116" s="12" t="s">
        <v>257</v>
      </c>
      <c r="G1116" s="65">
        <f>GEN!AM194</f>
        <v>55971.903104575162</v>
      </c>
      <c r="H1116" s="31">
        <f>GEN!AN194</f>
        <v>1805.5452614379085</v>
      </c>
      <c r="I1116" s="66">
        <f>GEN!AO194</f>
        <v>41251</v>
      </c>
      <c r="J1116" s="64">
        <f>GEN!AP194</f>
        <v>1330.6774193548388</v>
      </c>
      <c r="K1116" s="31">
        <f>GEN!AQ194</f>
        <v>-14720.903104575162</v>
      </c>
      <c r="L1116" s="45">
        <f>GEN!AR194</f>
        <v>0.73699477259025215</v>
      </c>
      <c r="M1116" s="4" t="s">
        <v>411</v>
      </c>
      <c r="N1116" s="76">
        <v>44013</v>
      </c>
    </row>
    <row r="1117" spans="1:14" hidden="1" x14ac:dyDescent="0.25">
      <c r="A1117" s="10">
        <v>1116</v>
      </c>
      <c r="B1117" s="11">
        <v>16990</v>
      </c>
      <c r="C1117" s="11" t="s">
        <v>23</v>
      </c>
      <c r="D1117" s="12" t="s">
        <v>31</v>
      </c>
      <c r="E1117" s="12" t="s">
        <v>37</v>
      </c>
      <c r="F1117" s="12" t="s">
        <v>258</v>
      </c>
      <c r="G1117" s="65">
        <f>GEN!AM195</f>
        <v>75244.551437908507</v>
      </c>
      <c r="H1117" s="31">
        <f>GEN!AN195</f>
        <v>2427.243594771242</v>
      </c>
      <c r="I1117" s="66">
        <f>GEN!AO195</f>
        <v>46072</v>
      </c>
      <c r="J1117" s="64">
        <f>GEN!AP195</f>
        <v>1486.1935483870968</v>
      </c>
      <c r="K1117" s="31">
        <f>GEN!AQ195</f>
        <v>-29172.551437908507</v>
      </c>
      <c r="L1117" s="45">
        <f>GEN!AR195</f>
        <v>0.61229682574449829</v>
      </c>
      <c r="M1117" s="4" t="s">
        <v>411</v>
      </c>
      <c r="N1117" s="76">
        <v>44013</v>
      </c>
    </row>
    <row r="1118" spans="1:14" hidden="1" x14ac:dyDescent="0.25">
      <c r="A1118" s="10">
        <v>1117</v>
      </c>
      <c r="B1118" s="11">
        <v>14534</v>
      </c>
      <c r="C1118" s="11" t="s">
        <v>23</v>
      </c>
      <c r="D1118" s="12" t="s">
        <v>31</v>
      </c>
      <c r="E1118" s="12" t="s">
        <v>37</v>
      </c>
      <c r="F1118" s="12" t="s">
        <v>259</v>
      </c>
      <c r="G1118" s="65">
        <f>GEN!AM196</f>
        <v>96556.561060457519</v>
      </c>
      <c r="H1118" s="31">
        <f>GEN!AN196</f>
        <v>3114.7277761437908</v>
      </c>
      <c r="I1118" s="66">
        <f>GEN!AO196</f>
        <v>69353</v>
      </c>
      <c r="J1118" s="64">
        <f>GEN!AP196</f>
        <v>2237.1935483870966</v>
      </c>
      <c r="K1118" s="31">
        <f>GEN!AQ196</f>
        <v>-27203.561060457519</v>
      </c>
      <c r="L1118" s="45">
        <f>GEN!AR196</f>
        <v>0.71826294596983009</v>
      </c>
      <c r="M1118" s="4" t="s">
        <v>411</v>
      </c>
      <c r="N1118" s="76">
        <v>44013</v>
      </c>
    </row>
    <row r="1119" spans="1:14" hidden="1" x14ac:dyDescent="0.25">
      <c r="A1119" s="10">
        <v>1118</v>
      </c>
      <c r="B1119" s="11">
        <v>15854</v>
      </c>
      <c r="C1119" s="11" t="s">
        <v>23</v>
      </c>
      <c r="D1119" s="12" t="s">
        <v>31</v>
      </c>
      <c r="E1119" s="12" t="s">
        <v>37</v>
      </c>
      <c r="F1119" s="12" t="s">
        <v>260</v>
      </c>
      <c r="G1119" s="65">
        <f>GEN!AM197</f>
        <v>57909.277990196075</v>
      </c>
      <c r="H1119" s="31">
        <f>GEN!AN197</f>
        <v>1868.041225490196</v>
      </c>
      <c r="I1119" s="66">
        <f>GEN!AO197</f>
        <v>43867</v>
      </c>
      <c r="J1119" s="64">
        <f>GEN!AP197</f>
        <v>1415.0645161290322</v>
      </c>
      <c r="K1119" s="31">
        <f>GEN!AQ197</f>
        <v>-14042.277990196075</v>
      </c>
      <c r="L1119" s="45">
        <f>GEN!AR197</f>
        <v>0.75751246643804804</v>
      </c>
      <c r="M1119" s="4" t="s">
        <v>411</v>
      </c>
      <c r="N1119" s="76">
        <v>44013</v>
      </c>
    </row>
    <row r="1120" spans="1:14" hidden="1" x14ac:dyDescent="0.25">
      <c r="A1120" s="10">
        <v>1119</v>
      </c>
      <c r="B1120" s="11">
        <v>17271</v>
      </c>
      <c r="C1120" s="11" t="s">
        <v>23</v>
      </c>
      <c r="D1120" s="12" t="s">
        <v>31</v>
      </c>
      <c r="E1120" s="12" t="s">
        <v>37</v>
      </c>
      <c r="F1120" s="12" t="s">
        <v>261</v>
      </c>
      <c r="G1120" s="65">
        <f>GEN!AM198</f>
        <v>61193.049738562098</v>
      </c>
      <c r="H1120" s="31">
        <f>GEN!AN198</f>
        <v>1973.9693464052291</v>
      </c>
      <c r="I1120" s="66">
        <f>GEN!AO198</f>
        <v>49818</v>
      </c>
      <c r="J1120" s="64">
        <f>GEN!AP198</f>
        <v>1607.0322580645161</v>
      </c>
      <c r="K1120" s="31">
        <f>GEN!AQ198</f>
        <v>-11375.049738562098</v>
      </c>
      <c r="L1120" s="45">
        <f>GEN!AR198</f>
        <v>0.81411206358957022</v>
      </c>
      <c r="M1120" s="4" t="s">
        <v>411</v>
      </c>
      <c r="N1120" s="76">
        <v>44013</v>
      </c>
    </row>
    <row r="1121" spans="1:14" hidden="1" x14ac:dyDescent="0.25">
      <c r="A1121" s="10">
        <v>1120</v>
      </c>
      <c r="B1121" s="11">
        <v>17252</v>
      </c>
      <c r="C1121" s="11" t="s">
        <v>23</v>
      </c>
      <c r="D1121" s="12" t="s">
        <v>31</v>
      </c>
      <c r="E1121" s="12" t="s">
        <v>37</v>
      </c>
      <c r="F1121" s="12" t="s">
        <v>262</v>
      </c>
      <c r="G1121" s="65">
        <f>GEN!AM199</f>
        <v>53013.65111111111</v>
      </c>
      <c r="H1121" s="31">
        <f>GEN!AN199</f>
        <v>1710.1177777777777</v>
      </c>
      <c r="I1121" s="66">
        <f>GEN!AO199</f>
        <v>50118</v>
      </c>
      <c r="J1121" s="64">
        <f>GEN!AP199</f>
        <v>1616.7096774193549</v>
      </c>
      <c r="K1121" s="31">
        <f>GEN!AQ199</f>
        <v>-2895.6511111111104</v>
      </c>
      <c r="L1121" s="45">
        <f>GEN!AR199</f>
        <v>0.9453791419677523</v>
      </c>
      <c r="M1121" s="4" t="s">
        <v>411</v>
      </c>
      <c r="N1121" s="76">
        <v>44013</v>
      </c>
    </row>
    <row r="1122" spans="1:14" hidden="1" x14ac:dyDescent="0.25">
      <c r="A1122" s="10">
        <v>1121</v>
      </c>
      <c r="B1122" s="13">
        <v>16960</v>
      </c>
      <c r="C1122" s="11" t="s">
        <v>23</v>
      </c>
      <c r="D1122" s="12" t="s">
        <v>31</v>
      </c>
      <c r="E1122" s="12" t="s">
        <v>37</v>
      </c>
      <c r="F1122" s="14" t="s">
        <v>263</v>
      </c>
      <c r="G1122" s="65">
        <f>GEN!AM200</f>
        <v>73478.268692810467</v>
      </c>
      <c r="H1122" s="31">
        <f>GEN!AN200</f>
        <v>2370.2667320261439</v>
      </c>
      <c r="I1122" s="66">
        <f>GEN!AO200</f>
        <v>43070</v>
      </c>
      <c r="J1122" s="64">
        <f>GEN!AP200</f>
        <v>1389.3548387096773</v>
      </c>
      <c r="K1122" s="31">
        <f>GEN!AQ200</f>
        <v>-30408.268692810467</v>
      </c>
      <c r="L1122" s="45">
        <f>GEN!AR200</f>
        <v>0.58615970090506797</v>
      </c>
      <c r="M1122" s="4" t="s">
        <v>411</v>
      </c>
      <c r="N1122" s="76">
        <v>44013</v>
      </c>
    </row>
    <row r="1123" spans="1:14" hidden="1" x14ac:dyDescent="0.25">
      <c r="A1123" s="10">
        <v>1122</v>
      </c>
      <c r="B1123" s="11">
        <v>16901</v>
      </c>
      <c r="C1123" s="11" t="s">
        <v>23</v>
      </c>
      <c r="D1123" s="12" t="s">
        <v>38</v>
      </c>
      <c r="E1123" s="12" t="s">
        <v>39</v>
      </c>
      <c r="F1123" s="12" t="s">
        <v>264</v>
      </c>
      <c r="G1123" s="65">
        <f>GEN!AM201</f>
        <v>65719.660620915034</v>
      </c>
      <c r="H1123" s="31">
        <f>GEN!AN201</f>
        <v>2119.9890522875817</v>
      </c>
      <c r="I1123" s="66">
        <f>GEN!AO201</f>
        <v>65429</v>
      </c>
      <c r="J1123" s="64">
        <f>GEN!AP201</f>
        <v>2110.6129032258063</v>
      </c>
      <c r="K1123" s="31">
        <f>GEN!AQ201</f>
        <v>-290.66062091503409</v>
      </c>
      <c r="L1123" s="45">
        <f>GEN!AR201</f>
        <v>0.99557726533933844</v>
      </c>
      <c r="M1123" s="4" t="s">
        <v>411</v>
      </c>
      <c r="N1123" s="76">
        <v>44013</v>
      </c>
    </row>
    <row r="1124" spans="1:14" hidden="1" x14ac:dyDescent="0.25">
      <c r="A1124" s="10">
        <v>1123</v>
      </c>
      <c r="B1124" s="11">
        <v>14532</v>
      </c>
      <c r="C1124" s="11" t="s">
        <v>23</v>
      </c>
      <c r="D1124" s="12" t="s">
        <v>38</v>
      </c>
      <c r="E1124" s="12" t="s">
        <v>39</v>
      </c>
      <c r="F1124" s="12" t="s">
        <v>265</v>
      </c>
      <c r="G1124" s="65">
        <f>GEN!AM202</f>
        <v>47206.626764705885</v>
      </c>
      <c r="H1124" s="31">
        <f>GEN!AN202</f>
        <v>1522.794411764706</v>
      </c>
      <c r="I1124" s="66">
        <f>GEN!AO202</f>
        <v>51638</v>
      </c>
      <c r="J1124" s="64">
        <f>GEN!AP202</f>
        <v>1665.741935483871</v>
      </c>
      <c r="K1124" s="31">
        <f>GEN!AQ202</f>
        <v>4431.3732352941151</v>
      </c>
      <c r="L1124" s="45">
        <f>GEN!AR202</f>
        <v>1.0938718467934938</v>
      </c>
      <c r="M1124" s="4" t="s">
        <v>411</v>
      </c>
      <c r="N1124" s="76">
        <v>44013</v>
      </c>
    </row>
    <row r="1125" spans="1:14" hidden="1" x14ac:dyDescent="0.25">
      <c r="A1125" s="10">
        <v>1124</v>
      </c>
      <c r="B1125" s="11">
        <v>15704</v>
      </c>
      <c r="C1125" s="11" t="s">
        <v>23</v>
      </c>
      <c r="D1125" s="12" t="s">
        <v>38</v>
      </c>
      <c r="E1125" s="12" t="s">
        <v>39</v>
      </c>
      <c r="F1125" s="12" t="s">
        <v>266</v>
      </c>
      <c r="G1125" s="65">
        <f>GEN!AM203</f>
        <v>28577.028653594771</v>
      </c>
      <c r="H1125" s="31">
        <f>GEN!AN203</f>
        <v>921.83963398692811</v>
      </c>
      <c r="I1125" s="66">
        <f>GEN!AO203</f>
        <v>22577</v>
      </c>
      <c r="J1125" s="64">
        <f>GEN!AP203</f>
        <v>728.29032258064512</v>
      </c>
      <c r="K1125" s="31">
        <f>GEN!AQ203</f>
        <v>-6000.0286535947707</v>
      </c>
      <c r="L1125" s="45">
        <f>GEN!AR203</f>
        <v>0.79004014985861681</v>
      </c>
      <c r="M1125" s="4" t="s">
        <v>411</v>
      </c>
      <c r="N1125" s="76">
        <v>44013</v>
      </c>
    </row>
    <row r="1126" spans="1:14" hidden="1" x14ac:dyDescent="0.25">
      <c r="A1126" s="10">
        <v>1125</v>
      </c>
      <c r="B1126" s="11">
        <v>15242</v>
      </c>
      <c r="C1126" s="11" t="s">
        <v>23</v>
      </c>
      <c r="D1126" s="12" t="s">
        <v>38</v>
      </c>
      <c r="E1126" s="12" t="s">
        <v>39</v>
      </c>
      <c r="F1126" s="12" t="s">
        <v>267</v>
      </c>
      <c r="G1126" s="65">
        <f>GEN!AM204</f>
        <v>74037.201732026151</v>
      </c>
      <c r="H1126" s="31">
        <f>GEN!AN204</f>
        <v>2388.2968300653597</v>
      </c>
      <c r="I1126" s="66">
        <f>GEN!AO204</f>
        <v>90743</v>
      </c>
      <c r="J1126" s="64">
        <f>GEN!AP204</f>
        <v>2927.1935483870966</v>
      </c>
      <c r="K1126" s="31">
        <f>GEN!AQ204</f>
        <v>16705.798267973849</v>
      </c>
      <c r="L1126" s="45">
        <f>GEN!AR204</f>
        <v>1.2256405952299443</v>
      </c>
      <c r="M1126" s="4" t="s">
        <v>411</v>
      </c>
      <c r="N1126" s="76">
        <v>44013</v>
      </c>
    </row>
    <row r="1127" spans="1:14" hidden="1" x14ac:dyDescent="0.25">
      <c r="A1127" s="10">
        <v>1126</v>
      </c>
      <c r="B1127" s="11">
        <v>16017</v>
      </c>
      <c r="C1127" s="11" t="s">
        <v>23</v>
      </c>
      <c r="D1127" s="12" t="s">
        <v>38</v>
      </c>
      <c r="E1127" s="12" t="s">
        <v>39</v>
      </c>
      <c r="F1127" s="12" t="s">
        <v>268</v>
      </c>
      <c r="G1127" s="65">
        <f>GEN!AM205</f>
        <v>57951.897418300658</v>
      </c>
      <c r="H1127" s="31">
        <f>GEN!AN205</f>
        <v>1869.4160457516341</v>
      </c>
      <c r="I1127" s="66">
        <f>GEN!AO205</f>
        <v>39073</v>
      </c>
      <c r="J1127" s="64">
        <f>GEN!AP205</f>
        <v>1260.4193548387098</v>
      </c>
      <c r="K1127" s="31">
        <f>GEN!AQ205</f>
        <v>-18878.897418300658</v>
      </c>
      <c r="L1127" s="45">
        <f>GEN!AR205</f>
        <v>0.67423159103779606</v>
      </c>
      <c r="M1127" s="4" t="s">
        <v>411</v>
      </c>
      <c r="N1127" s="76">
        <v>44013</v>
      </c>
    </row>
    <row r="1128" spans="1:14" hidden="1" x14ac:dyDescent="0.25">
      <c r="A1128" s="10">
        <v>1127</v>
      </c>
      <c r="B1128" s="11">
        <v>15136</v>
      </c>
      <c r="C1128" s="11" t="s">
        <v>23</v>
      </c>
      <c r="D1128" s="12" t="s">
        <v>38</v>
      </c>
      <c r="E1128" s="12" t="s">
        <v>39</v>
      </c>
      <c r="F1128" s="12" t="s">
        <v>269</v>
      </c>
      <c r="G1128" s="65">
        <f>GEN!AM206</f>
        <v>31288.889607843135</v>
      </c>
      <c r="H1128" s="31">
        <f>GEN!AN206</f>
        <v>1009.3190196078431</v>
      </c>
      <c r="I1128" s="66">
        <f>GEN!AO206</f>
        <v>28665</v>
      </c>
      <c r="J1128" s="64">
        <f>GEN!AP206</f>
        <v>924.67741935483866</v>
      </c>
      <c r="K1128" s="31">
        <f>GEN!AQ206</f>
        <v>-2623.8896078431353</v>
      </c>
      <c r="L1128" s="45">
        <f>GEN!AR206</f>
        <v>0.91613989372171878</v>
      </c>
      <c r="M1128" s="4" t="s">
        <v>411</v>
      </c>
      <c r="N1128" s="76">
        <v>44013</v>
      </c>
    </row>
    <row r="1129" spans="1:14" hidden="1" x14ac:dyDescent="0.25">
      <c r="A1129" s="10">
        <v>1128</v>
      </c>
      <c r="B1129" s="11">
        <v>15506</v>
      </c>
      <c r="C1129" s="11" t="s">
        <v>23</v>
      </c>
      <c r="D1129" s="12" t="s">
        <v>38</v>
      </c>
      <c r="E1129" s="12" t="s">
        <v>40</v>
      </c>
      <c r="F1129" s="12" t="s">
        <v>270</v>
      </c>
      <c r="G1129" s="65">
        <f>GEN!AM207</f>
        <v>47759.145032679735</v>
      </c>
      <c r="H1129" s="31">
        <f>GEN!AN207</f>
        <v>1540.6175816993464</v>
      </c>
      <c r="I1129" s="66">
        <f>GEN!AO207</f>
        <v>35702</v>
      </c>
      <c r="J1129" s="64">
        <f>GEN!AP207</f>
        <v>1151.6774193548388</v>
      </c>
      <c r="K1129" s="31">
        <f>GEN!AQ207</f>
        <v>-12057.145032679735</v>
      </c>
      <c r="L1129" s="45">
        <f>GEN!AR207</f>
        <v>0.74754269523816863</v>
      </c>
      <c r="M1129" s="4" t="s">
        <v>411</v>
      </c>
      <c r="N1129" s="76">
        <v>44013</v>
      </c>
    </row>
    <row r="1130" spans="1:14" hidden="1" x14ac:dyDescent="0.25">
      <c r="A1130" s="10">
        <v>1129</v>
      </c>
      <c r="B1130" s="11">
        <v>16405</v>
      </c>
      <c r="C1130" s="11" t="s">
        <v>23</v>
      </c>
      <c r="D1130" s="12" t="s">
        <v>38</v>
      </c>
      <c r="E1130" s="12" t="s">
        <v>40</v>
      </c>
      <c r="F1130" s="12" t="s">
        <v>271</v>
      </c>
      <c r="G1130" s="65">
        <f>GEN!AM208</f>
        <v>36345.631895424835</v>
      </c>
      <c r="H1130" s="31">
        <f>GEN!AN208</f>
        <v>1172.4397385620914</v>
      </c>
      <c r="I1130" s="66">
        <f>GEN!AO208</f>
        <v>28322</v>
      </c>
      <c r="J1130" s="64">
        <f>GEN!AP208</f>
        <v>913.61290322580646</v>
      </c>
      <c r="K1130" s="31">
        <f>GEN!AQ208</f>
        <v>-8023.6318954248345</v>
      </c>
      <c r="L1130" s="45">
        <f>GEN!AR208</f>
        <v>0.77924081995573047</v>
      </c>
      <c r="M1130" s="4" t="s">
        <v>411</v>
      </c>
      <c r="N1130" s="76">
        <v>44013</v>
      </c>
    </row>
    <row r="1131" spans="1:14" hidden="1" x14ac:dyDescent="0.25">
      <c r="A1131" s="10">
        <v>1130</v>
      </c>
      <c r="B1131" s="11">
        <v>14575</v>
      </c>
      <c r="C1131" s="11" t="s">
        <v>23</v>
      </c>
      <c r="D1131" s="12" t="s">
        <v>38</v>
      </c>
      <c r="E1131" s="12" t="s">
        <v>40</v>
      </c>
      <c r="F1131" s="12" t="s">
        <v>272</v>
      </c>
      <c r="G1131" s="65">
        <f>GEN!AM209</f>
        <v>39309.647204248366</v>
      </c>
      <c r="H1131" s="31">
        <f>GEN!AN209</f>
        <v>1268.0531356209151</v>
      </c>
      <c r="I1131" s="66">
        <f>GEN!AO209</f>
        <v>31563</v>
      </c>
      <c r="J1131" s="64">
        <f>GEN!AP209</f>
        <v>1018.1612903225806</v>
      </c>
      <c r="K1131" s="31">
        <f>GEN!AQ209</f>
        <v>-7746.6472042483656</v>
      </c>
      <c r="L1131" s="45">
        <f>GEN!AR209</f>
        <v>0.80293267034431304</v>
      </c>
      <c r="M1131" s="4" t="s">
        <v>411</v>
      </c>
      <c r="N1131" s="76">
        <v>44013</v>
      </c>
    </row>
    <row r="1132" spans="1:14" hidden="1" x14ac:dyDescent="0.25">
      <c r="A1132" s="10">
        <v>1131</v>
      </c>
      <c r="B1132" s="11">
        <v>15616</v>
      </c>
      <c r="C1132" s="11" t="s">
        <v>23</v>
      </c>
      <c r="D1132" s="12" t="s">
        <v>38</v>
      </c>
      <c r="E1132" s="12" t="s">
        <v>40</v>
      </c>
      <c r="F1132" s="12" t="s">
        <v>273</v>
      </c>
      <c r="G1132" s="65">
        <f>GEN!AM210</f>
        <v>79720.574575163409</v>
      </c>
      <c r="H1132" s="31">
        <f>GEN!AN210</f>
        <v>2571.631437908497</v>
      </c>
      <c r="I1132" s="66">
        <f>GEN!AO210</f>
        <v>64557</v>
      </c>
      <c r="J1132" s="64">
        <f>GEN!AP210</f>
        <v>2082.483870967742</v>
      </c>
      <c r="K1132" s="31">
        <f>GEN!AQ210</f>
        <v>-15163.574575163409</v>
      </c>
      <c r="L1132" s="45">
        <f>GEN!AR210</f>
        <v>0.80979095226080378</v>
      </c>
      <c r="M1132" s="4" t="s">
        <v>411</v>
      </c>
      <c r="N1132" s="76">
        <v>44013</v>
      </c>
    </row>
    <row r="1133" spans="1:14" hidden="1" x14ac:dyDescent="0.25">
      <c r="A1133" s="10">
        <v>1132</v>
      </c>
      <c r="B1133" s="11">
        <v>14818</v>
      </c>
      <c r="C1133" s="11" t="s">
        <v>23</v>
      </c>
      <c r="D1133" s="12" t="s">
        <v>38</v>
      </c>
      <c r="E1133" s="12" t="s">
        <v>40</v>
      </c>
      <c r="F1133" s="12" t="s">
        <v>274</v>
      </c>
      <c r="G1133" s="65">
        <f>GEN!AM211</f>
        <v>41270.950392156861</v>
      </c>
      <c r="H1133" s="31">
        <f>GEN!AN211</f>
        <v>1331.3209803921568</v>
      </c>
      <c r="I1133" s="66">
        <f>GEN!AO211</f>
        <v>39552</v>
      </c>
      <c r="J1133" s="64">
        <f>GEN!AP211</f>
        <v>1275.8709677419354</v>
      </c>
      <c r="K1133" s="31">
        <f>GEN!AQ211</f>
        <v>-1718.9503921568612</v>
      </c>
      <c r="L1133" s="45">
        <f>GEN!AR211</f>
        <v>0.95834962907751375</v>
      </c>
      <c r="M1133" s="4" t="s">
        <v>411</v>
      </c>
      <c r="N1133" s="76">
        <v>44013</v>
      </c>
    </row>
    <row r="1134" spans="1:14" hidden="1" x14ac:dyDescent="0.25">
      <c r="A1134" s="10">
        <v>1133</v>
      </c>
      <c r="B1134" s="11">
        <v>14582</v>
      </c>
      <c r="C1134" s="11" t="s">
        <v>23</v>
      </c>
      <c r="D1134" s="12" t="s">
        <v>38</v>
      </c>
      <c r="E1134" s="12" t="s">
        <v>40</v>
      </c>
      <c r="F1134" s="12" t="s">
        <v>275</v>
      </c>
      <c r="G1134" s="65">
        <f>GEN!AM212</f>
        <v>37963.904836601308</v>
      </c>
      <c r="H1134" s="31">
        <f>GEN!AN212</f>
        <v>1224.6420915032679</v>
      </c>
      <c r="I1134" s="66">
        <f>GEN!AO212</f>
        <v>28471</v>
      </c>
      <c r="J1134" s="64">
        <f>GEN!AP212</f>
        <v>918.41935483870964</v>
      </c>
      <c r="K1134" s="31">
        <f>GEN!AQ212</f>
        <v>-9492.9048366013085</v>
      </c>
      <c r="L1134" s="45">
        <f>GEN!AR212</f>
        <v>0.74994919839096419</v>
      </c>
      <c r="M1134" s="4" t="s">
        <v>411</v>
      </c>
      <c r="N1134" s="76">
        <v>44013</v>
      </c>
    </row>
    <row r="1135" spans="1:14" hidden="1" x14ac:dyDescent="0.25">
      <c r="A1135" s="10">
        <v>1134</v>
      </c>
      <c r="B1135" s="11">
        <v>15965</v>
      </c>
      <c r="C1135" s="11" t="s">
        <v>23</v>
      </c>
      <c r="D1135" s="12" t="s">
        <v>38</v>
      </c>
      <c r="E1135" s="12" t="s">
        <v>40</v>
      </c>
      <c r="F1135" s="12" t="s">
        <v>276</v>
      </c>
      <c r="G1135" s="65">
        <f>GEN!AM213</f>
        <v>27838.442844117646</v>
      </c>
      <c r="H1135" s="31">
        <f>GEN!AN213</f>
        <v>898.0142852941176</v>
      </c>
      <c r="I1135" s="66">
        <f>GEN!AO213</f>
        <v>34034</v>
      </c>
      <c r="J1135" s="64">
        <f>GEN!AP213</f>
        <v>1097.8709677419354</v>
      </c>
      <c r="K1135" s="31">
        <f>GEN!AQ213</f>
        <v>6195.557155882354</v>
      </c>
      <c r="L1135" s="45">
        <f>GEN!AR213</f>
        <v>1.2225540124702592</v>
      </c>
      <c r="M1135" s="4" t="s">
        <v>411</v>
      </c>
      <c r="N1135" s="76">
        <v>44013</v>
      </c>
    </row>
    <row r="1136" spans="1:14" hidden="1" x14ac:dyDescent="0.25">
      <c r="A1136" s="10">
        <v>1135</v>
      </c>
      <c r="B1136" s="11">
        <v>92055</v>
      </c>
      <c r="C1136" s="11" t="s">
        <v>23</v>
      </c>
      <c r="D1136" s="12" t="s">
        <v>38</v>
      </c>
      <c r="E1136" s="12" t="s">
        <v>40</v>
      </c>
      <c r="F1136" s="12" t="s">
        <v>277</v>
      </c>
      <c r="G1136" s="65">
        <f>GEN!AM214</f>
        <v>21865.562287581699</v>
      </c>
      <c r="H1136" s="31">
        <f>GEN!AN214</f>
        <v>705.34071895424836</v>
      </c>
      <c r="I1136" s="66">
        <f>GEN!AO214</f>
        <v>17700</v>
      </c>
      <c r="J1136" s="64">
        <f>GEN!AP214</f>
        <v>570.9677419354839</v>
      </c>
      <c r="K1136" s="31">
        <f>GEN!AQ214</f>
        <v>-4165.5622875816989</v>
      </c>
      <c r="L1136" s="45">
        <f>GEN!AR214</f>
        <v>0.80949210302506225</v>
      </c>
      <c r="M1136" s="4" t="s">
        <v>411</v>
      </c>
      <c r="N1136" s="76">
        <v>44013</v>
      </c>
    </row>
    <row r="1137" spans="1:14" hidden="1" x14ac:dyDescent="0.25">
      <c r="A1137" s="10">
        <v>1136</v>
      </c>
      <c r="B1137" s="11">
        <v>15072</v>
      </c>
      <c r="C1137" s="11" t="s">
        <v>23</v>
      </c>
      <c r="D1137" s="12" t="s">
        <v>38</v>
      </c>
      <c r="E1137" s="12" t="s">
        <v>38</v>
      </c>
      <c r="F1137" s="12" t="s">
        <v>397</v>
      </c>
      <c r="G1137" s="65">
        <f>GEN!AM215</f>
        <v>78222.511732026149</v>
      </c>
      <c r="H1137" s="31">
        <f>GEN!AN215</f>
        <v>2523.3068300653595</v>
      </c>
      <c r="I1137" s="66">
        <f>GEN!AO215</f>
        <v>0</v>
      </c>
      <c r="J1137" s="64">
        <f>GEN!AP215</f>
        <v>0</v>
      </c>
      <c r="K1137" s="31">
        <f>GEN!AQ215</f>
        <v>-78222.511732026149</v>
      </c>
      <c r="L1137" s="45">
        <f>GEN!AR215</f>
        <v>0</v>
      </c>
      <c r="M1137" s="4" t="s">
        <v>411</v>
      </c>
      <c r="N1137" s="76">
        <v>44013</v>
      </c>
    </row>
    <row r="1138" spans="1:14" hidden="1" x14ac:dyDescent="0.25">
      <c r="A1138" s="10">
        <v>1137</v>
      </c>
      <c r="B1138" s="13">
        <v>17113</v>
      </c>
      <c r="C1138" s="11" t="s">
        <v>23</v>
      </c>
      <c r="D1138" s="12" t="s">
        <v>38</v>
      </c>
      <c r="E1138" s="12" t="s">
        <v>41</v>
      </c>
      <c r="F1138" s="14" t="s">
        <v>279</v>
      </c>
      <c r="G1138" s="65">
        <f>GEN!AM216</f>
        <v>47474.693692810462</v>
      </c>
      <c r="H1138" s="31">
        <f>GEN!AN216</f>
        <v>1531.4417320261439</v>
      </c>
      <c r="I1138" s="66">
        <f>GEN!AO216</f>
        <v>41109</v>
      </c>
      <c r="J1138" s="64">
        <f>GEN!AP216</f>
        <v>1326.0967741935483</v>
      </c>
      <c r="K1138" s="31">
        <f>GEN!AQ216</f>
        <v>-6365.6936928104624</v>
      </c>
      <c r="L1138" s="45">
        <f>GEN!AR216</f>
        <v>0.86591395967712204</v>
      </c>
      <c r="M1138" s="4" t="s">
        <v>411</v>
      </c>
      <c r="N1138" s="76">
        <v>44013</v>
      </c>
    </row>
    <row r="1139" spans="1:14" hidden="1" x14ac:dyDescent="0.25">
      <c r="A1139" s="10">
        <v>1138</v>
      </c>
      <c r="B1139" s="11">
        <v>16018</v>
      </c>
      <c r="C1139" s="11" t="s">
        <v>23</v>
      </c>
      <c r="D1139" s="12" t="s">
        <v>38</v>
      </c>
      <c r="E1139" s="12" t="s">
        <v>41</v>
      </c>
      <c r="F1139" s="12" t="s">
        <v>280</v>
      </c>
      <c r="G1139" s="65">
        <f>GEN!AM217</f>
        <v>89941.990766339877</v>
      </c>
      <c r="H1139" s="31">
        <f>GEN!AN217</f>
        <v>2901.3545408496734</v>
      </c>
      <c r="I1139" s="66">
        <f>GEN!AO217</f>
        <v>63005</v>
      </c>
      <c r="J1139" s="64">
        <f>GEN!AP217</f>
        <v>2032.4193548387098</v>
      </c>
      <c r="K1139" s="31">
        <f>GEN!AQ217</f>
        <v>-26936.990766339877</v>
      </c>
      <c r="L1139" s="45">
        <f>GEN!AR217</f>
        <v>0.70050706531146911</v>
      </c>
      <c r="M1139" s="4" t="s">
        <v>411</v>
      </c>
      <c r="N1139" s="76">
        <v>44013</v>
      </c>
    </row>
    <row r="1140" spans="1:14" hidden="1" x14ac:dyDescent="0.25">
      <c r="A1140" s="10">
        <v>1139</v>
      </c>
      <c r="B1140" s="11">
        <v>15148</v>
      </c>
      <c r="C1140" s="11" t="s">
        <v>23</v>
      </c>
      <c r="D1140" s="12" t="s">
        <v>38</v>
      </c>
      <c r="E1140" s="12" t="s">
        <v>41</v>
      </c>
      <c r="F1140" s="12" t="s">
        <v>281</v>
      </c>
      <c r="G1140" s="65">
        <f>GEN!AM218</f>
        <v>29365.738758169937</v>
      </c>
      <c r="H1140" s="31">
        <f>GEN!AN218</f>
        <v>947.28189542483665</v>
      </c>
      <c r="I1140" s="66">
        <f>GEN!AO218</f>
        <v>27505</v>
      </c>
      <c r="J1140" s="64">
        <f>GEN!AP218</f>
        <v>887.25806451612902</v>
      </c>
      <c r="K1140" s="31">
        <f>GEN!AQ218</f>
        <v>-1860.7387581699368</v>
      </c>
      <c r="L1140" s="45">
        <f>GEN!AR218</f>
        <v>0.93663572459411548</v>
      </c>
      <c r="M1140" s="4" t="s">
        <v>411</v>
      </c>
      <c r="N1140" s="76">
        <v>44013</v>
      </c>
    </row>
    <row r="1141" spans="1:14" hidden="1" x14ac:dyDescent="0.25">
      <c r="A1141" s="10">
        <v>1140</v>
      </c>
      <c r="B1141" s="11">
        <v>15324</v>
      </c>
      <c r="C1141" s="11" t="s">
        <v>23</v>
      </c>
      <c r="D1141" s="12" t="s">
        <v>38</v>
      </c>
      <c r="E1141" s="12" t="s">
        <v>41</v>
      </c>
      <c r="F1141" s="12" t="s">
        <v>282</v>
      </c>
      <c r="G1141" s="65">
        <f>GEN!AM219</f>
        <v>25274.834901960781</v>
      </c>
      <c r="H1141" s="31">
        <f>GEN!AN219</f>
        <v>815.31725490196072</v>
      </c>
      <c r="I1141" s="66">
        <f>GEN!AO219</f>
        <v>21451</v>
      </c>
      <c r="J1141" s="64">
        <f>GEN!AP219</f>
        <v>691.9677419354839</v>
      </c>
      <c r="K1141" s="31">
        <f>GEN!AQ219</f>
        <v>-3823.8349019607813</v>
      </c>
      <c r="L1141" s="45">
        <f>GEN!AR219</f>
        <v>0.84870979704543459</v>
      </c>
      <c r="M1141" s="4" t="s">
        <v>411</v>
      </c>
      <c r="N1141" s="76">
        <v>44013</v>
      </c>
    </row>
    <row r="1142" spans="1:14" hidden="1" x14ac:dyDescent="0.25">
      <c r="A1142" s="10">
        <v>1141</v>
      </c>
      <c r="B1142" s="11">
        <v>92047</v>
      </c>
      <c r="C1142" s="11" t="s">
        <v>23</v>
      </c>
      <c r="D1142" s="12" t="s">
        <v>38</v>
      </c>
      <c r="E1142" s="12" t="s">
        <v>41</v>
      </c>
      <c r="F1142" s="12" t="s">
        <v>283</v>
      </c>
      <c r="G1142" s="65">
        <f>GEN!AM220</f>
        <v>51841.174277777784</v>
      </c>
      <c r="H1142" s="31">
        <f>GEN!AN220</f>
        <v>1672.2959444444446</v>
      </c>
      <c r="I1142" s="66">
        <f>GEN!AO220</f>
        <v>31761</v>
      </c>
      <c r="J1142" s="64">
        <f>GEN!AP220</f>
        <v>1024.5483870967741</v>
      </c>
      <c r="K1142" s="31">
        <f>GEN!AQ220</f>
        <v>-20080.174277777784</v>
      </c>
      <c r="L1142" s="45">
        <f>GEN!AR220</f>
        <v>0.61265973316531641</v>
      </c>
      <c r="M1142" s="4" t="s">
        <v>411</v>
      </c>
      <c r="N1142" s="76">
        <v>44013</v>
      </c>
    </row>
    <row r="1143" spans="1:14" hidden="1" x14ac:dyDescent="0.25">
      <c r="A1143" s="10">
        <v>1142</v>
      </c>
      <c r="B1143" s="11">
        <v>14484</v>
      </c>
      <c r="C1143" s="11" t="s">
        <v>23</v>
      </c>
      <c r="D1143" s="12" t="s">
        <v>38</v>
      </c>
      <c r="E1143" s="12" t="s">
        <v>41</v>
      </c>
      <c r="F1143" s="12" t="s">
        <v>284</v>
      </c>
      <c r="G1143" s="65">
        <f>GEN!AM221</f>
        <v>28751.114117647059</v>
      </c>
      <c r="H1143" s="31">
        <f>GEN!AN221</f>
        <v>927.4552941176471</v>
      </c>
      <c r="I1143" s="66">
        <f>GEN!AO221</f>
        <v>32159</v>
      </c>
      <c r="J1143" s="64">
        <f>GEN!AP221</f>
        <v>1037.3870967741937</v>
      </c>
      <c r="K1143" s="31">
        <f>GEN!AQ221</f>
        <v>3407.8858823529408</v>
      </c>
      <c r="L1143" s="45">
        <f>GEN!AR221</f>
        <v>1.1185305678384556</v>
      </c>
      <c r="M1143" s="4" t="s">
        <v>411</v>
      </c>
      <c r="N1143" s="76">
        <v>44013</v>
      </c>
    </row>
    <row r="1144" spans="1:14" hidden="1" x14ac:dyDescent="0.25">
      <c r="A1144" s="10">
        <v>1143</v>
      </c>
      <c r="B1144" s="11">
        <v>14544</v>
      </c>
      <c r="C1144" s="11" t="s">
        <v>23</v>
      </c>
      <c r="D1144" s="12" t="s">
        <v>38</v>
      </c>
      <c r="E1144" s="12" t="s">
        <v>41</v>
      </c>
      <c r="F1144" s="12" t="s">
        <v>285</v>
      </c>
      <c r="G1144" s="65">
        <f>GEN!AM222</f>
        <v>56287.733232026141</v>
      </c>
      <c r="H1144" s="31">
        <f>GEN!AN222</f>
        <v>1815.7333300653595</v>
      </c>
      <c r="I1144" s="66">
        <f>GEN!AO222</f>
        <v>56442</v>
      </c>
      <c r="J1144" s="64">
        <f>GEN!AP222</f>
        <v>1820.7096774193549</v>
      </c>
      <c r="K1144" s="31">
        <f>GEN!AQ222</f>
        <v>154.2667679738588</v>
      </c>
      <c r="L1144" s="45">
        <f>GEN!AR222</f>
        <v>1.0027406818344939</v>
      </c>
      <c r="M1144" s="4" t="s">
        <v>411</v>
      </c>
      <c r="N1144" s="76">
        <v>44013</v>
      </c>
    </row>
    <row r="1145" spans="1:14" hidden="1" x14ac:dyDescent="0.25">
      <c r="A1145" s="10">
        <v>1144</v>
      </c>
      <c r="B1145" s="11">
        <v>15239</v>
      </c>
      <c r="C1145" s="11" t="s">
        <v>23</v>
      </c>
      <c r="D1145" s="12" t="s">
        <v>38</v>
      </c>
      <c r="E1145" s="12" t="s">
        <v>41</v>
      </c>
      <c r="F1145" s="12" t="s">
        <v>286</v>
      </c>
      <c r="G1145" s="65">
        <f>GEN!AM223</f>
        <v>36359.440065359478</v>
      </c>
      <c r="H1145" s="31">
        <f>GEN!AN223</f>
        <v>1172.8851633986928</v>
      </c>
      <c r="I1145" s="66">
        <f>GEN!AO223</f>
        <v>30980</v>
      </c>
      <c r="J1145" s="64">
        <f>GEN!AP223</f>
        <v>999.35483870967744</v>
      </c>
      <c r="K1145" s="31">
        <f>GEN!AQ223</f>
        <v>-5379.4400653594785</v>
      </c>
      <c r="L1145" s="45">
        <f>GEN!AR223</f>
        <v>0.85204832484522774</v>
      </c>
      <c r="M1145" s="4" t="s">
        <v>411</v>
      </c>
      <c r="N1145" s="76">
        <v>44013</v>
      </c>
    </row>
    <row r="1146" spans="1:14" hidden="1" x14ac:dyDescent="0.25">
      <c r="A1146" s="10">
        <v>1145</v>
      </c>
      <c r="B1146" s="11">
        <v>14751</v>
      </c>
      <c r="C1146" s="11" t="s">
        <v>23</v>
      </c>
      <c r="D1146" s="12" t="s">
        <v>42</v>
      </c>
      <c r="E1146" s="12" t="s">
        <v>43</v>
      </c>
      <c r="F1146" s="12" t="s">
        <v>287</v>
      </c>
      <c r="G1146" s="65">
        <f>GEN!AM224</f>
        <v>139847.99931372551</v>
      </c>
      <c r="H1146" s="31">
        <f>GEN!AN224</f>
        <v>4511.2257843137259</v>
      </c>
      <c r="I1146" s="66">
        <f>GEN!AO224</f>
        <v>2954.8100000000004</v>
      </c>
      <c r="J1146" s="64">
        <f>GEN!AP224</f>
        <v>95.316451612903236</v>
      </c>
      <c r="K1146" s="31">
        <f>GEN!AQ224</f>
        <v>-136893.18931372551</v>
      </c>
      <c r="L1146" s="45">
        <f>GEN!AR224</f>
        <v>2.1128725577055845E-2</v>
      </c>
      <c r="M1146" s="4" t="s">
        <v>411</v>
      </c>
      <c r="N1146" s="76">
        <v>44013</v>
      </c>
    </row>
    <row r="1147" spans="1:14" hidden="1" x14ac:dyDescent="0.25">
      <c r="A1147" s="10">
        <v>1146</v>
      </c>
      <c r="B1147" s="11">
        <v>15960</v>
      </c>
      <c r="C1147" s="11" t="s">
        <v>23</v>
      </c>
      <c r="D1147" s="12" t="s">
        <v>42</v>
      </c>
      <c r="E1147" s="12" t="s">
        <v>43</v>
      </c>
      <c r="F1147" s="12" t="s">
        <v>288</v>
      </c>
      <c r="G1147" s="65">
        <f>GEN!AM225</f>
        <v>80991.210781045753</v>
      </c>
      <c r="H1147" s="31">
        <f>GEN!AN225</f>
        <v>2612.6197026143791</v>
      </c>
      <c r="I1147" s="66">
        <f>GEN!AO225</f>
        <v>96050.5</v>
      </c>
      <c r="J1147" s="64">
        <f>GEN!AP225</f>
        <v>3098.4032258064517</v>
      </c>
      <c r="K1147" s="31">
        <f>GEN!AQ225</f>
        <v>15059.289218954247</v>
      </c>
      <c r="L1147" s="45">
        <f>GEN!AR225</f>
        <v>1.1859373267016098</v>
      </c>
      <c r="M1147" s="4" t="s">
        <v>411</v>
      </c>
      <c r="N1147" s="76">
        <v>44013</v>
      </c>
    </row>
    <row r="1148" spans="1:14" hidden="1" x14ac:dyDescent="0.25">
      <c r="A1148" s="10">
        <v>1147</v>
      </c>
      <c r="B1148" s="13">
        <v>16878</v>
      </c>
      <c r="C1148" s="11" t="s">
        <v>23</v>
      </c>
      <c r="D1148" s="12" t="s">
        <v>42</v>
      </c>
      <c r="E1148" s="12" t="s">
        <v>43</v>
      </c>
      <c r="F1148" s="14" t="s">
        <v>289</v>
      </c>
      <c r="G1148" s="65">
        <f>GEN!AM226</f>
        <v>61192.16937908496</v>
      </c>
      <c r="H1148" s="31">
        <f>GEN!AN226</f>
        <v>1973.9409477124182</v>
      </c>
      <c r="I1148" s="66">
        <f>GEN!AO226</f>
        <v>48230.35</v>
      </c>
      <c r="J1148" s="64">
        <f>GEN!AP226</f>
        <v>1555.8177419354838</v>
      </c>
      <c r="K1148" s="31">
        <f>GEN!AQ226</f>
        <v>-12961.819379084962</v>
      </c>
      <c r="L1148" s="45">
        <f>GEN!AR226</f>
        <v>0.78817846285549054</v>
      </c>
      <c r="M1148" s="4" t="s">
        <v>411</v>
      </c>
      <c r="N1148" s="76">
        <v>44013</v>
      </c>
    </row>
    <row r="1149" spans="1:14" hidden="1" x14ac:dyDescent="0.25">
      <c r="A1149" s="10">
        <v>1148</v>
      </c>
      <c r="B1149" s="11">
        <v>16533</v>
      </c>
      <c r="C1149" s="11" t="s">
        <v>23</v>
      </c>
      <c r="D1149" s="12" t="s">
        <v>42</v>
      </c>
      <c r="E1149" s="12" t="s">
        <v>43</v>
      </c>
      <c r="F1149" s="12" t="s">
        <v>290</v>
      </c>
      <c r="G1149" s="65">
        <f>GEN!AM227</f>
        <v>155455.03836274508</v>
      </c>
      <c r="H1149" s="31">
        <f>GEN!AN227</f>
        <v>5014.6786568627449</v>
      </c>
      <c r="I1149" s="66">
        <f>GEN!AO227</f>
        <v>103701.62</v>
      </c>
      <c r="J1149" s="64">
        <f>GEN!AP227</f>
        <v>3345.2135483870966</v>
      </c>
      <c r="K1149" s="31">
        <f>GEN!AQ227</f>
        <v>-51753.418362745084</v>
      </c>
      <c r="L1149" s="45">
        <f>GEN!AR227</f>
        <v>0.66708432928380512</v>
      </c>
      <c r="M1149" s="4" t="s">
        <v>411</v>
      </c>
      <c r="N1149" s="76">
        <v>44013</v>
      </c>
    </row>
    <row r="1150" spans="1:14" hidden="1" x14ac:dyDescent="0.25">
      <c r="A1150" s="10">
        <v>1149</v>
      </c>
      <c r="B1150" s="11">
        <v>16458</v>
      </c>
      <c r="C1150" s="11" t="s">
        <v>23</v>
      </c>
      <c r="D1150" s="12" t="s">
        <v>42</v>
      </c>
      <c r="E1150" s="12" t="s">
        <v>43</v>
      </c>
      <c r="F1150" s="12" t="s">
        <v>291</v>
      </c>
      <c r="G1150" s="65">
        <f>GEN!AM228</f>
        <v>57281.812156862747</v>
      </c>
      <c r="H1150" s="31">
        <f>GEN!AN228</f>
        <v>1847.8003921568627</v>
      </c>
      <c r="I1150" s="66">
        <f>GEN!AO228</f>
        <v>49681</v>
      </c>
      <c r="J1150" s="64">
        <f>GEN!AP228</f>
        <v>1602.6129032258063</v>
      </c>
      <c r="K1150" s="31">
        <f>GEN!AQ228</f>
        <v>-7600.8121568627466</v>
      </c>
      <c r="L1150" s="45">
        <f>GEN!AR228</f>
        <v>0.86730845497610332</v>
      </c>
      <c r="M1150" s="4" t="s">
        <v>411</v>
      </c>
      <c r="N1150" s="76">
        <v>44013</v>
      </c>
    </row>
    <row r="1151" spans="1:14" hidden="1" x14ac:dyDescent="0.25">
      <c r="A1151" s="10">
        <v>1150</v>
      </c>
      <c r="B1151" s="13">
        <v>16886</v>
      </c>
      <c r="C1151" s="11" t="s">
        <v>23</v>
      </c>
      <c r="D1151" s="12" t="s">
        <v>42</v>
      </c>
      <c r="E1151" s="12" t="s">
        <v>43</v>
      </c>
      <c r="F1151" s="14" t="s">
        <v>292</v>
      </c>
      <c r="G1151" s="65">
        <f>GEN!AM229</f>
        <v>86185.715954248371</v>
      </c>
      <c r="H1151" s="31">
        <f>GEN!AN229</f>
        <v>2780.1843856209152</v>
      </c>
      <c r="I1151" s="66">
        <f>GEN!AO229</f>
        <v>43453.94</v>
      </c>
      <c r="J1151" s="64">
        <f>GEN!AP229</f>
        <v>1401.74</v>
      </c>
      <c r="K1151" s="31">
        <f>GEN!AQ229</f>
        <v>-42731.775954248369</v>
      </c>
      <c r="L1151" s="45">
        <f>GEN!AR229</f>
        <v>0.50418958082412979</v>
      </c>
      <c r="M1151" s="4" t="s">
        <v>411</v>
      </c>
      <c r="N1151" s="76">
        <v>44013</v>
      </c>
    </row>
    <row r="1152" spans="1:14" hidden="1" x14ac:dyDescent="0.25">
      <c r="A1152" s="10">
        <v>1151</v>
      </c>
      <c r="B1152" s="13">
        <v>16688</v>
      </c>
      <c r="C1152" s="11" t="s">
        <v>23</v>
      </c>
      <c r="D1152" s="12" t="s">
        <v>42</v>
      </c>
      <c r="E1152" s="12" t="s">
        <v>43</v>
      </c>
      <c r="F1152" s="14" t="s">
        <v>293</v>
      </c>
      <c r="G1152" s="65">
        <f>GEN!AM230</f>
        <v>141441.78225490198</v>
      </c>
      <c r="H1152" s="31">
        <f>GEN!AN230</f>
        <v>4562.6381372549022</v>
      </c>
      <c r="I1152" s="66">
        <f>GEN!AO230</f>
        <v>84533.65</v>
      </c>
      <c r="J1152" s="64">
        <f>GEN!AP230</f>
        <v>2726.8919354838708</v>
      </c>
      <c r="K1152" s="31">
        <f>GEN!AQ230</f>
        <v>-56908.132254901982</v>
      </c>
      <c r="L1152" s="45">
        <f>GEN!AR230</f>
        <v>0.59765684971118427</v>
      </c>
      <c r="M1152" s="4" t="s">
        <v>411</v>
      </c>
      <c r="N1152" s="76">
        <v>44013</v>
      </c>
    </row>
    <row r="1153" spans="1:14" hidden="1" x14ac:dyDescent="0.25">
      <c r="A1153" s="10">
        <v>1152</v>
      </c>
      <c r="B1153" s="11">
        <v>14529</v>
      </c>
      <c r="C1153" s="11" t="s">
        <v>23</v>
      </c>
      <c r="D1153" s="12" t="s">
        <v>42</v>
      </c>
      <c r="E1153" s="12" t="s">
        <v>43</v>
      </c>
      <c r="F1153" s="12" t="s">
        <v>294</v>
      </c>
      <c r="G1153" s="65">
        <f>GEN!AM231</f>
        <v>80732.562281045757</v>
      </c>
      <c r="H1153" s="31">
        <f>GEN!AN231</f>
        <v>2604.2762026143791</v>
      </c>
      <c r="I1153" s="66">
        <f>GEN!AO231</f>
        <v>42395</v>
      </c>
      <c r="J1153" s="64">
        <f>GEN!AP231</f>
        <v>1367.5806451612902</v>
      </c>
      <c r="K1153" s="31">
        <f>GEN!AQ231</f>
        <v>-38337.562281045757</v>
      </c>
      <c r="L1153" s="45">
        <f>GEN!AR231</f>
        <v>0.52512887987395662</v>
      </c>
      <c r="M1153" s="4" t="s">
        <v>411</v>
      </c>
      <c r="N1153" s="76">
        <v>44013</v>
      </c>
    </row>
    <row r="1154" spans="1:14" hidden="1" x14ac:dyDescent="0.25">
      <c r="A1154" s="10">
        <v>1153</v>
      </c>
      <c r="B1154" s="13">
        <v>17175</v>
      </c>
      <c r="C1154" s="11" t="s">
        <v>23</v>
      </c>
      <c r="D1154" s="12" t="s">
        <v>42</v>
      </c>
      <c r="E1154" s="12" t="s">
        <v>43</v>
      </c>
      <c r="F1154" s="14" t="s">
        <v>295</v>
      </c>
      <c r="G1154" s="65">
        <f>GEN!AM232</f>
        <v>47853.276633986927</v>
      </c>
      <c r="H1154" s="31">
        <f>GEN!AN232</f>
        <v>1543.6540849673202</v>
      </c>
      <c r="I1154" s="66">
        <f>GEN!AO232</f>
        <v>29141.98</v>
      </c>
      <c r="J1154" s="64">
        <f>GEN!AP232</f>
        <v>940.06387096774188</v>
      </c>
      <c r="K1154" s="31">
        <f>GEN!AQ232</f>
        <v>-18711.296633986927</v>
      </c>
      <c r="L1154" s="45">
        <f>GEN!AR232</f>
        <v>0.60898609353120936</v>
      </c>
      <c r="M1154" s="4" t="s">
        <v>411</v>
      </c>
      <c r="N1154" s="76">
        <v>44013</v>
      </c>
    </row>
    <row r="1155" spans="1:14" hidden="1" x14ac:dyDescent="0.25">
      <c r="A1155" s="10">
        <v>1154</v>
      </c>
      <c r="B1155" s="13">
        <v>17235</v>
      </c>
      <c r="C1155" s="11" t="s">
        <v>23</v>
      </c>
      <c r="D1155" s="12" t="s">
        <v>42</v>
      </c>
      <c r="E1155" s="12" t="s">
        <v>43</v>
      </c>
      <c r="F1155" s="14" t="s">
        <v>296</v>
      </c>
      <c r="G1155" s="65">
        <f>GEN!AM233</f>
        <v>39960.816437908499</v>
      </c>
      <c r="H1155" s="31">
        <f>GEN!AN233</f>
        <v>1289.0585947712418</v>
      </c>
      <c r="I1155" s="66">
        <f>GEN!AO233</f>
        <v>38562.42</v>
      </c>
      <c r="J1155" s="64">
        <f>GEN!AP233</f>
        <v>1243.9490322580646</v>
      </c>
      <c r="K1155" s="31">
        <f>GEN!AQ233</f>
        <v>-1398.396437908501</v>
      </c>
      <c r="L1155" s="45">
        <f>GEN!AR233</f>
        <v>0.96500580912601364</v>
      </c>
      <c r="M1155" s="4" t="s">
        <v>411</v>
      </c>
      <c r="N1155" s="76">
        <v>44013</v>
      </c>
    </row>
    <row r="1156" spans="1:14" hidden="1" x14ac:dyDescent="0.25">
      <c r="A1156" s="10">
        <v>1155</v>
      </c>
      <c r="B1156" s="11">
        <v>14536</v>
      </c>
      <c r="C1156" s="11" t="s">
        <v>23</v>
      </c>
      <c r="D1156" s="12" t="s">
        <v>42</v>
      </c>
      <c r="E1156" s="12" t="s">
        <v>44</v>
      </c>
      <c r="F1156" s="12" t="s">
        <v>297</v>
      </c>
      <c r="G1156" s="65">
        <f>GEN!AM234</f>
        <v>84759.825771241827</v>
      </c>
      <c r="H1156" s="31">
        <f>GEN!AN234</f>
        <v>2734.1879281045749</v>
      </c>
      <c r="I1156" s="66">
        <f>GEN!AO234</f>
        <v>44735</v>
      </c>
      <c r="J1156" s="64">
        <f>GEN!AP234</f>
        <v>1443.0645161290322</v>
      </c>
      <c r="K1156" s="31">
        <f>GEN!AQ234</f>
        <v>-40024.825771241827</v>
      </c>
      <c r="L1156" s="45">
        <f>GEN!AR234</f>
        <v>0.52778541712361737</v>
      </c>
      <c r="M1156" s="4" t="s">
        <v>411</v>
      </c>
      <c r="N1156" s="76">
        <v>44013</v>
      </c>
    </row>
    <row r="1157" spans="1:14" hidden="1" x14ac:dyDescent="0.25">
      <c r="A1157" s="10">
        <v>1156</v>
      </c>
      <c r="B1157" s="11">
        <v>15521</v>
      </c>
      <c r="C1157" s="11" t="s">
        <v>23</v>
      </c>
      <c r="D1157" s="12" t="s">
        <v>42</v>
      </c>
      <c r="E1157" s="12" t="s">
        <v>44</v>
      </c>
      <c r="F1157" s="12" t="s">
        <v>298</v>
      </c>
      <c r="G1157" s="65">
        <f>GEN!AM235</f>
        <v>84271.854872549025</v>
      </c>
      <c r="H1157" s="31">
        <f>GEN!AN235</f>
        <v>2718.446931372549</v>
      </c>
      <c r="I1157" s="66">
        <f>GEN!AO235</f>
        <v>72275</v>
      </c>
      <c r="J1157" s="64">
        <f>GEN!AP235</f>
        <v>2331.4516129032259</v>
      </c>
      <c r="K1157" s="31">
        <f>GEN!AQ235</f>
        <v>-11996.854872549025</v>
      </c>
      <c r="L1157" s="45">
        <f>GEN!AR235</f>
        <v>0.85764102510033968</v>
      </c>
      <c r="M1157" s="4" t="s">
        <v>411</v>
      </c>
      <c r="N1157" s="76">
        <v>44013</v>
      </c>
    </row>
    <row r="1158" spans="1:14" hidden="1" x14ac:dyDescent="0.25">
      <c r="A1158" s="10">
        <v>1157</v>
      </c>
      <c r="B1158" s="11">
        <v>14543</v>
      </c>
      <c r="C1158" s="11" t="s">
        <v>23</v>
      </c>
      <c r="D1158" s="12" t="s">
        <v>42</v>
      </c>
      <c r="E1158" s="12" t="s">
        <v>44</v>
      </c>
      <c r="F1158" s="12" t="s">
        <v>299</v>
      </c>
      <c r="G1158" s="65">
        <f>GEN!AM236</f>
        <v>61185.334183006533</v>
      </c>
      <c r="H1158" s="31">
        <f>GEN!AN236</f>
        <v>1973.7204575163398</v>
      </c>
      <c r="I1158" s="66">
        <f>GEN!AO236</f>
        <v>44121</v>
      </c>
      <c r="J1158" s="64">
        <f>GEN!AP236</f>
        <v>1423.258064516129</v>
      </c>
      <c r="K1158" s="31">
        <f>GEN!AQ236</f>
        <v>-17064.334183006533</v>
      </c>
      <c r="L1158" s="45">
        <f>GEN!AR236</f>
        <v>0.72110417617452616</v>
      </c>
      <c r="M1158" s="4" t="s">
        <v>411</v>
      </c>
      <c r="N1158" s="76">
        <v>44013</v>
      </c>
    </row>
    <row r="1159" spans="1:14" hidden="1" x14ac:dyDescent="0.25">
      <c r="A1159" s="10">
        <v>1158</v>
      </c>
      <c r="B1159" s="11">
        <v>15792</v>
      </c>
      <c r="C1159" s="11" t="s">
        <v>23</v>
      </c>
      <c r="D1159" s="12" t="s">
        <v>42</v>
      </c>
      <c r="E1159" s="12" t="s">
        <v>44</v>
      </c>
      <c r="F1159" s="12" t="s">
        <v>300</v>
      </c>
      <c r="G1159" s="65">
        <f>GEN!AM237</f>
        <v>38490.910915032677</v>
      </c>
      <c r="H1159" s="31">
        <f>GEN!AN237</f>
        <v>1241.6422875816993</v>
      </c>
      <c r="I1159" s="66">
        <f>GEN!AO237</f>
        <v>29034</v>
      </c>
      <c r="J1159" s="64">
        <f>GEN!AP237</f>
        <v>936.58064516129036</v>
      </c>
      <c r="K1159" s="31">
        <f>GEN!AQ237</f>
        <v>-9456.9109150326767</v>
      </c>
      <c r="L1159" s="45">
        <f>GEN!AR237</f>
        <v>0.75430794724737815</v>
      </c>
      <c r="M1159" s="4" t="s">
        <v>411</v>
      </c>
      <c r="N1159" s="76">
        <v>44013</v>
      </c>
    </row>
    <row r="1160" spans="1:14" hidden="1" x14ac:dyDescent="0.25">
      <c r="A1160" s="10">
        <v>1159</v>
      </c>
      <c r="B1160" s="11">
        <v>14564</v>
      </c>
      <c r="C1160" s="11" t="s">
        <v>23</v>
      </c>
      <c r="D1160" s="12" t="s">
        <v>42</v>
      </c>
      <c r="E1160" s="12" t="s">
        <v>44</v>
      </c>
      <c r="F1160" s="12" t="s">
        <v>301</v>
      </c>
      <c r="G1160" s="65">
        <f>GEN!AM238</f>
        <v>38379.969411764701</v>
      </c>
      <c r="H1160" s="31">
        <f>GEN!AN238</f>
        <v>1238.0635294117646</v>
      </c>
      <c r="I1160" s="66">
        <f>GEN!AO238</f>
        <v>35344</v>
      </c>
      <c r="J1160" s="64">
        <f>GEN!AP238</f>
        <v>1140.1290322580646</v>
      </c>
      <c r="K1160" s="31">
        <f>GEN!AQ238</f>
        <v>-3035.9694117647014</v>
      </c>
      <c r="L1160" s="45">
        <f>GEN!AR238</f>
        <v>0.92089703409627843</v>
      </c>
      <c r="M1160" s="4" t="s">
        <v>411</v>
      </c>
      <c r="N1160" s="76">
        <v>44013</v>
      </c>
    </row>
    <row r="1161" spans="1:14" hidden="1" x14ac:dyDescent="0.25">
      <c r="A1161" s="10">
        <v>1160</v>
      </c>
      <c r="B1161" s="11">
        <v>14533</v>
      </c>
      <c r="C1161" s="11" t="s">
        <v>23</v>
      </c>
      <c r="D1161" s="12" t="s">
        <v>42</v>
      </c>
      <c r="E1161" s="12" t="s">
        <v>44</v>
      </c>
      <c r="F1161" s="12" t="s">
        <v>302</v>
      </c>
      <c r="G1161" s="65">
        <f>GEN!AM239</f>
        <v>49985.376601307187</v>
      </c>
      <c r="H1161" s="31">
        <f>GEN!AN239</f>
        <v>1612.4315032679738</v>
      </c>
      <c r="I1161" s="66">
        <f>GEN!AO239</f>
        <v>29745</v>
      </c>
      <c r="J1161" s="64">
        <f>GEN!AP239</f>
        <v>959.51612903225805</v>
      </c>
      <c r="K1161" s="31">
        <f>GEN!AQ239</f>
        <v>-20240.376601307187</v>
      </c>
      <c r="L1161" s="45">
        <f>GEN!AR239</f>
        <v>0.59507404009880216</v>
      </c>
      <c r="M1161" s="4" t="s">
        <v>411</v>
      </c>
      <c r="N1161" s="76">
        <v>44013</v>
      </c>
    </row>
    <row r="1162" spans="1:14" hidden="1" x14ac:dyDescent="0.25">
      <c r="A1162" s="10">
        <v>1161</v>
      </c>
      <c r="B1162" s="11">
        <v>16603</v>
      </c>
      <c r="C1162" s="11" t="s">
        <v>23</v>
      </c>
      <c r="D1162" s="12" t="s">
        <v>42</v>
      </c>
      <c r="E1162" s="12" t="s">
        <v>44</v>
      </c>
      <c r="F1162" s="12" t="s">
        <v>303</v>
      </c>
      <c r="G1162" s="65">
        <f>GEN!AM240</f>
        <v>108831.40620915033</v>
      </c>
      <c r="H1162" s="31">
        <f>GEN!AN240</f>
        <v>3510.6905228758169</v>
      </c>
      <c r="I1162" s="66">
        <f>GEN!AO240</f>
        <v>75814</v>
      </c>
      <c r="J1162" s="64">
        <f>GEN!AP240</f>
        <v>2445.6129032258063</v>
      </c>
      <c r="K1162" s="31">
        <f>GEN!AQ240</f>
        <v>-33017.406209150329</v>
      </c>
      <c r="L1162" s="45">
        <f>GEN!AR240</f>
        <v>0.69661876696054037</v>
      </c>
      <c r="M1162" s="4" t="s">
        <v>411</v>
      </c>
      <c r="N1162" s="76">
        <v>44013</v>
      </c>
    </row>
    <row r="1163" spans="1:14" hidden="1" x14ac:dyDescent="0.25">
      <c r="A1163" s="10">
        <v>1162</v>
      </c>
      <c r="B1163" s="11">
        <v>15135</v>
      </c>
      <c r="C1163" s="11" t="s">
        <v>23</v>
      </c>
      <c r="D1163" s="12" t="s">
        <v>42</v>
      </c>
      <c r="E1163" s="12" t="s">
        <v>44</v>
      </c>
      <c r="F1163" s="12" t="s">
        <v>304</v>
      </c>
      <c r="G1163" s="65">
        <f>GEN!AM241</f>
        <v>36916.876797385623</v>
      </c>
      <c r="H1163" s="31">
        <f>GEN!AN241</f>
        <v>1190.8669934640523</v>
      </c>
      <c r="I1163" s="66">
        <f>GEN!AO241</f>
        <v>25174</v>
      </c>
      <c r="J1163" s="64">
        <f>GEN!AP241</f>
        <v>812.06451612903231</v>
      </c>
      <c r="K1163" s="31">
        <f>GEN!AQ241</f>
        <v>-11742.876797385623</v>
      </c>
      <c r="L1163" s="45">
        <f>GEN!AR241</f>
        <v>0.68191033976587023</v>
      </c>
      <c r="M1163" s="4" t="s">
        <v>411</v>
      </c>
      <c r="N1163" s="76">
        <v>44013</v>
      </c>
    </row>
    <row r="1164" spans="1:14" hidden="1" x14ac:dyDescent="0.25">
      <c r="A1164" s="10">
        <v>1163</v>
      </c>
      <c r="B1164" s="11">
        <v>92018</v>
      </c>
      <c r="C1164" s="11" t="s">
        <v>23</v>
      </c>
      <c r="D1164" s="12" t="s">
        <v>42</v>
      </c>
      <c r="E1164" s="12" t="s">
        <v>44</v>
      </c>
      <c r="F1164" s="12" t="s">
        <v>305</v>
      </c>
      <c r="G1164" s="65">
        <f>GEN!AM242</f>
        <v>35018.51683006536</v>
      </c>
      <c r="H1164" s="31">
        <f>GEN!AN242</f>
        <v>1129.6295751633986</v>
      </c>
      <c r="I1164" s="66">
        <f>GEN!AO242</f>
        <v>14379</v>
      </c>
      <c r="J1164" s="64">
        <f>GEN!AP242</f>
        <v>463.83870967741933</v>
      </c>
      <c r="K1164" s="31">
        <f>GEN!AQ242</f>
        <v>-20639.51683006536</v>
      </c>
      <c r="L1164" s="45">
        <f>GEN!AR242</f>
        <v>0.41061133656165649</v>
      </c>
      <c r="M1164" s="4" t="s">
        <v>411</v>
      </c>
      <c r="N1164" s="76">
        <v>44013</v>
      </c>
    </row>
    <row r="1165" spans="1:14" hidden="1" x14ac:dyDescent="0.25">
      <c r="A1165" s="10">
        <v>1164</v>
      </c>
      <c r="B1165" s="11">
        <v>16427</v>
      </c>
      <c r="C1165" s="11" t="s">
        <v>23</v>
      </c>
      <c r="D1165" s="12" t="s">
        <v>42</v>
      </c>
      <c r="E1165" s="12" t="s">
        <v>45</v>
      </c>
      <c r="F1165" s="12" t="s">
        <v>306</v>
      </c>
      <c r="G1165" s="65">
        <f>GEN!AM243</f>
        <v>79561.202156862753</v>
      </c>
      <c r="H1165" s="31">
        <f>GEN!AN243</f>
        <v>2566.490392156863</v>
      </c>
      <c r="I1165" s="66">
        <f>GEN!AO243</f>
        <v>177469</v>
      </c>
      <c r="J1165" s="64">
        <f>GEN!AP243</f>
        <v>5724.8064516129034</v>
      </c>
      <c r="K1165" s="31">
        <f>GEN!AQ243</f>
        <v>97907.797843137247</v>
      </c>
      <c r="L1165" s="45">
        <f>GEN!AR243</f>
        <v>2.2305972658646156</v>
      </c>
      <c r="M1165" s="4" t="s">
        <v>411</v>
      </c>
      <c r="N1165" s="76">
        <v>44013</v>
      </c>
    </row>
    <row r="1166" spans="1:14" hidden="1" x14ac:dyDescent="0.25">
      <c r="A1166" s="10">
        <v>1165</v>
      </c>
      <c r="B1166" s="11">
        <v>92042</v>
      </c>
      <c r="C1166" s="11" t="s">
        <v>23</v>
      </c>
      <c r="D1166" s="12" t="s">
        <v>42</v>
      </c>
      <c r="E1166" s="12" t="s">
        <v>45</v>
      </c>
      <c r="F1166" s="12" t="s">
        <v>307</v>
      </c>
      <c r="G1166" s="65">
        <f>GEN!AM244</f>
        <v>66230.358267973861</v>
      </c>
      <c r="H1166" s="31">
        <f>GEN!AN244</f>
        <v>2136.4631699346405</v>
      </c>
      <c r="I1166" s="66">
        <f>GEN!AO244</f>
        <v>65700</v>
      </c>
      <c r="J1166" s="64">
        <f>GEN!AP244</f>
        <v>2119.3548387096776</v>
      </c>
      <c r="K1166" s="31">
        <f>GEN!AQ244</f>
        <v>-530.35826797386108</v>
      </c>
      <c r="L1166" s="45">
        <f>GEN!AR244</f>
        <v>0.991992218042548</v>
      </c>
      <c r="M1166" s="4" t="s">
        <v>411</v>
      </c>
      <c r="N1166" s="76">
        <v>44013</v>
      </c>
    </row>
    <row r="1167" spans="1:14" hidden="1" x14ac:dyDescent="0.25">
      <c r="A1167" s="10">
        <v>1166</v>
      </c>
      <c r="B1167" s="11">
        <v>14558</v>
      </c>
      <c r="C1167" s="11" t="s">
        <v>23</v>
      </c>
      <c r="D1167" s="12" t="s">
        <v>42</v>
      </c>
      <c r="E1167" s="12" t="s">
        <v>45</v>
      </c>
      <c r="F1167" s="12" t="s">
        <v>308</v>
      </c>
      <c r="G1167" s="65">
        <f>GEN!AM245</f>
        <v>44180.919379084968</v>
      </c>
      <c r="H1167" s="31">
        <f>GEN!AN245</f>
        <v>1425.1909477124184</v>
      </c>
      <c r="I1167" s="66">
        <f>GEN!AO245</f>
        <v>47468</v>
      </c>
      <c r="J1167" s="64">
        <f>GEN!AP245</f>
        <v>1531.2258064516129</v>
      </c>
      <c r="K1167" s="31">
        <f>GEN!AQ245</f>
        <v>3287.0806209150323</v>
      </c>
      <c r="L1167" s="45">
        <f>GEN!AR245</f>
        <v>1.074400457643512</v>
      </c>
      <c r="M1167" s="4" t="s">
        <v>411</v>
      </c>
      <c r="N1167" s="76">
        <v>44013</v>
      </c>
    </row>
    <row r="1168" spans="1:14" hidden="1" x14ac:dyDescent="0.25">
      <c r="A1168" s="10">
        <v>1167</v>
      </c>
      <c r="B1168" s="11">
        <v>16108</v>
      </c>
      <c r="C1168" s="11" t="s">
        <v>23</v>
      </c>
      <c r="D1168" s="12" t="s">
        <v>42</v>
      </c>
      <c r="E1168" s="12" t="s">
        <v>45</v>
      </c>
      <c r="F1168" s="12" t="s">
        <v>309</v>
      </c>
      <c r="G1168" s="65">
        <f>GEN!AM246</f>
        <v>68582.707156862743</v>
      </c>
      <c r="H1168" s="31">
        <f>GEN!AN246</f>
        <v>2212.3453921568625</v>
      </c>
      <c r="I1168" s="66">
        <f>GEN!AO246</f>
        <v>44162</v>
      </c>
      <c r="J1168" s="64">
        <f>GEN!AP246</f>
        <v>1424.5806451612902</v>
      </c>
      <c r="K1168" s="31">
        <f>GEN!AQ246</f>
        <v>-24420.707156862743</v>
      </c>
      <c r="L1168" s="45">
        <f>GEN!AR246</f>
        <v>0.64392325457483668</v>
      </c>
      <c r="M1168" s="4" t="s">
        <v>411</v>
      </c>
      <c r="N1168" s="76">
        <v>44013</v>
      </c>
    </row>
    <row r="1169" spans="1:14" hidden="1" x14ac:dyDescent="0.25">
      <c r="A1169" s="10">
        <v>1168</v>
      </c>
      <c r="B1169" s="11">
        <v>15299</v>
      </c>
      <c r="C1169" s="11" t="s">
        <v>23</v>
      </c>
      <c r="D1169" s="12" t="s">
        <v>42</v>
      </c>
      <c r="E1169" s="12" t="s">
        <v>45</v>
      </c>
      <c r="F1169" s="12" t="s">
        <v>310</v>
      </c>
      <c r="G1169" s="65">
        <f>GEN!AM247</f>
        <v>17685.826209150327</v>
      </c>
      <c r="H1169" s="31">
        <f>GEN!AN247</f>
        <v>570.51052287581706</v>
      </c>
      <c r="I1169" s="66">
        <f>GEN!AO247</f>
        <v>24835</v>
      </c>
      <c r="J1169" s="64">
        <f>GEN!AP247</f>
        <v>801.12903225806451</v>
      </c>
      <c r="K1169" s="31">
        <f>GEN!AQ247</f>
        <v>7149.1737908496725</v>
      </c>
      <c r="L1169" s="45">
        <f>GEN!AR247</f>
        <v>1.4042318241909908</v>
      </c>
      <c r="M1169" s="4" t="s">
        <v>411</v>
      </c>
      <c r="N1169" s="76">
        <v>44013</v>
      </c>
    </row>
    <row r="1170" spans="1:14" hidden="1" x14ac:dyDescent="0.25">
      <c r="A1170" s="10">
        <v>1169</v>
      </c>
      <c r="B1170" s="11">
        <v>14794</v>
      </c>
      <c r="C1170" s="11" t="s">
        <v>23</v>
      </c>
      <c r="D1170" s="12" t="s">
        <v>42</v>
      </c>
      <c r="E1170" s="12" t="s">
        <v>45</v>
      </c>
      <c r="F1170" s="12" t="s">
        <v>311</v>
      </c>
      <c r="G1170" s="65">
        <f>GEN!AM248</f>
        <v>79960.913725490202</v>
      </c>
      <c r="H1170" s="31">
        <f>GEN!AN248</f>
        <v>2579.3843137254903</v>
      </c>
      <c r="I1170" s="66">
        <f>GEN!AO248</f>
        <v>60968</v>
      </c>
      <c r="J1170" s="64">
        <f>GEN!AP248</f>
        <v>1966.7096774193549</v>
      </c>
      <c r="K1170" s="31">
        <f>GEN!AQ248</f>
        <v>-18992.913725490202</v>
      </c>
      <c r="L1170" s="45">
        <f>GEN!AR248</f>
        <v>0.76247252763151485</v>
      </c>
      <c r="M1170" s="4" t="s">
        <v>411</v>
      </c>
      <c r="N1170" s="76">
        <v>44013</v>
      </c>
    </row>
    <row r="1171" spans="1:14" hidden="1" x14ac:dyDescent="0.25">
      <c r="A1171" s="10">
        <v>1170</v>
      </c>
      <c r="B1171" s="11">
        <v>16381</v>
      </c>
      <c r="C1171" s="11" t="s">
        <v>23</v>
      </c>
      <c r="D1171" s="12" t="s">
        <v>42</v>
      </c>
      <c r="E1171" s="12" t="s">
        <v>45</v>
      </c>
      <c r="F1171" s="12" t="s">
        <v>312</v>
      </c>
      <c r="G1171" s="65">
        <f>GEN!AM249</f>
        <v>61058.218986928099</v>
      </c>
      <c r="H1171" s="31">
        <f>GEN!AN249</f>
        <v>1969.6199673202614</v>
      </c>
      <c r="I1171" s="66">
        <f>GEN!AO249</f>
        <v>35062</v>
      </c>
      <c r="J1171" s="64">
        <f>GEN!AP249</f>
        <v>1131.0322580645161</v>
      </c>
      <c r="K1171" s="31">
        <f>GEN!AQ249</f>
        <v>-25996.218986928099</v>
      </c>
      <c r="L1171" s="45">
        <f>GEN!AR249</f>
        <v>0.57423882618499555</v>
      </c>
      <c r="M1171" s="4" t="s">
        <v>411</v>
      </c>
      <c r="N1171" s="76">
        <v>44013</v>
      </c>
    </row>
    <row r="1172" spans="1:14" hidden="1" x14ac:dyDescent="0.25">
      <c r="A1172" s="10">
        <v>1171</v>
      </c>
      <c r="B1172" s="11">
        <v>14553</v>
      </c>
      <c r="C1172" s="11" t="s">
        <v>23</v>
      </c>
      <c r="D1172" s="12" t="s">
        <v>42</v>
      </c>
      <c r="E1172" s="12" t="s">
        <v>45</v>
      </c>
      <c r="F1172" s="12" t="s">
        <v>313</v>
      </c>
      <c r="G1172" s="65">
        <f>GEN!AM250</f>
        <v>48624.113921568627</v>
      </c>
      <c r="H1172" s="31">
        <f>GEN!AN250</f>
        <v>1568.5198039215686</v>
      </c>
      <c r="I1172" s="66">
        <f>GEN!AO250</f>
        <v>34614</v>
      </c>
      <c r="J1172" s="64">
        <f>GEN!AP250</f>
        <v>1116.5806451612902</v>
      </c>
      <c r="K1172" s="31">
        <f>GEN!AQ250</f>
        <v>-14010.113921568627</v>
      </c>
      <c r="L1172" s="45">
        <f>GEN!AR250</f>
        <v>0.71186901330136043</v>
      </c>
      <c r="M1172" s="4" t="s">
        <v>411</v>
      </c>
      <c r="N1172" s="76">
        <v>44013</v>
      </c>
    </row>
    <row r="1173" spans="1:14" hidden="1" x14ac:dyDescent="0.25">
      <c r="A1173" s="10">
        <v>1172</v>
      </c>
      <c r="B1173" s="11">
        <v>17240</v>
      </c>
      <c r="C1173" s="11" t="s">
        <v>23</v>
      </c>
      <c r="D1173" s="12" t="s">
        <v>42</v>
      </c>
      <c r="E1173" s="12" t="s">
        <v>46</v>
      </c>
      <c r="F1173" s="12" t="s">
        <v>314</v>
      </c>
      <c r="G1173" s="65">
        <f>GEN!AM251</f>
        <v>83934.82905228759</v>
      </c>
      <c r="H1173" s="31">
        <f>GEN!AN251</f>
        <v>2707.5751307189544</v>
      </c>
      <c r="I1173" s="66">
        <f>GEN!AO251</f>
        <v>773571</v>
      </c>
      <c r="J1173" s="64">
        <f>GEN!AP251</f>
        <v>24953.903225806451</v>
      </c>
      <c r="K1173" s="31">
        <f>GEN!AQ251</f>
        <v>689636.17094771238</v>
      </c>
      <c r="L1173" s="45">
        <f>GEN!AR251</f>
        <v>9.2163290106673159</v>
      </c>
      <c r="M1173" s="4" t="s">
        <v>411</v>
      </c>
      <c r="N1173" s="76">
        <v>44013</v>
      </c>
    </row>
    <row r="1174" spans="1:14" hidden="1" x14ac:dyDescent="0.25">
      <c r="A1174" s="10">
        <v>1173</v>
      </c>
      <c r="B1174" s="11">
        <v>17260</v>
      </c>
      <c r="C1174" s="11" t="s">
        <v>23</v>
      </c>
      <c r="D1174" s="12" t="s">
        <v>42</v>
      </c>
      <c r="E1174" s="12" t="s">
        <v>46</v>
      </c>
      <c r="F1174" s="12" t="s">
        <v>315</v>
      </c>
      <c r="G1174" s="65">
        <f>GEN!AM252</f>
        <v>316559.96673202614</v>
      </c>
      <c r="H1174" s="31">
        <f>GEN!AN252</f>
        <v>10211.61183006536</v>
      </c>
      <c r="I1174" s="66">
        <f>GEN!AO252</f>
        <v>1415336</v>
      </c>
      <c r="J1174" s="64">
        <f>GEN!AP252</f>
        <v>45656</v>
      </c>
      <c r="K1174" s="31">
        <f>GEN!AQ252</f>
        <v>1098776.0332679739</v>
      </c>
      <c r="L1174" s="45">
        <f>GEN!AR252</f>
        <v>4.4709885921807295</v>
      </c>
      <c r="M1174" s="4" t="s">
        <v>411</v>
      </c>
      <c r="N1174" s="76">
        <v>44013</v>
      </c>
    </row>
    <row r="1175" spans="1:14" hidden="1" x14ac:dyDescent="0.25">
      <c r="A1175" s="10">
        <v>1174</v>
      </c>
      <c r="B1175" s="13">
        <v>17455</v>
      </c>
      <c r="C1175" s="11" t="s">
        <v>23</v>
      </c>
      <c r="D1175" s="12" t="s">
        <v>42</v>
      </c>
      <c r="E1175" s="12" t="s">
        <v>46</v>
      </c>
      <c r="F1175" s="14" t="s">
        <v>316</v>
      </c>
      <c r="G1175" s="65">
        <f>GEN!AM253</f>
        <v>23839</v>
      </c>
      <c r="H1175" s="31">
        <f>GEN!AN253</f>
        <v>769</v>
      </c>
      <c r="I1175" s="66">
        <f>GEN!AO253</f>
        <v>80378</v>
      </c>
      <c r="J1175" s="64">
        <f>GEN!AP253</f>
        <v>2592.8387096774195</v>
      </c>
      <c r="K1175" s="31">
        <f>GEN!AQ253</f>
        <v>56539</v>
      </c>
      <c r="L1175" s="45">
        <f>GEN!AR253</f>
        <v>3.3717018331305844</v>
      </c>
      <c r="M1175" s="4" t="s">
        <v>411</v>
      </c>
      <c r="N1175" s="76">
        <v>44013</v>
      </c>
    </row>
    <row r="1176" spans="1:14" hidden="1" x14ac:dyDescent="0.25">
      <c r="A1176" s="10">
        <v>1175</v>
      </c>
      <c r="B1176" s="11">
        <v>14508</v>
      </c>
      <c r="C1176" s="11" t="s">
        <v>23</v>
      </c>
      <c r="D1176" s="12" t="s">
        <v>42</v>
      </c>
      <c r="E1176" s="12" t="s">
        <v>46</v>
      </c>
      <c r="F1176" s="12" t="s">
        <v>317</v>
      </c>
      <c r="G1176" s="65">
        <f>GEN!AM254</f>
        <v>41196.395392156861</v>
      </c>
      <c r="H1176" s="31">
        <f>GEN!AN254</f>
        <v>1328.9159803921568</v>
      </c>
      <c r="I1176" s="66">
        <f>GEN!AO254</f>
        <v>18098</v>
      </c>
      <c r="J1176" s="64">
        <f>GEN!AP254</f>
        <v>583.80645161290317</v>
      </c>
      <c r="K1176" s="31">
        <f>GEN!AQ254</f>
        <v>-23098.395392156861</v>
      </c>
      <c r="L1176" s="45">
        <f>GEN!AR254</f>
        <v>0.4393102801281874</v>
      </c>
      <c r="M1176" s="4" t="s">
        <v>411</v>
      </c>
      <c r="N1176" s="76">
        <v>44013</v>
      </c>
    </row>
    <row r="1177" spans="1:14" hidden="1" x14ac:dyDescent="0.25">
      <c r="A1177" s="10">
        <v>1176</v>
      </c>
      <c r="B1177" s="11">
        <v>15510</v>
      </c>
      <c r="C1177" s="11" t="s">
        <v>23</v>
      </c>
      <c r="D1177" s="12" t="s">
        <v>42</v>
      </c>
      <c r="E1177" s="12" t="s">
        <v>47</v>
      </c>
      <c r="F1177" s="12" t="s">
        <v>318</v>
      </c>
      <c r="G1177" s="65">
        <f>GEN!AM255</f>
        <v>23813.886960784312</v>
      </c>
      <c r="H1177" s="31">
        <f>GEN!AN255</f>
        <v>768.18990196078425</v>
      </c>
      <c r="I1177" s="66">
        <f>GEN!AO255</f>
        <v>25769</v>
      </c>
      <c r="J1177" s="64">
        <f>GEN!AP255</f>
        <v>831.25806451612902</v>
      </c>
      <c r="K1177" s="31">
        <f>GEN!AQ255</f>
        <v>1955.1130392156883</v>
      </c>
      <c r="L1177" s="45">
        <f>GEN!AR255</f>
        <v>1.0820997026833665</v>
      </c>
      <c r="M1177" s="4" t="s">
        <v>411</v>
      </c>
      <c r="N1177" s="76">
        <v>44013</v>
      </c>
    </row>
    <row r="1178" spans="1:14" hidden="1" x14ac:dyDescent="0.25">
      <c r="A1178" s="10">
        <v>1177</v>
      </c>
      <c r="B1178" s="11">
        <v>14537</v>
      </c>
      <c r="C1178" s="11" t="s">
        <v>23</v>
      </c>
      <c r="D1178" s="12" t="s">
        <v>42</v>
      </c>
      <c r="E1178" s="12" t="s">
        <v>47</v>
      </c>
      <c r="F1178" s="12" t="s">
        <v>319</v>
      </c>
      <c r="G1178" s="65">
        <f>GEN!AM256</f>
        <v>153703.27303921571</v>
      </c>
      <c r="H1178" s="31">
        <f>GEN!AN256</f>
        <v>4958.1700980392161</v>
      </c>
      <c r="I1178" s="66">
        <f>GEN!AO256</f>
        <v>99096</v>
      </c>
      <c r="J1178" s="64">
        <f>GEN!AP256</f>
        <v>3196.6451612903224</v>
      </c>
      <c r="K1178" s="31">
        <f>GEN!AQ256</f>
        <v>-54607.27303921571</v>
      </c>
      <c r="L1178" s="45">
        <f>GEN!AR256</f>
        <v>0.64472277031287906</v>
      </c>
      <c r="M1178" s="4" t="s">
        <v>411</v>
      </c>
      <c r="N1178" s="76">
        <v>44013</v>
      </c>
    </row>
    <row r="1179" spans="1:14" hidden="1" x14ac:dyDescent="0.25">
      <c r="A1179" s="10">
        <v>1178</v>
      </c>
      <c r="B1179" s="11">
        <v>14587</v>
      </c>
      <c r="C1179" s="11" t="s">
        <v>23</v>
      </c>
      <c r="D1179" s="12" t="s">
        <v>42</v>
      </c>
      <c r="E1179" s="12" t="s">
        <v>47</v>
      </c>
      <c r="F1179" s="12" t="s">
        <v>320</v>
      </c>
      <c r="G1179" s="65">
        <f>GEN!AM257</f>
        <v>72774.143202614374</v>
      </c>
      <c r="H1179" s="31">
        <f>GEN!AN257</f>
        <v>2347.5530065359476</v>
      </c>
      <c r="I1179" s="66">
        <f>GEN!AO257</f>
        <v>42961</v>
      </c>
      <c r="J1179" s="64">
        <f>GEN!AP257</f>
        <v>1385.8387096774193</v>
      </c>
      <c r="K1179" s="31">
        <f>GEN!AQ257</f>
        <v>-29813.143202614374</v>
      </c>
      <c r="L1179" s="45">
        <f>GEN!AR257</f>
        <v>0.59033329846824834</v>
      </c>
      <c r="M1179" s="4" t="s">
        <v>411</v>
      </c>
      <c r="N1179" s="76">
        <v>44013</v>
      </c>
    </row>
    <row r="1180" spans="1:14" hidden="1" x14ac:dyDescent="0.25">
      <c r="A1180" s="10">
        <v>1179</v>
      </c>
      <c r="B1180" s="11">
        <v>14493</v>
      </c>
      <c r="C1180" s="11" t="s">
        <v>23</v>
      </c>
      <c r="D1180" s="12" t="s">
        <v>42</v>
      </c>
      <c r="E1180" s="12" t="s">
        <v>47</v>
      </c>
      <c r="F1180" s="12" t="s">
        <v>321</v>
      </c>
      <c r="G1180" s="65">
        <f>GEN!AM258</f>
        <v>70280.965973856204</v>
      </c>
      <c r="H1180" s="31">
        <f>GEN!AN258</f>
        <v>2267.1279346405227</v>
      </c>
      <c r="I1180" s="66">
        <f>GEN!AO258</f>
        <v>21185</v>
      </c>
      <c r="J1180" s="64">
        <f>GEN!AP258</f>
        <v>683.38709677419354</v>
      </c>
      <c r="K1180" s="31">
        <f>GEN!AQ258</f>
        <v>-49095.965973856204</v>
      </c>
      <c r="L1180" s="45">
        <f>GEN!AR258</f>
        <v>0.30143296561803951</v>
      </c>
      <c r="M1180" s="4" t="s">
        <v>411</v>
      </c>
      <c r="N1180" s="76">
        <v>44013</v>
      </c>
    </row>
    <row r="1181" spans="1:14" hidden="1" x14ac:dyDescent="0.25">
      <c r="A1181" s="10">
        <v>1180</v>
      </c>
      <c r="B1181" s="11">
        <v>15954</v>
      </c>
      <c r="C1181" s="11" t="s">
        <v>23</v>
      </c>
      <c r="D1181" s="12" t="s">
        <v>42</v>
      </c>
      <c r="E1181" s="12" t="s">
        <v>47</v>
      </c>
      <c r="F1181" s="12" t="s">
        <v>322</v>
      </c>
      <c r="G1181" s="65">
        <f>GEN!AM259</f>
        <v>67111.246112745095</v>
      </c>
      <c r="H1181" s="31">
        <f>GEN!AN259</f>
        <v>2164.8789068627452</v>
      </c>
      <c r="I1181" s="66">
        <f>GEN!AO259</f>
        <v>64828</v>
      </c>
      <c r="J1181" s="64">
        <f>GEN!AP259</f>
        <v>2091.2258064516127</v>
      </c>
      <c r="K1181" s="31">
        <f>GEN!AQ259</f>
        <v>-2283.2461127450952</v>
      </c>
      <c r="L1181" s="45">
        <f>GEN!AR259</f>
        <v>0.96597818927532197</v>
      </c>
      <c r="M1181" s="4" t="s">
        <v>411</v>
      </c>
      <c r="N1181" s="76">
        <v>44013</v>
      </c>
    </row>
    <row r="1182" spans="1:14" hidden="1" x14ac:dyDescent="0.25">
      <c r="A1182" s="10">
        <v>1181</v>
      </c>
      <c r="B1182" s="11">
        <v>14584</v>
      </c>
      <c r="C1182" s="11" t="s">
        <v>23</v>
      </c>
      <c r="D1182" s="12" t="s">
        <v>42</v>
      </c>
      <c r="E1182" s="12" t="s">
        <v>47</v>
      </c>
      <c r="F1182" s="12" t="s">
        <v>323</v>
      </c>
      <c r="G1182" s="65">
        <f>GEN!AM260</f>
        <v>54966.858790849677</v>
      </c>
      <c r="H1182" s="31">
        <f>GEN!AN260</f>
        <v>1773.1244771241832</v>
      </c>
      <c r="I1182" s="66">
        <f>GEN!AO260</f>
        <v>37662</v>
      </c>
      <c r="J1182" s="64">
        <f>GEN!AP260</f>
        <v>1214.9032258064517</v>
      </c>
      <c r="K1182" s="31">
        <f>GEN!AQ260</f>
        <v>-17304.858790849677</v>
      </c>
      <c r="L1182" s="45">
        <f>GEN!AR260</f>
        <v>0.68517650141342235</v>
      </c>
      <c r="M1182" s="4" t="s">
        <v>411</v>
      </c>
      <c r="N1182" s="76">
        <v>44013</v>
      </c>
    </row>
    <row r="1183" spans="1:14" hidden="1" x14ac:dyDescent="0.25">
      <c r="A1183" s="10">
        <v>1182</v>
      </c>
      <c r="B1183" s="11">
        <v>14436</v>
      </c>
      <c r="C1183" s="11" t="s">
        <v>23</v>
      </c>
      <c r="D1183" s="12" t="s">
        <v>42</v>
      </c>
      <c r="E1183" s="12" t="s">
        <v>47</v>
      </c>
      <c r="F1183" s="12" t="s">
        <v>324</v>
      </c>
      <c r="G1183" s="65">
        <f>GEN!AM261</f>
        <v>51233.334686274502</v>
      </c>
      <c r="H1183" s="31">
        <f>GEN!AN261</f>
        <v>1652.6882156862744</v>
      </c>
      <c r="I1183" s="66">
        <f>GEN!AO261</f>
        <v>18470</v>
      </c>
      <c r="J1183" s="64">
        <f>GEN!AP261</f>
        <v>595.80645161290317</v>
      </c>
      <c r="K1183" s="31">
        <f>GEN!AQ261</f>
        <v>-32763.334686274502</v>
      </c>
      <c r="L1183" s="45">
        <f>GEN!AR261</f>
        <v>0.36050747258792321</v>
      </c>
      <c r="M1183" s="4" t="s">
        <v>411</v>
      </c>
      <c r="N1183" s="76">
        <v>44013</v>
      </c>
    </row>
    <row r="1184" spans="1:14" hidden="1" x14ac:dyDescent="0.25">
      <c r="A1184" s="10">
        <v>1183</v>
      </c>
      <c r="B1184" s="11">
        <v>17381</v>
      </c>
      <c r="C1184" s="11" t="s">
        <v>23</v>
      </c>
      <c r="D1184" s="12" t="s">
        <v>42</v>
      </c>
      <c r="E1184" s="12" t="s">
        <v>47</v>
      </c>
      <c r="F1184" s="12" t="s">
        <v>325</v>
      </c>
      <c r="G1184" s="65">
        <f>GEN!AM262</f>
        <v>52248.135084967325</v>
      </c>
      <c r="H1184" s="31">
        <f>GEN!AN262</f>
        <v>1685.4237124183007</v>
      </c>
      <c r="I1184" s="66">
        <f>GEN!AO262</f>
        <v>21094</v>
      </c>
      <c r="J1184" s="64">
        <f>GEN!AP262</f>
        <v>680.45161290322585</v>
      </c>
      <c r="K1184" s="31">
        <f>GEN!AQ262</f>
        <v>-31154.135084967325</v>
      </c>
      <c r="L1184" s="45">
        <f>GEN!AR262</f>
        <v>0.40372732855816518</v>
      </c>
      <c r="M1184" s="4" t="s">
        <v>411</v>
      </c>
      <c r="N1184" s="76">
        <v>44013</v>
      </c>
    </row>
    <row r="1185" spans="1:14" hidden="1" x14ac:dyDescent="0.25">
      <c r="A1185" s="10">
        <v>1184</v>
      </c>
      <c r="B1185" s="11">
        <v>17420</v>
      </c>
      <c r="C1185" s="11" t="s">
        <v>23</v>
      </c>
      <c r="D1185" s="12" t="s">
        <v>42</v>
      </c>
      <c r="E1185" s="12" t="s">
        <v>47</v>
      </c>
      <c r="F1185" s="12" t="s">
        <v>326</v>
      </c>
      <c r="G1185" s="65">
        <f>GEN!AM263</f>
        <v>57237.832477124182</v>
      </c>
      <c r="H1185" s="31">
        <f>GEN!AN263</f>
        <v>1846.3816928104575</v>
      </c>
      <c r="I1185" s="66">
        <f>GEN!AO263</f>
        <v>52433</v>
      </c>
      <c r="J1185" s="64">
        <f>GEN!AP263</f>
        <v>1691.3870967741937</v>
      </c>
      <c r="K1185" s="31">
        <f>GEN!AQ263</f>
        <v>-4804.8324771241823</v>
      </c>
      <c r="L1185" s="45">
        <f>GEN!AR263</f>
        <v>0.91605495405430504</v>
      </c>
      <c r="M1185" s="4" t="s">
        <v>411</v>
      </c>
      <c r="N1185" s="76">
        <v>44013</v>
      </c>
    </row>
    <row r="1186" spans="1:14" hidden="1" x14ac:dyDescent="0.25">
      <c r="A1186" s="10">
        <v>1185</v>
      </c>
      <c r="B1186" s="11">
        <v>15934</v>
      </c>
      <c r="C1186" s="11" t="s">
        <v>23</v>
      </c>
      <c r="D1186" s="12" t="s">
        <v>42</v>
      </c>
      <c r="E1186" s="12" t="s">
        <v>47</v>
      </c>
      <c r="F1186" s="12" t="s">
        <v>327</v>
      </c>
      <c r="G1186" s="65">
        <f>GEN!AM264</f>
        <v>47092.835490196085</v>
      </c>
      <c r="H1186" s="31">
        <f>GEN!AN264</f>
        <v>1519.1237254901962</v>
      </c>
      <c r="I1186" s="66">
        <f>GEN!AO264</f>
        <v>34064</v>
      </c>
      <c r="J1186" s="64">
        <f>GEN!AP264</f>
        <v>1098.8387096774193</v>
      </c>
      <c r="K1186" s="31">
        <f>GEN!AQ264</f>
        <v>-13028.835490196085</v>
      </c>
      <c r="L1186" s="45">
        <f>GEN!AR264</f>
        <v>0.72333720502116583</v>
      </c>
      <c r="M1186" s="4" t="s">
        <v>411</v>
      </c>
      <c r="N1186" s="76">
        <v>44013</v>
      </c>
    </row>
    <row r="1187" spans="1:14" hidden="1" x14ac:dyDescent="0.25">
      <c r="A1187" s="10">
        <v>1186</v>
      </c>
      <c r="B1187" s="13">
        <v>17405</v>
      </c>
      <c r="C1187" s="11" t="s">
        <v>23</v>
      </c>
      <c r="D1187" s="12" t="s">
        <v>42</v>
      </c>
      <c r="E1187" s="12" t="s">
        <v>47</v>
      </c>
      <c r="F1187" s="14" t="s">
        <v>328</v>
      </c>
      <c r="G1187" s="65">
        <f>GEN!AM265</f>
        <v>25721.743464052288</v>
      </c>
      <c r="H1187" s="31">
        <f>GEN!AN265</f>
        <v>829.73366013071893</v>
      </c>
      <c r="I1187" s="66">
        <f>GEN!AO265</f>
        <v>17126</v>
      </c>
      <c r="J1187" s="64">
        <f>GEN!AP265</f>
        <v>552.45161290322585</v>
      </c>
      <c r="K1187" s="31">
        <f>GEN!AQ265</f>
        <v>-8595.7434640522879</v>
      </c>
      <c r="L1187" s="45">
        <f>GEN!AR265</f>
        <v>0.66581800817408177</v>
      </c>
      <c r="M1187" s="4" t="s">
        <v>411</v>
      </c>
      <c r="N1187" s="76">
        <v>44013</v>
      </c>
    </row>
    <row r="1188" spans="1:14" hidden="1" x14ac:dyDescent="0.25">
      <c r="A1188" s="10">
        <v>1187</v>
      </c>
      <c r="B1188" s="11">
        <v>16119</v>
      </c>
      <c r="C1188" s="11" t="s">
        <v>23</v>
      </c>
      <c r="D1188" s="11" t="s">
        <v>42</v>
      </c>
      <c r="E1188" s="12" t="s">
        <v>48</v>
      </c>
      <c r="F1188" s="12" t="s">
        <v>329</v>
      </c>
      <c r="G1188" s="65">
        <f>GEN!AM266</f>
        <v>45678.474673202618</v>
      </c>
      <c r="H1188" s="31">
        <f>GEN!AN266</f>
        <v>1473.499183006536</v>
      </c>
      <c r="I1188" s="66">
        <f>GEN!AO266</f>
        <v>37244.449999999997</v>
      </c>
      <c r="J1188" s="64">
        <f>GEN!AP266</f>
        <v>1201.4338709677418</v>
      </c>
      <c r="K1188" s="31">
        <f>GEN!AQ266</f>
        <v>-8434.0246732026208</v>
      </c>
      <c r="L1188" s="45">
        <f>GEN!AR266</f>
        <v>0.81536107031720872</v>
      </c>
      <c r="M1188" s="4" t="s">
        <v>411</v>
      </c>
      <c r="N1188" s="76">
        <v>44013</v>
      </c>
    </row>
    <row r="1189" spans="1:14" hidden="1" x14ac:dyDescent="0.25">
      <c r="A1189" s="10">
        <v>1188</v>
      </c>
      <c r="B1189" s="11">
        <v>16120</v>
      </c>
      <c r="C1189" s="11" t="s">
        <v>23</v>
      </c>
      <c r="D1189" s="11" t="s">
        <v>42</v>
      </c>
      <c r="E1189" s="12" t="s">
        <v>48</v>
      </c>
      <c r="F1189" s="12" t="s">
        <v>330</v>
      </c>
      <c r="G1189" s="65">
        <f>GEN!AM267</f>
        <v>54502.620620915033</v>
      </c>
      <c r="H1189" s="31">
        <f>GEN!AN267</f>
        <v>1758.1490522875818</v>
      </c>
      <c r="I1189" s="66">
        <f>GEN!AO267</f>
        <v>54545.009999999995</v>
      </c>
      <c r="J1189" s="64">
        <f>GEN!AP267</f>
        <v>1759.516451612903</v>
      </c>
      <c r="K1189" s="31">
        <f>GEN!AQ267</f>
        <v>42.389379084961547</v>
      </c>
      <c r="L1189" s="45">
        <f>GEN!AR267</f>
        <v>1.0007777493742878</v>
      </c>
      <c r="M1189" s="4" t="s">
        <v>411</v>
      </c>
      <c r="N1189" s="76">
        <v>44013</v>
      </c>
    </row>
    <row r="1190" spans="1:14" hidden="1" x14ac:dyDescent="0.25">
      <c r="A1190" s="10">
        <v>1189</v>
      </c>
      <c r="B1190" s="11">
        <v>17476</v>
      </c>
      <c r="C1190" s="11" t="s">
        <v>23</v>
      </c>
      <c r="D1190" s="12" t="s">
        <v>42</v>
      </c>
      <c r="E1190" s="12" t="s">
        <v>48</v>
      </c>
      <c r="F1190" s="12" t="s">
        <v>331</v>
      </c>
      <c r="G1190" s="65">
        <f>GEN!AM268</f>
        <v>28210</v>
      </c>
      <c r="H1190" s="31">
        <f>GEN!AN268</f>
        <v>910</v>
      </c>
      <c r="I1190" s="66">
        <f>GEN!AO268</f>
        <v>45010</v>
      </c>
      <c r="J1190" s="64">
        <f>GEN!AP268</f>
        <v>1451.9354838709678</v>
      </c>
      <c r="K1190" s="31">
        <f>GEN!AQ268</f>
        <v>16800</v>
      </c>
      <c r="L1190" s="45">
        <f>GEN!AR268</f>
        <v>1.5955334987593053</v>
      </c>
      <c r="M1190" s="4" t="s">
        <v>411</v>
      </c>
      <c r="N1190" s="76">
        <v>44013</v>
      </c>
    </row>
    <row r="1191" spans="1:14" hidden="1" x14ac:dyDescent="0.25">
      <c r="A1191" s="10">
        <v>1190</v>
      </c>
      <c r="B1191" s="11">
        <v>14554</v>
      </c>
      <c r="C1191" s="11" t="s">
        <v>23</v>
      </c>
      <c r="D1191" s="12" t="s">
        <v>42</v>
      </c>
      <c r="E1191" s="12" t="s">
        <v>48</v>
      </c>
      <c r="F1191" s="12" t="s">
        <v>332</v>
      </c>
      <c r="G1191" s="65">
        <f>GEN!AM269</f>
        <v>86959.581111111111</v>
      </c>
      <c r="H1191" s="31">
        <f>GEN!AN269</f>
        <v>2805.1477777777777</v>
      </c>
      <c r="I1191" s="66">
        <f>GEN!AO269</f>
        <v>0</v>
      </c>
      <c r="J1191" s="64">
        <f>GEN!AP269</f>
        <v>0</v>
      </c>
      <c r="K1191" s="31">
        <f>GEN!AQ269</f>
        <v>-86959.581111111111</v>
      </c>
      <c r="L1191" s="45">
        <f>GEN!AR269</f>
        <v>0</v>
      </c>
      <c r="M1191" s="4" t="s">
        <v>411</v>
      </c>
      <c r="N1191" s="76">
        <v>44013</v>
      </c>
    </row>
    <row r="1192" spans="1:14" hidden="1" x14ac:dyDescent="0.25">
      <c r="A1192" s="10">
        <v>1191</v>
      </c>
      <c r="B1192" s="11">
        <v>15968</v>
      </c>
      <c r="C1192" s="11" t="s">
        <v>23</v>
      </c>
      <c r="D1192" s="12" t="s">
        <v>42</v>
      </c>
      <c r="E1192" s="12" t="s">
        <v>48</v>
      </c>
      <c r="F1192" s="12" t="s">
        <v>333</v>
      </c>
      <c r="G1192" s="65">
        <f>GEN!AM270</f>
        <v>245090.81715686276</v>
      </c>
      <c r="H1192" s="31">
        <f>GEN!AN270</f>
        <v>7906.1553921568629</v>
      </c>
      <c r="I1192" s="66">
        <f>GEN!AO270</f>
        <v>0</v>
      </c>
      <c r="J1192" s="64">
        <f>GEN!AP270</f>
        <v>0</v>
      </c>
      <c r="K1192" s="31">
        <f>GEN!AQ270</f>
        <v>-245090.81715686276</v>
      </c>
      <c r="L1192" s="45">
        <f>GEN!AR270</f>
        <v>0</v>
      </c>
      <c r="M1192" s="4" t="s">
        <v>411</v>
      </c>
      <c r="N1192" s="76">
        <v>44013</v>
      </c>
    </row>
    <row r="1193" spans="1:14" hidden="1" x14ac:dyDescent="0.25">
      <c r="A1193" s="10">
        <v>1192</v>
      </c>
      <c r="B1193" s="11">
        <v>14512</v>
      </c>
      <c r="C1193" s="11" t="s">
        <v>23</v>
      </c>
      <c r="D1193" s="12" t="s">
        <v>42</v>
      </c>
      <c r="E1193" s="12" t="s">
        <v>49</v>
      </c>
      <c r="F1193" s="12" t="s">
        <v>334</v>
      </c>
      <c r="G1193" s="65">
        <f>GEN!AM271</f>
        <v>68400.628758169929</v>
      </c>
      <c r="H1193" s="31">
        <f>GEN!AN271</f>
        <v>2206.4718954248365</v>
      </c>
      <c r="I1193" s="66">
        <f>GEN!AO271</f>
        <v>69443</v>
      </c>
      <c r="J1193" s="64">
        <f>GEN!AP271</f>
        <v>2240.0967741935483</v>
      </c>
      <c r="K1193" s="31">
        <f>GEN!AQ271</f>
        <v>1042.3712418300711</v>
      </c>
      <c r="L1193" s="45">
        <f>GEN!AR271</f>
        <v>1.0152392055563608</v>
      </c>
      <c r="M1193" s="4" t="s">
        <v>411</v>
      </c>
      <c r="N1193" s="76">
        <v>44013</v>
      </c>
    </row>
    <row r="1194" spans="1:14" hidden="1" x14ac:dyDescent="0.25">
      <c r="A1194" s="10">
        <v>1193</v>
      </c>
      <c r="B1194" s="11">
        <v>14547</v>
      </c>
      <c r="C1194" s="11" t="s">
        <v>23</v>
      </c>
      <c r="D1194" s="12" t="s">
        <v>42</v>
      </c>
      <c r="E1194" s="12" t="s">
        <v>49</v>
      </c>
      <c r="F1194" s="12" t="s">
        <v>335</v>
      </c>
      <c r="G1194" s="65">
        <f>GEN!AM272</f>
        <v>44263.41073366013</v>
      </c>
      <c r="H1194" s="31">
        <f>GEN!AN272</f>
        <v>1427.8519591503268</v>
      </c>
      <c r="I1194" s="66">
        <f>GEN!AO272</f>
        <v>39140</v>
      </c>
      <c r="J1194" s="64">
        <f>GEN!AP272</f>
        <v>1262.5806451612902</v>
      </c>
      <c r="K1194" s="31">
        <f>GEN!AQ272</f>
        <v>-5123.4107336601301</v>
      </c>
      <c r="L1194" s="45">
        <f>GEN!AR272</f>
        <v>0.88425178609735944</v>
      </c>
      <c r="M1194" s="4" t="s">
        <v>411</v>
      </c>
      <c r="N1194" s="76">
        <v>44013</v>
      </c>
    </row>
    <row r="1195" spans="1:14" hidden="1" x14ac:dyDescent="0.25">
      <c r="A1195" s="10">
        <v>1194</v>
      </c>
      <c r="B1195" s="13">
        <v>16069</v>
      </c>
      <c r="C1195" s="11" t="s">
        <v>23</v>
      </c>
      <c r="D1195" s="12" t="s">
        <v>42</v>
      </c>
      <c r="E1195" s="12" t="s">
        <v>49</v>
      </c>
      <c r="F1195" s="14" t="s">
        <v>336</v>
      </c>
      <c r="G1195" s="65">
        <f>GEN!AM273</f>
        <v>23960.070094771239</v>
      </c>
      <c r="H1195" s="31">
        <f>GEN!AN273</f>
        <v>772.90548692810455</v>
      </c>
      <c r="I1195" s="66">
        <f>GEN!AO273</f>
        <v>25363</v>
      </c>
      <c r="J1195" s="64">
        <f>GEN!AP273</f>
        <v>818.16129032258061</v>
      </c>
      <c r="K1195" s="31">
        <f>GEN!AQ273</f>
        <v>1402.9299052287606</v>
      </c>
      <c r="L1195" s="45">
        <f>GEN!AR273</f>
        <v>1.05855282975716</v>
      </c>
      <c r="M1195" s="4" t="s">
        <v>411</v>
      </c>
      <c r="N1195" s="76">
        <v>44013</v>
      </c>
    </row>
    <row r="1196" spans="1:14" hidden="1" x14ac:dyDescent="0.25">
      <c r="A1196" s="10">
        <v>1195</v>
      </c>
      <c r="B1196" s="13">
        <v>16068</v>
      </c>
      <c r="C1196" s="11" t="s">
        <v>23</v>
      </c>
      <c r="D1196" s="12" t="s">
        <v>42</v>
      </c>
      <c r="E1196" s="12" t="s">
        <v>49</v>
      </c>
      <c r="F1196" s="14" t="s">
        <v>337</v>
      </c>
      <c r="G1196" s="65">
        <f>GEN!AM274</f>
        <v>26949.878366013072</v>
      </c>
      <c r="H1196" s="31">
        <f>GEN!AN274</f>
        <v>869.35091503267972</v>
      </c>
      <c r="I1196" s="66">
        <f>GEN!AO274</f>
        <v>20996</v>
      </c>
      <c r="J1196" s="64">
        <f>GEN!AP274</f>
        <v>677.29032258064512</v>
      </c>
      <c r="K1196" s="31">
        <f>GEN!AQ274</f>
        <v>-5953.8783660130721</v>
      </c>
      <c r="L1196" s="45">
        <f>GEN!AR274</f>
        <v>0.77907587243430365</v>
      </c>
      <c r="M1196" s="4" t="s">
        <v>411</v>
      </c>
      <c r="N1196" s="76">
        <v>44013</v>
      </c>
    </row>
    <row r="1197" spans="1:14" hidden="1" x14ac:dyDescent="0.25">
      <c r="A1197" s="10">
        <v>1196</v>
      </c>
      <c r="B1197" s="11">
        <v>14561</v>
      </c>
      <c r="C1197" s="11" t="s">
        <v>23</v>
      </c>
      <c r="D1197" s="12" t="s">
        <v>42</v>
      </c>
      <c r="E1197" s="12" t="s">
        <v>49</v>
      </c>
      <c r="F1197" s="12" t="s">
        <v>338</v>
      </c>
      <c r="G1197" s="65">
        <f>GEN!AM275</f>
        <v>86990.800947712414</v>
      </c>
      <c r="H1197" s="31">
        <f>GEN!AN275</f>
        <v>2806.1548692810456</v>
      </c>
      <c r="I1197" s="66">
        <f>GEN!AO275</f>
        <v>60398</v>
      </c>
      <c r="J1197" s="64">
        <f>GEN!AP275</f>
        <v>1948.3225806451612</v>
      </c>
      <c r="K1197" s="31">
        <f>GEN!AQ275</f>
        <v>-26592.800947712414</v>
      </c>
      <c r="L1197" s="45">
        <f>GEN!AR275</f>
        <v>0.69430329807290136</v>
      </c>
      <c r="M1197" s="4" t="s">
        <v>411</v>
      </c>
      <c r="N1197" s="76">
        <v>44013</v>
      </c>
    </row>
    <row r="1198" spans="1:14" hidden="1" x14ac:dyDescent="0.25">
      <c r="A1198" s="10">
        <v>1197</v>
      </c>
      <c r="B1198" s="11">
        <v>14438</v>
      </c>
      <c r="C1198" s="11" t="s">
        <v>23</v>
      </c>
      <c r="D1198" s="12" t="s">
        <v>42</v>
      </c>
      <c r="E1198" s="12" t="s">
        <v>49</v>
      </c>
      <c r="F1198" s="12" t="s">
        <v>339</v>
      </c>
      <c r="G1198" s="65">
        <f>GEN!AM276</f>
        <v>107397.90836274509</v>
      </c>
      <c r="H1198" s="31">
        <f>GEN!AN276</f>
        <v>3464.4486568627449</v>
      </c>
      <c r="I1198" s="66">
        <f>GEN!AO276</f>
        <v>66932</v>
      </c>
      <c r="J1198" s="64">
        <f>GEN!AP276</f>
        <v>2159.0967741935483</v>
      </c>
      <c r="K1198" s="31">
        <f>GEN!AQ276</f>
        <v>-40465.908362745089</v>
      </c>
      <c r="L1198" s="45">
        <f>GEN!AR276</f>
        <v>0.62321511675936725</v>
      </c>
      <c r="M1198" s="4" t="s">
        <v>411</v>
      </c>
      <c r="N1198" s="76">
        <v>44013</v>
      </c>
    </row>
    <row r="1199" spans="1:14" hidden="1" x14ac:dyDescent="0.25">
      <c r="A1199" s="10">
        <v>1198</v>
      </c>
      <c r="B1199" s="11">
        <v>15674</v>
      </c>
      <c r="C1199" s="11" t="s">
        <v>23</v>
      </c>
      <c r="D1199" s="12" t="s">
        <v>42</v>
      </c>
      <c r="E1199" s="12" t="s">
        <v>49</v>
      </c>
      <c r="F1199" s="12" t="s">
        <v>340</v>
      </c>
      <c r="G1199" s="65">
        <f>GEN!AM277</f>
        <v>85017.644362745094</v>
      </c>
      <c r="H1199" s="31">
        <f>GEN!AN277</f>
        <v>2742.5046568627449</v>
      </c>
      <c r="I1199" s="66">
        <f>GEN!AO277</f>
        <v>73130</v>
      </c>
      <c r="J1199" s="64">
        <f>GEN!AP277</f>
        <v>2359.0322580645161</v>
      </c>
      <c r="K1199" s="31">
        <f>GEN!AQ277</f>
        <v>-11887.644362745094</v>
      </c>
      <c r="L1199" s="45">
        <f>GEN!AR277</f>
        <v>0.86017438554255821</v>
      </c>
      <c r="M1199" s="4" t="s">
        <v>411</v>
      </c>
      <c r="N1199" s="76">
        <v>44013</v>
      </c>
    </row>
    <row r="1200" spans="1:14" hidden="1" x14ac:dyDescent="0.25">
      <c r="A1200" s="10">
        <v>1199</v>
      </c>
      <c r="B1200" s="11">
        <v>92006</v>
      </c>
      <c r="C1200" s="11" t="s">
        <v>23</v>
      </c>
      <c r="D1200" s="12" t="s">
        <v>42</v>
      </c>
      <c r="E1200" s="12" t="s">
        <v>49</v>
      </c>
      <c r="F1200" s="12" t="s">
        <v>341</v>
      </c>
      <c r="G1200" s="65">
        <f>GEN!AM278</f>
        <v>36249.48732026144</v>
      </c>
      <c r="H1200" s="31">
        <f>GEN!AN278</f>
        <v>1169.3383006535948</v>
      </c>
      <c r="I1200" s="66">
        <f>GEN!AO278</f>
        <v>48707</v>
      </c>
      <c r="J1200" s="64">
        <f>GEN!AP278</f>
        <v>1571.1935483870968</v>
      </c>
      <c r="K1200" s="31">
        <f>GEN!AQ278</f>
        <v>12457.51267973856</v>
      </c>
      <c r="L1200" s="45">
        <f>GEN!AR278</f>
        <v>1.3436603825504452</v>
      </c>
      <c r="M1200" s="4" t="s">
        <v>411</v>
      </c>
      <c r="N1200" s="76">
        <v>44013</v>
      </c>
    </row>
    <row r="1201" spans="1:14" hidden="1" x14ac:dyDescent="0.25">
      <c r="A1201" s="10">
        <v>1200</v>
      </c>
      <c r="B1201" s="11">
        <v>14477</v>
      </c>
      <c r="C1201" s="11" t="s">
        <v>23</v>
      </c>
      <c r="D1201" s="12" t="s">
        <v>50</v>
      </c>
      <c r="E1201" s="12" t="s">
        <v>51</v>
      </c>
      <c r="F1201" s="12" t="s">
        <v>342</v>
      </c>
      <c r="G1201" s="65">
        <f>GEN!AM279</f>
        <v>28703.561535947712</v>
      </c>
      <c r="H1201" s="31">
        <f>GEN!AN279</f>
        <v>925.92133986928104</v>
      </c>
      <c r="I1201" s="66">
        <f>GEN!AO279</f>
        <v>32611</v>
      </c>
      <c r="J1201" s="64">
        <f>GEN!AP279</f>
        <v>1051.9677419354839</v>
      </c>
      <c r="K1201" s="31">
        <f>GEN!AQ279</f>
        <v>3907.4384640522876</v>
      </c>
      <c r="L1201" s="45">
        <f>GEN!AR279</f>
        <v>1.1361307884792866</v>
      </c>
      <c r="M1201" s="4" t="s">
        <v>411</v>
      </c>
      <c r="N1201" s="76">
        <v>44013</v>
      </c>
    </row>
    <row r="1202" spans="1:14" hidden="1" x14ac:dyDescent="0.25">
      <c r="A1202" s="10">
        <v>1201</v>
      </c>
      <c r="B1202" s="11">
        <v>16627</v>
      </c>
      <c r="C1202" s="11" t="s">
        <v>23</v>
      </c>
      <c r="D1202" s="12" t="s">
        <v>50</v>
      </c>
      <c r="E1202" s="12" t="s">
        <v>51</v>
      </c>
      <c r="F1202" s="12" t="s">
        <v>343</v>
      </c>
      <c r="G1202" s="65">
        <f>GEN!AM280</f>
        <v>61128.641666666663</v>
      </c>
      <c r="H1202" s="31">
        <f>GEN!AN280</f>
        <v>1971.8916666666667</v>
      </c>
      <c r="I1202" s="66">
        <f>GEN!AO280</f>
        <v>26447</v>
      </c>
      <c r="J1202" s="64">
        <f>GEN!AP280</f>
        <v>853.12903225806451</v>
      </c>
      <c r="K1202" s="31">
        <f>GEN!AQ280</f>
        <v>-34681.641666666663</v>
      </c>
      <c r="L1202" s="45">
        <f>GEN!AR280</f>
        <v>0.43264498079664515</v>
      </c>
      <c r="M1202" s="4" t="s">
        <v>411</v>
      </c>
      <c r="N1202" s="76">
        <v>44013</v>
      </c>
    </row>
    <row r="1203" spans="1:14" hidden="1" x14ac:dyDescent="0.25">
      <c r="A1203" s="10">
        <v>1202</v>
      </c>
      <c r="B1203" s="11">
        <v>15673</v>
      </c>
      <c r="C1203" s="11" t="s">
        <v>23</v>
      </c>
      <c r="D1203" s="12" t="s">
        <v>50</v>
      </c>
      <c r="E1203" s="12" t="s">
        <v>51</v>
      </c>
      <c r="F1203" s="12" t="s">
        <v>344</v>
      </c>
      <c r="G1203" s="65">
        <f>GEN!AM281</f>
        <v>51712.812091503263</v>
      </c>
      <c r="H1203" s="31">
        <f>GEN!AN281</f>
        <v>1668.1552287581699</v>
      </c>
      <c r="I1203" s="66">
        <f>GEN!AO281</f>
        <v>51248</v>
      </c>
      <c r="J1203" s="64">
        <f>GEN!AP281</f>
        <v>1653.1612903225807</v>
      </c>
      <c r="K1203" s="31">
        <f>GEN!AQ281</f>
        <v>-464.81209150326322</v>
      </c>
      <c r="L1203" s="45">
        <f>GEN!AR281</f>
        <v>0.99101166475571278</v>
      </c>
      <c r="M1203" s="4" t="s">
        <v>411</v>
      </c>
      <c r="N1203" s="76">
        <v>44013</v>
      </c>
    </row>
    <row r="1204" spans="1:14" hidden="1" x14ac:dyDescent="0.25">
      <c r="A1204" s="10">
        <v>1203</v>
      </c>
      <c r="B1204" s="11">
        <v>15446</v>
      </c>
      <c r="C1204" s="11" t="s">
        <v>23</v>
      </c>
      <c r="D1204" s="12" t="s">
        <v>50</v>
      </c>
      <c r="E1204" s="12" t="s">
        <v>51</v>
      </c>
      <c r="F1204" s="12" t="s">
        <v>345</v>
      </c>
      <c r="G1204" s="65">
        <f>GEN!AM282</f>
        <v>61111.354607843139</v>
      </c>
      <c r="H1204" s="31">
        <f>GEN!AN282</f>
        <v>1971.3340196078432</v>
      </c>
      <c r="I1204" s="66">
        <f>GEN!AO282</f>
        <v>39370</v>
      </c>
      <c r="J1204" s="64">
        <f>GEN!AP282</f>
        <v>1270</v>
      </c>
      <c r="K1204" s="31">
        <f>GEN!AQ282</f>
        <v>-21741.354607843139</v>
      </c>
      <c r="L1204" s="45">
        <f>GEN!AR282</f>
        <v>0.64423379669196834</v>
      </c>
      <c r="M1204" s="4" t="s">
        <v>411</v>
      </c>
      <c r="N1204" s="76">
        <v>44013</v>
      </c>
    </row>
    <row r="1205" spans="1:14" hidden="1" x14ac:dyDescent="0.25">
      <c r="A1205" s="10">
        <v>1204</v>
      </c>
      <c r="B1205" s="11">
        <v>14559</v>
      </c>
      <c r="C1205" s="11" t="s">
        <v>23</v>
      </c>
      <c r="D1205" s="12" t="s">
        <v>50</v>
      </c>
      <c r="E1205" s="12" t="s">
        <v>51</v>
      </c>
      <c r="F1205" s="12" t="s">
        <v>346</v>
      </c>
      <c r="G1205" s="65">
        <f>GEN!AM283</f>
        <v>44903.576790849678</v>
      </c>
      <c r="H1205" s="31">
        <f>GEN!AN283</f>
        <v>1448.5024771241831</v>
      </c>
      <c r="I1205" s="66">
        <f>GEN!AO283</f>
        <v>40710</v>
      </c>
      <c r="J1205" s="64">
        <f>GEN!AP283</f>
        <v>1313.2258064516129</v>
      </c>
      <c r="K1205" s="31">
        <f>GEN!AQ283</f>
        <v>-4193.5767908496782</v>
      </c>
      <c r="L1205" s="45">
        <f>GEN!AR283</f>
        <v>0.90660929283245351</v>
      </c>
      <c r="M1205" s="4" t="s">
        <v>411</v>
      </c>
      <c r="N1205" s="76">
        <v>44013</v>
      </c>
    </row>
    <row r="1206" spans="1:14" hidden="1" x14ac:dyDescent="0.25">
      <c r="A1206" s="10">
        <v>1205</v>
      </c>
      <c r="B1206" s="11">
        <v>92028</v>
      </c>
      <c r="C1206" s="11" t="s">
        <v>23</v>
      </c>
      <c r="D1206" s="12" t="s">
        <v>50</v>
      </c>
      <c r="E1206" s="12" t="s">
        <v>51</v>
      </c>
      <c r="F1206" s="12" t="s">
        <v>347</v>
      </c>
      <c r="G1206" s="65">
        <f>GEN!AM284</f>
        <v>35738.12205882353</v>
      </c>
      <c r="H1206" s="31">
        <f>GEN!AN284</f>
        <v>1152.8426470588236</v>
      </c>
      <c r="I1206" s="66">
        <f>GEN!AO284</f>
        <v>20602</v>
      </c>
      <c r="J1206" s="64">
        <f>GEN!AP284</f>
        <v>664.58064516129036</v>
      </c>
      <c r="K1206" s="31">
        <f>GEN!AQ284</f>
        <v>-15136.12205882353</v>
      </c>
      <c r="L1206" s="45">
        <f>GEN!AR284</f>
        <v>0.57647125291278389</v>
      </c>
      <c r="M1206" s="4" t="s">
        <v>411</v>
      </c>
      <c r="N1206" s="76">
        <v>44013</v>
      </c>
    </row>
    <row r="1207" spans="1:14" hidden="1" x14ac:dyDescent="0.25">
      <c r="A1207" s="10">
        <v>1206</v>
      </c>
      <c r="B1207" s="13">
        <v>16669</v>
      </c>
      <c r="C1207" s="11" t="s">
        <v>23</v>
      </c>
      <c r="D1207" s="12" t="s">
        <v>50</v>
      </c>
      <c r="E1207" s="12" t="s">
        <v>51</v>
      </c>
      <c r="F1207" s="14" t="s">
        <v>348</v>
      </c>
      <c r="G1207" s="65">
        <f>GEN!AM285</f>
        <v>64288.376437908497</v>
      </c>
      <c r="H1207" s="31">
        <f>GEN!AN285</f>
        <v>2073.8185947712418</v>
      </c>
      <c r="I1207" s="66">
        <f>GEN!AO285</f>
        <v>38254</v>
      </c>
      <c r="J1207" s="64">
        <f>GEN!AP285</f>
        <v>1234</v>
      </c>
      <c r="K1207" s="31">
        <f>GEN!AQ285</f>
        <v>-26034.376437908497</v>
      </c>
      <c r="L1207" s="45">
        <f>GEN!AR285</f>
        <v>0.59503758096841619</v>
      </c>
      <c r="M1207" s="4" t="s">
        <v>411</v>
      </c>
      <c r="N1207" s="76">
        <v>44013</v>
      </c>
    </row>
    <row r="1208" spans="1:14" hidden="1" x14ac:dyDescent="0.25">
      <c r="A1208" s="10">
        <v>1207</v>
      </c>
      <c r="B1208" s="11">
        <v>16873</v>
      </c>
      <c r="C1208" s="11" t="s">
        <v>23</v>
      </c>
      <c r="D1208" s="12" t="s">
        <v>50</v>
      </c>
      <c r="E1208" s="12" t="s">
        <v>51</v>
      </c>
      <c r="F1208" s="12" t="s">
        <v>349</v>
      </c>
      <c r="G1208" s="65">
        <f>GEN!AM286</f>
        <v>83477.72290849674</v>
      </c>
      <c r="H1208" s="31">
        <f>GEN!AN286</f>
        <v>2692.8297712418303</v>
      </c>
      <c r="I1208" s="66">
        <f>GEN!AO286</f>
        <v>50520</v>
      </c>
      <c r="J1208" s="64">
        <f>GEN!AP286</f>
        <v>1629.6774193548388</v>
      </c>
      <c r="K1208" s="31">
        <f>GEN!AQ286</f>
        <v>-32957.72290849674</v>
      </c>
      <c r="L1208" s="45">
        <f>GEN!AR286</f>
        <v>0.60519140005025041</v>
      </c>
      <c r="M1208" s="4" t="s">
        <v>411</v>
      </c>
      <c r="N1208" s="76">
        <v>44013</v>
      </c>
    </row>
    <row r="1209" spans="1:14" hidden="1" x14ac:dyDescent="0.25">
      <c r="A1209" s="10">
        <v>1208</v>
      </c>
      <c r="B1209" s="11">
        <v>14868</v>
      </c>
      <c r="C1209" s="11" t="s">
        <v>23</v>
      </c>
      <c r="D1209" s="12" t="s">
        <v>50</v>
      </c>
      <c r="E1209" s="12" t="s">
        <v>50</v>
      </c>
      <c r="F1209" s="12" t="s">
        <v>350</v>
      </c>
      <c r="G1209" s="65">
        <f>GEN!AM287</f>
        <v>56333.551535947714</v>
      </c>
      <c r="H1209" s="31">
        <f>GEN!AN287</f>
        <v>1817.2113398692811</v>
      </c>
      <c r="I1209" s="66">
        <f>GEN!AO287</f>
        <v>33111</v>
      </c>
      <c r="J1209" s="64">
        <f>GEN!AP287</f>
        <v>1068.0967741935483</v>
      </c>
      <c r="K1209" s="31">
        <f>GEN!AQ287</f>
        <v>-23222.551535947714</v>
      </c>
      <c r="L1209" s="45">
        <f>GEN!AR287</f>
        <v>0.58776695410143143</v>
      </c>
      <c r="M1209" s="4" t="s">
        <v>411</v>
      </c>
      <c r="N1209" s="76">
        <v>44013</v>
      </c>
    </row>
    <row r="1210" spans="1:14" hidden="1" x14ac:dyDescent="0.25">
      <c r="A1210" s="10">
        <v>1209</v>
      </c>
      <c r="B1210" s="11">
        <v>92041</v>
      </c>
      <c r="C1210" s="11" t="s">
        <v>23</v>
      </c>
      <c r="D1210" s="12" t="s">
        <v>50</v>
      </c>
      <c r="E1210" s="12" t="s">
        <v>50</v>
      </c>
      <c r="F1210" s="12" t="s">
        <v>351</v>
      </c>
      <c r="G1210" s="65">
        <f>GEN!AM288</f>
        <v>25595.5481372549</v>
      </c>
      <c r="H1210" s="31">
        <f>GEN!AN288</f>
        <v>825.66284313725487</v>
      </c>
      <c r="I1210" s="66">
        <f>GEN!AO288</f>
        <v>34977</v>
      </c>
      <c r="J1210" s="64">
        <f>GEN!AP288</f>
        <v>1128.2903225806451</v>
      </c>
      <c r="K1210" s="31">
        <f>GEN!AQ288</f>
        <v>9381.4518627450998</v>
      </c>
      <c r="L1210" s="45">
        <f>GEN!AR288</f>
        <v>1.3665267027077332</v>
      </c>
      <c r="M1210" s="4" t="s">
        <v>411</v>
      </c>
      <c r="N1210" s="76">
        <v>44013</v>
      </c>
    </row>
    <row r="1211" spans="1:14" hidden="1" x14ac:dyDescent="0.25">
      <c r="A1211" s="10">
        <v>1210</v>
      </c>
      <c r="B1211" s="11">
        <v>16547</v>
      </c>
      <c r="C1211" s="11" t="s">
        <v>23</v>
      </c>
      <c r="D1211" s="12" t="s">
        <v>50</v>
      </c>
      <c r="E1211" s="12" t="s">
        <v>50</v>
      </c>
      <c r="F1211" s="12" t="s">
        <v>352</v>
      </c>
      <c r="G1211" s="65">
        <f>GEN!AM289</f>
        <v>98814.320439542484</v>
      </c>
      <c r="H1211" s="31">
        <f>GEN!AN289</f>
        <v>3187.5587238562093</v>
      </c>
      <c r="I1211" s="66">
        <f>GEN!AO289</f>
        <v>86553</v>
      </c>
      <c r="J1211" s="64">
        <f>GEN!AP289</f>
        <v>2792.0322580645161</v>
      </c>
      <c r="K1211" s="31">
        <f>GEN!AQ289</f>
        <v>-12261.320439542484</v>
      </c>
      <c r="L1211" s="45">
        <f>GEN!AR289</f>
        <v>0.87591555166293611</v>
      </c>
      <c r="M1211" s="4" t="s">
        <v>411</v>
      </c>
      <c r="N1211" s="76">
        <v>44013</v>
      </c>
    </row>
    <row r="1212" spans="1:14" hidden="1" x14ac:dyDescent="0.25">
      <c r="A1212" s="10">
        <v>1211</v>
      </c>
      <c r="B1212" s="13">
        <v>16666</v>
      </c>
      <c r="C1212" s="11" t="s">
        <v>23</v>
      </c>
      <c r="D1212" s="12" t="s">
        <v>50</v>
      </c>
      <c r="E1212" s="12" t="s">
        <v>353</v>
      </c>
      <c r="F1212" s="14" t="s">
        <v>354</v>
      </c>
      <c r="G1212" s="65">
        <f>GEN!AM290</f>
        <v>46885.754477124188</v>
      </c>
      <c r="H1212" s="31">
        <f>GEN!AN290</f>
        <v>1512.4436928104576</v>
      </c>
      <c r="I1212" s="66">
        <f>GEN!AO290</f>
        <v>38264</v>
      </c>
      <c r="J1212" s="64">
        <f>GEN!AP290</f>
        <v>1234.3225806451612</v>
      </c>
      <c r="K1212" s="31">
        <f>GEN!AQ290</f>
        <v>-8621.7544771241883</v>
      </c>
      <c r="L1212" s="45">
        <f>GEN!AR290</f>
        <v>0.8161114271642832</v>
      </c>
      <c r="M1212" s="4" t="s">
        <v>411</v>
      </c>
      <c r="N1212" s="76">
        <v>44013</v>
      </c>
    </row>
    <row r="1213" spans="1:14" hidden="1" x14ac:dyDescent="0.25">
      <c r="A1213" s="10">
        <v>1212</v>
      </c>
      <c r="B1213" s="11">
        <v>14601</v>
      </c>
      <c r="C1213" s="11" t="s">
        <v>23</v>
      </c>
      <c r="D1213" s="12" t="s">
        <v>50</v>
      </c>
      <c r="E1213" s="12" t="s">
        <v>353</v>
      </c>
      <c r="F1213" s="12" t="s">
        <v>355</v>
      </c>
      <c r="G1213" s="65">
        <f>GEN!AM291</f>
        <v>72833.432222222225</v>
      </c>
      <c r="H1213" s="31">
        <f>GEN!AN291</f>
        <v>2349.4655555555555</v>
      </c>
      <c r="I1213" s="66">
        <f>GEN!AO291</f>
        <v>48003</v>
      </c>
      <c r="J1213" s="64">
        <f>GEN!AP291</f>
        <v>1548.483870967742</v>
      </c>
      <c r="K1213" s="31">
        <f>GEN!AQ291</f>
        <v>-24830.432222222225</v>
      </c>
      <c r="L1213" s="45">
        <f>GEN!AR291</f>
        <v>0.65907919667355441</v>
      </c>
      <c r="M1213" s="4" t="s">
        <v>411</v>
      </c>
      <c r="N1213" s="76">
        <v>44013</v>
      </c>
    </row>
    <row r="1214" spans="1:14" hidden="1" x14ac:dyDescent="0.25">
      <c r="A1214" s="10">
        <v>1213</v>
      </c>
      <c r="B1214" s="11">
        <v>15907</v>
      </c>
      <c r="C1214" s="11" t="s">
        <v>23</v>
      </c>
      <c r="D1214" s="12" t="s">
        <v>50</v>
      </c>
      <c r="E1214" s="12" t="s">
        <v>353</v>
      </c>
      <c r="F1214" s="12" t="s">
        <v>356</v>
      </c>
      <c r="G1214" s="65">
        <f>GEN!AM292</f>
        <v>86347.460784313735</v>
      </c>
      <c r="H1214" s="31">
        <f>GEN!AN292</f>
        <v>2785.4019607843138</v>
      </c>
      <c r="I1214" s="66">
        <f>GEN!AO292</f>
        <v>41858</v>
      </c>
      <c r="J1214" s="64">
        <f>GEN!AP292</f>
        <v>1350.258064516129</v>
      </c>
      <c r="K1214" s="31">
        <f>GEN!AQ292</f>
        <v>-44489.460784313735</v>
      </c>
      <c r="L1214" s="45">
        <f>GEN!AR292</f>
        <v>0.48476237308884607</v>
      </c>
      <c r="M1214" s="4" t="s">
        <v>411</v>
      </c>
      <c r="N1214" s="76">
        <v>44013</v>
      </c>
    </row>
    <row r="1215" spans="1:14" hidden="1" x14ac:dyDescent="0.25">
      <c r="A1215" s="10">
        <v>1214</v>
      </c>
      <c r="B1215" s="13">
        <v>16893</v>
      </c>
      <c r="C1215" s="11" t="s">
        <v>23</v>
      </c>
      <c r="D1215" s="12" t="s">
        <v>50</v>
      </c>
      <c r="E1215" s="12" t="s">
        <v>353</v>
      </c>
      <c r="F1215" s="14" t="s">
        <v>357</v>
      </c>
      <c r="G1215" s="65">
        <f>GEN!AM293</f>
        <v>62811.324705882354</v>
      </c>
      <c r="H1215" s="31">
        <f>GEN!AN293</f>
        <v>2026.1717647058824</v>
      </c>
      <c r="I1215" s="66">
        <f>GEN!AO293</f>
        <v>59239</v>
      </c>
      <c r="J1215" s="64">
        <f>GEN!AP293</f>
        <v>1910.9354838709678</v>
      </c>
      <c r="K1215" s="31">
        <f>GEN!AQ293</f>
        <v>-3572.3247058823545</v>
      </c>
      <c r="L1215" s="45">
        <f>GEN!AR293</f>
        <v>0.94312610468558067</v>
      </c>
      <c r="M1215" s="4" t="s">
        <v>411</v>
      </c>
      <c r="N1215" s="76">
        <v>44013</v>
      </c>
    </row>
    <row r="1216" spans="1:14" hidden="1" x14ac:dyDescent="0.25">
      <c r="A1216" s="10">
        <v>1215</v>
      </c>
      <c r="B1216" s="11">
        <v>16046</v>
      </c>
      <c r="C1216" s="11" t="s">
        <v>23</v>
      </c>
      <c r="D1216" s="12" t="s">
        <v>50</v>
      </c>
      <c r="E1216" s="12" t="s">
        <v>353</v>
      </c>
      <c r="F1216" s="12" t="s">
        <v>358</v>
      </c>
      <c r="G1216" s="65">
        <f>GEN!AM294</f>
        <v>56551.379215686276</v>
      </c>
      <c r="H1216" s="31">
        <f>GEN!AN294</f>
        <v>1824.2380392156863</v>
      </c>
      <c r="I1216" s="66">
        <f>GEN!AO294</f>
        <v>75314</v>
      </c>
      <c r="J1216" s="64">
        <f>GEN!AP294</f>
        <v>2429.483870967742</v>
      </c>
      <c r="K1216" s="31">
        <f>GEN!AQ294</f>
        <v>18762.620784313724</v>
      </c>
      <c r="L1216" s="45">
        <f>GEN!AR294</f>
        <v>1.331780074058907</v>
      </c>
      <c r="M1216" s="4" t="s">
        <v>411</v>
      </c>
      <c r="N1216" s="76">
        <v>44013</v>
      </c>
    </row>
    <row r="1217" spans="1:14" hidden="1" x14ac:dyDescent="0.25">
      <c r="A1217" s="10">
        <v>1216</v>
      </c>
      <c r="B1217" s="13">
        <v>17048</v>
      </c>
      <c r="C1217" s="11" t="s">
        <v>23</v>
      </c>
      <c r="D1217" s="12" t="s">
        <v>50</v>
      </c>
      <c r="E1217" s="12" t="s">
        <v>353</v>
      </c>
      <c r="F1217" s="14" t="s">
        <v>359</v>
      </c>
      <c r="G1217" s="65">
        <f>GEN!AM295</f>
        <v>44140.614313725491</v>
      </c>
      <c r="H1217" s="31">
        <f>GEN!AN295</f>
        <v>1423.8907843137256</v>
      </c>
      <c r="I1217" s="66">
        <f>GEN!AO295</f>
        <v>39778</v>
      </c>
      <c r="J1217" s="64">
        <f>GEN!AP295</f>
        <v>1283.1612903225807</v>
      </c>
      <c r="K1217" s="31">
        <f>GEN!AQ295</f>
        <v>-4362.6143137254912</v>
      </c>
      <c r="L1217" s="45">
        <f>GEN!AR295</f>
        <v>0.90116552790320048</v>
      </c>
      <c r="M1217" s="4" t="s">
        <v>411</v>
      </c>
      <c r="N1217" s="76">
        <v>44013</v>
      </c>
    </row>
    <row r="1218" spans="1:14" hidden="1" x14ac:dyDescent="0.25">
      <c r="A1218" s="10">
        <v>1217</v>
      </c>
      <c r="B1218" s="11">
        <v>16004</v>
      </c>
      <c r="C1218" s="11" t="s">
        <v>23</v>
      </c>
      <c r="D1218" s="12" t="s">
        <v>50</v>
      </c>
      <c r="E1218" s="12" t="s">
        <v>353</v>
      </c>
      <c r="F1218" s="12" t="s">
        <v>360</v>
      </c>
      <c r="G1218" s="65">
        <f>GEN!AM296</f>
        <v>60890.677967320262</v>
      </c>
      <c r="H1218" s="31">
        <f>GEN!AN296</f>
        <v>1964.2154183006537</v>
      </c>
      <c r="I1218" s="66">
        <f>GEN!AO296</f>
        <v>60824</v>
      </c>
      <c r="J1218" s="64">
        <f>GEN!AP296</f>
        <v>1962.0645161290322</v>
      </c>
      <c r="K1218" s="31">
        <f>GEN!AQ296</f>
        <v>-66.677967320261814</v>
      </c>
      <c r="L1218" s="45">
        <f>GEN!AR296</f>
        <v>0.99890495606969509</v>
      </c>
      <c r="M1218" s="4" t="s">
        <v>411</v>
      </c>
      <c r="N1218" s="76">
        <v>44013</v>
      </c>
    </row>
    <row r="1219" spans="1:14" hidden="1" x14ac:dyDescent="0.25">
      <c r="A1219" s="10">
        <v>1218</v>
      </c>
      <c r="B1219" s="11">
        <v>15512</v>
      </c>
      <c r="C1219" s="11" t="s">
        <v>23</v>
      </c>
      <c r="D1219" s="12" t="s">
        <v>53</v>
      </c>
      <c r="E1219" s="12" t="s">
        <v>54</v>
      </c>
      <c r="F1219" s="12" t="s">
        <v>361</v>
      </c>
      <c r="G1219" s="65">
        <f>GEN!AM297</f>
        <v>60737.084313725492</v>
      </c>
      <c r="H1219" s="31">
        <f>GEN!AN297</f>
        <v>1959.2607843137255</v>
      </c>
      <c r="I1219" s="66">
        <f>GEN!AO297</f>
        <v>37629</v>
      </c>
      <c r="J1219" s="64">
        <f>GEN!AP297</f>
        <v>1213.8387096774193</v>
      </c>
      <c r="K1219" s="31">
        <f>GEN!AQ297</f>
        <v>-23108.084313725492</v>
      </c>
      <c r="L1219" s="45">
        <f>GEN!AR297</f>
        <v>0.61953912383470344</v>
      </c>
      <c r="M1219" s="4" t="s">
        <v>411</v>
      </c>
      <c r="N1219" s="76">
        <v>44013</v>
      </c>
    </row>
    <row r="1220" spans="1:14" hidden="1" x14ac:dyDescent="0.25">
      <c r="A1220" s="10">
        <v>1219</v>
      </c>
      <c r="B1220" s="11">
        <v>15967</v>
      </c>
      <c r="C1220" s="11" t="s">
        <v>23</v>
      </c>
      <c r="D1220" s="12" t="s">
        <v>53</v>
      </c>
      <c r="E1220" s="12" t="s">
        <v>54</v>
      </c>
      <c r="F1220" s="12" t="s">
        <v>362</v>
      </c>
      <c r="G1220" s="65">
        <f>GEN!AM298</f>
        <v>70306.219019607845</v>
      </c>
      <c r="H1220" s="31">
        <f>GEN!AN298</f>
        <v>2267.9425490196077</v>
      </c>
      <c r="I1220" s="66">
        <f>GEN!AO298</f>
        <v>50974</v>
      </c>
      <c r="J1220" s="64">
        <f>GEN!AP298</f>
        <v>1644.3225806451612</v>
      </c>
      <c r="K1220" s="31">
        <f>GEN!AQ298</f>
        <v>-19332.219019607845</v>
      </c>
      <c r="L1220" s="45">
        <f>GEN!AR298</f>
        <v>0.72502832197225342</v>
      </c>
      <c r="M1220" s="4" t="s">
        <v>411</v>
      </c>
      <c r="N1220" s="76">
        <v>44013</v>
      </c>
    </row>
    <row r="1221" spans="1:14" hidden="1" x14ac:dyDescent="0.25">
      <c r="A1221" s="10">
        <v>1220</v>
      </c>
      <c r="B1221" s="11">
        <v>14437</v>
      </c>
      <c r="C1221" s="11" t="s">
        <v>23</v>
      </c>
      <c r="D1221" s="12" t="s">
        <v>53</v>
      </c>
      <c r="E1221" s="12" t="s">
        <v>54</v>
      </c>
      <c r="F1221" s="12" t="s">
        <v>363</v>
      </c>
      <c r="G1221" s="65">
        <f>GEN!AM299</f>
        <v>63759.035228758163</v>
      </c>
      <c r="H1221" s="31">
        <f>GEN!AN299</f>
        <v>2056.7430718954247</v>
      </c>
      <c r="I1221" s="66">
        <f>GEN!AO299</f>
        <v>37179</v>
      </c>
      <c r="J1221" s="64">
        <f>GEN!AP299</f>
        <v>1199.3225806451612</v>
      </c>
      <c r="K1221" s="31">
        <f>GEN!AQ299</f>
        <v>-26580.035228758163</v>
      </c>
      <c r="L1221" s="45">
        <f>GEN!AR299</f>
        <v>0.58311735531453923</v>
      </c>
      <c r="M1221" s="4" t="s">
        <v>411</v>
      </c>
      <c r="N1221" s="76">
        <v>44013</v>
      </c>
    </row>
    <row r="1222" spans="1:14" hidden="1" x14ac:dyDescent="0.25">
      <c r="A1222" s="10">
        <v>1221</v>
      </c>
      <c r="B1222" s="11">
        <v>16443</v>
      </c>
      <c r="C1222" s="11" t="s">
        <v>23</v>
      </c>
      <c r="D1222" s="12" t="s">
        <v>53</v>
      </c>
      <c r="E1222" s="12" t="s">
        <v>54</v>
      </c>
      <c r="F1222" s="12" t="s">
        <v>364</v>
      </c>
      <c r="G1222" s="65">
        <f>GEN!AM300</f>
        <v>66527.545897058822</v>
      </c>
      <c r="H1222" s="31">
        <f>GEN!AN300</f>
        <v>2146.0498676470588</v>
      </c>
      <c r="I1222" s="66">
        <f>GEN!AO300</f>
        <v>49153</v>
      </c>
      <c r="J1222" s="64">
        <f>GEN!AP300</f>
        <v>1585.5806451612902</v>
      </c>
      <c r="K1222" s="31">
        <f>GEN!AQ300</f>
        <v>-17374.545897058822</v>
      </c>
      <c r="L1222" s="45">
        <f>GEN!AR300</f>
        <v>0.73883681319098604</v>
      </c>
      <c r="M1222" s="4" t="s">
        <v>411</v>
      </c>
      <c r="N1222" s="76">
        <v>44013</v>
      </c>
    </row>
    <row r="1223" spans="1:14" hidden="1" x14ac:dyDescent="0.25">
      <c r="A1223" s="10">
        <v>1222</v>
      </c>
      <c r="B1223" s="11">
        <v>15819</v>
      </c>
      <c r="C1223" s="11" t="s">
        <v>23</v>
      </c>
      <c r="D1223" s="12" t="s">
        <v>53</v>
      </c>
      <c r="E1223" s="12" t="s">
        <v>55</v>
      </c>
      <c r="F1223" s="12" t="s">
        <v>365</v>
      </c>
      <c r="G1223" s="65">
        <f>GEN!AM301</f>
        <v>66207.710235294129</v>
      </c>
      <c r="H1223" s="31">
        <f>GEN!AN301</f>
        <v>2135.7325882352943</v>
      </c>
      <c r="I1223" s="66">
        <f>GEN!AO301</f>
        <v>60751</v>
      </c>
      <c r="J1223" s="64">
        <f>GEN!AP301</f>
        <v>1959.7096774193549</v>
      </c>
      <c r="K1223" s="31">
        <f>GEN!AQ301</f>
        <v>-5456.7102352941292</v>
      </c>
      <c r="L1223" s="45">
        <f>GEN!AR301</f>
        <v>0.91758195207323068</v>
      </c>
      <c r="M1223" s="4" t="s">
        <v>411</v>
      </c>
      <c r="N1223" s="76">
        <v>44013</v>
      </c>
    </row>
    <row r="1224" spans="1:14" hidden="1" x14ac:dyDescent="0.25">
      <c r="A1224" s="10">
        <v>1223</v>
      </c>
      <c r="B1224" s="11">
        <v>14577</v>
      </c>
      <c r="C1224" s="11" t="s">
        <v>23</v>
      </c>
      <c r="D1224" s="12" t="s">
        <v>53</v>
      </c>
      <c r="E1224" s="12" t="s">
        <v>55</v>
      </c>
      <c r="F1224" s="12" t="s">
        <v>366</v>
      </c>
      <c r="G1224" s="65">
        <f>GEN!AM302</f>
        <v>23522.481895424837</v>
      </c>
      <c r="H1224" s="31">
        <f>GEN!AN302</f>
        <v>758.78973856209154</v>
      </c>
      <c r="I1224" s="66">
        <f>GEN!AO302</f>
        <v>18099</v>
      </c>
      <c r="J1224" s="64">
        <f>GEN!AP302</f>
        <v>583.83870967741939</v>
      </c>
      <c r="K1224" s="31">
        <f>GEN!AQ302</f>
        <v>-5423.4818954248367</v>
      </c>
      <c r="L1224" s="45">
        <f>GEN!AR302</f>
        <v>0.76943411330758793</v>
      </c>
      <c r="M1224" s="4" t="s">
        <v>411</v>
      </c>
      <c r="N1224" s="76">
        <v>44013</v>
      </c>
    </row>
    <row r="1225" spans="1:14" hidden="1" x14ac:dyDescent="0.25">
      <c r="A1225" s="10">
        <v>1224</v>
      </c>
      <c r="B1225" s="11">
        <v>15326</v>
      </c>
      <c r="C1225" s="11" t="s">
        <v>23</v>
      </c>
      <c r="D1225" s="12" t="s">
        <v>53</v>
      </c>
      <c r="E1225" s="12" t="s">
        <v>55</v>
      </c>
      <c r="F1225" s="12" t="s">
        <v>367</v>
      </c>
      <c r="G1225" s="65">
        <f>GEN!AM303</f>
        <v>77755.910308496721</v>
      </c>
      <c r="H1225" s="31">
        <f>GEN!AN303</f>
        <v>2508.2551712418299</v>
      </c>
      <c r="I1225" s="66">
        <f>GEN!AO303</f>
        <v>80586</v>
      </c>
      <c r="J1225" s="64">
        <f>GEN!AP303</f>
        <v>2599.5483870967741</v>
      </c>
      <c r="K1225" s="31">
        <f>GEN!AQ303</f>
        <v>2830.089691503279</v>
      </c>
      <c r="L1225" s="45">
        <f>GEN!AR303</f>
        <v>1.0363971006226393</v>
      </c>
      <c r="M1225" s="4" t="s">
        <v>411</v>
      </c>
      <c r="N1225" s="76">
        <v>44013</v>
      </c>
    </row>
    <row r="1226" spans="1:14" hidden="1" x14ac:dyDescent="0.25">
      <c r="A1226" s="10">
        <v>1225</v>
      </c>
      <c r="B1226" s="13">
        <v>16342</v>
      </c>
      <c r="C1226" s="11" t="s">
        <v>23</v>
      </c>
      <c r="D1226" s="12" t="s">
        <v>53</v>
      </c>
      <c r="E1226" s="12" t="s">
        <v>55</v>
      </c>
      <c r="F1226" s="14" t="s">
        <v>368</v>
      </c>
      <c r="G1226" s="65">
        <f>GEN!AM304</f>
        <v>54516.798156862744</v>
      </c>
      <c r="H1226" s="31">
        <f>GEN!AN304</f>
        <v>1758.6063921568627</v>
      </c>
      <c r="I1226" s="66">
        <f>GEN!AO304</f>
        <v>43758</v>
      </c>
      <c r="J1226" s="64">
        <f>GEN!AP304</f>
        <v>1411.5483870967741</v>
      </c>
      <c r="K1226" s="31">
        <f>GEN!AQ304</f>
        <v>-10758.798156862744</v>
      </c>
      <c r="L1226" s="45">
        <f>GEN!AR304</f>
        <v>0.80265168680841925</v>
      </c>
      <c r="M1226" s="4" t="s">
        <v>411</v>
      </c>
      <c r="N1226" s="76">
        <v>44013</v>
      </c>
    </row>
    <row r="1227" spans="1:14" hidden="1" x14ac:dyDescent="0.25">
      <c r="A1227" s="10">
        <v>1226</v>
      </c>
      <c r="B1227" s="11">
        <v>92014</v>
      </c>
      <c r="C1227" s="11" t="s">
        <v>23</v>
      </c>
      <c r="D1227" s="12" t="s">
        <v>53</v>
      </c>
      <c r="E1227" s="12" t="s">
        <v>55</v>
      </c>
      <c r="F1227" s="12" t="s">
        <v>369</v>
      </c>
      <c r="G1227" s="65">
        <f>GEN!AM305</f>
        <v>57704.078758169933</v>
      </c>
      <c r="H1227" s="31">
        <f>GEN!AN305</f>
        <v>1861.4218954248365</v>
      </c>
      <c r="I1227" s="66">
        <f>GEN!AO305</f>
        <v>40846</v>
      </c>
      <c r="J1227" s="64">
        <f>GEN!AP305</f>
        <v>1317.6129032258063</v>
      </c>
      <c r="K1227" s="31">
        <f>GEN!AQ305</f>
        <v>-16858.078758169933</v>
      </c>
      <c r="L1227" s="45">
        <f>GEN!AR305</f>
        <v>0.70785290882435048</v>
      </c>
      <c r="M1227" s="4" t="s">
        <v>411</v>
      </c>
      <c r="N1227" s="76">
        <v>44013</v>
      </c>
    </row>
    <row r="1228" spans="1:14" hidden="1" x14ac:dyDescent="0.25">
      <c r="A1228" s="10">
        <v>1227</v>
      </c>
      <c r="B1228" s="11">
        <v>92022</v>
      </c>
      <c r="C1228" s="11" t="s">
        <v>23</v>
      </c>
      <c r="D1228" s="12" t="s">
        <v>53</v>
      </c>
      <c r="E1228" s="12" t="s">
        <v>55</v>
      </c>
      <c r="F1228" s="12" t="s">
        <v>370</v>
      </c>
      <c r="G1228" s="65">
        <f>GEN!AM306</f>
        <v>51698.361633986926</v>
      </c>
      <c r="H1228" s="31">
        <f>GEN!AN306</f>
        <v>1667.6890849673202</v>
      </c>
      <c r="I1228" s="66">
        <f>GEN!AO306</f>
        <v>37677</v>
      </c>
      <c r="J1228" s="64">
        <f>GEN!AP306</f>
        <v>1215.3870967741937</v>
      </c>
      <c r="K1228" s="31">
        <f>GEN!AQ306</f>
        <v>-14021.361633986926</v>
      </c>
      <c r="L1228" s="45">
        <f>GEN!AR306</f>
        <v>0.72878518407884774</v>
      </c>
      <c r="M1228" s="4" t="s">
        <v>411</v>
      </c>
      <c r="N1228" s="76">
        <v>44013</v>
      </c>
    </row>
    <row r="1229" spans="1:14" hidden="1" x14ac:dyDescent="0.25">
      <c r="A1229" s="10">
        <v>1228</v>
      </c>
      <c r="B1229" s="11">
        <v>15848</v>
      </c>
      <c r="C1229" s="11" t="s">
        <v>23</v>
      </c>
      <c r="D1229" s="12" t="s">
        <v>53</v>
      </c>
      <c r="E1229" s="12" t="s">
        <v>53</v>
      </c>
      <c r="F1229" s="12" t="s">
        <v>371</v>
      </c>
      <c r="G1229" s="65">
        <f>GEN!AM307</f>
        <v>69791.155843137254</v>
      </c>
      <c r="H1229" s="31">
        <f>GEN!AN307</f>
        <v>2251.3276078431372</v>
      </c>
      <c r="I1229" s="66">
        <f>GEN!AO307</f>
        <v>21668</v>
      </c>
      <c r="J1229" s="64">
        <f>GEN!AP307</f>
        <v>698.9677419354839</v>
      </c>
      <c r="K1229" s="31">
        <f>GEN!AQ307</f>
        <v>-48123.155843137254</v>
      </c>
      <c r="L1229" s="45">
        <f>GEN!AR307</f>
        <v>0.31046913807676496</v>
      </c>
      <c r="M1229" s="4" t="s">
        <v>411</v>
      </c>
      <c r="N1229" s="76">
        <v>44013</v>
      </c>
    </row>
    <row r="1230" spans="1:14" hidden="1" x14ac:dyDescent="0.25">
      <c r="A1230" s="10">
        <v>1229</v>
      </c>
      <c r="B1230" s="11">
        <v>14576</v>
      </c>
      <c r="C1230" s="11" t="s">
        <v>23</v>
      </c>
      <c r="D1230" s="12" t="s">
        <v>53</v>
      </c>
      <c r="E1230" s="12" t="s">
        <v>53</v>
      </c>
      <c r="F1230" s="12" t="s">
        <v>372</v>
      </c>
      <c r="G1230" s="65">
        <f>GEN!AM308</f>
        <v>66834.393267973865</v>
      </c>
      <c r="H1230" s="31">
        <f>GEN!AN308</f>
        <v>2155.9481699346406</v>
      </c>
      <c r="I1230" s="66">
        <f>GEN!AO308</f>
        <v>41564</v>
      </c>
      <c r="J1230" s="64">
        <f>GEN!AP308</f>
        <v>1340.7741935483871</v>
      </c>
      <c r="K1230" s="31">
        <f>GEN!AQ308</f>
        <v>-25270.393267973865</v>
      </c>
      <c r="L1230" s="45">
        <f>GEN!AR308</f>
        <v>0.62189537403815864</v>
      </c>
      <c r="M1230" s="4" t="s">
        <v>411</v>
      </c>
      <c r="N1230" s="76">
        <v>44013</v>
      </c>
    </row>
    <row r="1231" spans="1:14" hidden="1" x14ac:dyDescent="0.25">
      <c r="A1231" s="10">
        <v>1230</v>
      </c>
      <c r="B1231" s="11">
        <v>16527</v>
      </c>
      <c r="C1231" s="11" t="s">
        <v>23</v>
      </c>
      <c r="D1231" s="11" t="s">
        <v>53</v>
      </c>
      <c r="E1231" s="11" t="s">
        <v>53</v>
      </c>
      <c r="F1231" s="16" t="s">
        <v>373</v>
      </c>
      <c r="G1231" s="65">
        <f>GEN!AM309</f>
        <v>18228</v>
      </c>
      <c r="H1231" s="31">
        <f>GEN!AN309</f>
        <v>588</v>
      </c>
      <c r="I1231" s="66">
        <f>GEN!AO309</f>
        <v>3037</v>
      </c>
      <c r="J1231" s="64">
        <f>GEN!AP309</f>
        <v>97.967741935483872</v>
      </c>
      <c r="K1231" s="31">
        <f>GEN!AQ309</f>
        <v>-15191</v>
      </c>
      <c r="L1231" s="45">
        <f>GEN!AR309</f>
        <v>0.16661180601272768</v>
      </c>
      <c r="M1231" s="4" t="s">
        <v>411</v>
      </c>
      <c r="N1231" s="76">
        <v>44013</v>
      </c>
    </row>
    <row r="1232" spans="1:14" hidden="1" x14ac:dyDescent="0.25">
      <c r="A1232" s="10">
        <v>1231</v>
      </c>
      <c r="B1232" s="11">
        <v>16256</v>
      </c>
      <c r="C1232" s="12" t="s">
        <v>3</v>
      </c>
      <c r="D1232" s="12" t="s">
        <v>4</v>
      </c>
      <c r="E1232" s="12" t="s">
        <v>5</v>
      </c>
      <c r="F1232" s="12" t="s">
        <v>66</v>
      </c>
      <c r="G1232" s="65">
        <f>FMCG!AM2</f>
        <v>586272</v>
      </c>
      <c r="H1232" s="31">
        <f>FMCG!AN2</f>
        <v>18912</v>
      </c>
      <c r="I1232" s="66">
        <f>FMCG!AO2</f>
        <v>650611</v>
      </c>
      <c r="J1232" s="64">
        <f>FMCG!AP2</f>
        <v>20987.451612903227</v>
      </c>
      <c r="K1232" s="31">
        <f>FMCG!AQ2</f>
        <v>64339</v>
      </c>
      <c r="L1232" s="45">
        <f>FMCG!AR2</f>
        <v>1.1097425768244091</v>
      </c>
      <c r="M1232" s="4" t="s">
        <v>387</v>
      </c>
      <c r="N1232" s="76">
        <v>44013</v>
      </c>
    </row>
    <row r="1233" spans="1:14" hidden="1" x14ac:dyDescent="0.25">
      <c r="A1233" s="10">
        <v>1232</v>
      </c>
      <c r="B1233" s="11">
        <v>16052</v>
      </c>
      <c r="C1233" s="12" t="s">
        <v>3</v>
      </c>
      <c r="D1233" s="12" t="s">
        <v>4</v>
      </c>
      <c r="E1233" s="12" t="s">
        <v>5</v>
      </c>
      <c r="F1233" s="12" t="s">
        <v>67</v>
      </c>
      <c r="G1233" s="65">
        <f>FMCG!AM3</f>
        <v>455297</v>
      </c>
      <c r="H1233" s="31">
        <f>FMCG!AN3</f>
        <v>14687</v>
      </c>
      <c r="I1233" s="66">
        <f>FMCG!AO3</f>
        <v>590921</v>
      </c>
      <c r="J1233" s="64">
        <f>FMCG!AP3</f>
        <v>19061.967741935485</v>
      </c>
      <c r="K1233" s="31">
        <f>FMCG!AQ3</f>
        <v>135624</v>
      </c>
      <c r="L1233" s="45">
        <f>FMCG!AR3</f>
        <v>1.2978802847372155</v>
      </c>
      <c r="M1233" s="4" t="s">
        <v>387</v>
      </c>
      <c r="N1233" s="76">
        <v>44013</v>
      </c>
    </row>
    <row r="1234" spans="1:14" hidden="1" x14ac:dyDescent="0.25">
      <c r="A1234" s="10">
        <v>1233</v>
      </c>
      <c r="B1234" s="11">
        <v>16340</v>
      </c>
      <c r="C1234" s="12" t="s">
        <v>3</v>
      </c>
      <c r="D1234" s="12" t="s">
        <v>4</v>
      </c>
      <c r="E1234" s="12" t="s">
        <v>5</v>
      </c>
      <c r="F1234" s="12" t="s">
        <v>68</v>
      </c>
      <c r="G1234" s="65">
        <f>FMCG!AM4</f>
        <v>373922</v>
      </c>
      <c r="H1234" s="31">
        <f>FMCG!AN4</f>
        <v>12062</v>
      </c>
      <c r="I1234" s="66">
        <f>FMCG!AO4</f>
        <v>513141</v>
      </c>
      <c r="J1234" s="64">
        <f>FMCG!AP4</f>
        <v>16552.935483870966</v>
      </c>
      <c r="K1234" s="31">
        <f>FMCG!AQ4</f>
        <v>139219</v>
      </c>
      <c r="L1234" s="45">
        <f>FMCG!AR4</f>
        <v>1.3723209653350164</v>
      </c>
      <c r="M1234" s="4" t="s">
        <v>387</v>
      </c>
      <c r="N1234" s="76">
        <v>44013</v>
      </c>
    </row>
    <row r="1235" spans="1:14" hidden="1" x14ac:dyDescent="0.25">
      <c r="A1235" s="10">
        <v>1234</v>
      </c>
      <c r="B1235" s="11">
        <v>17023</v>
      </c>
      <c r="C1235" s="12" t="s">
        <v>3</v>
      </c>
      <c r="D1235" s="12" t="s">
        <v>4</v>
      </c>
      <c r="E1235" s="12" t="s">
        <v>5</v>
      </c>
      <c r="F1235" s="12" t="s">
        <v>69</v>
      </c>
      <c r="G1235" s="65">
        <f>FMCG!AM5</f>
        <v>389422</v>
      </c>
      <c r="H1235" s="31">
        <f>FMCG!AN5</f>
        <v>12562</v>
      </c>
      <c r="I1235" s="66">
        <f>FMCG!AO5</f>
        <v>535185</v>
      </c>
      <c r="J1235" s="64">
        <f>FMCG!AP5</f>
        <v>17264.032258064515</v>
      </c>
      <c r="K1235" s="31">
        <f>FMCG!AQ5</f>
        <v>145763</v>
      </c>
      <c r="L1235" s="45">
        <f>FMCG!AR5</f>
        <v>1.374306022772211</v>
      </c>
      <c r="M1235" s="4" t="s">
        <v>387</v>
      </c>
      <c r="N1235" s="76">
        <v>44013</v>
      </c>
    </row>
    <row r="1236" spans="1:14" hidden="1" x14ac:dyDescent="0.25">
      <c r="A1236" s="10">
        <v>1235</v>
      </c>
      <c r="B1236" s="11">
        <v>15696</v>
      </c>
      <c r="C1236" s="12" t="s">
        <v>3</v>
      </c>
      <c r="D1236" s="12" t="s">
        <v>4</v>
      </c>
      <c r="E1236" s="12" t="s">
        <v>5</v>
      </c>
      <c r="F1236" s="12" t="s">
        <v>70</v>
      </c>
      <c r="G1236" s="65">
        <f>FMCG!AM6</f>
        <v>694772</v>
      </c>
      <c r="H1236" s="31">
        <f>FMCG!AN6</f>
        <v>22412</v>
      </c>
      <c r="I1236" s="66">
        <f>FMCG!AO6</f>
        <v>892168</v>
      </c>
      <c r="J1236" s="64">
        <f>FMCG!AP6</f>
        <v>28779.612903225807</v>
      </c>
      <c r="K1236" s="31">
        <f>FMCG!AQ6</f>
        <v>197396</v>
      </c>
      <c r="L1236" s="45">
        <f>FMCG!AR6</f>
        <v>1.2841162280575498</v>
      </c>
      <c r="M1236" s="4" t="s">
        <v>387</v>
      </c>
      <c r="N1236" s="76">
        <v>44013</v>
      </c>
    </row>
    <row r="1237" spans="1:14" hidden="1" x14ac:dyDescent="0.25">
      <c r="A1237" s="10">
        <v>1236</v>
      </c>
      <c r="B1237" s="11">
        <v>16071</v>
      </c>
      <c r="C1237" s="12" t="s">
        <v>3</v>
      </c>
      <c r="D1237" s="12" t="s">
        <v>4</v>
      </c>
      <c r="E1237" s="12" t="s">
        <v>5</v>
      </c>
      <c r="F1237" s="12" t="s">
        <v>71</v>
      </c>
      <c r="G1237" s="65">
        <f>FMCG!AM7</f>
        <v>389422</v>
      </c>
      <c r="H1237" s="31">
        <f>FMCG!AN7</f>
        <v>12562</v>
      </c>
      <c r="I1237" s="66">
        <f>FMCG!AO7</f>
        <v>448563</v>
      </c>
      <c r="J1237" s="64">
        <f>FMCG!AP7</f>
        <v>14469.774193548386</v>
      </c>
      <c r="K1237" s="31">
        <f>FMCG!AQ7</f>
        <v>59141</v>
      </c>
      <c r="L1237" s="45">
        <f>FMCG!AR7</f>
        <v>1.1518686668960665</v>
      </c>
      <c r="M1237" s="4" t="s">
        <v>387</v>
      </c>
      <c r="N1237" s="76">
        <v>44013</v>
      </c>
    </row>
    <row r="1238" spans="1:14" hidden="1" x14ac:dyDescent="0.25">
      <c r="A1238" s="10">
        <v>1237</v>
      </c>
      <c r="B1238" s="11">
        <v>14516</v>
      </c>
      <c r="C1238" s="12" t="s">
        <v>3</v>
      </c>
      <c r="D1238" s="12" t="s">
        <v>4</v>
      </c>
      <c r="E1238" s="12" t="s">
        <v>5</v>
      </c>
      <c r="F1238" s="12" t="s">
        <v>72</v>
      </c>
      <c r="G1238" s="65">
        <f>FMCG!AM8</f>
        <v>632896</v>
      </c>
      <c r="H1238" s="31">
        <f>FMCG!AN8</f>
        <v>20416</v>
      </c>
      <c r="I1238" s="66">
        <f>FMCG!AO8</f>
        <v>666946</v>
      </c>
      <c r="J1238" s="64">
        <f>FMCG!AP8</f>
        <v>21514.387096774193</v>
      </c>
      <c r="K1238" s="31">
        <f>FMCG!AQ8</f>
        <v>34050</v>
      </c>
      <c r="L1238" s="45">
        <f>FMCG!AR8</f>
        <v>1.0538003084235008</v>
      </c>
      <c r="M1238" s="4" t="s">
        <v>387</v>
      </c>
      <c r="N1238" s="76">
        <v>44013</v>
      </c>
    </row>
    <row r="1239" spans="1:14" hidden="1" x14ac:dyDescent="0.25">
      <c r="A1239" s="10">
        <v>1238</v>
      </c>
      <c r="B1239" s="11">
        <v>16621</v>
      </c>
      <c r="C1239" s="12" t="s">
        <v>3</v>
      </c>
      <c r="D1239" s="12" t="s">
        <v>4</v>
      </c>
      <c r="E1239" s="12" t="s">
        <v>5</v>
      </c>
      <c r="F1239" s="12" t="s">
        <v>73</v>
      </c>
      <c r="G1239" s="65">
        <f>FMCG!AM9</f>
        <v>455297</v>
      </c>
      <c r="H1239" s="31">
        <f>FMCG!AN9</f>
        <v>14687</v>
      </c>
      <c r="I1239" s="66">
        <f>FMCG!AO9</f>
        <v>555534</v>
      </c>
      <c r="J1239" s="64">
        <f>FMCG!AP9</f>
        <v>17920.451612903227</v>
      </c>
      <c r="K1239" s="31">
        <f>FMCG!AQ9</f>
        <v>100237</v>
      </c>
      <c r="L1239" s="45">
        <f>FMCG!AR9</f>
        <v>1.2201573917684501</v>
      </c>
      <c r="M1239" s="4" t="s">
        <v>387</v>
      </c>
      <c r="N1239" s="76">
        <v>44013</v>
      </c>
    </row>
    <row r="1240" spans="1:14" hidden="1" x14ac:dyDescent="0.25">
      <c r="A1240" s="10">
        <v>1239</v>
      </c>
      <c r="B1240" s="11">
        <v>14581</v>
      </c>
      <c r="C1240" s="12" t="s">
        <v>3</v>
      </c>
      <c r="D1240" s="12" t="s">
        <v>4</v>
      </c>
      <c r="E1240" s="12" t="s">
        <v>6</v>
      </c>
      <c r="F1240" s="12" t="s">
        <v>74</v>
      </c>
      <c r="G1240" s="65">
        <f>FMCG!AM10</f>
        <v>556946</v>
      </c>
      <c r="H1240" s="31">
        <f>FMCG!AN10</f>
        <v>17966</v>
      </c>
      <c r="I1240" s="66">
        <f>FMCG!AO10</f>
        <v>601121</v>
      </c>
      <c r="J1240" s="64">
        <f>FMCG!AP10</f>
        <v>19391</v>
      </c>
      <c r="K1240" s="31">
        <f>FMCG!AQ10</f>
        <v>44175</v>
      </c>
      <c r="L1240" s="45">
        <f>FMCG!AR10</f>
        <v>1.0793164866970946</v>
      </c>
      <c r="M1240" s="4" t="s">
        <v>387</v>
      </c>
      <c r="N1240" s="76">
        <v>44013</v>
      </c>
    </row>
    <row r="1241" spans="1:14" hidden="1" x14ac:dyDescent="0.25">
      <c r="A1241" s="10">
        <v>1240</v>
      </c>
      <c r="B1241" s="11">
        <v>16577</v>
      </c>
      <c r="C1241" s="12" t="s">
        <v>3</v>
      </c>
      <c r="D1241" s="12" t="s">
        <v>4</v>
      </c>
      <c r="E1241" s="12" t="s">
        <v>6</v>
      </c>
      <c r="F1241" s="12" t="s">
        <v>75</v>
      </c>
      <c r="G1241" s="65">
        <f>FMCG!AM11</f>
        <v>342922</v>
      </c>
      <c r="H1241" s="31">
        <f>FMCG!AN11</f>
        <v>11062</v>
      </c>
      <c r="I1241" s="66">
        <f>FMCG!AO11</f>
        <v>357968</v>
      </c>
      <c r="J1241" s="64">
        <f>FMCG!AP11</f>
        <v>11547.354838709678</v>
      </c>
      <c r="K1241" s="31">
        <f>FMCG!AQ11</f>
        <v>15046</v>
      </c>
      <c r="L1241" s="45">
        <f>FMCG!AR11</f>
        <v>1.0438758668151942</v>
      </c>
      <c r="M1241" s="4" t="s">
        <v>387</v>
      </c>
      <c r="N1241" s="76">
        <v>44013</v>
      </c>
    </row>
    <row r="1242" spans="1:14" hidden="1" x14ac:dyDescent="0.25">
      <c r="A1242" s="10">
        <v>1241</v>
      </c>
      <c r="B1242" s="11">
        <v>16622</v>
      </c>
      <c r="C1242" s="12" t="s">
        <v>3</v>
      </c>
      <c r="D1242" s="12" t="s">
        <v>4</v>
      </c>
      <c r="E1242" s="12" t="s">
        <v>6</v>
      </c>
      <c r="F1242" s="12" t="s">
        <v>76</v>
      </c>
      <c r="G1242" s="65">
        <f>FMCG!AM12</f>
        <v>389422</v>
      </c>
      <c r="H1242" s="31">
        <f>FMCG!AN12</f>
        <v>12562</v>
      </c>
      <c r="I1242" s="66">
        <f>FMCG!AO12</f>
        <v>390275</v>
      </c>
      <c r="J1242" s="64">
        <f>FMCG!AP12</f>
        <v>12589.516129032258</v>
      </c>
      <c r="K1242" s="31">
        <f>FMCG!AQ12</f>
        <v>853</v>
      </c>
      <c r="L1242" s="45">
        <f>FMCG!AR12</f>
        <v>1.0021904258105603</v>
      </c>
      <c r="M1242" s="4" t="s">
        <v>387</v>
      </c>
      <c r="N1242" s="76">
        <v>44013</v>
      </c>
    </row>
    <row r="1243" spans="1:14" hidden="1" x14ac:dyDescent="0.25">
      <c r="A1243" s="10">
        <v>1242</v>
      </c>
      <c r="B1243" s="13">
        <v>17116</v>
      </c>
      <c r="C1243" s="12" t="s">
        <v>3</v>
      </c>
      <c r="D1243" s="12" t="s">
        <v>4</v>
      </c>
      <c r="E1243" s="12" t="s">
        <v>6</v>
      </c>
      <c r="F1243" s="14" t="s">
        <v>77</v>
      </c>
      <c r="G1243" s="65">
        <f>FMCG!AM13</f>
        <v>639127</v>
      </c>
      <c r="H1243" s="31">
        <f>FMCG!AN13</f>
        <v>20617</v>
      </c>
      <c r="I1243" s="66">
        <f>FMCG!AO13</f>
        <v>808052</v>
      </c>
      <c r="J1243" s="64">
        <f>FMCG!AP13</f>
        <v>26066.193548387098</v>
      </c>
      <c r="K1243" s="31">
        <f>FMCG!AQ13</f>
        <v>168925</v>
      </c>
      <c r="L1243" s="45">
        <f>FMCG!AR13</f>
        <v>1.2643058421878595</v>
      </c>
      <c r="M1243" s="4" t="s">
        <v>387</v>
      </c>
      <c r="N1243" s="76">
        <v>44013</v>
      </c>
    </row>
    <row r="1244" spans="1:14" hidden="1" x14ac:dyDescent="0.25">
      <c r="A1244" s="10">
        <v>1243</v>
      </c>
      <c r="B1244" s="13">
        <v>17114</v>
      </c>
      <c r="C1244" s="12" t="s">
        <v>3</v>
      </c>
      <c r="D1244" s="12" t="s">
        <v>4</v>
      </c>
      <c r="E1244" s="12" t="s">
        <v>6</v>
      </c>
      <c r="F1244" s="14" t="s">
        <v>78</v>
      </c>
      <c r="G1244" s="65">
        <f>FMCG!AM14</f>
        <v>358422</v>
      </c>
      <c r="H1244" s="31">
        <f>FMCG!AN14</f>
        <v>11562</v>
      </c>
      <c r="I1244" s="66">
        <f>FMCG!AO14</f>
        <v>401070</v>
      </c>
      <c r="J1244" s="64">
        <f>FMCG!AP14</f>
        <v>12937.741935483871</v>
      </c>
      <c r="K1244" s="31">
        <f>FMCG!AQ14</f>
        <v>42648</v>
      </c>
      <c r="L1244" s="45">
        <f>FMCG!AR14</f>
        <v>1.1189882317491673</v>
      </c>
      <c r="M1244" s="4" t="s">
        <v>387</v>
      </c>
      <c r="N1244" s="76">
        <v>44013</v>
      </c>
    </row>
    <row r="1245" spans="1:14" hidden="1" x14ac:dyDescent="0.25">
      <c r="A1245" s="10">
        <v>1244</v>
      </c>
      <c r="B1245" s="11">
        <v>16516</v>
      </c>
      <c r="C1245" s="12" t="s">
        <v>3</v>
      </c>
      <c r="D1245" s="12" t="s">
        <v>4</v>
      </c>
      <c r="E1245" s="12" t="s">
        <v>6</v>
      </c>
      <c r="F1245" s="12" t="s">
        <v>79</v>
      </c>
      <c r="G1245" s="65">
        <f>FMCG!AM15</f>
        <v>555272</v>
      </c>
      <c r="H1245" s="31">
        <f>FMCG!AN15</f>
        <v>17912</v>
      </c>
      <c r="I1245" s="66">
        <f>FMCG!AO15</f>
        <v>597248</v>
      </c>
      <c r="J1245" s="64">
        <f>FMCG!AP15</f>
        <v>19266.064516129034</v>
      </c>
      <c r="K1245" s="31">
        <f>FMCG!AQ15</f>
        <v>41976</v>
      </c>
      <c r="L1245" s="45">
        <f>FMCG!AR15</f>
        <v>1.0755953838839343</v>
      </c>
      <c r="M1245" s="4" t="s">
        <v>387</v>
      </c>
      <c r="N1245" s="76">
        <v>44013</v>
      </c>
    </row>
    <row r="1246" spans="1:14" hidden="1" x14ac:dyDescent="0.25">
      <c r="A1246" s="10">
        <v>1245</v>
      </c>
      <c r="B1246" s="11">
        <v>17380</v>
      </c>
      <c r="C1246" s="12" t="s">
        <v>3</v>
      </c>
      <c r="D1246" s="12" t="s">
        <v>4</v>
      </c>
      <c r="E1246" s="12" t="s">
        <v>7</v>
      </c>
      <c r="F1246" s="12" t="s">
        <v>80</v>
      </c>
      <c r="G1246" s="65">
        <f>FMCG!AM16</f>
        <v>218922</v>
      </c>
      <c r="H1246" s="31">
        <f>FMCG!AN16</f>
        <v>7062</v>
      </c>
      <c r="I1246" s="66">
        <f>FMCG!AO16</f>
        <v>377776</v>
      </c>
      <c r="J1246" s="64">
        <f>FMCG!AP16</f>
        <v>12186.322580645161</v>
      </c>
      <c r="K1246" s="31">
        <f>FMCG!AQ16</f>
        <v>158854</v>
      </c>
      <c r="L1246" s="45">
        <f>FMCG!AR16</f>
        <v>1.725619170298097</v>
      </c>
      <c r="M1246" s="4" t="s">
        <v>387</v>
      </c>
      <c r="N1246" s="76">
        <v>44013</v>
      </c>
    </row>
    <row r="1247" spans="1:14" hidden="1" x14ac:dyDescent="0.25">
      <c r="A1247" s="10">
        <v>1246</v>
      </c>
      <c r="B1247" s="11">
        <v>15421</v>
      </c>
      <c r="C1247" s="12" t="s">
        <v>3</v>
      </c>
      <c r="D1247" s="12" t="s">
        <v>4</v>
      </c>
      <c r="E1247" s="12" t="s">
        <v>7</v>
      </c>
      <c r="F1247" s="12" t="s">
        <v>81</v>
      </c>
      <c r="G1247" s="65">
        <f>FMCG!AM17</f>
        <v>420422</v>
      </c>
      <c r="H1247" s="31">
        <f>FMCG!AN17</f>
        <v>13562</v>
      </c>
      <c r="I1247" s="66">
        <f>FMCG!AO17</f>
        <v>428989</v>
      </c>
      <c r="J1247" s="64">
        <f>FMCG!AP17</f>
        <v>13838.354838709678</v>
      </c>
      <c r="K1247" s="31">
        <f>FMCG!AQ17</f>
        <v>8567</v>
      </c>
      <c r="L1247" s="45">
        <f>FMCG!AR17</f>
        <v>1.0203771448687271</v>
      </c>
      <c r="M1247" s="4" t="s">
        <v>387</v>
      </c>
      <c r="N1247" s="76">
        <v>44013</v>
      </c>
    </row>
    <row r="1248" spans="1:14" hidden="1" x14ac:dyDescent="0.25">
      <c r="A1248" s="10">
        <v>1247</v>
      </c>
      <c r="B1248" s="11">
        <v>15793</v>
      </c>
      <c r="C1248" s="12" t="s">
        <v>3</v>
      </c>
      <c r="D1248" s="12" t="s">
        <v>4</v>
      </c>
      <c r="E1248" s="12" t="s">
        <v>7</v>
      </c>
      <c r="F1248" s="12" t="s">
        <v>82</v>
      </c>
      <c r="G1248" s="65">
        <f>FMCG!AM18</f>
        <v>342922</v>
      </c>
      <c r="H1248" s="31">
        <f>FMCG!AN18</f>
        <v>11062</v>
      </c>
      <c r="I1248" s="66">
        <f>FMCG!AO18</f>
        <v>326722</v>
      </c>
      <c r="J1248" s="64">
        <f>FMCG!AP18</f>
        <v>10539.41935483871</v>
      </c>
      <c r="K1248" s="31">
        <f>FMCG!AQ18</f>
        <v>-16200</v>
      </c>
      <c r="L1248" s="45">
        <f>FMCG!AR18</f>
        <v>0.95275893643452447</v>
      </c>
      <c r="M1248" s="4" t="s">
        <v>387</v>
      </c>
      <c r="N1248" s="76">
        <v>44013</v>
      </c>
    </row>
    <row r="1249" spans="1:14" hidden="1" x14ac:dyDescent="0.25">
      <c r="A1249" s="10">
        <v>1248</v>
      </c>
      <c r="B1249" s="11">
        <v>14574</v>
      </c>
      <c r="C1249" s="12" t="s">
        <v>3</v>
      </c>
      <c r="D1249" s="12" t="s">
        <v>4</v>
      </c>
      <c r="E1249" s="12" t="s">
        <v>7</v>
      </c>
      <c r="F1249" s="12" t="s">
        <v>83</v>
      </c>
      <c r="G1249" s="65">
        <f>FMCG!AM19</f>
        <v>436046</v>
      </c>
      <c r="H1249" s="31">
        <f>FMCG!AN19</f>
        <v>14066</v>
      </c>
      <c r="I1249" s="66">
        <f>FMCG!AO19</f>
        <v>550145</v>
      </c>
      <c r="J1249" s="64">
        <f>FMCG!AP19</f>
        <v>17746.612903225807</v>
      </c>
      <c r="K1249" s="31">
        <f>FMCG!AQ19</f>
        <v>114099</v>
      </c>
      <c r="L1249" s="45">
        <f>FMCG!AR19</f>
        <v>1.2616673470230204</v>
      </c>
      <c r="M1249" s="4" t="s">
        <v>387</v>
      </c>
      <c r="N1249" s="76">
        <v>44013</v>
      </c>
    </row>
    <row r="1250" spans="1:14" hidden="1" x14ac:dyDescent="0.25">
      <c r="A1250" s="10">
        <v>1249</v>
      </c>
      <c r="B1250" s="11">
        <v>15509</v>
      </c>
      <c r="C1250" s="12" t="s">
        <v>3</v>
      </c>
      <c r="D1250" s="12" t="s">
        <v>4</v>
      </c>
      <c r="E1250" s="12" t="s">
        <v>7</v>
      </c>
      <c r="F1250" s="12" t="s">
        <v>84</v>
      </c>
      <c r="G1250" s="65">
        <f>FMCG!AM20</f>
        <v>314960</v>
      </c>
      <c r="H1250" s="31">
        <f>FMCG!AN20</f>
        <v>10160</v>
      </c>
      <c r="I1250" s="66">
        <f>FMCG!AO20</f>
        <v>288091</v>
      </c>
      <c r="J1250" s="64">
        <f>FMCG!AP20</f>
        <v>9293.2580645161288</v>
      </c>
      <c r="K1250" s="31">
        <f>FMCG!AQ20</f>
        <v>-26869</v>
      </c>
      <c r="L1250" s="45">
        <f>FMCG!AR20</f>
        <v>0.91469075438150871</v>
      </c>
      <c r="M1250" s="4" t="s">
        <v>387</v>
      </c>
      <c r="N1250" s="76">
        <v>44013</v>
      </c>
    </row>
    <row r="1251" spans="1:14" hidden="1" x14ac:dyDescent="0.25">
      <c r="A1251" s="10">
        <v>1250</v>
      </c>
      <c r="B1251" s="11">
        <v>14578</v>
      </c>
      <c r="C1251" s="12" t="s">
        <v>3</v>
      </c>
      <c r="D1251" s="12" t="s">
        <v>4</v>
      </c>
      <c r="E1251" s="12" t="s">
        <v>7</v>
      </c>
      <c r="F1251" s="12" t="s">
        <v>85</v>
      </c>
      <c r="G1251" s="65">
        <f>FMCG!AM21</f>
        <v>343046</v>
      </c>
      <c r="H1251" s="31">
        <f>FMCG!AN21</f>
        <v>11066</v>
      </c>
      <c r="I1251" s="66">
        <f>FMCG!AO21</f>
        <v>379806</v>
      </c>
      <c r="J1251" s="64">
        <f>FMCG!AP21</f>
        <v>12251.806451612903</v>
      </c>
      <c r="K1251" s="31">
        <f>FMCG!AQ21</f>
        <v>36760</v>
      </c>
      <c r="L1251" s="45">
        <f>FMCG!AR21</f>
        <v>1.1071576406662664</v>
      </c>
      <c r="M1251" s="4" t="s">
        <v>387</v>
      </c>
      <c r="N1251" s="76">
        <v>44013</v>
      </c>
    </row>
    <row r="1252" spans="1:14" hidden="1" x14ac:dyDescent="0.25">
      <c r="A1252" s="10">
        <v>1251</v>
      </c>
      <c r="B1252" s="11">
        <v>92033</v>
      </c>
      <c r="C1252" s="12" t="s">
        <v>3</v>
      </c>
      <c r="D1252" s="12" t="s">
        <v>4</v>
      </c>
      <c r="E1252" s="12" t="s">
        <v>7</v>
      </c>
      <c r="F1252" s="12" t="s">
        <v>86</v>
      </c>
      <c r="G1252" s="65">
        <f>FMCG!AM22</f>
        <v>321997</v>
      </c>
      <c r="H1252" s="31">
        <f>FMCG!AN22</f>
        <v>10387</v>
      </c>
      <c r="I1252" s="66">
        <f>FMCG!AO22</f>
        <v>273802</v>
      </c>
      <c r="J1252" s="64">
        <f>FMCG!AP22</f>
        <v>8832.322580645161</v>
      </c>
      <c r="K1252" s="31">
        <f>FMCG!AQ22</f>
        <v>-48195</v>
      </c>
      <c r="L1252" s="45">
        <f>FMCG!AR22</f>
        <v>0.85032469246607889</v>
      </c>
      <c r="M1252" s="4" t="s">
        <v>387</v>
      </c>
      <c r="N1252" s="76">
        <v>44013</v>
      </c>
    </row>
    <row r="1253" spans="1:14" hidden="1" x14ac:dyDescent="0.25">
      <c r="A1253" s="10">
        <v>1252</v>
      </c>
      <c r="B1253" s="11">
        <v>16452</v>
      </c>
      <c r="C1253" s="12" t="s">
        <v>3</v>
      </c>
      <c r="D1253" s="12" t="s">
        <v>4</v>
      </c>
      <c r="E1253" s="12" t="s">
        <v>7</v>
      </c>
      <c r="F1253" s="12" t="s">
        <v>87</v>
      </c>
      <c r="G1253" s="65">
        <f>FMCG!AM23</f>
        <v>428172</v>
      </c>
      <c r="H1253" s="31">
        <f>FMCG!AN23</f>
        <v>13812</v>
      </c>
      <c r="I1253" s="66">
        <f>FMCG!AO23</f>
        <v>563635</v>
      </c>
      <c r="J1253" s="64">
        <f>FMCG!AP23</f>
        <v>18181.774193548386</v>
      </c>
      <c r="K1253" s="31">
        <f>FMCG!AQ23</f>
        <v>135463</v>
      </c>
      <c r="L1253" s="45">
        <f>FMCG!AR23</f>
        <v>1.3163751950150875</v>
      </c>
      <c r="M1253" s="4" t="s">
        <v>387</v>
      </c>
      <c r="N1253" s="76">
        <v>44013</v>
      </c>
    </row>
    <row r="1254" spans="1:14" hidden="1" x14ac:dyDescent="0.25">
      <c r="A1254" s="10">
        <v>1253</v>
      </c>
      <c r="B1254" s="11">
        <v>14464</v>
      </c>
      <c r="C1254" s="12" t="s">
        <v>3</v>
      </c>
      <c r="D1254" s="12" t="s">
        <v>4</v>
      </c>
      <c r="E1254" s="12" t="s">
        <v>7</v>
      </c>
      <c r="F1254" s="12" t="s">
        <v>88</v>
      </c>
      <c r="G1254" s="65">
        <f>FMCG!AM24</f>
        <v>292671</v>
      </c>
      <c r="H1254" s="31">
        <f>FMCG!AN24</f>
        <v>9441</v>
      </c>
      <c r="I1254" s="66">
        <f>FMCG!AO24</f>
        <v>287162</v>
      </c>
      <c r="J1254" s="64">
        <f>FMCG!AP24</f>
        <v>9263.2903225806458</v>
      </c>
      <c r="K1254" s="31">
        <f>FMCG!AQ24</f>
        <v>-5509</v>
      </c>
      <c r="L1254" s="45">
        <f>FMCG!AR24</f>
        <v>0.9811768162885971</v>
      </c>
      <c r="M1254" s="4" t="s">
        <v>387</v>
      </c>
      <c r="N1254" s="76">
        <v>44013</v>
      </c>
    </row>
    <row r="1255" spans="1:14" hidden="1" x14ac:dyDescent="0.25">
      <c r="A1255" s="10">
        <v>1254</v>
      </c>
      <c r="B1255" s="11">
        <v>14569</v>
      </c>
      <c r="C1255" s="12" t="s">
        <v>3</v>
      </c>
      <c r="D1255" s="12" t="s">
        <v>4</v>
      </c>
      <c r="E1255" s="12" t="s">
        <v>8</v>
      </c>
      <c r="F1255" s="12" t="s">
        <v>89</v>
      </c>
      <c r="G1255" s="65">
        <f>FMCG!AM25</f>
        <v>463171</v>
      </c>
      <c r="H1255" s="31">
        <f>FMCG!AN25</f>
        <v>14941</v>
      </c>
      <c r="I1255" s="66">
        <f>FMCG!AO25</f>
        <v>448116</v>
      </c>
      <c r="J1255" s="64">
        <f>FMCG!AP25</f>
        <v>14455.354838709678</v>
      </c>
      <c r="K1255" s="31">
        <f>FMCG!AQ25</f>
        <v>-15055</v>
      </c>
      <c r="L1255" s="45">
        <f>FMCG!AR25</f>
        <v>0.96749580608457786</v>
      </c>
      <c r="M1255" s="4" t="s">
        <v>387</v>
      </c>
      <c r="N1255" s="76">
        <v>44013</v>
      </c>
    </row>
    <row r="1256" spans="1:14" hidden="1" x14ac:dyDescent="0.25">
      <c r="A1256" s="10">
        <v>1255</v>
      </c>
      <c r="B1256" s="11">
        <v>16268</v>
      </c>
      <c r="C1256" s="12" t="s">
        <v>3</v>
      </c>
      <c r="D1256" s="12" t="s">
        <v>4</v>
      </c>
      <c r="E1256" s="12" t="s">
        <v>8</v>
      </c>
      <c r="F1256" s="12" t="s">
        <v>90</v>
      </c>
      <c r="G1256" s="65">
        <f>FMCG!AM26</f>
        <v>997022</v>
      </c>
      <c r="H1256" s="31">
        <f>FMCG!AN26</f>
        <v>32162</v>
      </c>
      <c r="I1256" s="66">
        <f>FMCG!AO26</f>
        <v>1430697</v>
      </c>
      <c r="J1256" s="64">
        <f>FMCG!AP26</f>
        <v>46151.516129032258</v>
      </c>
      <c r="K1256" s="31">
        <f>FMCG!AQ26</f>
        <v>433675</v>
      </c>
      <c r="L1256" s="45">
        <f>FMCG!AR26</f>
        <v>1.4349703416775157</v>
      </c>
      <c r="M1256" s="4" t="s">
        <v>387</v>
      </c>
      <c r="N1256" s="76">
        <v>44013</v>
      </c>
    </row>
    <row r="1257" spans="1:14" hidden="1" x14ac:dyDescent="0.25">
      <c r="A1257" s="10">
        <v>1256</v>
      </c>
      <c r="B1257" s="11">
        <v>16823</v>
      </c>
      <c r="C1257" s="12" t="s">
        <v>3</v>
      </c>
      <c r="D1257" s="12" t="s">
        <v>4</v>
      </c>
      <c r="E1257" s="12" t="s">
        <v>8</v>
      </c>
      <c r="F1257" s="12" t="s">
        <v>91</v>
      </c>
      <c r="G1257" s="65">
        <f>FMCG!AM27</f>
        <v>532022</v>
      </c>
      <c r="H1257" s="31">
        <f>FMCG!AN27</f>
        <v>17162</v>
      </c>
      <c r="I1257" s="66">
        <f>FMCG!AO27</f>
        <v>600840</v>
      </c>
      <c r="J1257" s="64">
        <f>FMCG!AP27</f>
        <v>19381.935483870966</v>
      </c>
      <c r="K1257" s="31">
        <f>FMCG!AQ27</f>
        <v>68818</v>
      </c>
      <c r="L1257" s="45">
        <f>FMCG!AR27</f>
        <v>1.1293517937228159</v>
      </c>
      <c r="M1257" s="4" t="s">
        <v>387</v>
      </c>
      <c r="N1257" s="76">
        <v>44013</v>
      </c>
    </row>
    <row r="1258" spans="1:14" hidden="1" x14ac:dyDescent="0.25">
      <c r="A1258" s="10">
        <v>1257</v>
      </c>
      <c r="B1258" s="11">
        <v>16433</v>
      </c>
      <c r="C1258" s="12" t="s">
        <v>3</v>
      </c>
      <c r="D1258" s="12" t="s">
        <v>4</v>
      </c>
      <c r="E1258" s="12" t="s">
        <v>8</v>
      </c>
      <c r="F1258" s="12" t="s">
        <v>92</v>
      </c>
      <c r="G1258" s="65">
        <f>FMCG!AM28</f>
        <v>342922</v>
      </c>
      <c r="H1258" s="31">
        <f>FMCG!AN28</f>
        <v>11062</v>
      </c>
      <c r="I1258" s="66">
        <f>FMCG!AO28</f>
        <v>428453</v>
      </c>
      <c r="J1258" s="64">
        <f>FMCG!AP28</f>
        <v>13821.064516129032</v>
      </c>
      <c r="K1258" s="31">
        <f>FMCG!AQ28</f>
        <v>85531</v>
      </c>
      <c r="L1258" s="45">
        <f>FMCG!AR28</f>
        <v>1.2494182350505363</v>
      </c>
      <c r="M1258" s="4" t="s">
        <v>387</v>
      </c>
      <c r="N1258" s="76">
        <v>44013</v>
      </c>
    </row>
    <row r="1259" spans="1:14" hidden="1" x14ac:dyDescent="0.25">
      <c r="A1259" s="10">
        <v>1258</v>
      </c>
      <c r="B1259" s="11">
        <v>15097</v>
      </c>
      <c r="C1259" s="12" t="s">
        <v>3</v>
      </c>
      <c r="D1259" s="12" t="s">
        <v>4</v>
      </c>
      <c r="E1259" s="12" t="s">
        <v>8</v>
      </c>
      <c r="F1259" s="12" t="s">
        <v>93</v>
      </c>
      <c r="G1259" s="65">
        <f>FMCG!AM29</f>
        <v>679396</v>
      </c>
      <c r="H1259" s="31">
        <f>FMCG!AN29</f>
        <v>21916</v>
      </c>
      <c r="I1259" s="66">
        <f>FMCG!AO29</f>
        <v>819973</v>
      </c>
      <c r="J1259" s="64">
        <f>FMCG!AP29</f>
        <v>26450.741935483871</v>
      </c>
      <c r="K1259" s="31">
        <f>FMCG!AQ29</f>
        <v>140577</v>
      </c>
      <c r="L1259" s="45">
        <f>FMCG!AR29</f>
        <v>1.2069146712668311</v>
      </c>
      <c r="M1259" s="4" t="s">
        <v>387</v>
      </c>
      <c r="N1259" s="76">
        <v>44013</v>
      </c>
    </row>
    <row r="1260" spans="1:14" hidden="1" x14ac:dyDescent="0.25">
      <c r="A1260" s="10">
        <v>1259</v>
      </c>
      <c r="B1260" s="11">
        <v>14485</v>
      </c>
      <c r="C1260" s="12" t="s">
        <v>3</v>
      </c>
      <c r="D1260" s="12" t="s">
        <v>4</v>
      </c>
      <c r="E1260" s="12" t="s">
        <v>8</v>
      </c>
      <c r="F1260" s="12" t="s">
        <v>94</v>
      </c>
      <c r="G1260" s="65">
        <f>FMCG!AM30</f>
        <v>166780</v>
      </c>
      <c r="H1260" s="31">
        <f>FMCG!AN30</f>
        <v>5380</v>
      </c>
      <c r="I1260" s="66">
        <f>FMCG!AO30</f>
        <v>8235</v>
      </c>
      <c r="J1260" s="64">
        <f>FMCG!AP30</f>
        <v>265.64516129032256</v>
      </c>
      <c r="K1260" s="31">
        <f>FMCG!AQ30</f>
        <v>-158545</v>
      </c>
      <c r="L1260" s="45">
        <f>FMCG!AR30</f>
        <v>4.937642403165847E-2</v>
      </c>
      <c r="M1260" s="4" t="s">
        <v>387</v>
      </c>
      <c r="N1260" s="76">
        <v>44013</v>
      </c>
    </row>
    <row r="1261" spans="1:14" hidden="1" x14ac:dyDescent="0.25">
      <c r="A1261" s="10">
        <v>1260</v>
      </c>
      <c r="B1261" s="11">
        <v>16945</v>
      </c>
      <c r="C1261" s="12" t="s">
        <v>3</v>
      </c>
      <c r="D1261" s="12" t="s">
        <v>4</v>
      </c>
      <c r="E1261" s="12" t="s">
        <v>8</v>
      </c>
      <c r="F1261" s="12" t="s">
        <v>95</v>
      </c>
      <c r="G1261" s="65">
        <f>FMCG!AM31</f>
        <v>404922</v>
      </c>
      <c r="H1261" s="31">
        <f>FMCG!AN31</f>
        <v>13062</v>
      </c>
      <c r="I1261" s="66">
        <f>FMCG!AO31</f>
        <v>431683</v>
      </c>
      <c r="J1261" s="64">
        <f>FMCG!AP31</f>
        <v>13925.258064516129</v>
      </c>
      <c r="K1261" s="31">
        <f>FMCG!AQ31</f>
        <v>26761</v>
      </c>
      <c r="L1261" s="45">
        <f>FMCG!AR31</f>
        <v>1.06608927151402</v>
      </c>
      <c r="M1261" s="4" t="s">
        <v>387</v>
      </c>
      <c r="N1261" s="76">
        <v>44013</v>
      </c>
    </row>
    <row r="1262" spans="1:14" hidden="1" x14ac:dyDescent="0.25">
      <c r="A1262" s="10">
        <v>1261</v>
      </c>
      <c r="B1262" s="11">
        <v>16689</v>
      </c>
      <c r="C1262" s="12" t="s">
        <v>3</v>
      </c>
      <c r="D1262" s="12" t="s">
        <v>4</v>
      </c>
      <c r="E1262" s="12" t="s">
        <v>8</v>
      </c>
      <c r="F1262" s="12" t="s">
        <v>96</v>
      </c>
      <c r="G1262" s="65">
        <f>FMCG!AM32</f>
        <v>373922</v>
      </c>
      <c r="H1262" s="31">
        <f>FMCG!AN32</f>
        <v>12062</v>
      </c>
      <c r="I1262" s="66">
        <f>FMCG!AO32</f>
        <v>442127</v>
      </c>
      <c r="J1262" s="64">
        <f>FMCG!AP32</f>
        <v>14262.161290322581</v>
      </c>
      <c r="K1262" s="31">
        <f>FMCG!AQ32</f>
        <v>68205</v>
      </c>
      <c r="L1262" s="45">
        <f>FMCG!AR32</f>
        <v>1.1824043517097149</v>
      </c>
      <c r="M1262" s="4" t="s">
        <v>387</v>
      </c>
      <c r="N1262" s="76">
        <v>44013</v>
      </c>
    </row>
    <row r="1263" spans="1:14" hidden="1" x14ac:dyDescent="0.25">
      <c r="A1263" s="10">
        <v>1262</v>
      </c>
      <c r="B1263" s="11">
        <v>17174</v>
      </c>
      <c r="C1263" s="12" t="s">
        <v>3</v>
      </c>
      <c r="D1263" s="12" t="s">
        <v>4</v>
      </c>
      <c r="E1263" s="12" t="s">
        <v>8</v>
      </c>
      <c r="F1263" s="12" t="s">
        <v>97</v>
      </c>
      <c r="G1263" s="65">
        <f>FMCG!AM33</f>
        <v>435922</v>
      </c>
      <c r="H1263" s="31">
        <f>FMCG!AN33</f>
        <v>14062</v>
      </c>
      <c r="I1263" s="66">
        <f>FMCG!AO33</f>
        <v>560692</v>
      </c>
      <c r="J1263" s="64">
        <f>FMCG!AP33</f>
        <v>18086.83870967742</v>
      </c>
      <c r="K1263" s="31">
        <f>FMCG!AQ33</f>
        <v>124770</v>
      </c>
      <c r="L1263" s="45">
        <f>FMCG!AR33</f>
        <v>1.2862209294323297</v>
      </c>
      <c r="M1263" s="4" t="s">
        <v>387</v>
      </c>
      <c r="N1263" s="76">
        <v>44013</v>
      </c>
    </row>
    <row r="1264" spans="1:14" hidden="1" x14ac:dyDescent="0.25">
      <c r="A1264" s="10">
        <v>1263</v>
      </c>
      <c r="B1264" s="11">
        <v>14473</v>
      </c>
      <c r="C1264" s="12" t="s">
        <v>3</v>
      </c>
      <c r="D1264" s="12" t="s">
        <v>4</v>
      </c>
      <c r="E1264" s="12" t="s">
        <v>9</v>
      </c>
      <c r="F1264" s="12" t="s">
        <v>98</v>
      </c>
      <c r="G1264" s="65">
        <f>FMCG!AM34</f>
        <v>208196</v>
      </c>
      <c r="H1264" s="31">
        <f>FMCG!AN34</f>
        <v>6716</v>
      </c>
      <c r="I1264" s="66">
        <f>FMCG!AO34</f>
        <v>208198</v>
      </c>
      <c r="J1264" s="64">
        <f>FMCG!AP34</f>
        <v>6716.0645161290322</v>
      </c>
      <c r="K1264" s="31">
        <f>FMCG!AQ34</f>
        <v>2</v>
      </c>
      <c r="L1264" s="45">
        <f>FMCG!AR34</f>
        <v>1.0000096063324944</v>
      </c>
      <c r="M1264" s="4" t="s">
        <v>387</v>
      </c>
      <c r="N1264" s="76">
        <v>44013</v>
      </c>
    </row>
    <row r="1265" spans="1:14" hidden="1" x14ac:dyDescent="0.25">
      <c r="A1265" s="10">
        <v>1264</v>
      </c>
      <c r="B1265" s="11">
        <v>16280</v>
      </c>
      <c r="C1265" s="12" t="s">
        <v>3</v>
      </c>
      <c r="D1265" s="12" t="s">
        <v>4</v>
      </c>
      <c r="E1265" s="12" t="s">
        <v>9</v>
      </c>
      <c r="F1265" s="12" t="s">
        <v>99</v>
      </c>
      <c r="G1265" s="65">
        <f>FMCG!AM35</f>
        <v>470797</v>
      </c>
      <c r="H1265" s="31">
        <f>FMCG!AN35</f>
        <v>15187</v>
      </c>
      <c r="I1265" s="66">
        <f>FMCG!AO35</f>
        <v>583848</v>
      </c>
      <c r="J1265" s="64">
        <f>FMCG!AP35</f>
        <v>18833.806451612902</v>
      </c>
      <c r="K1265" s="31">
        <f>FMCG!AQ35</f>
        <v>113051</v>
      </c>
      <c r="L1265" s="45">
        <f>FMCG!AR35</f>
        <v>1.2401268487267336</v>
      </c>
      <c r="M1265" s="4" t="s">
        <v>387</v>
      </c>
      <c r="N1265" s="76">
        <v>44013</v>
      </c>
    </row>
    <row r="1266" spans="1:14" hidden="1" x14ac:dyDescent="0.25">
      <c r="A1266" s="10">
        <v>1265</v>
      </c>
      <c r="B1266" s="11">
        <v>16081</v>
      </c>
      <c r="C1266" s="12" t="s">
        <v>3</v>
      </c>
      <c r="D1266" s="12" t="s">
        <v>4</v>
      </c>
      <c r="E1266" s="12" t="s">
        <v>9</v>
      </c>
      <c r="F1266" s="12" t="s">
        <v>100</v>
      </c>
      <c r="G1266" s="65">
        <f>FMCG!AM36</f>
        <v>296422</v>
      </c>
      <c r="H1266" s="31">
        <f>FMCG!AN36</f>
        <v>9562</v>
      </c>
      <c r="I1266" s="66">
        <f>FMCG!AO36</f>
        <v>371353</v>
      </c>
      <c r="J1266" s="64">
        <f>FMCG!AP36</f>
        <v>11979.129032258064</v>
      </c>
      <c r="K1266" s="31">
        <f>FMCG!AQ36</f>
        <v>74931</v>
      </c>
      <c r="L1266" s="45">
        <f>FMCG!AR36</f>
        <v>1.2527848810142297</v>
      </c>
      <c r="M1266" s="4" t="s">
        <v>387</v>
      </c>
      <c r="N1266" s="76">
        <v>44013</v>
      </c>
    </row>
    <row r="1267" spans="1:14" hidden="1" x14ac:dyDescent="0.25">
      <c r="A1267" s="10">
        <v>1266</v>
      </c>
      <c r="B1267" s="11">
        <v>92040</v>
      </c>
      <c r="C1267" s="12" t="s">
        <v>3</v>
      </c>
      <c r="D1267" s="12" t="s">
        <v>4</v>
      </c>
      <c r="E1267" s="12" t="s">
        <v>9</v>
      </c>
      <c r="F1267" s="12" t="s">
        <v>101</v>
      </c>
      <c r="G1267" s="65">
        <f>FMCG!AM37</f>
        <v>246822</v>
      </c>
      <c r="H1267" s="31">
        <f>FMCG!AN37</f>
        <v>7962</v>
      </c>
      <c r="I1267" s="66">
        <f>FMCG!AO37</f>
        <v>288193</v>
      </c>
      <c r="J1267" s="64">
        <f>FMCG!AP37</f>
        <v>9296.5483870967746</v>
      </c>
      <c r="K1267" s="31">
        <f>FMCG!AQ37</f>
        <v>41371</v>
      </c>
      <c r="L1267" s="45">
        <f>FMCG!AR37</f>
        <v>1.1676147182990171</v>
      </c>
      <c r="M1267" s="4" t="s">
        <v>387</v>
      </c>
      <c r="N1267" s="76">
        <v>44013</v>
      </c>
    </row>
    <row r="1268" spans="1:14" hidden="1" x14ac:dyDescent="0.25">
      <c r="A1268" s="10">
        <v>1267</v>
      </c>
      <c r="B1268" s="11">
        <v>15846</v>
      </c>
      <c r="C1268" s="12" t="s">
        <v>3</v>
      </c>
      <c r="D1268" s="12" t="s">
        <v>4</v>
      </c>
      <c r="E1268" s="12" t="s">
        <v>9</v>
      </c>
      <c r="F1268" s="12" t="s">
        <v>102</v>
      </c>
      <c r="G1268" s="65">
        <f>FMCG!AM38</f>
        <v>420422</v>
      </c>
      <c r="H1268" s="31">
        <f>FMCG!AN38</f>
        <v>13562</v>
      </c>
      <c r="I1268" s="66">
        <f>FMCG!AO38</f>
        <v>520536</v>
      </c>
      <c r="J1268" s="64">
        <f>FMCG!AP38</f>
        <v>16791.483870967742</v>
      </c>
      <c r="K1268" s="31">
        <f>FMCG!AQ38</f>
        <v>100114</v>
      </c>
      <c r="L1268" s="45">
        <f>FMCG!AR38</f>
        <v>1.23812740532132</v>
      </c>
      <c r="M1268" s="4" t="s">
        <v>387</v>
      </c>
      <c r="N1268" s="76">
        <v>44013</v>
      </c>
    </row>
    <row r="1269" spans="1:14" hidden="1" x14ac:dyDescent="0.25">
      <c r="A1269" s="10">
        <v>1268</v>
      </c>
      <c r="B1269" s="11">
        <v>15663</v>
      </c>
      <c r="C1269" s="12" t="s">
        <v>3</v>
      </c>
      <c r="D1269" s="12" t="s">
        <v>4</v>
      </c>
      <c r="E1269" s="12" t="s">
        <v>9</v>
      </c>
      <c r="F1269" s="12" t="s">
        <v>103</v>
      </c>
      <c r="G1269" s="65">
        <f>FMCG!AM39</f>
        <v>262322</v>
      </c>
      <c r="H1269" s="31">
        <f>FMCG!AN39</f>
        <v>8462</v>
      </c>
      <c r="I1269" s="66">
        <f>FMCG!AO39</f>
        <v>381771</v>
      </c>
      <c r="J1269" s="64">
        <f>FMCG!AP39</f>
        <v>12315.193548387097</v>
      </c>
      <c r="K1269" s="31">
        <f>FMCG!AQ39</f>
        <v>119449</v>
      </c>
      <c r="L1269" s="45">
        <f>FMCG!AR39</f>
        <v>1.4553525819412783</v>
      </c>
      <c r="M1269" s="4" t="s">
        <v>387</v>
      </c>
      <c r="N1269" s="76">
        <v>44013</v>
      </c>
    </row>
    <row r="1270" spans="1:14" hidden="1" x14ac:dyDescent="0.25">
      <c r="A1270" s="10">
        <v>1269</v>
      </c>
      <c r="B1270" s="11">
        <v>16273</v>
      </c>
      <c r="C1270" s="12" t="s">
        <v>3</v>
      </c>
      <c r="D1270" s="12" t="s">
        <v>4</v>
      </c>
      <c r="E1270" s="12" t="s">
        <v>9</v>
      </c>
      <c r="F1270" s="12" t="s">
        <v>104</v>
      </c>
      <c r="G1270" s="65">
        <f>FMCG!AM40</f>
        <v>420422</v>
      </c>
      <c r="H1270" s="31">
        <f>FMCG!AN40</f>
        <v>13562</v>
      </c>
      <c r="I1270" s="66">
        <f>FMCG!AO40</f>
        <v>542733</v>
      </c>
      <c r="J1270" s="64">
        <f>FMCG!AP40</f>
        <v>17507.516129032258</v>
      </c>
      <c r="K1270" s="31">
        <f>FMCG!AQ40</f>
        <v>122311</v>
      </c>
      <c r="L1270" s="45">
        <f>FMCG!AR40</f>
        <v>1.2909243569556303</v>
      </c>
      <c r="M1270" s="4" t="s">
        <v>387</v>
      </c>
      <c r="N1270" s="76">
        <v>44013</v>
      </c>
    </row>
    <row r="1271" spans="1:14" hidden="1" x14ac:dyDescent="0.25">
      <c r="A1271" s="10">
        <v>1270</v>
      </c>
      <c r="B1271" s="11">
        <v>17263</v>
      </c>
      <c r="C1271" s="12" t="s">
        <v>3</v>
      </c>
      <c r="D1271" s="12" t="s">
        <v>4</v>
      </c>
      <c r="E1271" s="12" t="s">
        <v>9</v>
      </c>
      <c r="F1271" s="12" t="s">
        <v>105</v>
      </c>
      <c r="G1271" s="65">
        <f>FMCG!AM41</f>
        <v>358422</v>
      </c>
      <c r="H1271" s="31">
        <f>FMCG!AN41</f>
        <v>11562</v>
      </c>
      <c r="I1271" s="66">
        <f>FMCG!AO41</f>
        <v>451236</v>
      </c>
      <c r="J1271" s="64">
        <f>FMCG!AP41</f>
        <v>14556</v>
      </c>
      <c r="K1271" s="31">
        <f>FMCG!AQ41</f>
        <v>92814</v>
      </c>
      <c r="L1271" s="45">
        <f>FMCG!AR41</f>
        <v>1.2589517384535547</v>
      </c>
      <c r="M1271" s="4" t="s">
        <v>387</v>
      </c>
      <c r="N1271" s="76">
        <v>44013</v>
      </c>
    </row>
    <row r="1272" spans="1:14" hidden="1" x14ac:dyDescent="0.25">
      <c r="A1272" s="10">
        <v>1271</v>
      </c>
      <c r="B1272" s="11">
        <v>14465</v>
      </c>
      <c r="C1272" s="12" t="s">
        <v>3</v>
      </c>
      <c r="D1272" s="12" t="s">
        <v>10</v>
      </c>
      <c r="E1272" s="12" t="s">
        <v>11</v>
      </c>
      <c r="F1272" s="12" t="s">
        <v>106</v>
      </c>
      <c r="G1272" s="65">
        <f>FMCG!AM42</f>
        <v>385671</v>
      </c>
      <c r="H1272" s="31">
        <f>FMCG!AN42</f>
        <v>12441</v>
      </c>
      <c r="I1272" s="66">
        <f>FMCG!AO42</f>
        <v>380570</v>
      </c>
      <c r="J1272" s="64">
        <f>FMCG!AP42</f>
        <v>12276.451612903225</v>
      </c>
      <c r="K1272" s="31">
        <f>FMCG!AQ42</f>
        <v>-5101</v>
      </c>
      <c r="L1272" s="45">
        <f>FMCG!AR42</f>
        <v>0.98677370090050842</v>
      </c>
      <c r="M1272" s="4" t="s">
        <v>387</v>
      </c>
      <c r="N1272" s="76">
        <v>44013</v>
      </c>
    </row>
    <row r="1273" spans="1:14" hidden="1" x14ac:dyDescent="0.25">
      <c r="A1273" s="10">
        <v>1272</v>
      </c>
      <c r="B1273" s="11">
        <v>16437</v>
      </c>
      <c r="C1273" s="12" t="s">
        <v>3</v>
      </c>
      <c r="D1273" s="12" t="s">
        <v>10</v>
      </c>
      <c r="E1273" s="12" t="s">
        <v>11</v>
      </c>
      <c r="F1273" s="12" t="s">
        <v>107</v>
      </c>
      <c r="G1273" s="65">
        <f>FMCG!AM43</f>
        <v>532146</v>
      </c>
      <c r="H1273" s="31">
        <f>FMCG!AN43</f>
        <v>17166</v>
      </c>
      <c r="I1273" s="66">
        <f>FMCG!AO43</f>
        <v>622685</v>
      </c>
      <c r="J1273" s="64">
        <f>FMCG!AP43</f>
        <v>20086.612903225807</v>
      </c>
      <c r="K1273" s="31">
        <f>FMCG!AQ43</f>
        <v>90539</v>
      </c>
      <c r="L1273" s="45">
        <f>FMCG!AR43</f>
        <v>1.170139397834429</v>
      </c>
      <c r="M1273" s="4" t="s">
        <v>387</v>
      </c>
      <c r="N1273" s="76">
        <v>44013</v>
      </c>
    </row>
    <row r="1274" spans="1:14" hidden="1" x14ac:dyDescent="0.25">
      <c r="A1274" s="10">
        <v>1273</v>
      </c>
      <c r="B1274" s="11">
        <v>15790</v>
      </c>
      <c r="C1274" s="12" t="s">
        <v>3</v>
      </c>
      <c r="D1274" s="12" t="s">
        <v>10</v>
      </c>
      <c r="E1274" s="12" t="s">
        <v>11</v>
      </c>
      <c r="F1274" s="12" t="s">
        <v>108</v>
      </c>
      <c r="G1274" s="65">
        <f>FMCG!AM44</f>
        <v>182280</v>
      </c>
      <c r="H1274" s="31">
        <f>FMCG!AN44</f>
        <v>5880</v>
      </c>
      <c r="I1274" s="66">
        <f>FMCG!AO44</f>
        <v>20407</v>
      </c>
      <c r="J1274" s="64">
        <f>FMCG!AP44</f>
        <v>658.29032258064512</v>
      </c>
      <c r="K1274" s="31">
        <f>FMCG!AQ44</f>
        <v>-161873</v>
      </c>
      <c r="L1274" s="45">
        <f>FMCG!AR44</f>
        <v>0.111954136493307</v>
      </c>
      <c r="M1274" s="4" t="s">
        <v>387</v>
      </c>
      <c r="N1274" s="76">
        <v>44013</v>
      </c>
    </row>
    <row r="1275" spans="1:14" hidden="1" x14ac:dyDescent="0.25">
      <c r="A1275" s="10">
        <v>1274</v>
      </c>
      <c r="B1275" s="11">
        <v>15198</v>
      </c>
      <c r="C1275" s="12" t="s">
        <v>3</v>
      </c>
      <c r="D1275" s="12" t="s">
        <v>10</v>
      </c>
      <c r="E1275" s="12" t="s">
        <v>11</v>
      </c>
      <c r="F1275" s="12" t="s">
        <v>109</v>
      </c>
      <c r="G1275" s="65">
        <f>FMCG!AM45</f>
        <v>679396</v>
      </c>
      <c r="H1275" s="31">
        <f>FMCG!AN45</f>
        <v>21916</v>
      </c>
      <c r="I1275" s="66">
        <f>FMCG!AO45</f>
        <v>709565</v>
      </c>
      <c r="J1275" s="64">
        <f>FMCG!AP45</f>
        <v>22889.193548387098</v>
      </c>
      <c r="K1275" s="31">
        <f>FMCG!AQ45</f>
        <v>30169</v>
      </c>
      <c r="L1275" s="45">
        <f>FMCG!AR45</f>
        <v>1.0444056191087379</v>
      </c>
      <c r="M1275" s="4" t="s">
        <v>387</v>
      </c>
      <c r="N1275" s="76">
        <v>44013</v>
      </c>
    </row>
    <row r="1276" spans="1:14" hidden="1" x14ac:dyDescent="0.25">
      <c r="A1276" s="10">
        <v>1275</v>
      </c>
      <c r="B1276" s="11">
        <v>14511</v>
      </c>
      <c r="C1276" s="12" t="s">
        <v>3</v>
      </c>
      <c r="D1276" s="12" t="s">
        <v>10</v>
      </c>
      <c r="E1276" s="12" t="s">
        <v>11</v>
      </c>
      <c r="F1276" s="12" t="s">
        <v>110</v>
      </c>
      <c r="G1276" s="65">
        <f>FMCG!AM46</f>
        <v>482546</v>
      </c>
      <c r="H1276" s="31">
        <f>FMCG!AN46</f>
        <v>15566</v>
      </c>
      <c r="I1276" s="66">
        <f>FMCG!AO46</f>
        <v>482611</v>
      </c>
      <c r="J1276" s="64">
        <f>FMCG!AP46</f>
        <v>15568.096774193549</v>
      </c>
      <c r="K1276" s="31">
        <f>FMCG!AQ46</f>
        <v>65</v>
      </c>
      <c r="L1276" s="45">
        <f>FMCG!AR46</f>
        <v>1.0001347021838332</v>
      </c>
      <c r="M1276" s="4" t="s">
        <v>387</v>
      </c>
      <c r="N1276" s="76">
        <v>44013</v>
      </c>
    </row>
    <row r="1277" spans="1:14" hidden="1" x14ac:dyDescent="0.25">
      <c r="A1277" s="10">
        <v>1276</v>
      </c>
      <c r="B1277" s="11">
        <v>17011</v>
      </c>
      <c r="C1277" s="12" t="s">
        <v>3</v>
      </c>
      <c r="D1277" s="12" t="s">
        <v>10</v>
      </c>
      <c r="E1277" s="12" t="s">
        <v>11</v>
      </c>
      <c r="F1277" s="12" t="s">
        <v>111</v>
      </c>
      <c r="G1277" s="65">
        <f>FMCG!AM47</f>
        <v>327422</v>
      </c>
      <c r="H1277" s="31">
        <f>FMCG!AN47</f>
        <v>10562</v>
      </c>
      <c r="I1277" s="66">
        <f>FMCG!AO47</f>
        <v>517869</v>
      </c>
      <c r="J1277" s="64">
        <f>FMCG!AP47</f>
        <v>16705.451612903227</v>
      </c>
      <c r="K1277" s="31">
        <f>FMCG!AQ47</f>
        <v>190447</v>
      </c>
      <c r="L1277" s="45">
        <f>FMCG!AR47</f>
        <v>1.5816560890838123</v>
      </c>
      <c r="M1277" s="4" t="s">
        <v>387</v>
      </c>
      <c r="N1277" s="76">
        <v>44013</v>
      </c>
    </row>
    <row r="1278" spans="1:14" hidden="1" x14ac:dyDescent="0.25">
      <c r="A1278" s="10">
        <v>1277</v>
      </c>
      <c r="B1278" s="11">
        <v>16414</v>
      </c>
      <c r="C1278" s="12" t="s">
        <v>3</v>
      </c>
      <c r="D1278" s="12" t="s">
        <v>10</v>
      </c>
      <c r="E1278" s="12" t="s">
        <v>11</v>
      </c>
      <c r="F1278" s="12" t="s">
        <v>112</v>
      </c>
      <c r="G1278" s="65">
        <f>FMCG!AM48</f>
        <v>632772</v>
      </c>
      <c r="H1278" s="31">
        <f>FMCG!AN48</f>
        <v>20412</v>
      </c>
      <c r="I1278" s="66">
        <f>FMCG!AO48</f>
        <v>603400</v>
      </c>
      <c r="J1278" s="64">
        <f>FMCG!AP48</f>
        <v>19464.516129032258</v>
      </c>
      <c r="K1278" s="31">
        <f>FMCG!AQ48</f>
        <v>-29372</v>
      </c>
      <c r="L1278" s="45">
        <f>FMCG!AR48</f>
        <v>0.95358201690340283</v>
      </c>
      <c r="M1278" s="4" t="s">
        <v>387</v>
      </c>
      <c r="N1278" s="76">
        <v>44013</v>
      </c>
    </row>
    <row r="1279" spans="1:14" hidden="1" x14ac:dyDescent="0.25">
      <c r="A1279" s="10">
        <v>1278</v>
      </c>
      <c r="B1279" s="11">
        <v>16468</v>
      </c>
      <c r="C1279" s="12" t="s">
        <v>3</v>
      </c>
      <c r="D1279" s="12" t="s">
        <v>10</v>
      </c>
      <c r="E1279" s="12" t="s">
        <v>11</v>
      </c>
      <c r="F1279" s="12" t="s">
        <v>113</v>
      </c>
      <c r="G1279" s="65">
        <f>FMCG!AM49</f>
        <v>465496</v>
      </c>
      <c r="H1279" s="31">
        <f>FMCG!AN49</f>
        <v>15016</v>
      </c>
      <c r="I1279" s="66">
        <f>FMCG!AO49</f>
        <v>497336</v>
      </c>
      <c r="J1279" s="64">
        <f>FMCG!AP49</f>
        <v>16043.096774193549</v>
      </c>
      <c r="K1279" s="31">
        <f>FMCG!AQ49</f>
        <v>31840</v>
      </c>
      <c r="L1279" s="45">
        <f>FMCG!AR49</f>
        <v>1.0684001581109182</v>
      </c>
      <c r="M1279" s="4" t="s">
        <v>387</v>
      </c>
      <c r="N1279" s="76">
        <v>44013</v>
      </c>
    </row>
    <row r="1280" spans="1:14" hidden="1" x14ac:dyDescent="0.25">
      <c r="A1280" s="10">
        <v>1279</v>
      </c>
      <c r="B1280" s="11">
        <v>17411</v>
      </c>
      <c r="C1280" s="12" t="s">
        <v>3</v>
      </c>
      <c r="D1280" s="12" t="s">
        <v>10</v>
      </c>
      <c r="E1280" s="12" t="s">
        <v>11</v>
      </c>
      <c r="F1280" s="12" t="s">
        <v>114</v>
      </c>
      <c r="G1280" s="65">
        <f>FMCG!AM50</f>
        <v>262322</v>
      </c>
      <c r="H1280" s="31">
        <f>FMCG!AN50</f>
        <v>8462</v>
      </c>
      <c r="I1280" s="66">
        <f>FMCG!AO50</f>
        <v>358359</v>
      </c>
      <c r="J1280" s="64">
        <f>FMCG!AP50</f>
        <v>11559.967741935483</v>
      </c>
      <c r="K1280" s="31">
        <f>FMCG!AQ50</f>
        <v>96037</v>
      </c>
      <c r="L1280" s="45">
        <f>FMCG!AR50</f>
        <v>1.3661034911292229</v>
      </c>
      <c r="M1280" s="4" t="s">
        <v>387</v>
      </c>
      <c r="N1280" s="76">
        <v>44013</v>
      </c>
    </row>
    <row r="1281" spans="1:14" hidden="1" x14ac:dyDescent="0.25">
      <c r="A1281" s="10">
        <v>1280</v>
      </c>
      <c r="B1281" s="13">
        <v>17117</v>
      </c>
      <c r="C1281" s="12" t="s">
        <v>3</v>
      </c>
      <c r="D1281" s="12" t="s">
        <v>10</v>
      </c>
      <c r="E1281" s="12" t="s">
        <v>11</v>
      </c>
      <c r="F1281" s="14" t="s">
        <v>115</v>
      </c>
      <c r="G1281" s="65">
        <f>FMCG!AM51</f>
        <v>586272</v>
      </c>
      <c r="H1281" s="31">
        <f>FMCG!AN51</f>
        <v>18912</v>
      </c>
      <c r="I1281" s="66">
        <f>FMCG!AO51</f>
        <v>651234</v>
      </c>
      <c r="J1281" s="64">
        <f>FMCG!AP51</f>
        <v>21007.548387096773</v>
      </c>
      <c r="K1281" s="31">
        <f>FMCG!AQ51</f>
        <v>64962</v>
      </c>
      <c r="L1281" s="45">
        <f>FMCG!AR51</f>
        <v>1.1108052235140002</v>
      </c>
      <c r="M1281" s="4" t="s">
        <v>387</v>
      </c>
      <c r="N1281" s="76">
        <v>44013</v>
      </c>
    </row>
    <row r="1282" spans="1:14" hidden="1" x14ac:dyDescent="0.25">
      <c r="A1282" s="10">
        <v>1281</v>
      </c>
      <c r="B1282" s="11">
        <v>16875</v>
      </c>
      <c r="C1282" s="12" t="s">
        <v>3</v>
      </c>
      <c r="D1282" s="12" t="s">
        <v>10</v>
      </c>
      <c r="E1282" s="12" t="s">
        <v>12</v>
      </c>
      <c r="F1282" s="12" t="s">
        <v>118</v>
      </c>
      <c r="G1282" s="65">
        <f>FMCG!AM52</f>
        <v>404922</v>
      </c>
      <c r="H1282" s="31">
        <f>FMCG!AN52</f>
        <v>13062</v>
      </c>
      <c r="I1282" s="66">
        <f>FMCG!AO52</f>
        <v>361530</v>
      </c>
      <c r="J1282" s="64">
        <f>FMCG!AP52</f>
        <v>11662.258064516129</v>
      </c>
      <c r="K1282" s="31">
        <f>FMCG!AQ52</f>
        <v>-43392</v>
      </c>
      <c r="L1282" s="45">
        <f>FMCG!AR52</f>
        <v>0.89283862077140785</v>
      </c>
      <c r="M1282" s="4" t="s">
        <v>387</v>
      </c>
      <c r="N1282" s="76">
        <v>44013</v>
      </c>
    </row>
    <row r="1283" spans="1:14" hidden="1" x14ac:dyDescent="0.25">
      <c r="A1283" s="10">
        <v>1282</v>
      </c>
      <c r="B1283" s="11">
        <v>14792</v>
      </c>
      <c r="C1283" s="12" t="s">
        <v>3</v>
      </c>
      <c r="D1283" s="12" t="s">
        <v>10</v>
      </c>
      <c r="E1283" s="12" t="s">
        <v>12</v>
      </c>
      <c r="F1283" s="12" t="s">
        <v>119</v>
      </c>
      <c r="G1283" s="65">
        <f>FMCG!AM53</f>
        <v>640646</v>
      </c>
      <c r="H1283" s="31">
        <f>FMCG!AN53</f>
        <v>20666</v>
      </c>
      <c r="I1283" s="66">
        <f>FMCG!AO53</f>
        <v>758066</v>
      </c>
      <c r="J1283" s="64">
        <f>FMCG!AP53</f>
        <v>24453.741935483871</v>
      </c>
      <c r="K1283" s="31">
        <f>FMCG!AQ53</f>
        <v>117420</v>
      </c>
      <c r="L1283" s="45">
        <f>FMCG!AR53</f>
        <v>1.1832837479668958</v>
      </c>
      <c r="M1283" s="4" t="s">
        <v>387</v>
      </c>
      <c r="N1283" s="76">
        <v>44013</v>
      </c>
    </row>
    <row r="1284" spans="1:14" hidden="1" x14ac:dyDescent="0.25">
      <c r="A1284" s="10">
        <v>1283</v>
      </c>
      <c r="B1284" s="11">
        <v>14539</v>
      </c>
      <c r="C1284" s="12" t="s">
        <v>3</v>
      </c>
      <c r="D1284" s="12" t="s">
        <v>10</v>
      </c>
      <c r="E1284" s="12" t="s">
        <v>12</v>
      </c>
      <c r="F1284" s="12" t="s">
        <v>120</v>
      </c>
      <c r="G1284" s="65">
        <f>FMCG!AM54</f>
        <v>656146</v>
      </c>
      <c r="H1284" s="31">
        <f>FMCG!AN54</f>
        <v>21166</v>
      </c>
      <c r="I1284" s="66">
        <f>FMCG!AO54</f>
        <v>859440</v>
      </c>
      <c r="J1284" s="64">
        <f>FMCG!AP54</f>
        <v>27723.870967741936</v>
      </c>
      <c r="K1284" s="31">
        <f>FMCG!AQ54</f>
        <v>203294</v>
      </c>
      <c r="L1284" s="45">
        <f>FMCG!AR54</f>
        <v>1.30983043408022</v>
      </c>
      <c r="M1284" s="4" t="s">
        <v>387</v>
      </c>
      <c r="N1284" s="76">
        <v>44013</v>
      </c>
    </row>
    <row r="1285" spans="1:14" hidden="1" x14ac:dyDescent="0.25">
      <c r="A1285" s="10">
        <v>1284</v>
      </c>
      <c r="B1285" s="11">
        <v>92043</v>
      </c>
      <c r="C1285" s="12" t="s">
        <v>3</v>
      </c>
      <c r="D1285" s="12" t="s">
        <v>10</v>
      </c>
      <c r="E1285" s="12" t="s">
        <v>12</v>
      </c>
      <c r="F1285" s="12" t="s">
        <v>121</v>
      </c>
      <c r="G1285" s="65">
        <f>FMCG!AM55</f>
        <v>358422</v>
      </c>
      <c r="H1285" s="31">
        <f>FMCG!AN55</f>
        <v>11562</v>
      </c>
      <c r="I1285" s="66">
        <f>FMCG!AO55</f>
        <v>348270</v>
      </c>
      <c r="J1285" s="64">
        <f>FMCG!AP55</f>
        <v>11234.516129032258</v>
      </c>
      <c r="K1285" s="31">
        <f>FMCG!AQ55</f>
        <v>-10152</v>
      </c>
      <c r="L1285" s="45">
        <f>FMCG!AR55</f>
        <v>0.97167584579071598</v>
      </c>
      <c r="M1285" s="4" t="s">
        <v>387</v>
      </c>
      <c r="N1285" s="76">
        <v>44013</v>
      </c>
    </row>
    <row r="1286" spans="1:14" hidden="1" x14ac:dyDescent="0.25">
      <c r="A1286" s="10">
        <v>1285</v>
      </c>
      <c r="B1286" s="13">
        <v>16888</v>
      </c>
      <c r="C1286" s="12" t="s">
        <v>3</v>
      </c>
      <c r="D1286" s="12" t="s">
        <v>10</v>
      </c>
      <c r="E1286" s="12" t="s">
        <v>12</v>
      </c>
      <c r="F1286" s="14" t="s">
        <v>122</v>
      </c>
      <c r="G1286" s="65">
        <f>FMCG!AM56</f>
        <v>420422</v>
      </c>
      <c r="H1286" s="31">
        <f>FMCG!AN56</f>
        <v>13562</v>
      </c>
      <c r="I1286" s="66">
        <f>FMCG!AO56</f>
        <v>446348</v>
      </c>
      <c r="J1286" s="64">
        <f>FMCG!AP56</f>
        <v>14398.322580645161</v>
      </c>
      <c r="K1286" s="31">
        <f>FMCG!AQ56</f>
        <v>25926</v>
      </c>
      <c r="L1286" s="45">
        <f>FMCG!AR56</f>
        <v>1.0616666111668751</v>
      </c>
      <c r="M1286" s="4" t="s">
        <v>387</v>
      </c>
      <c r="N1286" s="76">
        <v>44013</v>
      </c>
    </row>
    <row r="1287" spans="1:14" hidden="1" x14ac:dyDescent="0.25">
      <c r="A1287" s="10">
        <v>1286</v>
      </c>
      <c r="B1287" s="11">
        <v>14524</v>
      </c>
      <c r="C1287" s="12" t="s">
        <v>3</v>
      </c>
      <c r="D1287" s="12" t="s">
        <v>10</v>
      </c>
      <c r="E1287" s="12" t="s">
        <v>12</v>
      </c>
      <c r="F1287" s="12" t="s">
        <v>123</v>
      </c>
      <c r="G1287" s="65">
        <f>FMCG!AM57</f>
        <v>385671</v>
      </c>
      <c r="H1287" s="31">
        <f>FMCG!AN57</f>
        <v>12441</v>
      </c>
      <c r="I1287" s="66">
        <f>FMCG!AO57</f>
        <v>613467</v>
      </c>
      <c r="J1287" s="64">
        <f>FMCG!AP57</f>
        <v>19789.258064516129</v>
      </c>
      <c r="K1287" s="31">
        <f>FMCG!AQ57</f>
        <v>227796</v>
      </c>
      <c r="L1287" s="45">
        <f>FMCG!AR57</f>
        <v>1.5906485061101301</v>
      </c>
      <c r="M1287" s="4" t="s">
        <v>387</v>
      </c>
      <c r="N1287" s="76">
        <v>44013</v>
      </c>
    </row>
    <row r="1288" spans="1:14" hidden="1" x14ac:dyDescent="0.25">
      <c r="A1288" s="10">
        <v>1287</v>
      </c>
      <c r="B1288" s="11">
        <v>16413</v>
      </c>
      <c r="C1288" s="12" t="s">
        <v>3</v>
      </c>
      <c r="D1288" s="12" t="s">
        <v>10</v>
      </c>
      <c r="E1288" s="12" t="s">
        <v>12</v>
      </c>
      <c r="F1288" s="12" t="s">
        <v>124</v>
      </c>
      <c r="G1288" s="65">
        <f>FMCG!AM58</f>
        <v>566897</v>
      </c>
      <c r="H1288" s="31">
        <f>FMCG!AN58</f>
        <v>18287</v>
      </c>
      <c r="I1288" s="66">
        <f>FMCG!AO58</f>
        <v>632018</v>
      </c>
      <c r="J1288" s="64">
        <f>FMCG!AP58</f>
        <v>20387.677419354837</v>
      </c>
      <c r="K1288" s="31">
        <f>FMCG!AQ58</f>
        <v>65121</v>
      </c>
      <c r="L1288" s="45">
        <f>FMCG!AR58</f>
        <v>1.1148727193828862</v>
      </c>
      <c r="M1288" s="4" t="s">
        <v>387</v>
      </c>
      <c r="N1288" s="76">
        <v>44013</v>
      </c>
    </row>
    <row r="1289" spans="1:14" hidden="1" x14ac:dyDescent="0.25">
      <c r="A1289" s="10">
        <v>1288</v>
      </c>
      <c r="B1289" s="11">
        <v>15870</v>
      </c>
      <c r="C1289" s="12" t="s">
        <v>3</v>
      </c>
      <c r="D1289" s="12" t="s">
        <v>10</v>
      </c>
      <c r="E1289" s="12" t="s">
        <v>12</v>
      </c>
      <c r="F1289" s="12" t="s">
        <v>125</v>
      </c>
      <c r="G1289" s="65">
        <f>FMCG!AM59</f>
        <v>535897</v>
      </c>
      <c r="H1289" s="31">
        <f>FMCG!AN59</f>
        <v>17287</v>
      </c>
      <c r="I1289" s="66">
        <f>FMCG!AO59</f>
        <v>600949</v>
      </c>
      <c r="J1289" s="64">
        <f>FMCG!AP59</f>
        <v>19385.451612903227</v>
      </c>
      <c r="K1289" s="31">
        <f>FMCG!AQ59</f>
        <v>65052</v>
      </c>
      <c r="L1289" s="45">
        <f>FMCG!AR59</f>
        <v>1.1213889982589937</v>
      </c>
      <c r="M1289" s="4" t="s">
        <v>387</v>
      </c>
      <c r="N1289" s="76">
        <v>44013</v>
      </c>
    </row>
    <row r="1290" spans="1:14" hidden="1" x14ac:dyDescent="0.25">
      <c r="A1290" s="10">
        <v>1289</v>
      </c>
      <c r="B1290" s="13">
        <v>17236</v>
      </c>
      <c r="C1290" s="12" t="s">
        <v>3</v>
      </c>
      <c r="D1290" s="12" t="s">
        <v>10</v>
      </c>
      <c r="E1290" s="12" t="s">
        <v>12</v>
      </c>
      <c r="F1290" s="14" t="s">
        <v>126</v>
      </c>
      <c r="G1290" s="65">
        <f>FMCG!AM60</f>
        <v>327422</v>
      </c>
      <c r="H1290" s="31">
        <f>FMCG!AN60</f>
        <v>10562</v>
      </c>
      <c r="I1290" s="66">
        <f>FMCG!AO60</f>
        <v>304653</v>
      </c>
      <c r="J1290" s="64">
        <f>FMCG!AP60</f>
        <v>9827.5161290322576</v>
      </c>
      <c r="K1290" s="31">
        <f>FMCG!AQ60</f>
        <v>-22769</v>
      </c>
      <c r="L1290" s="45">
        <f>FMCG!AR60</f>
        <v>0.93045977362547416</v>
      </c>
      <c r="M1290" s="4" t="s">
        <v>387</v>
      </c>
      <c r="N1290" s="76">
        <v>44013</v>
      </c>
    </row>
    <row r="1291" spans="1:14" hidden="1" x14ac:dyDescent="0.25">
      <c r="A1291" s="10">
        <v>1290</v>
      </c>
      <c r="B1291" s="11">
        <v>15919</v>
      </c>
      <c r="C1291" s="12" t="s">
        <v>3</v>
      </c>
      <c r="D1291" s="12" t="s">
        <v>10</v>
      </c>
      <c r="E1291" s="12" t="s">
        <v>13</v>
      </c>
      <c r="F1291" s="12" t="s">
        <v>127</v>
      </c>
      <c r="G1291" s="65">
        <f>FMCG!AM61</f>
        <v>424297</v>
      </c>
      <c r="H1291" s="31">
        <f>FMCG!AN61</f>
        <v>13687</v>
      </c>
      <c r="I1291" s="66">
        <f>FMCG!AO61</f>
        <v>443401</v>
      </c>
      <c r="J1291" s="64">
        <f>FMCG!AP61</f>
        <v>14303.258064516129</v>
      </c>
      <c r="K1291" s="31">
        <f>FMCG!AQ61</f>
        <v>19104</v>
      </c>
      <c r="L1291" s="45">
        <f>FMCG!AR61</f>
        <v>1.0450250649898538</v>
      </c>
      <c r="M1291" s="4" t="s">
        <v>387</v>
      </c>
      <c r="N1291" s="76">
        <v>44013</v>
      </c>
    </row>
    <row r="1292" spans="1:14" hidden="1" x14ac:dyDescent="0.25">
      <c r="A1292" s="10">
        <v>1291</v>
      </c>
      <c r="B1292" s="11">
        <v>14535</v>
      </c>
      <c r="C1292" s="12" t="s">
        <v>3</v>
      </c>
      <c r="D1292" s="12" t="s">
        <v>10</v>
      </c>
      <c r="E1292" s="12" t="s">
        <v>13</v>
      </c>
      <c r="F1292" s="12" t="s">
        <v>128</v>
      </c>
      <c r="G1292" s="65">
        <f>FMCG!AM62</f>
        <v>4650</v>
      </c>
      <c r="H1292" s="31">
        <f>FMCG!AN62</f>
        <v>150</v>
      </c>
      <c r="I1292" s="66">
        <f>FMCG!AO62</f>
        <v>0</v>
      </c>
      <c r="J1292" s="64">
        <f>FMCG!AP62</f>
        <v>0</v>
      </c>
      <c r="K1292" s="31">
        <f>FMCG!AQ62</f>
        <v>-4650</v>
      </c>
      <c r="L1292" s="45">
        <f>FMCG!AR62</f>
        <v>0</v>
      </c>
      <c r="M1292" s="4" t="s">
        <v>387</v>
      </c>
      <c r="N1292" s="76">
        <v>44013</v>
      </c>
    </row>
    <row r="1293" spans="1:14" hidden="1" x14ac:dyDescent="0.25">
      <c r="A1293" s="10">
        <v>1292</v>
      </c>
      <c r="B1293" s="11">
        <v>16348</v>
      </c>
      <c r="C1293" s="12" t="s">
        <v>3</v>
      </c>
      <c r="D1293" s="12" t="s">
        <v>10</v>
      </c>
      <c r="E1293" s="12" t="s">
        <v>13</v>
      </c>
      <c r="F1293" s="12" t="s">
        <v>129</v>
      </c>
      <c r="G1293" s="65">
        <f>FMCG!AM63</f>
        <v>358422</v>
      </c>
      <c r="H1293" s="31">
        <f>FMCG!AN63</f>
        <v>11562</v>
      </c>
      <c r="I1293" s="66">
        <f>FMCG!AO63</f>
        <v>100647</v>
      </c>
      <c r="J1293" s="64">
        <f>FMCG!AP63</f>
        <v>3246.6774193548385</v>
      </c>
      <c r="K1293" s="31">
        <f>FMCG!AQ63</f>
        <v>-257775</v>
      </c>
      <c r="L1293" s="45">
        <f>FMCG!AR63</f>
        <v>0.28080586571136817</v>
      </c>
      <c r="M1293" s="4" t="s">
        <v>387</v>
      </c>
      <c r="N1293" s="76">
        <v>44013</v>
      </c>
    </row>
    <row r="1294" spans="1:14" hidden="1" x14ac:dyDescent="0.25">
      <c r="A1294" s="10">
        <v>1293</v>
      </c>
      <c r="B1294" s="11">
        <v>16066</v>
      </c>
      <c r="C1294" s="12" t="s">
        <v>3</v>
      </c>
      <c r="D1294" s="12" t="s">
        <v>10</v>
      </c>
      <c r="E1294" s="12" t="s">
        <v>13</v>
      </c>
      <c r="F1294" s="12" t="s">
        <v>131</v>
      </c>
      <c r="G1294" s="65">
        <f>FMCG!AM64</f>
        <v>381672</v>
      </c>
      <c r="H1294" s="31">
        <f>FMCG!AN64</f>
        <v>12312</v>
      </c>
      <c r="I1294" s="66">
        <f>FMCG!AO64</f>
        <v>388765</v>
      </c>
      <c r="J1294" s="64">
        <f>FMCG!AP64</f>
        <v>12540.806451612903</v>
      </c>
      <c r="K1294" s="31">
        <f>FMCG!AQ64</f>
        <v>7093</v>
      </c>
      <c r="L1294" s="45">
        <f>FMCG!AR64</f>
        <v>1.0185840197866232</v>
      </c>
      <c r="M1294" s="4" t="s">
        <v>387</v>
      </c>
      <c r="N1294" s="76">
        <v>44013</v>
      </c>
    </row>
    <row r="1295" spans="1:14" hidden="1" x14ac:dyDescent="0.25">
      <c r="A1295" s="10">
        <v>1294</v>
      </c>
      <c r="B1295" s="11">
        <v>15757</v>
      </c>
      <c r="C1295" s="12" t="s">
        <v>3</v>
      </c>
      <c r="D1295" s="12" t="s">
        <v>10</v>
      </c>
      <c r="E1295" s="12" t="s">
        <v>13</v>
      </c>
      <c r="F1295" s="12" t="s">
        <v>132</v>
      </c>
      <c r="G1295" s="65">
        <f>FMCG!AM65</f>
        <v>342922</v>
      </c>
      <c r="H1295" s="31">
        <f>FMCG!AN65</f>
        <v>11062</v>
      </c>
      <c r="I1295" s="66">
        <f>FMCG!AO65</f>
        <v>460558</v>
      </c>
      <c r="J1295" s="64">
        <f>FMCG!AP65</f>
        <v>14856.709677419354</v>
      </c>
      <c r="K1295" s="31">
        <f>FMCG!AQ65</f>
        <v>117636</v>
      </c>
      <c r="L1295" s="45">
        <f>FMCG!AR65</f>
        <v>1.34304010824619</v>
      </c>
      <c r="M1295" s="4" t="s">
        <v>387</v>
      </c>
      <c r="N1295" s="76">
        <v>44013</v>
      </c>
    </row>
    <row r="1296" spans="1:14" hidden="1" x14ac:dyDescent="0.25">
      <c r="A1296" s="10">
        <v>1295</v>
      </c>
      <c r="B1296" s="11">
        <v>15672</v>
      </c>
      <c r="C1296" s="12" t="s">
        <v>3</v>
      </c>
      <c r="D1296" s="12" t="s">
        <v>10</v>
      </c>
      <c r="E1296" s="12" t="s">
        <v>13</v>
      </c>
      <c r="F1296" s="12" t="s">
        <v>133</v>
      </c>
      <c r="G1296" s="65">
        <f>FMCG!AM66</f>
        <v>234422</v>
      </c>
      <c r="H1296" s="31">
        <f>FMCG!AN66</f>
        <v>7562</v>
      </c>
      <c r="I1296" s="66">
        <f>FMCG!AO66</f>
        <v>0</v>
      </c>
      <c r="J1296" s="64">
        <f>FMCG!AP66</f>
        <v>0</v>
      </c>
      <c r="K1296" s="31">
        <f>FMCG!AQ66</f>
        <v>-234422</v>
      </c>
      <c r="L1296" s="45">
        <f>FMCG!AR66</f>
        <v>0</v>
      </c>
      <c r="M1296" s="4" t="s">
        <v>387</v>
      </c>
      <c r="N1296" s="76">
        <v>44013</v>
      </c>
    </row>
    <row r="1297" spans="1:14" hidden="1" x14ac:dyDescent="0.25">
      <c r="A1297" s="10">
        <v>1296</v>
      </c>
      <c r="B1297" s="11">
        <v>16411</v>
      </c>
      <c r="C1297" s="12" t="s">
        <v>3</v>
      </c>
      <c r="D1297" s="12" t="s">
        <v>10</v>
      </c>
      <c r="E1297" s="12" t="s">
        <v>13</v>
      </c>
      <c r="F1297" s="12" t="s">
        <v>135</v>
      </c>
      <c r="G1297" s="65">
        <f>FMCG!AM67</f>
        <v>420422</v>
      </c>
      <c r="H1297" s="31">
        <f>FMCG!AN67</f>
        <v>13562</v>
      </c>
      <c r="I1297" s="66">
        <f>FMCG!AO67</f>
        <v>559420</v>
      </c>
      <c r="J1297" s="64">
        <f>FMCG!AP67</f>
        <v>18045.806451612902</v>
      </c>
      <c r="K1297" s="31">
        <f>FMCG!AQ67</f>
        <v>138998</v>
      </c>
      <c r="L1297" s="45">
        <f>FMCG!AR67</f>
        <v>1.330615429259173</v>
      </c>
      <c r="M1297" s="4" t="s">
        <v>387</v>
      </c>
      <c r="N1297" s="76">
        <v>44013</v>
      </c>
    </row>
    <row r="1298" spans="1:14" hidden="1" x14ac:dyDescent="0.25">
      <c r="A1298" s="10">
        <v>1297</v>
      </c>
      <c r="B1298" s="13">
        <v>16958</v>
      </c>
      <c r="C1298" s="12" t="s">
        <v>3</v>
      </c>
      <c r="D1298" s="12" t="s">
        <v>10</v>
      </c>
      <c r="E1298" s="12" t="s">
        <v>13</v>
      </c>
      <c r="F1298" s="14" t="s">
        <v>136</v>
      </c>
      <c r="G1298" s="65">
        <f>FMCG!AM68</f>
        <v>311922</v>
      </c>
      <c r="H1298" s="31">
        <f>FMCG!AN68</f>
        <v>10062</v>
      </c>
      <c r="I1298" s="66">
        <f>FMCG!AO68</f>
        <v>414485</v>
      </c>
      <c r="J1298" s="64">
        <f>FMCG!AP68</f>
        <v>13370.483870967742</v>
      </c>
      <c r="K1298" s="31">
        <f>FMCG!AQ68</f>
        <v>102563</v>
      </c>
      <c r="L1298" s="45">
        <f>FMCG!AR68</f>
        <v>1.3288097665442002</v>
      </c>
      <c r="M1298" s="4" t="s">
        <v>387</v>
      </c>
      <c r="N1298" s="76">
        <v>44013</v>
      </c>
    </row>
    <row r="1299" spans="1:14" hidden="1" x14ac:dyDescent="0.25">
      <c r="A1299" s="10">
        <v>1298</v>
      </c>
      <c r="B1299" s="13">
        <v>17176</v>
      </c>
      <c r="C1299" s="12" t="s">
        <v>3</v>
      </c>
      <c r="D1299" s="12" t="s">
        <v>10</v>
      </c>
      <c r="E1299" s="12" t="s">
        <v>13</v>
      </c>
      <c r="F1299" s="14" t="s">
        <v>137</v>
      </c>
      <c r="G1299" s="65">
        <f>FMCG!AM69</f>
        <v>265422</v>
      </c>
      <c r="H1299" s="31">
        <f>FMCG!AN69</f>
        <v>8562</v>
      </c>
      <c r="I1299" s="66">
        <f>FMCG!AO69</f>
        <v>247813</v>
      </c>
      <c r="J1299" s="64">
        <f>FMCG!AP69</f>
        <v>7993.9677419354839</v>
      </c>
      <c r="K1299" s="31">
        <f>FMCG!AQ69</f>
        <v>-17609</v>
      </c>
      <c r="L1299" s="45">
        <f>FMCG!AR69</f>
        <v>0.93365659214383134</v>
      </c>
      <c r="M1299" s="4" t="s">
        <v>387</v>
      </c>
      <c r="N1299" s="76">
        <v>44013</v>
      </c>
    </row>
    <row r="1300" spans="1:14" hidden="1" x14ac:dyDescent="0.25">
      <c r="A1300" s="10">
        <v>1299</v>
      </c>
      <c r="B1300" s="13">
        <v>17003</v>
      </c>
      <c r="C1300" s="12" t="s">
        <v>3</v>
      </c>
      <c r="D1300" s="12" t="s">
        <v>10</v>
      </c>
      <c r="E1300" s="12" t="s">
        <v>13</v>
      </c>
      <c r="F1300" s="14" t="s">
        <v>138</v>
      </c>
      <c r="G1300" s="65">
        <f>FMCG!AM70</f>
        <v>231322</v>
      </c>
      <c r="H1300" s="31">
        <f>FMCG!AN70</f>
        <v>7462</v>
      </c>
      <c r="I1300" s="66">
        <f>FMCG!AO70</f>
        <v>300396</v>
      </c>
      <c r="J1300" s="64">
        <f>FMCG!AP70</f>
        <v>9690.1935483870966</v>
      </c>
      <c r="K1300" s="31">
        <f>FMCG!AQ70</f>
        <v>69074</v>
      </c>
      <c r="L1300" s="45">
        <f>FMCG!AR70</f>
        <v>1.2986054071813316</v>
      </c>
      <c r="M1300" s="4" t="s">
        <v>387</v>
      </c>
      <c r="N1300" s="76">
        <v>44013</v>
      </c>
    </row>
    <row r="1301" spans="1:14" hidden="1" x14ac:dyDescent="0.25">
      <c r="A1301" s="10">
        <v>1300</v>
      </c>
      <c r="B1301" s="11">
        <v>15966</v>
      </c>
      <c r="C1301" s="12" t="s">
        <v>3</v>
      </c>
      <c r="D1301" s="12" t="s">
        <v>10</v>
      </c>
      <c r="E1301" s="7" t="s">
        <v>406</v>
      </c>
      <c r="F1301" s="12" t="s">
        <v>130</v>
      </c>
      <c r="G1301" s="65">
        <f>FMCG!AM71</f>
        <v>404922</v>
      </c>
      <c r="H1301" s="31">
        <f>FMCG!AN71</f>
        <v>13062</v>
      </c>
      <c r="I1301" s="66">
        <f>FMCG!AO71</f>
        <v>509372</v>
      </c>
      <c r="J1301" s="64">
        <f>FMCG!AP71</f>
        <v>16431.354838709678</v>
      </c>
      <c r="K1301" s="31">
        <f>FMCG!AQ71</f>
        <v>104450</v>
      </c>
      <c r="L1301" s="45">
        <f>FMCG!AR71</f>
        <v>1.2579509140031908</v>
      </c>
      <c r="M1301" s="4" t="s">
        <v>387</v>
      </c>
      <c r="N1301" s="76">
        <v>44013</v>
      </c>
    </row>
    <row r="1302" spans="1:14" hidden="1" x14ac:dyDescent="0.25">
      <c r="A1302" s="10">
        <v>1301</v>
      </c>
      <c r="B1302" s="11">
        <v>15891</v>
      </c>
      <c r="C1302" s="12" t="s">
        <v>3</v>
      </c>
      <c r="D1302" s="12" t="s">
        <v>10</v>
      </c>
      <c r="E1302" s="7" t="s">
        <v>406</v>
      </c>
      <c r="F1302" s="12" t="s">
        <v>116</v>
      </c>
      <c r="G1302" s="65">
        <f>FMCG!AM72</f>
        <v>302622</v>
      </c>
      <c r="H1302" s="31">
        <f>FMCG!AN72</f>
        <v>9762</v>
      </c>
      <c r="I1302" s="66">
        <f>FMCG!AO72</f>
        <v>334359</v>
      </c>
      <c r="J1302" s="64">
        <f>FMCG!AP72</f>
        <v>10785.774193548386</v>
      </c>
      <c r="K1302" s="31">
        <f>FMCG!AQ72</f>
        <v>31737</v>
      </c>
      <c r="L1302" s="45">
        <f>FMCG!AR72</f>
        <v>1.1048734064278209</v>
      </c>
      <c r="M1302" s="4" t="s">
        <v>387</v>
      </c>
      <c r="N1302" s="76">
        <v>44013</v>
      </c>
    </row>
    <row r="1303" spans="1:14" hidden="1" x14ac:dyDescent="0.25">
      <c r="A1303" s="10">
        <v>1302</v>
      </c>
      <c r="B1303" s="11">
        <v>16053</v>
      </c>
      <c r="C1303" s="12" t="s">
        <v>3</v>
      </c>
      <c r="D1303" s="12" t="s">
        <v>10</v>
      </c>
      <c r="E1303" s="7" t="s">
        <v>406</v>
      </c>
      <c r="F1303" s="12" t="s">
        <v>134</v>
      </c>
      <c r="G1303" s="65">
        <f>FMCG!AM73</f>
        <v>435922</v>
      </c>
      <c r="H1303" s="31">
        <f>FMCG!AN73</f>
        <v>14062</v>
      </c>
      <c r="I1303" s="66">
        <f>FMCG!AO73</f>
        <v>494946</v>
      </c>
      <c r="J1303" s="64">
        <f>FMCG!AP73</f>
        <v>15966</v>
      </c>
      <c r="K1303" s="31">
        <f>FMCG!AQ73</f>
        <v>59024</v>
      </c>
      <c r="L1303" s="45">
        <f>FMCG!AR73</f>
        <v>1.1354003697909258</v>
      </c>
      <c r="M1303" s="4" t="s">
        <v>387</v>
      </c>
      <c r="N1303" s="76">
        <v>44013</v>
      </c>
    </row>
    <row r="1304" spans="1:14" hidden="1" x14ac:dyDescent="0.25">
      <c r="A1304" s="10">
        <v>1303</v>
      </c>
      <c r="B1304" s="13">
        <v>17118</v>
      </c>
      <c r="C1304" s="12" t="s">
        <v>3</v>
      </c>
      <c r="D1304" s="12" t="s">
        <v>10</v>
      </c>
      <c r="E1304" s="7" t="s">
        <v>406</v>
      </c>
      <c r="F1304" s="14" t="s">
        <v>139</v>
      </c>
      <c r="G1304" s="65">
        <f>FMCG!AM74</f>
        <v>231322</v>
      </c>
      <c r="H1304" s="31">
        <f>FMCG!AN74</f>
        <v>7462</v>
      </c>
      <c r="I1304" s="66">
        <f>FMCG!AO74</f>
        <v>335354</v>
      </c>
      <c r="J1304" s="64">
        <f>FMCG!AP74</f>
        <v>10817.870967741936</v>
      </c>
      <c r="K1304" s="31">
        <f>FMCG!AQ74</f>
        <v>104032</v>
      </c>
      <c r="L1304" s="45">
        <f>FMCG!AR74</f>
        <v>1.4497280846612082</v>
      </c>
      <c r="M1304" s="4" t="s">
        <v>387</v>
      </c>
      <c r="N1304" s="76">
        <v>44013</v>
      </c>
    </row>
    <row r="1305" spans="1:14" hidden="1" x14ac:dyDescent="0.25">
      <c r="A1305" s="10">
        <v>1304</v>
      </c>
      <c r="B1305" s="11">
        <v>15111</v>
      </c>
      <c r="C1305" s="12" t="s">
        <v>3</v>
      </c>
      <c r="D1305" s="12" t="s">
        <v>10</v>
      </c>
      <c r="E1305" s="7" t="s">
        <v>406</v>
      </c>
      <c r="F1305" s="12" t="s">
        <v>117</v>
      </c>
      <c r="G1305" s="65">
        <f>FMCG!AM75</f>
        <v>288796</v>
      </c>
      <c r="H1305" s="31">
        <f>FMCG!AN75</f>
        <v>9316</v>
      </c>
      <c r="I1305" s="66">
        <f>FMCG!AO75</f>
        <v>345795</v>
      </c>
      <c r="J1305" s="64">
        <f>FMCG!AP75</f>
        <v>11154.677419354839</v>
      </c>
      <c r="K1305" s="31">
        <f>FMCG!AQ75</f>
        <v>56999</v>
      </c>
      <c r="L1305" s="45">
        <f>FMCG!AR75</f>
        <v>1.1973676920732974</v>
      </c>
      <c r="M1305" s="4" t="s">
        <v>387</v>
      </c>
      <c r="N1305" s="76">
        <v>44013</v>
      </c>
    </row>
    <row r="1306" spans="1:14" hidden="1" x14ac:dyDescent="0.25">
      <c r="A1306" s="10">
        <v>1305</v>
      </c>
      <c r="B1306" s="11">
        <v>16336</v>
      </c>
      <c r="C1306" s="12" t="s">
        <v>3</v>
      </c>
      <c r="D1306" s="12" t="s">
        <v>14</v>
      </c>
      <c r="E1306" s="12" t="s">
        <v>15</v>
      </c>
      <c r="F1306" s="12" t="s">
        <v>140</v>
      </c>
      <c r="G1306" s="65">
        <f>FMCG!AM76</f>
        <v>311922</v>
      </c>
      <c r="H1306" s="31">
        <f>FMCG!AN76</f>
        <v>10062</v>
      </c>
      <c r="I1306" s="66">
        <f>FMCG!AO76</f>
        <v>395771</v>
      </c>
      <c r="J1306" s="64">
        <f>FMCG!AP76</f>
        <v>12766.806451612903</v>
      </c>
      <c r="K1306" s="31">
        <f>FMCG!AQ76</f>
        <v>83849</v>
      </c>
      <c r="L1306" s="45">
        <f>FMCG!AR76</f>
        <v>1.2688139983713878</v>
      </c>
      <c r="M1306" s="4" t="s">
        <v>387</v>
      </c>
      <c r="N1306" s="76">
        <v>44013</v>
      </c>
    </row>
    <row r="1307" spans="1:14" hidden="1" x14ac:dyDescent="0.25">
      <c r="A1307" s="10">
        <v>1306</v>
      </c>
      <c r="B1307" s="11">
        <v>15131</v>
      </c>
      <c r="C1307" s="12" t="s">
        <v>3</v>
      </c>
      <c r="D1307" s="12" t="s">
        <v>14</v>
      </c>
      <c r="E1307" s="12" t="s">
        <v>15</v>
      </c>
      <c r="F1307" s="12" t="s">
        <v>141</v>
      </c>
      <c r="G1307" s="65">
        <f>FMCG!AM77</f>
        <v>594146</v>
      </c>
      <c r="H1307" s="31">
        <f>FMCG!AN77</f>
        <v>19166</v>
      </c>
      <c r="I1307" s="66">
        <f>FMCG!AO77</f>
        <v>533988</v>
      </c>
      <c r="J1307" s="64">
        <f>FMCG!AP77</f>
        <v>17225.419354838708</v>
      </c>
      <c r="K1307" s="31">
        <f>FMCG!AQ77</f>
        <v>-60158</v>
      </c>
      <c r="L1307" s="45">
        <f>FMCG!AR77</f>
        <v>0.89874879238436345</v>
      </c>
      <c r="M1307" s="4" t="s">
        <v>387</v>
      </c>
      <c r="N1307" s="76">
        <v>44013</v>
      </c>
    </row>
    <row r="1308" spans="1:14" hidden="1" x14ac:dyDescent="0.25">
      <c r="A1308" s="10">
        <v>1307</v>
      </c>
      <c r="B1308" s="11">
        <v>14579</v>
      </c>
      <c r="C1308" s="12" t="s">
        <v>3</v>
      </c>
      <c r="D1308" s="12" t="s">
        <v>14</v>
      </c>
      <c r="E1308" s="12" t="s">
        <v>15</v>
      </c>
      <c r="F1308" s="12" t="s">
        <v>142</v>
      </c>
      <c r="G1308" s="65">
        <f>FMCG!AM78</f>
        <v>803396</v>
      </c>
      <c r="H1308" s="31">
        <f>FMCG!AN78</f>
        <v>25916</v>
      </c>
      <c r="I1308" s="66">
        <f>FMCG!AO78</f>
        <v>859579</v>
      </c>
      <c r="J1308" s="64">
        <f>FMCG!AP78</f>
        <v>27728.354838709678</v>
      </c>
      <c r="K1308" s="31">
        <f>FMCG!AQ78</f>
        <v>56183</v>
      </c>
      <c r="L1308" s="45">
        <f>FMCG!AR78</f>
        <v>1.0699318891306404</v>
      </c>
      <c r="M1308" s="4" t="s">
        <v>387</v>
      </c>
      <c r="N1308" s="76">
        <v>44013</v>
      </c>
    </row>
    <row r="1309" spans="1:14" hidden="1" x14ac:dyDescent="0.25">
      <c r="A1309" s="10">
        <v>1308</v>
      </c>
      <c r="B1309" s="11">
        <v>15869</v>
      </c>
      <c r="C1309" s="12" t="s">
        <v>3</v>
      </c>
      <c r="D1309" s="12" t="s">
        <v>14</v>
      </c>
      <c r="E1309" s="12" t="s">
        <v>15</v>
      </c>
      <c r="F1309" s="12" t="s">
        <v>143</v>
      </c>
      <c r="G1309" s="65">
        <f>FMCG!AM79</f>
        <v>725772</v>
      </c>
      <c r="H1309" s="31">
        <f>FMCG!AN79</f>
        <v>23412</v>
      </c>
      <c r="I1309" s="66">
        <f>FMCG!AO79</f>
        <v>811861</v>
      </c>
      <c r="J1309" s="64">
        <f>FMCG!AP79</f>
        <v>26189.064516129034</v>
      </c>
      <c r="K1309" s="31">
        <f>FMCG!AQ79</f>
        <v>86089</v>
      </c>
      <c r="L1309" s="45">
        <f>FMCG!AR79</f>
        <v>1.1186171414714263</v>
      </c>
      <c r="M1309" s="4" t="s">
        <v>387</v>
      </c>
      <c r="N1309" s="76">
        <v>44013</v>
      </c>
    </row>
    <row r="1310" spans="1:14" hidden="1" x14ac:dyDescent="0.25">
      <c r="A1310" s="10">
        <v>1309</v>
      </c>
      <c r="B1310" s="11">
        <v>16067</v>
      </c>
      <c r="C1310" s="12" t="s">
        <v>3</v>
      </c>
      <c r="D1310" s="12" t="s">
        <v>14</v>
      </c>
      <c r="E1310" s="12" t="s">
        <v>15</v>
      </c>
      <c r="F1310" s="12" t="s">
        <v>144</v>
      </c>
      <c r="G1310" s="65">
        <f>FMCG!AM80</f>
        <v>501797</v>
      </c>
      <c r="H1310" s="31">
        <f>FMCG!AN80</f>
        <v>16187</v>
      </c>
      <c r="I1310" s="66">
        <f>FMCG!AO80</f>
        <v>598676</v>
      </c>
      <c r="J1310" s="64">
        <f>FMCG!AP80</f>
        <v>19312.129032258064</v>
      </c>
      <c r="K1310" s="31">
        <f>FMCG!AQ80</f>
        <v>96879</v>
      </c>
      <c r="L1310" s="45">
        <f>FMCG!AR80</f>
        <v>1.1930641275256728</v>
      </c>
      <c r="M1310" s="4" t="s">
        <v>387</v>
      </c>
      <c r="N1310" s="76">
        <v>44013</v>
      </c>
    </row>
    <row r="1311" spans="1:14" hidden="1" x14ac:dyDescent="0.25">
      <c r="A1311" s="10">
        <v>1310</v>
      </c>
      <c r="B1311" s="13">
        <v>17403</v>
      </c>
      <c r="C1311" s="12" t="s">
        <v>3</v>
      </c>
      <c r="D1311" s="12" t="s">
        <v>14</v>
      </c>
      <c r="E1311" s="12" t="s">
        <v>15</v>
      </c>
      <c r="F1311" s="14" t="s">
        <v>145</v>
      </c>
      <c r="G1311" s="65">
        <f>FMCG!AM81</f>
        <v>327422</v>
      </c>
      <c r="H1311" s="31">
        <f>FMCG!AN81</f>
        <v>10562</v>
      </c>
      <c r="I1311" s="66">
        <f>FMCG!AO81</f>
        <v>620081</v>
      </c>
      <c r="J1311" s="64">
        <f>FMCG!AP81</f>
        <v>20002.612903225807</v>
      </c>
      <c r="K1311" s="31">
        <f>FMCG!AQ81</f>
        <v>292659</v>
      </c>
      <c r="L1311" s="45">
        <f>FMCG!AR81</f>
        <v>1.8938281483834318</v>
      </c>
      <c r="M1311" s="4" t="s">
        <v>387</v>
      </c>
      <c r="N1311" s="76">
        <v>44013</v>
      </c>
    </row>
    <row r="1312" spans="1:14" hidden="1" x14ac:dyDescent="0.25">
      <c r="A1312" s="10">
        <v>1311</v>
      </c>
      <c r="B1312" s="13">
        <v>17247</v>
      </c>
      <c r="C1312" s="12" t="s">
        <v>3</v>
      </c>
      <c r="D1312" s="12" t="s">
        <v>14</v>
      </c>
      <c r="E1312" s="12" t="s">
        <v>15</v>
      </c>
      <c r="F1312" s="14" t="s">
        <v>146</v>
      </c>
      <c r="G1312" s="65">
        <f>FMCG!AM82</f>
        <v>311922</v>
      </c>
      <c r="H1312" s="31">
        <f>FMCG!AN82</f>
        <v>10062</v>
      </c>
      <c r="I1312" s="66">
        <f>FMCG!AO82</f>
        <v>490304</v>
      </c>
      <c r="J1312" s="64">
        <f>FMCG!AP82</f>
        <v>15816.258064516129</v>
      </c>
      <c r="K1312" s="31">
        <f>FMCG!AQ82</f>
        <v>178382</v>
      </c>
      <c r="L1312" s="45">
        <f>FMCG!AR82</f>
        <v>1.5718801495245607</v>
      </c>
      <c r="M1312" s="4" t="s">
        <v>387</v>
      </c>
      <c r="N1312" s="76">
        <v>44013</v>
      </c>
    </row>
    <row r="1313" spans="1:14" hidden="1" x14ac:dyDescent="0.25">
      <c r="A1313" s="10">
        <v>1312</v>
      </c>
      <c r="B1313" s="11">
        <v>15115</v>
      </c>
      <c r="C1313" s="12" t="s">
        <v>3</v>
      </c>
      <c r="D1313" s="12" t="s">
        <v>14</v>
      </c>
      <c r="E1313" s="12" t="s">
        <v>16</v>
      </c>
      <c r="F1313" s="12" t="s">
        <v>147</v>
      </c>
      <c r="G1313" s="65">
        <f>FMCG!AM83</f>
        <v>350796</v>
      </c>
      <c r="H1313" s="31">
        <f>FMCG!AN83</f>
        <v>11316</v>
      </c>
      <c r="I1313" s="66">
        <f>FMCG!AO83</f>
        <v>402277</v>
      </c>
      <c r="J1313" s="64">
        <f>FMCG!AP83</f>
        <v>12976.677419354839</v>
      </c>
      <c r="K1313" s="31">
        <f>FMCG!AQ83</f>
        <v>51481</v>
      </c>
      <c r="L1313" s="45">
        <f>FMCG!AR83</f>
        <v>1.1467548090628172</v>
      </c>
      <c r="M1313" s="4" t="s">
        <v>387</v>
      </c>
      <c r="N1313" s="76">
        <v>44013</v>
      </c>
    </row>
    <row r="1314" spans="1:14" hidden="1" x14ac:dyDescent="0.25">
      <c r="A1314" s="10">
        <v>1313</v>
      </c>
      <c r="B1314" s="11">
        <v>16665</v>
      </c>
      <c r="C1314" s="12" t="s">
        <v>3</v>
      </c>
      <c r="D1314" s="12" t="s">
        <v>14</v>
      </c>
      <c r="E1314" s="12" t="s">
        <v>16</v>
      </c>
      <c r="F1314" s="12" t="s">
        <v>148</v>
      </c>
      <c r="G1314" s="65">
        <f>FMCG!AM84</f>
        <v>349122</v>
      </c>
      <c r="H1314" s="31">
        <f>FMCG!AN84</f>
        <v>11262</v>
      </c>
      <c r="I1314" s="66">
        <f>FMCG!AO84</f>
        <v>440156</v>
      </c>
      <c r="J1314" s="64">
        <f>FMCG!AP84</f>
        <v>14198.58064516129</v>
      </c>
      <c r="K1314" s="31">
        <f>FMCG!AQ84</f>
        <v>91034</v>
      </c>
      <c r="L1314" s="45">
        <f>FMCG!AR84</f>
        <v>1.2607512560079284</v>
      </c>
      <c r="M1314" s="4" t="s">
        <v>387</v>
      </c>
      <c r="N1314" s="76">
        <v>44013</v>
      </c>
    </row>
    <row r="1315" spans="1:14" hidden="1" x14ac:dyDescent="0.25">
      <c r="A1315" s="10">
        <v>1314</v>
      </c>
      <c r="B1315" s="13">
        <v>17404</v>
      </c>
      <c r="C1315" s="12" t="s">
        <v>3</v>
      </c>
      <c r="D1315" s="12" t="s">
        <v>14</v>
      </c>
      <c r="E1315" s="12" t="s">
        <v>16</v>
      </c>
      <c r="F1315" s="14" t="s">
        <v>149</v>
      </c>
      <c r="G1315" s="65">
        <f>FMCG!AM85</f>
        <v>293322</v>
      </c>
      <c r="H1315" s="31">
        <f>FMCG!AN85</f>
        <v>9462</v>
      </c>
      <c r="I1315" s="66">
        <f>FMCG!AO85</f>
        <v>476855</v>
      </c>
      <c r="J1315" s="64">
        <f>FMCG!AP85</f>
        <v>15382.41935483871</v>
      </c>
      <c r="K1315" s="31">
        <f>FMCG!AQ85</f>
        <v>183533</v>
      </c>
      <c r="L1315" s="45">
        <f>FMCG!AR85</f>
        <v>1.6257048567785573</v>
      </c>
      <c r="M1315" s="4" t="s">
        <v>387</v>
      </c>
      <c r="N1315" s="76">
        <v>44013</v>
      </c>
    </row>
    <row r="1316" spans="1:14" hidden="1" x14ac:dyDescent="0.25">
      <c r="A1316" s="10">
        <v>1315</v>
      </c>
      <c r="B1316" s="11">
        <v>14527</v>
      </c>
      <c r="C1316" s="12" t="s">
        <v>3</v>
      </c>
      <c r="D1316" s="12" t="s">
        <v>14</v>
      </c>
      <c r="E1316" s="12" t="s">
        <v>16</v>
      </c>
      <c r="F1316" s="12" t="s">
        <v>150</v>
      </c>
      <c r="G1316" s="65">
        <f>FMCG!AM86</f>
        <v>834396</v>
      </c>
      <c r="H1316" s="31">
        <f>FMCG!AN86</f>
        <v>26916</v>
      </c>
      <c r="I1316" s="66">
        <f>FMCG!AO86</f>
        <v>1017132</v>
      </c>
      <c r="J1316" s="64">
        <f>FMCG!AP86</f>
        <v>32810.709677419356</v>
      </c>
      <c r="K1316" s="31">
        <f>FMCG!AQ86</f>
        <v>182736</v>
      </c>
      <c r="L1316" s="45">
        <f>FMCG!AR86</f>
        <v>1.2190039261933183</v>
      </c>
      <c r="M1316" s="4" t="s">
        <v>387</v>
      </c>
      <c r="N1316" s="76">
        <v>44013</v>
      </c>
    </row>
    <row r="1317" spans="1:14" hidden="1" x14ac:dyDescent="0.25">
      <c r="A1317" s="10">
        <v>1316</v>
      </c>
      <c r="B1317" s="11">
        <v>16517</v>
      </c>
      <c r="C1317" s="12" t="s">
        <v>3</v>
      </c>
      <c r="D1317" s="12" t="s">
        <v>14</v>
      </c>
      <c r="E1317" s="12" t="s">
        <v>16</v>
      </c>
      <c r="F1317" s="12" t="s">
        <v>151</v>
      </c>
      <c r="G1317" s="65">
        <f>FMCG!AM87</f>
        <v>597897</v>
      </c>
      <c r="H1317" s="31">
        <f>FMCG!AN87</f>
        <v>19287</v>
      </c>
      <c r="I1317" s="66">
        <f>FMCG!AO87</f>
        <v>737395</v>
      </c>
      <c r="J1317" s="64">
        <f>FMCG!AP87</f>
        <v>23786.935483870966</v>
      </c>
      <c r="K1317" s="31">
        <f>FMCG!AQ87</f>
        <v>139498</v>
      </c>
      <c r="L1317" s="45">
        <f>FMCG!AR87</f>
        <v>1.2333144337569848</v>
      </c>
      <c r="M1317" s="4" t="s">
        <v>387</v>
      </c>
      <c r="N1317" s="76">
        <v>44013</v>
      </c>
    </row>
    <row r="1318" spans="1:14" hidden="1" x14ac:dyDescent="0.25">
      <c r="A1318" s="10">
        <v>1317</v>
      </c>
      <c r="B1318" s="13">
        <v>16833</v>
      </c>
      <c r="C1318" s="12" t="s">
        <v>3</v>
      </c>
      <c r="D1318" s="12" t="s">
        <v>14</v>
      </c>
      <c r="E1318" s="12" t="s">
        <v>16</v>
      </c>
      <c r="F1318" s="14" t="s">
        <v>152</v>
      </c>
      <c r="G1318" s="65">
        <f>FMCG!AM88</f>
        <v>404922</v>
      </c>
      <c r="H1318" s="31">
        <f>FMCG!AN88</f>
        <v>13062</v>
      </c>
      <c r="I1318" s="66">
        <f>FMCG!AO88</f>
        <v>467049</v>
      </c>
      <c r="J1318" s="64">
        <f>FMCG!AP88</f>
        <v>15066.096774193549</v>
      </c>
      <c r="K1318" s="31">
        <f>FMCG!AQ88</f>
        <v>62127</v>
      </c>
      <c r="L1318" s="45">
        <f>FMCG!AR88</f>
        <v>1.1534295493946982</v>
      </c>
      <c r="M1318" s="4" t="s">
        <v>387</v>
      </c>
      <c r="N1318" s="76">
        <v>44013</v>
      </c>
    </row>
    <row r="1319" spans="1:14" hidden="1" x14ac:dyDescent="0.25">
      <c r="A1319" s="10">
        <v>1318</v>
      </c>
      <c r="B1319" s="11">
        <v>14552</v>
      </c>
      <c r="C1319" s="12" t="s">
        <v>3</v>
      </c>
      <c r="D1319" s="12" t="s">
        <v>14</v>
      </c>
      <c r="E1319" s="12" t="s">
        <v>16</v>
      </c>
      <c r="F1319" s="12" t="s">
        <v>153</v>
      </c>
      <c r="G1319" s="65">
        <f>FMCG!AM89</f>
        <v>292671</v>
      </c>
      <c r="H1319" s="31">
        <f>FMCG!AN89</f>
        <v>9441</v>
      </c>
      <c r="I1319" s="66">
        <f>FMCG!AO89</f>
        <v>355594</v>
      </c>
      <c r="J1319" s="64">
        <f>FMCG!AP89</f>
        <v>11470.774193548386</v>
      </c>
      <c r="K1319" s="31">
        <f>FMCG!AQ89</f>
        <v>62923</v>
      </c>
      <c r="L1319" s="45">
        <f>FMCG!AR89</f>
        <v>1.2149956777405346</v>
      </c>
      <c r="M1319" s="4" t="s">
        <v>387</v>
      </c>
      <c r="N1319" s="76">
        <v>44013</v>
      </c>
    </row>
    <row r="1320" spans="1:14" hidden="1" x14ac:dyDescent="0.25">
      <c r="A1320" s="10">
        <v>1319</v>
      </c>
      <c r="B1320" s="11">
        <v>15499</v>
      </c>
      <c r="C1320" s="12" t="s">
        <v>3</v>
      </c>
      <c r="D1320" s="12" t="s">
        <v>14</v>
      </c>
      <c r="E1320" s="12" t="s">
        <v>16</v>
      </c>
      <c r="F1320" s="12" t="s">
        <v>154</v>
      </c>
      <c r="G1320" s="65">
        <f>FMCG!AM90</f>
        <v>311922</v>
      </c>
      <c r="H1320" s="31">
        <f>FMCG!AN90</f>
        <v>10062</v>
      </c>
      <c r="I1320" s="66">
        <f>FMCG!AO90</f>
        <v>404558</v>
      </c>
      <c r="J1320" s="64">
        <f>FMCG!AP90</f>
        <v>13050.258064516129</v>
      </c>
      <c r="K1320" s="31">
        <f>FMCG!AQ90</f>
        <v>92636</v>
      </c>
      <c r="L1320" s="45">
        <f>FMCG!AR90</f>
        <v>1.2969845025358904</v>
      </c>
      <c r="M1320" s="4" t="s">
        <v>387</v>
      </c>
      <c r="N1320" s="76">
        <v>44013</v>
      </c>
    </row>
    <row r="1321" spans="1:14" hidden="1" x14ac:dyDescent="0.25">
      <c r="A1321" s="10">
        <v>1320</v>
      </c>
      <c r="B1321" s="11">
        <v>14608</v>
      </c>
      <c r="C1321" s="12" t="s">
        <v>3</v>
      </c>
      <c r="D1321" s="12" t="s">
        <v>14</v>
      </c>
      <c r="E1321" s="12" t="s">
        <v>17</v>
      </c>
      <c r="F1321" s="12" t="s">
        <v>155</v>
      </c>
      <c r="G1321" s="65">
        <f>FMCG!AM91</f>
        <v>212567</v>
      </c>
      <c r="H1321" s="31">
        <f>FMCG!AN91</f>
        <v>6857</v>
      </c>
      <c r="I1321" s="66">
        <f>FMCG!AO91</f>
        <v>110493</v>
      </c>
      <c r="J1321" s="64">
        <f>FMCG!AP91</f>
        <v>3564.2903225806454</v>
      </c>
      <c r="K1321" s="31">
        <f>FMCG!AQ91</f>
        <v>-102074</v>
      </c>
      <c r="L1321" s="45">
        <f>FMCG!AR91</f>
        <v>0.51980316794234294</v>
      </c>
      <c r="M1321" s="4" t="s">
        <v>387</v>
      </c>
      <c r="N1321" s="76">
        <v>44013</v>
      </c>
    </row>
    <row r="1322" spans="1:14" hidden="1" x14ac:dyDescent="0.25">
      <c r="A1322" s="10">
        <v>1321</v>
      </c>
      <c r="B1322" s="11">
        <v>14500</v>
      </c>
      <c r="C1322" s="12" t="s">
        <v>3</v>
      </c>
      <c r="D1322" s="12" t="s">
        <v>14</v>
      </c>
      <c r="E1322" s="12" t="s">
        <v>17</v>
      </c>
      <c r="F1322" s="12" t="s">
        <v>156</v>
      </c>
      <c r="G1322" s="65">
        <f>FMCG!AM92</f>
        <v>350796</v>
      </c>
      <c r="H1322" s="31">
        <f>FMCG!AN92</f>
        <v>11316</v>
      </c>
      <c r="I1322" s="66">
        <f>FMCG!AO92</f>
        <v>376030</v>
      </c>
      <c r="J1322" s="64">
        <f>FMCG!AP92</f>
        <v>12130</v>
      </c>
      <c r="K1322" s="31">
        <f>FMCG!AQ92</f>
        <v>25234</v>
      </c>
      <c r="L1322" s="45">
        <f>FMCG!AR92</f>
        <v>1.0719335454224108</v>
      </c>
      <c r="M1322" s="4" t="s">
        <v>387</v>
      </c>
      <c r="N1322" s="76">
        <v>44013</v>
      </c>
    </row>
    <row r="1323" spans="1:14" hidden="1" x14ac:dyDescent="0.25">
      <c r="A1323" s="10">
        <v>1322</v>
      </c>
      <c r="B1323" s="11">
        <v>14435</v>
      </c>
      <c r="C1323" s="12" t="s">
        <v>3</v>
      </c>
      <c r="D1323" s="12" t="s">
        <v>14</v>
      </c>
      <c r="E1323" s="12" t="s">
        <v>17</v>
      </c>
      <c r="F1323" s="12" t="s">
        <v>157</v>
      </c>
      <c r="G1323" s="65">
        <f>FMCG!AM93</f>
        <v>385671</v>
      </c>
      <c r="H1323" s="31">
        <f>FMCG!AN93</f>
        <v>12441</v>
      </c>
      <c r="I1323" s="66">
        <f>FMCG!AO93</f>
        <v>381125</v>
      </c>
      <c r="J1323" s="64">
        <f>FMCG!AP93</f>
        <v>12294.354838709678</v>
      </c>
      <c r="K1323" s="31">
        <f>FMCG!AQ93</f>
        <v>-4546</v>
      </c>
      <c r="L1323" s="45">
        <f>FMCG!AR93</f>
        <v>0.98821275128282915</v>
      </c>
      <c r="M1323" s="4" t="s">
        <v>387</v>
      </c>
      <c r="N1323" s="76">
        <v>44013</v>
      </c>
    </row>
    <row r="1324" spans="1:14" hidden="1" x14ac:dyDescent="0.25">
      <c r="A1324" s="10">
        <v>1323</v>
      </c>
      <c r="B1324" s="11">
        <v>15989</v>
      </c>
      <c r="C1324" s="12" t="s">
        <v>3</v>
      </c>
      <c r="D1324" s="12" t="s">
        <v>14</v>
      </c>
      <c r="E1324" s="12" t="s">
        <v>17</v>
      </c>
      <c r="F1324" s="12" t="s">
        <v>158</v>
      </c>
      <c r="G1324" s="65">
        <f>FMCG!AM94</f>
        <v>443672</v>
      </c>
      <c r="H1324" s="31">
        <f>FMCG!AN94</f>
        <v>14312</v>
      </c>
      <c r="I1324" s="66">
        <f>FMCG!AO94</f>
        <v>529697</v>
      </c>
      <c r="J1324" s="64">
        <f>FMCG!AP94</f>
        <v>17087</v>
      </c>
      <c r="K1324" s="31">
        <f>FMCG!AQ94</f>
        <v>86025</v>
      </c>
      <c r="L1324" s="45">
        <f>FMCG!AR94</f>
        <v>1.1938932364449413</v>
      </c>
      <c r="M1324" s="4" t="s">
        <v>387</v>
      </c>
      <c r="N1324" s="76">
        <v>44013</v>
      </c>
    </row>
    <row r="1325" spans="1:14" hidden="1" x14ac:dyDescent="0.25">
      <c r="A1325" s="10">
        <v>1324</v>
      </c>
      <c r="B1325" s="11">
        <v>15278</v>
      </c>
      <c r="C1325" s="12" t="s">
        <v>3</v>
      </c>
      <c r="D1325" s="12" t="s">
        <v>14</v>
      </c>
      <c r="E1325" s="12" t="s">
        <v>17</v>
      </c>
      <c r="F1325" s="12" t="s">
        <v>159</v>
      </c>
      <c r="G1325" s="65">
        <f>FMCG!AM95</f>
        <v>401171</v>
      </c>
      <c r="H1325" s="31">
        <f>FMCG!AN95</f>
        <v>12941</v>
      </c>
      <c r="I1325" s="66">
        <f>FMCG!AO95</f>
        <v>379159</v>
      </c>
      <c r="J1325" s="64">
        <f>FMCG!AP95</f>
        <v>12230.935483870968</v>
      </c>
      <c r="K1325" s="31">
        <f>FMCG!AQ95</f>
        <v>-22012</v>
      </c>
      <c r="L1325" s="45">
        <f>FMCG!AR95</f>
        <v>0.94513063008043952</v>
      </c>
      <c r="M1325" s="4" t="s">
        <v>387</v>
      </c>
      <c r="N1325" s="76">
        <v>44013</v>
      </c>
    </row>
    <row r="1326" spans="1:14" hidden="1" x14ac:dyDescent="0.25">
      <c r="A1326" s="10">
        <v>1325</v>
      </c>
      <c r="B1326" s="11">
        <v>15466</v>
      </c>
      <c r="C1326" s="12" t="s">
        <v>3</v>
      </c>
      <c r="D1326" s="12" t="s">
        <v>14</v>
      </c>
      <c r="E1326" s="12" t="s">
        <v>17</v>
      </c>
      <c r="F1326" s="12" t="s">
        <v>160</v>
      </c>
      <c r="G1326" s="65">
        <f>FMCG!AM96</f>
        <v>358422</v>
      </c>
      <c r="H1326" s="31">
        <f>FMCG!AN96</f>
        <v>11562</v>
      </c>
      <c r="I1326" s="66">
        <f>FMCG!AO96</f>
        <v>463755</v>
      </c>
      <c r="J1326" s="64">
        <f>FMCG!AP96</f>
        <v>14959.838709677419</v>
      </c>
      <c r="K1326" s="31">
        <f>FMCG!AQ96</f>
        <v>105333</v>
      </c>
      <c r="L1326" s="45">
        <f>FMCG!AR96</f>
        <v>1.2938798399651807</v>
      </c>
      <c r="M1326" s="4" t="s">
        <v>387</v>
      </c>
      <c r="N1326" s="76">
        <v>44013</v>
      </c>
    </row>
    <row r="1327" spans="1:14" hidden="1" x14ac:dyDescent="0.25">
      <c r="A1327" s="10">
        <v>1326</v>
      </c>
      <c r="B1327" s="11">
        <v>14503</v>
      </c>
      <c r="C1327" s="12" t="s">
        <v>3</v>
      </c>
      <c r="D1327" s="12" t="s">
        <v>14</v>
      </c>
      <c r="E1327" s="12" t="s">
        <v>17</v>
      </c>
      <c r="F1327" s="12" t="s">
        <v>161</v>
      </c>
      <c r="G1327" s="65">
        <f>FMCG!AM97</f>
        <v>208196</v>
      </c>
      <c r="H1327" s="31">
        <f>FMCG!AN97</f>
        <v>6716</v>
      </c>
      <c r="I1327" s="66">
        <f>FMCG!AO97</f>
        <v>260270</v>
      </c>
      <c r="J1327" s="64">
        <f>FMCG!AP97</f>
        <v>8395.8064516129034</v>
      </c>
      <c r="K1327" s="31">
        <f>FMCG!AQ97</f>
        <v>52074</v>
      </c>
      <c r="L1327" s="45">
        <f>FMCG!AR97</f>
        <v>1.2501200791561797</v>
      </c>
      <c r="M1327" s="4" t="s">
        <v>387</v>
      </c>
      <c r="N1327" s="76">
        <v>44013</v>
      </c>
    </row>
    <row r="1328" spans="1:14" hidden="1" x14ac:dyDescent="0.25">
      <c r="A1328" s="10">
        <v>1327</v>
      </c>
      <c r="B1328" s="11">
        <v>14497</v>
      </c>
      <c r="C1328" s="12" t="s">
        <v>3</v>
      </c>
      <c r="D1328" s="12" t="s">
        <v>14</v>
      </c>
      <c r="E1328" s="12" t="s">
        <v>17</v>
      </c>
      <c r="F1328" s="12" t="s">
        <v>162</v>
      </c>
      <c r="G1328" s="65">
        <f>FMCG!AM98</f>
        <v>478671</v>
      </c>
      <c r="H1328" s="31">
        <f>FMCG!AN98</f>
        <v>15441</v>
      </c>
      <c r="I1328" s="66">
        <f>FMCG!AO98</f>
        <v>537102</v>
      </c>
      <c r="J1328" s="64">
        <f>FMCG!AP98</f>
        <v>17325.870967741936</v>
      </c>
      <c r="K1328" s="31">
        <f>FMCG!AQ98</f>
        <v>58431</v>
      </c>
      <c r="L1328" s="45">
        <f>FMCG!AR98</f>
        <v>1.1220692291782874</v>
      </c>
      <c r="M1328" s="4" t="s">
        <v>387</v>
      </c>
      <c r="N1328" s="76">
        <v>44013</v>
      </c>
    </row>
    <row r="1329" spans="1:14" hidden="1" x14ac:dyDescent="0.25">
      <c r="A1329" s="10">
        <v>1328</v>
      </c>
      <c r="B1329" s="13">
        <v>16882</v>
      </c>
      <c r="C1329" s="12" t="s">
        <v>3</v>
      </c>
      <c r="D1329" s="12" t="s">
        <v>14</v>
      </c>
      <c r="E1329" s="12" t="s">
        <v>18</v>
      </c>
      <c r="F1329" s="14" t="s">
        <v>163</v>
      </c>
      <c r="G1329" s="65">
        <f>FMCG!AM99</f>
        <v>318277</v>
      </c>
      <c r="H1329" s="31">
        <f>FMCG!AN99</f>
        <v>10267</v>
      </c>
      <c r="I1329" s="66">
        <f>FMCG!AO99</f>
        <v>350961</v>
      </c>
      <c r="J1329" s="64">
        <f>FMCG!AP99</f>
        <v>11321.322580645161</v>
      </c>
      <c r="K1329" s="31">
        <f>FMCG!AQ99</f>
        <v>32684</v>
      </c>
      <c r="L1329" s="45">
        <f>FMCG!AR99</f>
        <v>1.102690423750381</v>
      </c>
      <c r="M1329" s="4" t="s">
        <v>387</v>
      </c>
      <c r="N1329" s="76">
        <v>44013</v>
      </c>
    </row>
    <row r="1330" spans="1:14" hidden="1" x14ac:dyDescent="0.25">
      <c r="A1330" s="10">
        <v>1329</v>
      </c>
      <c r="B1330" s="13">
        <v>17177</v>
      </c>
      <c r="C1330" s="12" t="s">
        <v>3</v>
      </c>
      <c r="D1330" s="12" t="s">
        <v>14</v>
      </c>
      <c r="E1330" s="12" t="s">
        <v>18</v>
      </c>
      <c r="F1330" s="14" t="s">
        <v>164</v>
      </c>
      <c r="G1330" s="65">
        <f>FMCG!AM100</f>
        <v>296422</v>
      </c>
      <c r="H1330" s="31">
        <f>FMCG!AN100</f>
        <v>9562</v>
      </c>
      <c r="I1330" s="66">
        <f>FMCG!AO100</f>
        <v>311599</v>
      </c>
      <c r="J1330" s="64">
        <f>FMCG!AP100</f>
        <v>10051.58064516129</v>
      </c>
      <c r="K1330" s="31">
        <f>FMCG!AQ100</f>
        <v>15177</v>
      </c>
      <c r="L1330" s="45">
        <f>FMCG!AR100</f>
        <v>1.0512006531229126</v>
      </c>
      <c r="M1330" s="4" t="s">
        <v>387</v>
      </c>
      <c r="N1330" s="76">
        <v>44013</v>
      </c>
    </row>
    <row r="1331" spans="1:14" hidden="1" x14ac:dyDescent="0.25">
      <c r="A1331" s="10">
        <v>1330</v>
      </c>
      <c r="B1331" s="11">
        <v>15621</v>
      </c>
      <c r="C1331" s="12" t="s">
        <v>3</v>
      </c>
      <c r="D1331" s="12" t="s">
        <v>14</v>
      </c>
      <c r="E1331" s="12" t="s">
        <v>18</v>
      </c>
      <c r="F1331" s="12" t="s">
        <v>165</v>
      </c>
      <c r="G1331" s="65">
        <f>FMCG!AM101</f>
        <v>234422</v>
      </c>
      <c r="H1331" s="31">
        <f>FMCG!AN101</f>
        <v>7562</v>
      </c>
      <c r="I1331" s="66">
        <f>FMCG!AO101</f>
        <v>214206</v>
      </c>
      <c r="J1331" s="64">
        <f>FMCG!AP101</f>
        <v>6909.8709677419356</v>
      </c>
      <c r="K1331" s="31">
        <f>FMCG!AQ101</f>
        <v>-20216</v>
      </c>
      <c r="L1331" s="45">
        <f>FMCG!AR101</f>
        <v>0.91376236018803692</v>
      </c>
      <c r="M1331" s="4" t="s">
        <v>387</v>
      </c>
      <c r="N1331" s="76">
        <v>44013</v>
      </c>
    </row>
    <row r="1332" spans="1:14" hidden="1" x14ac:dyDescent="0.25">
      <c r="A1332" s="10">
        <v>1331</v>
      </c>
      <c r="B1332" s="11">
        <v>16005</v>
      </c>
      <c r="C1332" s="12" t="s">
        <v>3</v>
      </c>
      <c r="D1332" s="12" t="s">
        <v>14</v>
      </c>
      <c r="E1332" s="12" t="s">
        <v>18</v>
      </c>
      <c r="F1332" s="12" t="s">
        <v>166</v>
      </c>
      <c r="G1332" s="65">
        <f>FMCG!AM102</f>
        <v>424297</v>
      </c>
      <c r="H1332" s="31">
        <f>FMCG!AN102</f>
        <v>13687</v>
      </c>
      <c r="I1332" s="66">
        <f>FMCG!AO102</f>
        <v>465613</v>
      </c>
      <c r="J1332" s="64">
        <f>FMCG!AP102</f>
        <v>15019.774193548386</v>
      </c>
      <c r="K1332" s="31">
        <f>FMCG!AQ102</f>
        <v>41316</v>
      </c>
      <c r="L1332" s="45">
        <f>FMCG!AR102</f>
        <v>1.0973751876633584</v>
      </c>
      <c r="M1332" s="4" t="s">
        <v>387</v>
      </c>
      <c r="N1332" s="76">
        <v>44013</v>
      </c>
    </row>
    <row r="1333" spans="1:14" hidden="1" x14ac:dyDescent="0.25">
      <c r="A1333" s="10">
        <v>1332</v>
      </c>
      <c r="B1333" s="11">
        <v>14557</v>
      </c>
      <c r="C1333" s="12" t="s">
        <v>3</v>
      </c>
      <c r="D1333" s="12" t="s">
        <v>14</v>
      </c>
      <c r="E1333" s="12" t="s">
        <v>18</v>
      </c>
      <c r="F1333" s="12" t="s">
        <v>167</v>
      </c>
      <c r="G1333" s="65">
        <f>FMCG!AM103</f>
        <v>281046</v>
      </c>
      <c r="H1333" s="31">
        <f>FMCG!AN103</f>
        <v>9066</v>
      </c>
      <c r="I1333" s="66">
        <f>FMCG!AO103</f>
        <v>357651</v>
      </c>
      <c r="J1333" s="64">
        <f>FMCG!AP103</f>
        <v>11537.129032258064</v>
      </c>
      <c r="K1333" s="31">
        <f>FMCG!AQ103</f>
        <v>76605</v>
      </c>
      <c r="L1333" s="45">
        <f>FMCG!AR103</f>
        <v>1.272571038193036</v>
      </c>
      <c r="M1333" s="4" t="s">
        <v>387</v>
      </c>
      <c r="N1333" s="76">
        <v>44013</v>
      </c>
    </row>
    <row r="1334" spans="1:14" hidden="1" x14ac:dyDescent="0.25">
      <c r="A1334" s="10">
        <v>1333</v>
      </c>
      <c r="B1334" s="11">
        <v>16579</v>
      </c>
      <c r="C1334" s="12" t="s">
        <v>3</v>
      </c>
      <c r="D1334" s="12" t="s">
        <v>14</v>
      </c>
      <c r="E1334" s="12" t="s">
        <v>18</v>
      </c>
      <c r="F1334" s="12" t="s">
        <v>168</v>
      </c>
      <c r="G1334" s="65">
        <f>FMCG!AM104</f>
        <v>296422</v>
      </c>
      <c r="H1334" s="31">
        <f>FMCG!AN104</f>
        <v>9562</v>
      </c>
      <c r="I1334" s="66">
        <f>FMCG!AO104</f>
        <v>302855</v>
      </c>
      <c r="J1334" s="64">
        <f>FMCG!AP104</f>
        <v>9769.5161290322576</v>
      </c>
      <c r="K1334" s="31">
        <f>FMCG!AQ104</f>
        <v>6433</v>
      </c>
      <c r="L1334" s="45">
        <f>FMCG!AR104</f>
        <v>1.0217021678552873</v>
      </c>
      <c r="M1334" s="4" t="s">
        <v>387</v>
      </c>
      <c r="N1334" s="76">
        <v>44013</v>
      </c>
    </row>
    <row r="1335" spans="1:14" hidden="1" x14ac:dyDescent="0.25">
      <c r="A1335" s="10">
        <v>1334</v>
      </c>
      <c r="B1335" s="11">
        <v>14545</v>
      </c>
      <c r="C1335" s="12" t="s">
        <v>3</v>
      </c>
      <c r="D1335" s="12" t="s">
        <v>14</v>
      </c>
      <c r="E1335" s="12" t="s">
        <v>18</v>
      </c>
      <c r="F1335" s="12" t="s">
        <v>169</v>
      </c>
      <c r="G1335" s="65">
        <f>FMCG!AM105</f>
        <v>482546</v>
      </c>
      <c r="H1335" s="31">
        <f>FMCG!AN105</f>
        <v>15566</v>
      </c>
      <c r="I1335" s="66">
        <f>FMCG!AO105</f>
        <v>496627</v>
      </c>
      <c r="J1335" s="64">
        <f>FMCG!AP105</f>
        <v>16020.225806451614</v>
      </c>
      <c r="K1335" s="31">
        <f>FMCG!AQ105</f>
        <v>14081</v>
      </c>
      <c r="L1335" s="45">
        <f>FMCG!AR105</f>
        <v>1.0291806377008617</v>
      </c>
      <c r="M1335" s="4" t="s">
        <v>387</v>
      </c>
      <c r="N1335" s="76">
        <v>44013</v>
      </c>
    </row>
    <row r="1336" spans="1:14" hidden="1" x14ac:dyDescent="0.25">
      <c r="A1336" s="10">
        <v>1335</v>
      </c>
      <c r="B1336" s="11">
        <v>16451</v>
      </c>
      <c r="C1336" s="12" t="s">
        <v>3</v>
      </c>
      <c r="D1336" s="12" t="s">
        <v>14</v>
      </c>
      <c r="E1336" s="12" t="s">
        <v>18</v>
      </c>
      <c r="F1336" s="12" t="s">
        <v>170</v>
      </c>
      <c r="G1336" s="65">
        <f>FMCG!AM106</f>
        <v>311922</v>
      </c>
      <c r="H1336" s="31">
        <f>FMCG!AN106</f>
        <v>10062</v>
      </c>
      <c r="I1336" s="66">
        <f>FMCG!AO106</f>
        <v>373028</v>
      </c>
      <c r="J1336" s="64">
        <f>FMCG!AP106</f>
        <v>12033.161290322581</v>
      </c>
      <c r="K1336" s="31">
        <f>FMCG!AQ106</f>
        <v>61106</v>
      </c>
      <c r="L1336" s="45">
        <f>FMCG!AR106</f>
        <v>1.1959015394874359</v>
      </c>
      <c r="M1336" s="4" t="s">
        <v>387</v>
      </c>
      <c r="N1336" s="76">
        <v>44013</v>
      </c>
    </row>
    <row r="1337" spans="1:14" hidden="1" x14ac:dyDescent="0.25">
      <c r="A1337" s="10">
        <v>1336</v>
      </c>
      <c r="B1337" s="11">
        <v>15465</v>
      </c>
      <c r="C1337" s="12" t="s">
        <v>3</v>
      </c>
      <c r="D1337" s="12" t="s">
        <v>14</v>
      </c>
      <c r="E1337" s="12" t="s">
        <v>19</v>
      </c>
      <c r="F1337" s="12" t="s">
        <v>171</v>
      </c>
      <c r="G1337" s="65">
        <f>FMCG!AM107</f>
        <v>420422</v>
      </c>
      <c r="H1337" s="31">
        <f>FMCG!AN107</f>
        <v>13562</v>
      </c>
      <c r="I1337" s="66">
        <f>FMCG!AO107</f>
        <v>477904</v>
      </c>
      <c r="J1337" s="64">
        <f>FMCG!AP107</f>
        <v>15416.258064516129</v>
      </c>
      <c r="K1337" s="31">
        <f>FMCG!AQ107</f>
        <v>57482</v>
      </c>
      <c r="L1337" s="45">
        <f>FMCG!AR107</f>
        <v>1.1367245291635548</v>
      </c>
      <c r="M1337" s="4" t="s">
        <v>387</v>
      </c>
      <c r="N1337" s="76">
        <v>44013</v>
      </c>
    </row>
    <row r="1338" spans="1:14" hidden="1" x14ac:dyDescent="0.25">
      <c r="A1338" s="10">
        <v>1337</v>
      </c>
      <c r="B1338" s="11">
        <v>92019</v>
      </c>
      <c r="C1338" s="12" t="s">
        <v>3</v>
      </c>
      <c r="D1338" s="12" t="s">
        <v>14</v>
      </c>
      <c r="E1338" s="12" t="s">
        <v>19</v>
      </c>
      <c r="F1338" s="12" t="s">
        <v>172</v>
      </c>
      <c r="G1338" s="65">
        <f>FMCG!AM108</f>
        <v>296422</v>
      </c>
      <c r="H1338" s="31">
        <f>FMCG!AN108</f>
        <v>9562</v>
      </c>
      <c r="I1338" s="66">
        <f>FMCG!AO108</f>
        <v>266365</v>
      </c>
      <c r="J1338" s="64">
        <f>FMCG!AP108</f>
        <v>8592.4193548387102</v>
      </c>
      <c r="K1338" s="31">
        <f>FMCG!AQ108</f>
        <v>-30057</v>
      </c>
      <c r="L1338" s="45">
        <f>FMCG!AR108</f>
        <v>0.89860064367692005</v>
      </c>
      <c r="M1338" s="4" t="s">
        <v>387</v>
      </c>
      <c r="N1338" s="76">
        <v>44013</v>
      </c>
    </row>
    <row r="1339" spans="1:14" hidden="1" x14ac:dyDescent="0.25">
      <c r="A1339" s="10">
        <v>1338</v>
      </c>
      <c r="B1339" s="11">
        <v>15908</v>
      </c>
      <c r="C1339" s="12" t="s">
        <v>3</v>
      </c>
      <c r="D1339" s="12" t="s">
        <v>14</v>
      </c>
      <c r="E1339" s="12" t="s">
        <v>19</v>
      </c>
      <c r="F1339" s="12" t="s">
        <v>173</v>
      </c>
      <c r="G1339" s="65">
        <f>FMCG!AM109</f>
        <v>327422</v>
      </c>
      <c r="H1339" s="31">
        <f>FMCG!AN109</f>
        <v>10562</v>
      </c>
      <c r="I1339" s="66">
        <f>FMCG!AO109</f>
        <v>453398</v>
      </c>
      <c r="J1339" s="64">
        <f>FMCG!AP109</f>
        <v>14625.741935483871</v>
      </c>
      <c r="K1339" s="31">
        <f>FMCG!AQ109</f>
        <v>125976</v>
      </c>
      <c r="L1339" s="45">
        <f>FMCG!AR109</f>
        <v>1.3847511773796508</v>
      </c>
      <c r="M1339" s="4" t="s">
        <v>387</v>
      </c>
      <c r="N1339" s="76">
        <v>44013</v>
      </c>
    </row>
    <row r="1340" spans="1:14" hidden="1" x14ac:dyDescent="0.25">
      <c r="A1340" s="10">
        <v>1339</v>
      </c>
      <c r="B1340" s="11">
        <v>14599</v>
      </c>
      <c r="C1340" s="12" t="s">
        <v>3</v>
      </c>
      <c r="D1340" s="12" t="s">
        <v>14</v>
      </c>
      <c r="E1340" s="12" t="s">
        <v>19</v>
      </c>
      <c r="F1340" s="12" t="s">
        <v>174</v>
      </c>
      <c r="G1340" s="65">
        <f>FMCG!AM110</f>
        <v>117180</v>
      </c>
      <c r="H1340" s="31">
        <f>FMCG!AN110</f>
        <v>3780</v>
      </c>
      <c r="I1340" s="66">
        <f>FMCG!AO110</f>
        <v>24996</v>
      </c>
      <c r="J1340" s="64">
        <f>FMCG!AP110</f>
        <v>806.32258064516134</v>
      </c>
      <c r="K1340" s="31">
        <f>FMCG!AQ110</f>
        <v>-92184</v>
      </c>
      <c r="L1340" s="45">
        <f>FMCG!AR110</f>
        <v>0.21331285202252945</v>
      </c>
      <c r="M1340" s="4" t="s">
        <v>387</v>
      </c>
      <c r="N1340" s="76">
        <v>44013</v>
      </c>
    </row>
    <row r="1341" spans="1:14" hidden="1" x14ac:dyDescent="0.25">
      <c r="A1341" s="10">
        <v>1340</v>
      </c>
      <c r="B1341" s="11">
        <v>15880</v>
      </c>
      <c r="C1341" s="12" t="s">
        <v>3</v>
      </c>
      <c r="D1341" s="12" t="s">
        <v>14</v>
      </c>
      <c r="E1341" s="12" t="s">
        <v>19</v>
      </c>
      <c r="F1341" s="12" t="s">
        <v>175</v>
      </c>
      <c r="G1341" s="65">
        <f>FMCG!AM111</f>
        <v>505672</v>
      </c>
      <c r="H1341" s="31">
        <f>FMCG!AN111</f>
        <v>16312</v>
      </c>
      <c r="I1341" s="66">
        <f>FMCG!AO111</f>
        <v>588739</v>
      </c>
      <c r="J1341" s="64">
        <f>FMCG!AP111</f>
        <v>18991.580645161292</v>
      </c>
      <c r="K1341" s="31">
        <f>FMCG!AQ111</f>
        <v>83067</v>
      </c>
      <c r="L1341" s="45">
        <f>FMCG!AR111</f>
        <v>1.1642705152747235</v>
      </c>
      <c r="M1341" s="4" t="s">
        <v>387</v>
      </c>
      <c r="N1341" s="76">
        <v>44013</v>
      </c>
    </row>
    <row r="1342" spans="1:14" hidden="1" x14ac:dyDescent="0.25">
      <c r="A1342" s="10">
        <v>1341</v>
      </c>
      <c r="B1342" s="13">
        <v>16112</v>
      </c>
      <c r="C1342" s="12" t="s">
        <v>3</v>
      </c>
      <c r="D1342" s="12" t="s">
        <v>14</v>
      </c>
      <c r="E1342" s="12" t="s">
        <v>19</v>
      </c>
      <c r="F1342" s="14" t="s">
        <v>176</v>
      </c>
      <c r="G1342" s="65">
        <f>FMCG!AM112</f>
        <v>373922</v>
      </c>
      <c r="H1342" s="31">
        <f>FMCG!AN112</f>
        <v>12062</v>
      </c>
      <c r="I1342" s="66">
        <f>FMCG!AO112</f>
        <v>450573</v>
      </c>
      <c r="J1342" s="64">
        <f>FMCG!AP112</f>
        <v>14534.612903225807</v>
      </c>
      <c r="K1342" s="31">
        <f>FMCG!AQ112</f>
        <v>76651</v>
      </c>
      <c r="L1342" s="45">
        <f>FMCG!AR112</f>
        <v>1.204991950192821</v>
      </c>
      <c r="M1342" s="4" t="s">
        <v>387</v>
      </c>
      <c r="N1342" s="76">
        <v>44013</v>
      </c>
    </row>
    <row r="1343" spans="1:14" hidden="1" x14ac:dyDescent="0.25">
      <c r="A1343" s="10">
        <v>1342</v>
      </c>
      <c r="B1343" s="11">
        <v>14488</v>
      </c>
      <c r="C1343" s="12" t="s">
        <v>3</v>
      </c>
      <c r="D1343" s="12" t="s">
        <v>14</v>
      </c>
      <c r="E1343" s="12" t="s">
        <v>19</v>
      </c>
      <c r="F1343" s="12" t="s">
        <v>177</v>
      </c>
      <c r="G1343" s="65">
        <f>FMCG!AM113</f>
        <v>219046</v>
      </c>
      <c r="H1343" s="31">
        <f>FMCG!AN113</f>
        <v>7066</v>
      </c>
      <c r="I1343" s="66">
        <f>FMCG!AO113</f>
        <v>269349</v>
      </c>
      <c r="J1343" s="64">
        <f>FMCG!AP113</f>
        <v>8688.677419354839</v>
      </c>
      <c r="K1343" s="31">
        <f>FMCG!AQ113</f>
        <v>50303</v>
      </c>
      <c r="L1343" s="45">
        <f>FMCG!AR113</f>
        <v>1.2296458278169882</v>
      </c>
      <c r="M1343" s="4" t="s">
        <v>387</v>
      </c>
      <c r="N1343" s="76">
        <v>44013</v>
      </c>
    </row>
    <row r="1344" spans="1:14" hidden="1" x14ac:dyDescent="0.25">
      <c r="A1344" s="10">
        <v>1343</v>
      </c>
      <c r="B1344" s="11">
        <v>15190</v>
      </c>
      <c r="C1344" s="12" t="s">
        <v>3</v>
      </c>
      <c r="D1344" s="12" t="s">
        <v>14</v>
      </c>
      <c r="E1344" s="12" t="s">
        <v>19</v>
      </c>
      <c r="F1344" s="12" t="s">
        <v>178</v>
      </c>
      <c r="G1344" s="65">
        <f>FMCG!AM114</f>
        <v>288796</v>
      </c>
      <c r="H1344" s="31">
        <f>FMCG!AN114</f>
        <v>9316</v>
      </c>
      <c r="I1344" s="66">
        <f>FMCG!AO114</f>
        <v>340406</v>
      </c>
      <c r="J1344" s="64">
        <f>FMCG!AP114</f>
        <v>10980.838709677419</v>
      </c>
      <c r="K1344" s="31">
        <f>FMCG!AQ114</f>
        <v>51610</v>
      </c>
      <c r="L1344" s="45">
        <f>FMCG!AR114</f>
        <v>1.1787074613221791</v>
      </c>
      <c r="M1344" s="4" t="s">
        <v>387</v>
      </c>
      <c r="N1344" s="76">
        <v>44013</v>
      </c>
    </row>
    <row r="1345" spans="1:14" hidden="1" x14ac:dyDescent="0.25">
      <c r="A1345" s="10">
        <v>1344</v>
      </c>
      <c r="B1345" s="11">
        <v>15228</v>
      </c>
      <c r="C1345" s="12" t="s">
        <v>3</v>
      </c>
      <c r="D1345" s="12" t="s">
        <v>20</v>
      </c>
      <c r="E1345" s="12" t="s">
        <v>21</v>
      </c>
      <c r="F1345" s="12" t="s">
        <v>179</v>
      </c>
      <c r="G1345" s="65">
        <f>FMCG!AM115</f>
        <v>451546</v>
      </c>
      <c r="H1345" s="31">
        <f>FMCG!AN115</f>
        <v>14566</v>
      </c>
      <c r="I1345" s="66">
        <f>FMCG!AO115</f>
        <v>453347</v>
      </c>
      <c r="J1345" s="64">
        <f>FMCG!AP115</f>
        <v>14624.096774193549</v>
      </c>
      <c r="K1345" s="31">
        <f>FMCG!AQ115</f>
        <v>1801</v>
      </c>
      <c r="L1345" s="45">
        <f>FMCG!AR115</f>
        <v>1.0039885194420946</v>
      </c>
      <c r="M1345" s="4" t="s">
        <v>387</v>
      </c>
      <c r="N1345" s="76">
        <v>44013</v>
      </c>
    </row>
    <row r="1346" spans="1:14" hidden="1" x14ac:dyDescent="0.25">
      <c r="A1346" s="10">
        <v>1345</v>
      </c>
      <c r="B1346" s="11">
        <v>16932</v>
      </c>
      <c r="C1346" s="12" t="s">
        <v>3</v>
      </c>
      <c r="D1346" s="12" t="s">
        <v>20</v>
      </c>
      <c r="E1346" s="12" t="s">
        <v>21</v>
      </c>
      <c r="F1346" s="12" t="s">
        <v>180</v>
      </c>
      <c r="G1346" s="65">
        <f>FMCG!AM116</f>
        <v>327422</v>
      </c>
      <c r="H1346" s="31">
        <f>FMCG!AN116</f>
        <v>10562</v>
      </c>
      <c r="I1346" s="66">
        <f>FMCG!AO116</f>
        <v>321092</v>
      </c>
      <c r="J1346" s="64">
        <f>FMCG!AP116</f>
        <v>10357.806451612903</v>
      </c>
      <c r="K1346" s="31">
        <f>FMCG!AQ116</f>
        <v>-6330</v>
      </c>
      <c r="L1346" s="45">
        <f>FMCG!AR116</f>
        <v>0.9806671512604529</v>
      </c>
      <c r="M1346" s="4" t="s">
        <v>387</v>
      </c>
      <c r="N1346" s="76">
        <v>44013</v>
      </c>
    </row>
    <row r="1347" spans="1:14" hidden="1" x14ac:dyDescent="0.25">
      <c r="A1347" s="10">
        <v>1346</v>
      </c>
      <c r="B1347" s="11">
        <v>15820</v>
      </c>
      <c r="C1347" s="12" t="s">
        <v>3</v>
      </c>
      <c r="D1347" s="12" t="s">
        <v>20</v>
      </c>
      <c r="E1347" s="12" t="s">
        <v>21</v>
      </c>
      <c r="F1347" s="12" t="s">
        <v>181</v>
      </c>
      <c r="G1347" s="65">
        <f>FMCG!AM117</f>
        <v>274722</v>
      </c>
      <c r="H1347" s="31">
        <f>FMCG!AN117</f>
        <v>8862</v>
      </c>
      <c r="I1347" s="66">
        <f>FMCG!AO117</f>
        <v>303121</v>
      </c>
      <c r="J1347" s="64">
        <f>FMCG!AP117</f>
        <v>9778.0967741935492</v>
      </c>
      <c r="K1347" s="31">
        <f>FMCG!AQ117</f>
        <v>28399</v>
      </c>
      <c r="L1347" s="45">
        <f>FMCG!AR117</f>
        <v>1.1033735922132193</v>
      </c>
      <c r="M1347" s="4" t="s">
        <v>387</v>
      </c>
      <c r="N1347" s="76">
        <v>44013</v>
      </c>
    </row>
    <row r="1348" spans="1:14" hidden="1" x14ac:dyDescent="0.25">
      <c r="A1348" s="10">
        <v>1347</v>
      </c>
      <c r="B1348" s="11">
        <v>14571</v>
      </c>
      <c r="C1348" s="12" t="s">
        <v>3</v>
      </c>
      <c r="D1348" s="12" t="s">
        <v>20</v>
      </c>
      <c r="E1348" s="12" t="s">
        <v>21</v>
      </c>
      <c r="F1348" s="12" t="s">
        <v>182</v>
      </c>
      <c r="G1348" s="65">
        <f>FMCG!AM118</f>
        <v>217217</v>
      </c>
      <c r="H1348" s="31">
        <f>FMCG!AN118</f>
        <v>7007</v>
      </c>
      <c r="I1348" s="66">
        <f>FMCG!AO118</f>
        <v>171077</v>
      </c>
      <c r="J1348" s="64">
        <f>FMCG!AP118</f>
        <v>5518.6129032258068</v>
      </c>
      <c r="K1348" s="31">
        <f>FMCG!AQ118</f>
        <v>-46140</v>
      </c>
      <c r="L1348" s="45">
        <f>FMCG!AR118</f>
        <v>0.78758568620319769</v>
      </c>
      <c r="M1348" s="4" t="s">
        <v>387</v>
      </c>
      <c r="N1348" s="76">
        <v>44013</v>
      </c>
    </row>
    <row r="1349" spans="1:14" hidden="1" x14ac:dyDescent="0.25">
      <c r="A1349" s="10">
        <v>1348</v>
      </c>
      <c r="B1349" s="11">
        <v>14570</v>
      </c>
      <c r="C1349" s="12" t="s">
        <v>3</v>
      </c>
      <c r="D1349" s="12" t="s">
        <v>20</v>
      </c>
      <c r="E1349" s="12" t="s">
        <v>21</v>
      </c>
      <c r="F1349" s="12" t="s">
        <v>183</v>
      </c>
      <c r="G1349" s="65">
        <f>FMCG!AM119</f>
        <v>422871</v>
      </c>
      <c r="H1349" s="31">
        <f>FMCG!AN119</f>
        <v>13641</v>
      </c>
      <c r="I1349" s="66">
        <f>FMCG!AO119</f>
        <v>462802</v>
      </c>
      <c r="J1349" s="64">
        <f>FMCG!AP119</f>
        <v>14929.096774193549</v>
      </c>
      <c r="K1349" s="31">
        <f>FMCG!AQ119</f>
        <v>39931</v>
      </c>
      <c r="L1349" s="45">
        <f>FMCG!AR119</f>
        <v>1.0944283244772046</v>
      </c>
      <c r="M1349" s="4" t="s">
        <v>387</v>
      </c>
      <c r="N1349" s="76">
        <v>44013</v>
      </c>
    </row>
    <row r="1350" spans="1:14" hidden="1" x14ac:dyDescent="0.25">
      <c r="A1350" s="10">
        <v>1349</v>
      </c>
      <c r="B1350" s="11">
        <v>15021</v>
      </c>
      <c r="C1350" s="12" t="s">
        <v>3</v>
      </c>
      <c r="D1350" s="12" t="s">
        <v>20</v>
      </c>
      <c r="E1350" s="12" t="s">
        <v>20</v>
      </c>
      <c r="F1350" s="12" t="s">
        <v>184</v>
      </c>
      <c r="G1350" s="65">
        <f>FMCG!AM120</f>
        <v>99293</v>
      </c>
      <c r="H1350" s="31">
        <f>FMCG!AN120</f>
        <v>3203</v>
      </c>
      <c r="I1350" s="66">
        <f>FMCG!AO120</f>
        <v>96612</v>
      </c>
      <c r="J1350" s="64">
        <f>FMCG!AP120</f>
        <v>3116.516129032258</v>
      </c>
      <c r="K1350" s="31">
        <f>FMCG!AQ120</f>
        <v>-2681</v>
      </c>
      <c r="L1350" s="45">
        <f>FMCG!AR120</f>
        <v>0.97299910366289666</v>
      </c>
      <c r="M1350" s="4" t="s">
        <v>387</v>
      </c>
      <c r="N1350" s="76">
        <v>44013</v>
      </c>
    </row>
    <row r="1351" spans="1:14" hidden="1" x14ac:dyDescent="0.25">
      <c r="A1351" s="10">
        <v>1350</v>
      </c>
      <c r="B1351" s="11">
        <v>16807</v>
      </c>
      <c r="C1351" s="12" t="s">
        <v>3</v>
      </c>
      <c r="D1351" s="12" t="s">
        <v>20</v>
      </c>
      <c r="E1351" s="12" t="s">
        <v>20</v>
      </c>
      <c r="F1351" s="12" t="s">
        <v>185</v>
      </c>
      <c r="G1351" s="65">
        <f>FMCG!AM121</f>
        <v>4650</v>
      </c>
      <c r="H1351" s="31">
        <f>FMCG!AN121</f>
        <v>150</v>
      </c>
      <c r="I1351" s="66">
        <f>FMCG!AO121</f>
        <v>378</v>
      </c>
      <c r="J1351" s="64">
        <f>FMCG!AP121</f>
        <v>12.193548387096774</v>
      </c>
      <c r="K1351" s="31">
        <f>FMCG!AQ121</f>
        <v>-4272</v>
      </c>
      <c r="L1351" s="45">
        <f>FMCG!AR121</f>
        <v>8.1290322580645155E-2</v>
      </c>
      <c r="M1351" s="4" t="s">
        <v>387</v>
      </c>
      <c r="N1351" s="76">
        <v>44013</v>
      </c>
    </row>
    <row r="1352" spans="1:14" hidden="1" x14ac:dyDescent="0.25">
      <c r="A1352" s="10">
        <v>1351</v>
      </c>
      <c r="B1352" s="11">
        <v>16301</v>
      </c>
      <c r="C1352" s="12" t="s">
        <v>3</v>
      </c>
      <c r="D1352" s="12" t="s">
        <v>20</v>
      </c>
      <c r="E1352" s="12" t="s">
        <v>20</v>
      </c>
      <c r="F1352" s="12" t="s">
        <v>186</v>
      </c>
      <c r="G1352" s="65">
        <f>FMCG!AM122</f>
        <v>811022</v>
      </c>
      <c r="H1352" s="31">
        <f>FMCG!AN122</f>
        <v>26162</v>
      </c>
      <c r="I1352" s="66">
        <f>FMCG!AO122</f>
        <v>1583727</v>
      </c>
      <c r="J1352" s="64">
        <f>FMCG!AP122</f>
        <v>51087.967741935485</v>
      </c>
      <c r="K1352" s="31">
        <f>FMCG!AQ122</f>
        <v>772705</v>
      </c>
      <c r="L1352" s="45">
        <f>FMCG!AR122</f>
        <v>1.9527546724996363</v>
      </c>
      <c r="M1352" s="4" t="s">
        <v>387</v>
      </c>
      <c r="N1352" s="76">
        <v>44013</v>
      </c>
    </row>
    <row r="1353" spans="1:14" hidden="1" x14ac:dyDescent="0.25">
      <c r="A1353" s="10">
        <v>1352</v>
      </c>
      <c r="B1353" s="11">
        <v>15662</v>
      </c>
      <c r="C1353" s="12" t="s">
        <v>3</v>
      </c>
      <c r="D1353" s="12" t="s">
        <v>20</v>
      </c>
      <c r="E1353" s="12" t="s">
        <v>20</v>
      </c>
      <c r="F1353" s="12" t="s">
        <v>187</v>
      </c>
      <c r="G1353" s="65">
        <f>FMCG!AM123</f>
        <v>404922</v>
      </c>
      <c r="H1353" s="31">
        <f>FMCG!AN123</f>
        <v>13062</v>
      </c>
      <c r="I1353" s="66">
        <f>FMCG!AO123</f>
        <v>414300</v>
      </c>
      <c r="J1353" s="64">
        <f>FMCG!AP123</f>
        <v>13364.516129032258</v>
      </c>
      <c r="K1353" s="31">
        <f>FMCG!AQ123</f>
        <v>9378</v>
      </c>
      <c r="L1353" s="45">
        <f>FMCG!AR123</f>
        <v>1.023160016003082</v>
      </c>
      <c r="M1353" s="4" t="s">
        <v>387</v>
      </c>
      <c r="N1353" s="76">
        <v>44013</v>
      </c>
    </row>
    <row r="1354" spans="1:14" hidden="1" x14ac:dyDescent="0.25">
      <c r="A1354" s="10">
        <v>1353</v>
      </c>
      <c r="B1354" s="11">
        <v>14518</v>
      </c>
      <c r="C1354" s="12" t="s">
        <v>3</v>
      </c>
      <c r="D1354" s="12" t="s">
        <v>20</v>
      </c>
      <c r="E1354" s="12" t="s">
        <v>20</v>
      </c>
      <c r="F1354" s="12" t="s">
        <v>188</v>
      </c>
      <c r="G1354" s="65">
        <f>FMCG!AM124</f>
        <v>467046</v>
      </c>
      <c r="H1354" s="31">
        <f>FMCG!AN124</f>
        <v>15066</v>
      </c>
      <c r="I1354" s="66">
        <f>FMCG!AO124</f>
        <v>590231</v>
      </c>
      <c r="J1354" s="64">
        <f>FMCG!AP124</f>
        <v>19039.709677419356</v>
      </c>
      <c r="K1354" s="31">
        <f>FMCG!AQ124</f>
        <v>123185</v>
      </c>
      <c r="L1354" s="45">
        <f>FMCG!AR124</f>
        <v>1.2637534632562959</v>
      </c>
      <c r="M1354" s="4" t="s">
        <v>387</v>
      </c>
      <c r="N1354" s="76">
        <v>44013</v>
      </c>
    </row>
    <row r="1355" spans="1:14" hidden="1" x14ac:dyDescent="0.25">
      <c r="A1355" s="10">
        <v>1354</v>
      </c>
      <c r="B1355" s="11">
        <v>15879</v>
      </c>
      <c r="C1355" s="12" t="s">
        <v>3</v>
      </c>
      <c r="D1355" s="12" t="s">
        <v>20</v>
      </c>
      <c r="E1355" s="12" t="s">
        <v>20</v>
      </c>
      <c r="F1355" s="12" t="s">
        <v>189</v>
      </c>
      <c r="G1355" s="65">
        <f>FMCG!AM125</f>
        <v>296422</v>
      </c>
      <c r="H1355" s="31">
        <f>FMCG!AN125</f>
        <v>9562</v>
      </c>
      <c r="I1355" s="66">
        <f>FMCG!AO125</f>
        <v>334966</v>
      </c>
      <c r="J1355" s="64">
        <f>FMCG!AP125</f>
        <v>10805.354838709678</v>
      </c>
      <c r="K1355" s="31">
        <f>FMCG!AQ125</f>
        <v>38544</v>
      </c>
      <c r="L1355" s="45">
        <f>FMCG!AR125</f>
        <v>1.1300308344184979</v>
      </c>
      <c r="M1355" s="4" t="s">
        <v>387</v>
      </c>
      <c r="N1355" s="76">
        <v>44013</v>
      </c>
    </row>
    <row r="1356" spans="1:14" hidden="1" x14ac:dyDescent="0.25">
      <c r="A1356" s="10">
        <v>1355</v>
      </c>
      <c r="B1356" s="11">
        <v>15861</v>
      </c>
      <c r="C1356" s="12" t="s">
        <v>3</v>
      </c>
      <c r="D1356" s="12" t="s">
        <v>20</v>
      </c>
      <c r="E1356" s="12" t="s">
        <v>22</v>
      </c>
      <c r="F1356" s="12" t="s">
        <v>190</v>
      </c>
      <c r="G1356" s="65">
        <f>FMCG!AM126</f>
        <v>342922</v>
      </c>
      <c r="H1356" s="31">
        <f>FMCG!AN126</f>
        <v>11062</v>
      </c>
      <c r="I1356" s="66">
        <f>FMCG!AO126</f>
        <v>398815</v>
      </c>
      <c r="J1356" s="64">
        <f>FMCG!AP126</f>
        <v>12865</v>
      </c>
      <c r="K1356" s="31">
        <f>FMCG!AQ126</f>
        <v>55893</v>
      </c>
      <c r="L1356" s="45">
        <f>FMCG!AR126</f>
        <v>1.1629904176459953</v>
      </c>
      <c r="M1356" s="4" t="s">
        <v>387</v>
      </c>
      <c r="N1356" s="76">
        <v>44013</v>
      </c>
    </row>
    <row r="1357" spans="1:14" hidden="1" x14ac:dyDescent="0.25">
      <c r="A1357" s="10">
        <v>1356</v>
      </c>
      <c r="B1357" s="11">
        <v>15958</v>
      </c>
      <c r="C1357" s="12" t="s">
        <v>3</v>
      </c>
      <c r="D1357" s="12" t="s">
        <v>20</v>
      </c>
      <c r="E1357" s="12" t="s">
        <v>22</v>
      </c>
      <c r="F1357" s="12" t="s">
        <v>191</v>
      </c>
      <c r="G1357" s="65">
        <f>FMCG!AM127</f>
        <v>551397</v>
      </c>
      <c r="H1357" s="31">
        <f>FMCG!AN127</f>
        <v>17787</v>
      </c>
      <c r="I1357" s="66">
        <f>FMCG!AO127</f>
        <v>658321</v>
      </c>
      <c r="J1357" s="64">
        <f>FMCG!AP127</f>
        <v>21236.16129032258</v>
      </c>
      <c r="K1357" s="31">
        <f>FMCG!AQ127</f>
        <v>106924</v>
      </c>
      <c r="L1357" s="45">
        <f>FMCG!AR127</f>
        <v>1.1939147293148131</v>
      </c>
      <c r="M1357" s="4" t="s">
        <v>387</v>
      </c>
      <c r="N1357" s="76">
        <v>44013</v>
      </c>
    </row>
    <row r="1358" spans="1:14" hidden="1" x14ac:dyDescent="0.25">
      <c r="A1358" s="10">
        <v>1357</v>
      </c>
      <c r="B1358" s="11">
        <v>92012</v>
      </c>
      <c r="C1358" s="12" t="s">
        <v>3</v>
      </c>
      <c r="D1358" s="12" t="s">
        <v>20</v>
      </c>
      <c r="E1358" s="12" t="s">
        <v>22</v>
      </c>
      <c r="F1358" s="12" t="s">
        <v>192</v>
      </c>
      <c r="G1358" s="65">
        <f>FMCG!AM128</f>
        <v>215667</v>
      </c>
      <c r="H1358" s="31">
        <f>FMCG!AN128</f>
        <v>6957</v>
      </c>
      <c r="I1358" s="66">
        <f>FMCG!AO128</f>
        <v>218448</v>
      </c>
      <c r="J1358" s="64">
        <f>FMCG!AP128</f>
        <v>7046.7096774193551</v>
      </c>
      <c r="K1358" s="31">
        <f>FMCG!AQ128</f>
        <v>2781</v>
      </c>
      <c r="L1358" s="45">
        <f>FMCG!AR128</f>
        <v>1.0128948796060593</v>
      </c>
      <c r="M1358" s="4" t="s">
        <v>387</v>
      </c>
      <c r="N1358" s="76">
        <v>44013</v>
      </c>
    </row>
    <row r="1359" spans="1:14" hidden="1" x14ac:dyDescent="0.25">
      <c r="A1359" s="10">
        <v>1358</v>
      </c>
      <c r="B1359" s="11">
        <v>15397</v>
      </c>
      <c r="C1359" s="12" t="s">
        <v>3</v>
      </c>
      <c r="D1359" s="12" t="s">
        <v>20</v>
      </c>
      <c r="E1359" s="12" t="s">
        <v>22</v>
      </c>
      <c r="F1359" s="12" t="s">
        <v>193</v>
      </c>
      <c r="G1359" s="65">
        <f>FMCG!AM129</f>
        <v>262322</v>
      </c>
      <c r="H1359" s="31">
        <f>FMCG!AN129</f>
        <v>8462</v>
      </c>
      <c r="I1359" s="66">
        <f>FMCG!AO129</f>
        <v>293771</v>
      </c>
      <c r="J1359" s="64">
        <f>FMCG!AP129</f>
        <v>9476.4838709677424</v>
      </c>
      <c r="K1359" s="31">
        <f>FMCG!AQ129</f>
        <v>31449</v>
      </c>
      <c r="L1359" s="45">
        <f>FMCG!AR129</f>
        <v>1.1198870090956916</v>
      </c>
      <c r="M1359" s="4" t="s">
        <v>387</v>
      </c>
      <c r="N1359" s="76">
        <v>44013</v>
      </c>
    </row>
    <row r="1360" spans="1:14" hidden="1" x14ac:dyDescent="0.25">
      <c r="A1360" s="10">
        <v>1359</v>
      </c>
      <c r="B1360" s="15">
        <v>17497</v>
      </c>
      <c r="C1360" s="12" t="s">
        <v>3</v>
      </c>
      <c r="D1360" s="12" t="s">
        <v>20</v>
      </c>
      <c r="E1360" s="12" t="s">
        <v>22</v>
      </c>
      <c r="F1360" s="12" t="s">
        <v>403</v>
      </c>
      <c r="G1360" s="65">
        <f>FMCG!AM130</f>
        <v>162967</v>
      </c>
      <c r="H1360" s="31">
        <f>FMCG!AN130</f>
        <v>5257</v>
      </c>
      <c r="I1360" s="66">
        <f>FMCG!AO130</f>
        <v>131993</v>
      </c>
      <c r="J1360" s="64">
        <f>FMCG!AP130</f>
        <v>4257.8387096774195</v>
      </c>
      <c r="K1360" s="31">
        <f>FMCG!AQ130</f>
        <v>-30974</v>
      </c>
      <c r="L1360" s="45">
        <f>FMCG!AR130</f>
        <v>0.80993698110660439</v>
      </c>
      <c r="M1360" s="4" t="s">
        <v>387</v>
      </c>
      <c r="N1360" s="76">
        <v>44013</v>
      </c>
    </row>
    <row r="1361" spans="1:14" hidden="1" x14ac:dyDescent="0.25">
      <c r="A1361" s="10">
        <v>1360</v>
      </c>
      <c r="B1361" s="11">
        <v>15713</v>
      </c>
      <c r="C1361" s="11" t="s">
        <v>23</v>
      </c>
      <c r="D1361" s="12" t="s">
        <v>24</v>
      </c>
      <c r="E1361" s="12" t="s">
        <v>25</v>
      </c>
      <c r="F1361" s="12" t="s">
        <v>194</v>
      </c>
      <c r="G1361" s="65">
        <f>FMCG!AM131</f>
        <v>749022</v>
      </c>
      <c r="H1361" s="31">
        <f>FMCG!AN131</f>
        <v>24162</v>
      </c>
      <c r="I1361" s="66">
        <f>FMCG!AO131</f>
        <v>546968</v>
      </c>
      <c r="J1361" s="64">
        <f>FMCG!AP131</f>
        <v>17644.129032258064</v>
      </c>
      <c r="K1361" s="31">
        <f>FMCG!AQ131</f>
        <v>-202054</v>
      </c>
      <c r="L1361" s="45">
        <f>FMCG!AR131</f>
        <v>0.7302429034127168</v>
      </c>
      <c r="M1361" s="4" t="s">
        <v>387</v>
      </c>
      <c r="N1361" s="76">
        <v>44013</v>
      </c>
    </row>
    <row r="1362" spans="1:14" hidden="1" x14ac:dyDescent="0.25">
      <c r="A1362" s="10">
        <v>1361</v>
      </c>
      <c r="B1362" s="11">
        <v>14566</v>
      </c>
      <c r="C1362" s="11" t="s">
        <v>23</v>
      </c>
      <c r="D1362" s="12" t="s">
        <v>24</v>
      </c>
      <c r="E1362" s="12" t="s">
        <v>26</v>
      </c>
      <c r="F1362" s="12" t="s">
        <v>195</v>
      </c>
      <c r="G1362" s="65">
        <f>FMCG!AM132</f>
        <v>308171</v>
      </c>
      <c r="H1362" s="31">
        <f>FMCG!AN132</f>
        <v>9941</v>
      </c>
      <c r="I1362" s="66">
        <f>FMCG!AO132</f>
        <v>337297</v>
      </c>
      <c r="J1362" s="64">
        <f>FMCG!AP132</f>
        <v>10880.548387096775</v>
      </c>
      <c r="K1362" s="31">
        <f>FMCG!AQ132</f>
        <v>29126</v>
      </c>
      <c r="L1362" s="45">
        <f>FMCG!AR132</f>
        <v>1.0945124622368749</v>
      </c>
      <c r="M1362" s="4" t="s">
        <v>387</v>
      </c>
      <c r="N1362" s="76">
        <v>44013</v>
      </c>
    </row>
    <row r="1363" spans="1:14" hidden="1" x14ac:dyDescent="0.25">
      <c r="A1363" s="10">
        <v>1362</v>
      </c>
      <c r="B1363" s="11">
        <v>15630</v>
      </c>
      <c r="C1363" s="11" t="s">
        <v>23</v>
      </c>
      <c r="D1363" s="12" t="s">
        <v>24</v>
      </c>
      <c r="E1363" s="12" t="s">
        <v>26</v>
      </c>
      <c r="F1363" s="12" t="s">
        <v>196</v>
      </c>
      <c r="G1363" s="65">
        <f>FMCG!AM133</f>
        <v>362297</v>
      </c>
      <c r="H1363" s="31">
        <f>FMCG!AN133</f>
        <v>11687</v>
      </c>
      <c r="I1363" s="66">
        <f>FMCG!AO133</f>
        <v>342054</v>
      </c>
      <c r="J1363" s="64">
        <f>FMCG!AP133</f>
        <v>11034</v>
      </c>
      <c r="K1363" s="31">
        <f>FMCG!AQ133</f>
        <v>-20243</v>
      </c>
      <c r="L1363" s="45">
        <f>FMCG!AR133</f>
        <v>0.94412595191238124</v>
      </c>
      <c r="M1363" s="4" t="s">
        <v>387</v>
      </c>
      <c r="N1363" s="76">
        <v>44013</v>
      </c>
    </row>
    <row r="1364" spans="1:14" hidden="1" x14ac:dyDescent="0.25">
      <c r="A1364" s="10">
        <v>1363</v>
      </c>
      <c r="B1364" s="11">
        <v>14565</v>
      </c>
      <c r="C1364" s="11" t="s">
        <v>23</v>
      </c>
      <c r="D1364" s="12" t="s">
        <v>24</v>
      </c>
      <c r="E1364" s="12" t="s">
        <v>26</v>
      </c>
      <c r="F1364" s="12" t="s">
        <v>197</v>
      </c>
      <c r="G1364" s="65">
        <f>FMCG!AM134</f>
        <v>482546</v>
      </c>
      <c r="H1364" s="31">
        <f>FMCG!AN134</f>
        <v>15566</v>
      </c>
      <c r="I1364" s="66">
        <f>FMCG!AO134</f>
        <v>428131</v>
      </c>
      <c r="J1364" s="64">
        <f>FMCG!AP134</f>
        <v>13810.677419354839</v>
      </c>
      <c r="K1364" s="31">
        <f>FMCG!AQ134</f>
        <v>-54415</v>
      </c>
      <c r="L1364" s="45">
        <f>FMCG!AR134</f>
        <v>0.88723354871867133</v>
      </c>
      <c r="M1364" s="4" t="s">
        <v>387</v>
      </c>
      <c r="N1364" s="76">
        <v>44013</v>
      </c>
    </row>
    <row r="1365" spans="1:14" hidden="1" x14ac:dyDescent="0.25">
      <c r="A1365" s="10">
        <v>1364</v>
      </c>
      <c r="B1365" s="11">
        <v>15703</v>
      </c>
      <c r="C1365" s="11" t="s">
        <v>23</v>
      </c>
      <c r="D1365" s="12" t="s">
        <v>24</v>
      </c>
      <c r="E1365" s="12" t="s">
        <v>26</v>
      </c>
      <c r="F1365" s="12" t="s">
        <v>198</v>
      </c>
      <c r="G1365" s="65">
        <f>FMCG!AM135</f>
        <v>381672</v>
      </c>
      <c r="H1365" s="31">
        <f>FMCG!AN135</f>
        <v>12312</v>
      </c>
      <c r="I1365" s="66">
        <f>FMCG!AO135</f>
        <v>327906</v>
      </c>
      <c r="J1365" s="64">
        <f>FMCG!AP135</f>
        <v>10577.612903225807</v>
      </c>
      <c r="K1365" s="31">
        <f>FMCG!AQ135</f>
        <v>-53766</v>
      </c>
      <c r="L1365" s="45">
        <f>FMCG!AR135</f>
        <v>0.85913035276362948</v>
      </c>
      <c r="M1365" s="4" t="s">
        <v>387</v>
      </c>
      <c r="N1365" s="76">
        <v>44013</v>
      </c>
    </row>
    <row r="1366" spans="1:14" hidden="1" x14ac:dyDescent="0.25">
      <c r="A1366" s="10">
        <v>1365</v>
      </c>
      <c r="B1366" s="11">
        <v>14522</v>
      </c>
      <c r="C1366" s="11" t="s">
        <v>23</v>
      </c>
      <c r="D1366" s="12" t="s">
        <v>24</v>
      </c>
      <c r="E1366" s="12" t="s">
        <v>26</v>
      </c>
      <c r="F1366" s="12" t="s">
        <v>199</v>
      </c>
      <c r="G1366" s="65">
        <f>FMCG!AM136</f>
        <v>436046</v>
      </c>
      <c r="H1366" s="31">
        <f>FMCG!AN136</f>
        <v>14066</v>
      </c>
      <c r="I1366" s="66">
        <f>FMCG!AO136</f>
        <v>443861</v>
      </c>
      <c r="J1366" s="64">
        <f>FMCG!AP136</f>
        <v>14318.096774193549</v>
      </c>
      <c r="K1366" s="31">
        <f>FMCG!AQ136</f>
        <v>7815</v>
      </c>
      <c r="L1366" s="45">
        <f>FMCG!AR136</f>
        <v>1.0179224210289739</v>
      </c>
      <c r="M1366" s="4" t="s">
        <v>387</v>
      </c>
      <c r="N1366" s="76">
        <v>44013</v>
      </c>
    </row>
    <row r="1367" spans="1:14" hidden="1" x14ac:dyDescent="0.25">
      <c r="A1367" s="10">
        <v>1366</v>
      </c>
      <c r="B1367" s="11">
        <v>15437</v>
      </c>
      <c r="C1367" s="11" t="s">
        <v>23</v>
      </c>
      <c r="D1367" s="12" t="s">
        <v>24</v>
      </c>
      <c r="E1367" s="12" t="s">
        <v>26</v>
      </c>
      <c r="F1367" s="12" t="s">
        <v>200</v>
      </c>
      <c r="G1367" s="65">
        <f>FMCG!AM137</f>
        <v>377797</v>
      </c>
      <c r="H1367" s="31">
        <f>FMCG!AN137</f>
        <v>12187</v>
      </c>
      <c r="I1367" s="66">
        <f>FMCG!AO137</f>
        <v>429089</v>
      </c>
      <c r="J1367" s="64">
        <f>FMCG!AP137</f>
        <v>13841.58064516129</v>
      </c>
      <c r="K1367" s="31">
        <f>FMCG!AQ137</f>
        <v>51292</v>
      </c>
      <c r="L1367" s="45">
        <f>FMCG!AR137</f>
        <v>1.135766033081258</v>
      </c>
      <c r="M1367" s="4" t="s">
        <v>387</v>
      </c>
      <c r="N1367" s="76">
        <v>44013</v>
      </c>
    </row>
    <row r="1368" spans="1:14" hidden="1" x14ac:dyDescent="0.25">
      <c r="A1368" s="10">
        <v>1367</v>
      </c>
      <c r="B1368" s="11">
        <v>15671</v>
      </c>
      <c r="C1368" s="11" t="s">
        <v>23</v>
      </c>
      <c r="D1368" s="12" t="s">
        <v>24</v>
      </c>
      <c r="E1368" s="12" t="s">
        <v>27</v>
      </c>
      <c r="F1368" s="12" t="s">
        <v>201</v>
      </c>
      <c r="G1368" s="65">
        <f>FMCG!AM138</f>
        <v>555272</v>
      </c>
      <c r="H1368" s="31">
        <f>FMCG!AN138</f>
        <v>17912</v>
      </c>
      <c r="I1368" s="66">
        <f>FMCG!AO138</f>
        <v>554122</v>
      </c>
      <c r="J1368" s="64">
        <f>FMCG!AP138</f>
        <v>17874.903225806451</v>
      </c>
      <c r="K1368" s="31">
        <f>FMCG!AQ138</f>
        <v>-1150</v>
      </c>
      <c r="L1368" s="45">
        <f>FMCG!AR138</f>
        <v>0.9979289429324727</v>
      </c>
      <c r="M1368" s="4" t="s">
        <v>387</v>
      </c>
      <c r="N1368" s="76">
        <v>44013</v>
      </c>
    </row>
    <row r="1369" spans="1:14" hidden="1" x14ac:dyDescent="0.25">
      <c r="A1369" s="10">
        <v>1368</v>
      </c>
      <c r="B1369" s="11">
        <v>17119</v>
      </c>
      <c r="C1369" s="11" t="s">
        <v>23</v>
      </c>
      <c r="D1369" s="12" t="s">
        <v>24</v>
      </c>
      <c r="E1369" s="12" t="s">
        <v>27</v>
      </c>
      <c r="F1369" s="12" t="s">
        <v>202</v>
      </c>
      <c r="G1369" s="65">
        <f>FMCG!AM139</f>
        <v>408797</v>
      </c>
      <c r="H1369" s="31">
        <f>FMCG!AN139</f>
        <v>13187</v>
      </c>
      <c r="I1369" s="66">
        <f>FMCG!AO139</f>
        <v>406152</v>
      </c>
      <c r="J1369" s="64">
        <f>FMCG!AP139</f>
        <v>13101.677419354839</v>
      </c>
      <c r="K1369" s="31">
        <f>FMCG!AQ139</f>
        <v>-2645</v>
      </c>
      <c r="L1369" s="45">
        <f>FMCG!AR139</f>
        <v>0.99352979596229918</v>
      </c>
      <c r="M1369" s="4" t="s">
        <v>387</v>
      </c>
      <c r="N1369" s="76">
        <v>44013</v>
      </c>
    </row>
    <row r="1370" spans="1:14" hidden="1" x14ac:dyDescent="0.25">
      <c r="A1370" s="10">
        <v>1369</v>
      </c>
      <c r="B1370" s="11">
        <v>16255</v>
      </c>
      <c r="C1370" s="11" t="s">
        <v>23</v>
      </c>
      <c r="D1370" s="12" t="s">
        <v>24</v>
      </c>
      <c r="E1370" s="12" t="s">
        <v>27</v>
      </c>
      <c r="F1370" s="12" t="s">
        <v>203</v>
      </c>
      <c r="G1370" s="65">
        <f>FMCG!AM140</f>
        <v>424297</v>
      </c>
      <c r="H1370" s="31">
        <f>FMCG!AN140</f>
        <v>13687</v>
      </c>
      <c r="I1370" s="66">
        <f>FMCG!AO140</f>
        <v>489327</v>
      </c>
      <c r="J1370" s="64">
        <f>FMCG!AP140</f>
        <v>15784.741935483871</v>
      </c>
      <c r="K1370" s="31">
        <f>FMCG!AQ140</f>
        <v>65030</v>
      </c>
      <c r="L1370" s="45">
        <f>FMCG!AR140</f>
        <v>1.1532652835160278</v>
      </c>
      <c r="M1370" s="4" t="s">
        <v>387</v>
      </c>
      <c r="N1370" s="76">
        <v>44013</v>
      </c>
    </row>
    <row r="1371" spans="1:14" hidden="1" x14ac:dyDescent="0.25">
      <c r="A1371" s="10">
        <v>1370</v>
      </c>
      <c r="B1371" s="11">
        <v>16114</v>
      </c>
      <c r="C1371" s="11" t="s">
        <v>23</v>
      </c>
      <c r="D1371" s="12" t="s">
        <v>24</v>
      </c>
      <c r="E1371" s="12" t="s">
        <v>27</v>
      </c>
      <c r="F1371" s="12" t="s">
        <v>204</v>
      </c>
      <c r="G1371" s="65">
        <f>FMCG!AM141</f>
        <v>327422</v>
      </c>
      <c r="H1371" s="31">
        <f>FMCG!AN141</f>
        <v>10562</v>
      </c>
      <c r="I1371" s="66">
        <f>FMCG!AO141</f>
        <v>395475</v>
      </c>
      <c r="J1371" s="64">
        <f>FMCG!AP141</f>
        <v>12757.258064516129</v>
      </c>
      <c r="K1371" s="31">
        <f>FMCG!AQ141</f>
        <v>68053</v>
      </c>
      <c r="L1371" s="45">
        <f>FMCG!AR141</f>
        <v>1.2078449218439811</v>
      </c>
      <c r="M1371" s="4" t="s">
        <v>387</v>
      </c>
      <c r="N1371" s="76">
        <v>44013</v>
      </c>
    </row>
    <row r="1372" spans="1:14" hidden="1" x14ac:dyDescent="0.25">
      <c r="A1372" s="10">
        <v>1371</v>
      </c>
      <c r="B1372" s="11">
        <v>16072</v>
      </c>
      <c r="C1372" s="11" t="s">
        <v>23</v>
      </c>
      <c r="D1372" s="12" t="s">
        <v>24</v>
      </c>
      <c r="E1372" s="12" t="s">
        <v>27</v>
      </c>
      <c r="F1372" s="12" t="s">
        <v>205</v>
      </c>
      <c r="G1372" s="65">
        <f>FMCG!AM142</f>
        <v>321067</v>
      </c>
      <c r="H1372" s="31">
        <f>FMCG!AN142</f>
        <v>10357</v>
      </c>
      <c r="I1372" s="66">
        <f>FMCG!AO142</f>
        <v>445344</v>
      </c>
      <c r="J1372" s="64">
        <f>FMCG!AP142</f>
        <v>14365.935483870968</v>
      </c>
      <c r="K1372" s="31">
        <f>FMCG!AQ142</f>
        <v>124277</v>
      </c>
      <c r="L1372" s="45">
        <f>FMCG!AR142</f>
        <v>1.3870749718906024</v>
      </c>
      <c r="M1372" s="4" t="s">
        <v>387</v>
      </c>
      <c r="N1372" s="76">
        <v>44013</v>
      </c>
    </row>
    <row r="1373" spans="1:14" hidden="1" x14ac:dyDescent="0.25">
      <c r="A1373" s="10">
        <v>1372</v>
      </c>
      <c r="B1373" s="11">
        <v>92010</v>
      </c>
      <c r="C1373" s="11" t="s">
        <v>23</v>
      </c>
      <c r="D1373" s="12" t="s">
        <v>24</v>
      </c>
      <c r="E1373" s="12" t="s">
        <v>27</v>
      </c>
      <c r="F1373" s="12" t="s">
        <v>206</v>
      </c>
      <c r="G1373" s="65">
        <f>FMCG!AM143</f>
        <v>296422</v>
      </c>
      <c r="H1373" s="31">
        <f>FMCG!AN143</f>
        <v>9562</v>
      </c>
      <c r="I1373" s="66">
        <f>FMCG!AO143</f>
        <v>174636</v>
      </c>
      <c r="J1373" s="64">
        <f>FMCG!AP143</f>
        <v>5633.4193548387093</v>
      </c>
      <c r="K1373" s="31">
        <f>FMCG!AQ143</f>
        <v>-121786</v>
      </c>
      <c r="L1373" s="45">
        <f>FMCG!AR143</f>
        <v>0.58914655457422194</v>
      </c>
      <c r="M1373" s="4" t="s">
        <v>387</v>
      </c>
      <c r="N1373" s="76">
        <v>44013</v>
      </c>
    </row>
    <row r="1374" spans="1:14" hidden="1" x14ac:dyDescent="0.25">
      <c r="A1374" s="10">
        <v>1373</v>
      </c>
      <c r="B1374" s="11">
        <v>15438</v>
      </c>
      <c r="C1374" s="11" t="s">
        <v>23</v>
      </c>
      <c r="D1374" s="12" t="s">
        <v>24</v>
      </c>
      <c r="E1374" s="12" t="s">
        <v>27</v>
      </c>
      <c r="F1374" s="12" t="s">
        <v>207</v>
      </c>
      <c r="G1374" s="65">
        <f>FMCG!AM144</f>
        <v>406472</v>
      </c>
      <c r="H1374" s="31">
        <f>FMCG!AN144</f>
        <v>13112</v>
      </c>
      <c r="I1374" s="66">
        <f>FMCG!AO144</f>
        <v>377885</v>
      </c>
      <c r="J1374" s="64">
        <f>FMCG!AP144</f>
        <v>12189.838709677419</v>
      </c>
      <c r="K1374" s="31">
        <f>FMCG!AQ144</f>
        <v>-28587</v>
      </c>
      <c r="L1374" s="45">
        <f>FMCG!AR144</f>
        <v>0.92967043240370806</v>
      </c>
      <c r="M1374" s="4" t="s">
        <v>387</v>
      </c>
      <c r="N1374" s="76">
        <v>44013</v>
      </c>
    </row>
    <row r="1375" spans="1:14" hidden="1" x14ac:dyDescent="0.25">
      <c r="A1375" s="10">
        <v>1374</v>
      </c>
      <c r="B1375" s="11">
        <v>15620</v>
      </c>
      <c r="C1375" s="11" t="s">
        <v>23</v>
      </c>
      <c r="D1375" s="12" t="s">
        <v>24</v>
      </c>
      <c r="E1375" s="12" t="s">
        <v>27</v>
      </c>
      <c r="F1375" s="12" t="s">
        <v>208</v>
      </c>
      <c r="G1375" s="65">
        <f>FMCG!AM145</f>
        <v>221309</v>
      </c>
      <c r="H1375" s="31">
        <f>FMCG!AN145</f>
        <v>7139</v>
      </c>
      <c r="I1375" s="66">
        <f>FMCG!AO145</f>
        <v>145542</v>
      </c>
      <c r="J1375" s="64">
        <f>FMCG!AP145</f>
        <v>4694.9032258064517</v>
      </c>
      <c r="K1375" s="31">
        <f>FMCG!AQ145</f>
        <v>-75767</v>
      </c>
      <c r="L1375" s="45">
        <f>FMCG!AR145</f>
        <v>0.65764157806505841</v>
      </c>
      <c r="M1375" s="4" t="s">
        <v>387</v>
      </c>
      <c r="N1375" s="76">
        <v>44013</v>
      </c>
    </row>
    <row r="1376" spans="1:14" hidden="1" x14ac:dyDescent="0.25">
      <c r="A1376" s="10">
        <v>1375</v>
      </c>
      <c r="B1376" s="11">
        <v>14591</v>
      </c>
      <c r="C1376" s="11" t="s">
        <v>23</v>
      </c>
      <c r="D1376" s="12" t="s">
        <v>24</v>
      </c>
      <c r="E1376" s="12" t="s">
        <v>28</v>
      </c>
      <c r="F1376" s="12" t="s">
        <v>209</v>
      </c>
      <c r="G1376" s="65">
        <f>FMCG!AM146</f>
        <v>60047</v>
      </c>
      <c r="H1376" s="31">
        <f>FMCG!AN146</f>
        <v>1937</v>
      </c>
      <c r="I1376" s="66">
        <f>FMCG!AO146</f>
        <v>15120</v>
      </c>
      <c r="J1376" s="64">
        <f>FMCG!AP146</f>
        <v>487.74193548387098</v>
      </c>
      <c r="K1376" s="31">
        <f>FMCG!AQ146</f>
        <v>-44927</v>
      </c>
      <c r="L1376" s="45">
        <f>FMCG!AR146</f>
        <v>0.251802754508968</v>
      </c>
      <c r="M1376" s="4" t="s">
        <v>387</v>
      </c>
      <c r="N1376" s="76">
        <v>44013</v>
      </c>
    </row>
    <row r="1377" spans="1:14" hidden="1" x14ac:dyDescent="0.25">
      <c r="A1377" s="10">
        <v>1376</v>
      </c>
      <c r="B1377" s="11">
        <v>16515</v>
      </c>
      <c r="C1377" s="11" t="s">
        <v>23</v>
      </c>
      <c r="D1377" s="12" t="s">
        <v>24</v>
      </c>
      <c r="E1377" s="12" t="s">
        <v>28</v>
      </c>
      <c r="F1377" s="12" t="s">
        <v>210</v>
      </c>
      <c r="G1377" s="65">
        <f>FMCG!AM147</f>
        <v>342922</v>
      </c>
      <c r="H1377" s="31">
        <f>FMCG!AN147</f>
        <v>11062</v>
      </c>
      <c r="I1377" s="66">
        <f>FMCG!AO147</f>
        <v>276564</v>
      </c>
      <c r="J1377" s="64">
        <f>FMCG!AP147</f>
        <v>8921.4193548387102</v>
      </c>
      <c r="K1377" s="31">
        <f>FMCG!AQ147</f>
        <v>-66358</v>
      </c>
      <c r="L1377" s="45">
        <f>FMCG!AR147</f>
        <v>0.80649243851371444</v>
      </c>
      <c r="M1377" s="4" t="s">
        <v>387</v>
      </c>
      <c r="N1377" s="76">
        <v>44013</v>
      </c>
    </row>
    <row r="1378" spans="1:14" hidden="1" x14ac:dyDescent="0.25">
      <c r="A1378" s="10">
        <v>1377</v>
      </c>
      <c r="B1378" s="11">
        <v>16341</v>
      </c>
      <c r="C1378" s="11" t="s">
        <v>23</v>
      </c>
      <c r="D1378" s="12" t="s">
        <v>24</v>
      </c>
      <c r="E1378" s="12" t="s">
        <v>28</v>
      </c>
      <c r="F1378" s="12" t="s">
        <v>211</v>
      </c>
      <c r="G1378" s="65">
        <f>FMCG!AM148</f>
        <v>204135</v>
      </c>
      <c r="H1378" s="31">
        <f>FMCG!AN148</f>
        <v>6585</v>
      </c>
      <c r="I1378" s="66">
        <f>FMCG!AO148</f>
        <v>215651</v>
      </c>
      <c r="J1378" s="64">
        <f>FMCG!AP148</f>
        <v>6956.4838709677415</v>
      </c>
      <c r="K1378" s="31">
        <f>FMCG!AQ148</f>
        <v>11516</v>
      </c>
      <c r="L1378" s="45">
        <f>FMCG!AR148</f>
        <v>1.0564136478310922</v>
      </c>
      <c r="M1378" s="4" t="s">
        <v>387</v>
      </c>
      <c r="N1378" s="76">
        <v>44013</v>
      </c>
    </row>
    <row r="1379" spans="1:14" hidden="1" x14ac:dyDescent="0.25">
      <c r="A1379" s="10">
        <v>1378</v>
      </c>
      <c r="B1379" s="11">
        <v>15619</v>
      </c>
      <c r="C1379" s="11" t="s">
        <v>23</v>
      </c>
      <c r="D1379" s="12" t="s">
        <v>24</v>
      </c>
      <c r="E1379" s="12" t="s">
        <v>28</v>
      </c>
      <c r="F1379" s="12" t="s">
        <v>212</v>
      </c>
      <c r="G1379" s="65">
        <f>FMCG!AM149</f>
        <v>935022</v>
      </c>
      <c r="H1379" s="31">
        <f>FMCG!AN149</f>
        <v>30162</v>
      </c>
      <c r="I1379" s="66">
        <f>FMCG!AO149</f>
        <v>1324577</v>
      </c>
      <c r="J1379" s="64">
        <f>FMCG!AP149</f>
        <v>42728.290322580644</v>
      </c>
      <c r="K1379" s="31">
        <f>FMCG!AQ149</f>
        <v>389555</v>
      </c>
      <c r="L1379" s="45">
        <f>FMCG!AR149</f>
        <v>1.4166265606584658</v>
      </c>
      <c r="M1379" s="4" t="s">
        <v>387</v>
      </c>
      <c r="N1379" s="76">
        <v>44013</v>
      </c>
    </row>
    <row r="1380" spans="1:14" hidden="1" x14ac:dyDescent="0.25">
      <c r="A1380" s="10">
        <v>1379</v>
      </c>
      <c r="B1380" s="11">
        <v>14528</v>
      </c>
      <c r="C1380" s="11" t="s">
        <v>23</v>
      </c>
      <c r="D1380" s="12" t="s">
        <v>24</v>
      </c>
      <c r="E1380" s="12" t="s">
        <v>29</v>
      </c>
      <c r="F1380" s="12" t="s">
        <v>213</v>
      </c>
      <c r="G1380" s="65">
        <f>FMCG!AM150</f>
        <v>617396</v>
      </c>
      <c r="H1380" s="31">
        <f>FMCG!AN150</f>
        <v>19916</v>
      </c>
      <c r="I1380" s="66">
        <f>FMCG!AO150</f>
        <v>645370</v>
      </c>
      <c r="J1380" s="64">
        <f>FMCG!AP150</f>
        <v>20818.387096774193</v>
      </c>
      <c r="K1380" s="31">
        <f>FMCG!AQ150</f>
        <v>27974</v>
      </c>
      <c r="L1380" s="45">
        <f>FMCG!AR150</f>
        <v>1.0453096553913535</v>
      </c>
      <c r="M1380" s="4" t="s">
        <v>387</v>
      </c>
      <c r="N1380" s="76">
        <v>44013</v>
      </c>
    </row>
    <row r="1381" spans="1:14" hidden="1" x14ac:dyDescent="0.25">
      <c r="A1381" s="10">
        <v>1380</v>
      </c>
      <c r="B1381" s="11">
        <v>16294</v>
      </c>
      <c r="C1381" s="11" t="s">
        <v>23</v>
      </c>
      <c r="D1381" s="12" t="s">
        <v>24</v>
      </c>
      <c r="E1381" s="12" t="s">
        <v>30</v>
      </c>
      <c r="F1381" s="12" t="s">
        <v>214</v>
      </c>
      <c r="G1381" s="65">
        <f>FMCG!AM151</f>
        <v>521172</v>
      </c>
      <c r="H1381" s="31">
        <f>FMCG!AN151</f>
        <v>16812</v>
      </c>
      <c r="I1381" s="66">
        <f>FMCG!AO151</f>
        <v>548803</v>
      </c>
      <c r="J1381" s="64">
        <f>FMCG!AP151</f>
        <v>17703.322580645163</v>
      </c>
      <c r="K1381" s="31">
        <f>FMCG!AQ151</f>
        <v>27631</v>
      </c>
      <c r="L1381" s="45">
        <f>FMCG!AR151</f>
        <v>1.0530170461958817</v>
      </c>
      <c r="M1381" s="4" t="s">
        <v>387</v>
      </c>
      <c r="N1381" s="76">
        <v>44013</v>
      </c>
    </row>
    <row r="1382" spans="1:14" hidden="1" x14ac:dyDescent="0.25">
      <c r="A1382" s="10">
        <v>1381</v>
      </c>
      <c r="B1382" s="11">
        <v>14481</v>
      </c>
      <c r="C1382" s="11" t="s">
        <v>23</v>
      </c>
      <c r="D1382" s="12" t="s">
        <v>24</v>
      </c>
      <c r="E1382" s="12" t="s">
        <v>30</v>
      </c>
      <c r="F1382" s="12" t="s">
        <v>215</v>
      </c>
      <c r="G1382" s="65">
        <f>FMCG!AM152</f>
        <v>305567</v>
      </c>
      <c r="H1382" s="31">
        <f>FMCG!AN152</f>
        <v>9857</v>
      </c>
      <c r="I1382" s="66">
        <f>FMCG!AO152</f>
        <v>357406</v>
      </c>
      <c r="J1382" s="64">
        <f>FMCG!AP152</f>
        <v>11529.225806451614</v>
      </c>
      <c r="K1382" s="31">
        <f>FMCG!AQ152</f>
        <v>51839</v>
      </c>
      <c r="L1382" s="45">
        <f>FMCG!AR152</f>
        <v>1.1696485549813953</v>
      </c>
      <c r="M1382" s="4" t="s">
        <v>387</v>
      </c>
      <c r="N1382" s="76">
        <v>44013</v>
      </c>
    </row>
    <row r="1383" spans="1:14" hidden="1" x14ac:dyDescent="0.25">
      <c r="A1383" s="10">
        <v>1382</v>
      </c>
      <c r="B1383" s="11">
        <v>15050</v>
      </c>
      <c r="C1383" s="11" t="s">
        <v>23</v>
      </c>
      <c r="D1383" s="12" t="s">
        <v>24</v>
      </c>
      <c r="E1383" s="12" t="s">
        <v>30</v>
      </c>
      <c r="F1383" s="12" t="s">
        <v>216</v>
      </c>
      <c r="G1383" s="65">
        <f>FMCG!AM153</f>
        <v>282596</v>
      </c>
      <c r="H1383" s="31">
        <f>FMCG!AN153</f>
        <v>9116</v>
      </c>
      <c r="I1383" s="66">
        <f>FMCG!AO153</f>
        <v>323230</v>
      </c>
      <c r="J1383" s="64">
        <f>FMCG!AP153</f>
        <v>10426.774193548386</v>
      </c>
      <c r="K1383" s="31">
        <f>FMCG!AQ153</f>
        <v>40634</v>
      </c>
      <c r="L1383" s="45">
        <f>FMCG!AR153</f>
        <v>1.1437883055669578</v>
      </c>
      <c r="M1383" s="4" t="s">
        <v>387</v>
      </c>
      <c r="N1383" s="76">
        <v>44013</v>
      </c>
    </row>
    <row r="1384" spans="1:14" hidden="1" x14ac:dyDescent="0.25">
      <c r="A1384" s="10">
        <v>1383</v>
      </c>
      <c r="B1384" s="13">
        <v>17047</v>
      </c>
      <c r="C1384" s="11" t="s">
        <v>23</v>
      </c>
      <c r="D1384" s="12" t="s">
        <v>24</v>
      </c>
      <c r="E1384" s="12" t="s">
        <v>30</v>
      </c>
      <c r="F1384" s="14" t="s">
        <v>217</v>
      </c>
      <c r="G1384" s="65">
        <f>FMCG!AM154</f>
        <v>437007</v>
      </c>
      <c r="H1384" s="31">
        <f>FMCG!AN154</f>
        <v>14097</v>
      </c>
      <c r="I1384" s="66">
        <f>FMCG!AO154</f>
        <v>415670</v>
      </c>
      <c r="J1384" s="64">
        <f>FMCG!AP154</f>
        <v>13408.709677419354</v>
      </c>
      <c r="K1384" s="31">
        <f>FMCG!AQ154</f>
        <v>-21337</v>
      </c>
      <c r="L1384" s="45">
        <f>FMCG!AR154</f>
        <v>0.95117469514218311</v>
      </c>
      <c r="M1384" s="4" t="s">
        <v>387</v>
      </c>
      <c r="N1384" s="76">
        <v>44013</v>
      </c>
    </row>
    <row r="1385" spans="1:14" hidden="1" x14ac:dyDescent="0.25">
      <c r="A1385" s="10">
        <v>1384</v>
      </c>
      <c r="B1385" s="11">
        <v>14586</v>
      </c>
      <c r="C1385" s="11" t="s">
        <v>23</v>
      </c>
      <c r="D1385" s="12" t="s">
        <v>24</v>
      </c>
      <c r="E1385" s="12" t="s">
        <v>30</v>
      </c>
      <c r="F1385" s="12" t="s">
        <v>218</v>
      </c>
      <c r="G1385" s="65">
        <f>FMCG!AM155</f>
        <v>436046</v>
      </c>
      <c r="H1385" s="31">
        <f>FMCG!AN155</f>
        <v>14066</v>
      </c>
      <c r="I1385" s="66">
        <f>FMCG!AO155</f>
        <v>237020</v>
      </c>
      <c r="J1385" s="64">
        <f>FMCG!AP155</f>
        <v>7645.8064516129034</v>
      </c>
      <c r="K1385" s="31">
        <f>FMCG!AQ155</f>
        <v>-199026</v>
      </c>
      <c r="L1385" s="45">
        <f>FMCG!AR155</f>
        <v>0.54356650445136523</v>
      </c>
      <c r="M1385" s="4" t="s">
        <v>387</v>
      </c>
      <c r="N1385" s="76">
        <v>44013</v>
      </c>
    </row>
    <row r="1386" spans="1:14" hidden="1" x14ac:dyDescent="0.25">
      <c r="A1386" s="10">
        <v>1385</v>
      </c>
      <c r="B1386" s="13">
        <v>16962</v>
      </c>
      <c r="C1386" s="11" t="s">
        <v>23</v>
      </c>
      <c r="D1386" s="12" t="s">
        <v>24</v>
      </c>
      <c r="E1386" s="12" t="s">
        <v>30</v>
      </c>
      <c r="F1386" s="14" t="s">
        <v>219</v>
      </c>
      <c r="G1386" s="65">
        <f>FMCG!AM156</f>
        <v>466922</v>
      </c>
      <c r="H1386" s="31">
        <f>FMCG!AN156</f>
        <v>15062</v>
      </c>
      <c r="I1386" s="66">
        <f>FMCG!AO156</f>
        <v>431928</v>
      </c>
      <c r="J1386" s="64">
        <f>FMCG!AP156</f>
        <v>13933.161290322581</v>
      </c>
      <c r="K1386" s="31">
        <f>FMCG!AQ156</f>
        <v>-34994</v>
      </c>
      <c r="L1386" s="45">
        <f>FMCG!AR156</f>
        <v>0.9250538633861759</v>
      </c>
      <c r="M1386" s="4" t="s">
        <v>387</v>
      </c>
      <c r="N1386" s="76">
        <v>44013</v>
      </c>
    </row>
    <row r="1387" spans="1:14" hidden="1" x14ac:dyDescent="0.25">
      <c r="A1387" s="10">
        <v>1386</v>
      </c>
      <c r="B1387" s="13">
        <v>16959</v>
      </c>
      <c r="C1387" s="11" t="s">
        <v>23</v>
      </c>
      <c r="D1387" s="12" t="s">
        <v>24</v>
      </c>
      <c r="E1387" s="12" t="s">
        <v>30</v>
      </c>
      <c r="F1387" s="14" t="s">
        <v>220</v>
      </c>
      <c r="G1387" s="65">
        <f>FMCG!AM157</f>
        <v>435922</v>
      </c>
      <c r="H1387" s="31">
        <f>FMCG!AN157</f>
        <v>14062</v>
      </c>
      <c r="I1387" s="66">
        <f>FMCG!AO157</f>
        <v>337286</v>
      </c>
      <c r="J1387" s="64">
        <f>FMCG!AP157</f>
        <v>10880.193548387097</v>
      </c>
      <c r="K1387" s="31">
        <f>FMCG!AQ157</f>
        <v>-98636</v>
      </c>
      <c r="L1387" s="45">
        <f>FMCG!AR157</f>
        <v>0.7737301627355353</v>
      </c>
      <c r="M1387" s="4" t="s">
        <v>387</v>
      </c>
      <c r="N1387" s="76">
        <v>44013</v>
      </c>
    </row>
    <row r="1388" spans="1:14" hidden="1" x14ac:dyDescent="0.25">
      <c r="A1388" s="10">
        <v>1387</v>
      </c>
      <c r="B1388" s="11">
        <v>14542</v>
      </c>
      <c r="C1388" s="11" t="s">
        <v>23</v>
      </c>
      <c r="D1388" s="12" t="s">
        <v>31</v>
      </c>
      <c r="E1388" s="12" t="s">
        <v>32</v>
      </c>
      <c r="F1388" s="12" t="s">
        <v>221</v>
      </c>
      <c r="G1388" s="65">
        <f>FMCG!AM158</f>
        <v>420546</v>
      </c>
      <c r="H1388" s="31">
        <f>FMCG!AN158</f>
        <v>13566</v>
      </c>
      <c r="I1388" s="66">
        <f>FMCG!AO158</f>
        <v>455590</v>
      </c>
      <c r="J1388" s="64">
        <f>FMCG!AP158</f>
        <v>14696.451612903225</v>
      </c>
      <c r="K1388" s="31">
        <f>FMCG!AQ158</f>
        <v>35044</v>
      </c>
      <c r="L1388" s="45">
        <f>FMCG!AR158</f>
        <v>1.0833297665415911</v>
      </c>
      <c r="M1388" s="4" t="s">
        <v>387</v>
      </c>
      <c r="N1388" s="76">
        <v>44013</v>
      </c>
    </row>
    <row r="1389" spans="1:14" hidden="1" x14ac:dyDescent="0.25">
      <c r="A1389" s="10">
        <v>1388</v>
      </c>
      <c r="B1389" s="11">
        <v>14509</v>
      </c>
      <c r="C1389" s="11" t="s">
        <v>23</v>
      </c>
      <c r="D1389" s="12" t="s">
        <v>31</v>
      </c>
      <c r="E1389" s="12" t="s">
        <v>32</v>
      </c>
      <c r="F1389" s="12" t="s">
        <v>222</v>
      </c>
      <c r="G1389" s="65">
        <f>FMCG!AM159</f>
        <v>405046</v>
      </c>
      <c r="H1389" s="31">
        <f>FMCG!AN159</f>
        <v>13066</v>
      </c>
      <c r="I1389" s="66">
        <f>FMCG!AO159</f>
        <v>373997</v>
      </c>
      <c r="J1389" s="64">
        <f>FMCG!AP159</f>
        <v>12064.41935483871</v>
      </c>
      <c r="K1389" s="31">
        <f>FMCG!AQ159</f>
        <v>-31049</v>
      </c>
      <c r="L1389" s="45">
        <f>FMCG!AR159</f>
        <v>0.92334450901872878</v>
      </c>
      <c r="M1389" s="4" t="s">
        <v>387</v>
      </c>
      <c r="N1389" s="76">
        <v>44013</v>
      </c>
    </row>
    <row r="1390" spans="1:14" hidden="1" x14ac:dyDescent="0.25">
      <c r="A1390" s="10">
        <v>1389</v>
      </c>
      <c r="B1390" s="11">
        <v>15392</v>
      </c>
      <c r="C1390" s="11" t="s">
        <v>23</v>
      </c>
      <c r="D1390" s="12" t="s">
        <v>31</v>
      </c>
      <c r="E1390" s="12" t="s">
        <v>32</v>
      </c>
      <c r="F1390" s="12" t="s">
        <v>223</v>
      </c>
      <c r="G1390" s="65">
        <f>FMCG!AM160</f>
        <v>377797</v>
      </c>
      <c r="H1390" s="31">
        <f>FMCG!AN160</f>
        <v>12187</v>
      </c>
      <c r="I1390" s="66">
        <f>FMCG!AO160</f>
        <v>373673</v>
      </c>
      <c r="J1390" s="64">
        <f>FMCG!AP160</f>
        <v>12053.967741935483</v>
      </c>
      <c r="K1390" s="31">
        <f>FMCG!AQ160</f>
        <v>-4124</v>
      </c>
      <c r="L1390" s="45">
        <f>FMCG!AR160</f>
        <v>0.98908408483921262</v>
      </c>
      <c r="M1390" s="4" t="s">
        <v>387</v>
      </c>
      <c r="N1390" s="76">
        <v>44013</v>
      </c>
    </row>
    <row r="1391" spans="1:14" hidden="1" x14ac:dyDescent="0.25">
      <c r="A1391" s="10">
        <v>1390</v>
      </c>
      <c r="B1391" s="11">
        <v>15611</v>
      </c>
      <c r="C1391" s="11" t="s">
        <v>23</v>
      </c>
      <c r="D1391" s="12" t="s">
        <v>31</v>
      </c>
      <c r="E1391" s="12" t="s">
        <v>32</v>
      </c>
      <c r="F1391" s="12" t="s">
        <v>224</v>
      </c>
      <c r="G1391" s="65">
        <f>FMCG!AM161</f>
        <v>308822</v>
      </c>
      <c r="H1391" s="31">
        <f>FMCG!AN161</f>
        <v>9962</v>
      </c>
      <c r="I1391" s="66">
        <f>FMCG!AO161</f>
        <v>333772</v>
      </c>
      <c r="J1391" s="64">
        <f>FMCG!AP161</f>
        <v>10766.838709677419</v>
      </c>
      <c r="K1391" s="31">
        <f>FMCG!AQ161</f>
        <v>24950</v>
      </c>
      <c r="L1391" s="45">
        <f>FMCG!AR161</f>
        <v>1.080790876297673</v>
      </c>
      <c r="M1391" s="4" t="s">
        <v>387</v>
      </c>
      <c r="N1391" s="76">
        <v>44013</v>
      </c>
    </row>
    <row r="1392" spans="1:14" hidden="1" x14ac:dyDescent="0.25">
      <c r="A1392" s="10">
        <v>1391</v>
      </c>
      <c r="B1392" s="11">
        <v>92016</v>
      </c>
      <c r="C1392" s="11" t="s">
        <v>23</v>
      </c>
      <c r="D1392" s="12" t="s">
        <v>31</v>
      </c>
      <c r="E1392" s="12" t="s">
        <v>32</v>
      </c>
      <c r="F1392" s="12" t="s">
        <v>225</v>
      </c>
      <c r="G1392" s="65">
        <f>FMCG!AM162</f>
        <v>474672</v>
      </c>
      <c r="H1392" s="31">
        <f>FMCG!AN162</f>
        <v>15312</v>
      </c>
      <c r="I1392" s="66">
        <f>FMCG!AO162</f>
        <v>452012</v>
      </c>
      <c r="J1392" s="64">
        <f>FMCG!AP162</f>
        <v>14581.032258064517</v>
      </c>
      <c r="K1392" s="31">
        <f>FMCG!AQ162</f>
        <v>-22660</v>
      </c>
      <c r="L1392" s="45">
        <f>FMCG!AR162</f>
        <v>0.9522617723396366</v>
      </c>
      <c r="M1392" s="4" t="s">
        <v>387</v>
      </c>
      <c r="N1392" s="76">
        <v>44013</v>
      </c>
    </row>
    <row r="1393" spans="1:14" hidden="1" x14ac:dyDescent="0.25">
      <c r="A1393" s="10">
        <v>1392</v>
      </c>
      <c r="B1393" s="11">
        <v>92038</v>
      </c>
      <c r="C1393" s="11" t="s">
        <v>23</v>
      </c>
      <c r="D1393" s="12" t="s">
        <v>31</v>
      </c>
      <c r="E1393" s="12" t="s">
        <v>32</v>
      </c>
      <c r="F1393" s="12" t="s">
        <v>226</v>
      </c>
      <c r="G1393" s="65">
        <f>FMCG!AM163</f>
        <v>224967</v>
      </c>
      <c r="H1393" s="31">
        <f>FMCG!AN163</f>
        <v>7257</v>
      </c>
      <c r="I1393" s="66">
        <f>FMCG!AO163</f>
        <v>251720</v>
      </c>
      <c r="J1393" s="64">
        <f>FMCG!AP163</f>
        <v>8120</v>
      </c>
      <c r="K1393" s="31">
        <f>FMCG!AQ163</f>
        <v>26753</v>
      </c>
      <c r="L1393" s="45">
        <f>FMCG!AR163</f>
        <v>1.1189196637729089</v>
      </c>
      <c r="M1393" s="4" t="s">
        <v>387</v>
      </c>
      <c r="N1393" s="76">
        <v>44013</v>
      </c>
    </row>
    <row r="1394" spans="1:14" hidden="1" x14ac:dyDescent="0.25">
      <c r="A1394" s="10">
        <v>1393</v>
      </c>
      <c r="B1394" s="13">
        <v>16892</v>
      </c>
      <c r="C1394" s="11" t="s">
        <v>23</v>
      </c>
      <c r="D1394" s="12" t="s">
        <v>31</v>
      </c>
      <c r="E1394" s="12" t="s">
        <v>32</v>
      </c>
      <c r="F1394" s="14" t="s">
        <v>227</v>
      </c>
      <c r="G1394" s="65">
        <f>FMCG!AM164</f>
        <v>551397</v>
      </c>
      <c r="H1394" s="31">
        <f>FMCG!AN164</f>
        <v>17787</v>
      </c>
      <c r="I1394" s="66">
        <f>FMCG!AO164</f>
        <v>522903</v>
      </c>
      <c r="J1394" s="64">
        <f>FMCG!AP164</f>
        <v>16867.83870967742</v>
      </c>
      <c r="K1394" s="31">
        <f>FMCG!AQ164</f>
        <v>-28494</v>
      </c>
      <c r="L1394" s="45">
        <f>FMCG!AR164</f>
        <v>0.948323984352472</v>
      </c>
      <c r="M1394" s="4" t="s">
        <v>387</v>
      </c>
      <c r="N1394" s="76">
        <v>44013</v>
      </c>
    </row>
    <row r="1395" spans="1:14" hidden="1" x14ac:dyDescent="0.25">
      <c r="A1395" s="10">
        <v>1394</v>
      </c>
      <c r="B1395" s="11">
        <v>15918</v>
      </c>
      <c r="C1395" s="11" t="s">
        <v>23</v>
      </c>
      <c r="D1395" s="12" t="s">
        <v>31</v>
      </c>
      <c r="E1395" s="12" t="s">
        <v>33</v>
      </c>
      <c r="F1395" s="12" t="s">
        <v>228</v>
      </c>
      <c r="G1395" s="65">
        <f>FMCG!AM165</f>
        <v>366172</v>
      </c>
      <c r="H1395" s="31">
        <f>FMCG!AN165</f>
        <v>11812</v>
      </c>
      <c r="I1395" s="66">
        <f>FMCG!AO165</f>
        <v>392689</v>
      </c>
      <c r="J1395" s="64">
        <f>FMCG!AP165</f>
        <v>12667.387096774193</v>
      </c>
      <c r="K1395" s="31">
        <f>FMCG!AQ165</f>
        <v>26517</v>
      </c>
      <c r="L1395" s="45">
        <f>FMCG!AR165</f>
        <v>1.0724167877390953</v>
      </c>
      <c r="M1395" s="4" t="s">
        <v>387</v>
      </c>
      <c r="N1395" s="76">
        <v>44013</v>
      </c>
    </row>
    <row r="1396" spans="1:14" hidden="1" x14ac:dyDescent="0.25">
      <c r="A1396" s="10">
        <v>1395</v>
      </c>
      <c r="B1396" s="11">
        <v>14501</v>
      </c>
      <c r="C1396" s="11" t="s">
        <v>23</v>
      </c>
      <c r="D1396" s="12" t="s">
        <v>31</v>
      </c>
      <c r="E1396" s="12" t="s">
        <v>33</v>
      </c>
      <c r="F1396" s="12" t="s">
        <v>229</v>
      </c>
      <c r="G1396" s="65">
        <f>FMCG!AM166</f>
        <v>389546</v>
      </c>
      <c r="H1396" s="31">
        <f>FMCG!AN166</f>
        <v>12566</v>
      </c>
      <c r="I1396" s="66">
        <f>FMCG!AO166</f>
        <v>376301</v>
      </c>
      <c r="J1396" s="64">
        <f>FMCG!AP166</f>
        <v>12138.741935483871</v>
      </c>
      <c r="K1396" s="31">
        <f>FMCG!AQ166</f>
        <v>-13245</v>
      </c>
      <c r="L1396" s="45">
        <f>FMCG!AR166</f>
        <v>0.96599888074835838</v>
      </c>
      <c r="M1396" s="4" t="s">
        <v>387</v>
      </c>
      <c r="N1396" s="76">
        <v>44013</v>
      </c>
    </row>
    <row r="1397" spans="1:14" hidden="1" x14ac:dyDescent="0.25">
      <c r="A1397" s="10">
        <v>1396</v>
      </c>
      <c r="B1397" s="11">
        <v>92020</v>
      </c>
      <c r="C1397" s="11" t="s">
        <v>23</v>
      </c>
      <c r="D1397" s="12" t="s">
        <v>31</v>
      </c>
      <c r="E1397" s="12" t="s">
        <v>33</v>
      </c>
      <c r="F1397" s="12" t="s">
        <v>230</v>
      </c>
      <c r="G1397" s="65">
        <f>FMCG!AM167</f>
        <v>240622</v>
      </c>
      <c r="H1397" s="31">
        <f>FMCG!AN167</f>
        <v>7762</v>
      </c>
      <c r="I1397" s="66">
        <f>FMCG!AO167</f>
        <v>433980</v>
      </c>
      <c r="J1397" s="64">
        <f>FMCG!AP167</f>
        <v>13999.354838709678</v>
      </c>
      <c r="K1397" s="31">
        <f>FMCG!AQ167</f>
        <v>193358</v>
      </c>
      <c r="L1397" s="45">
        <f>FMCG!AR167</f>
        <v>1.8035757328922541</v>
      </c>
      <c r="M1397" s="4" t="s">
        <v>387</v>
      </c>
      <c r="N1397" s="76">
        <v>44013</v>
      </c>
    </row>
    <row r="1398" spans="1:14" hidden="1" x14ac:dyDescent="0.25">
      <c r="A1398" s="10">
        <v>1397</v>
      </c>
      <c r="B1398" s="11">
        <v>16065</v>
      </c>
      <c r="C1398" s="11" t="s">
        <v>23</v>
      </c>
      <c r="D1398" s="12" t="s">
        <v>31</v>
      </c>
      <c r="E1398" s="12" t="s">
        <v>33</v>
      </c>
      <c r="F1398" s="12" t="s">
        <v>231</v>
      </c>
      <c r="G1398" s="65">
        <f>FMCG!AM168</f>
        <v>397172</v>
      </c>
      <c r="H1398" s="31">
        <f>FMCG!AN168</f>
        <v>12812</v>
      </c>
      <c r="I1398" s="66">
        <f>FMCG!AO168</f>
        <v>467065</v>
      </c>
      <c r="J1398" s="64">
        <f>FMCG!AP168</f>
        <v>15066.612903225807</v>
      </c>
      <c r="K1398" s="31">
        <f>FMCG!AQ168</f>
        <v>69893</v>
      </c>
      <c r="L1398" s="45">
        <f>FMCG!AR168</f>
        <v>1.1759766549505</v>
      </c>
      <c r="M1398" s="4" t="s">
        <v>387</v>
      </c>
      <c r="N1398" s="76">
        <v>44013</v>
      </c>
    </row>
    <row r="1399" spans="1:14" hidden="1" x14ac:dyDescent="0.25">
      <c r="A1399" s="10">
        <v>1398</v>
      </c>
      <c r="B1399" s="11">
        <v>16911</v>
      </c>
      <c r="C1399" s="11" t="s">
        <v>23</v>
      </c>
      <c r="D1399" s="12" t="s">
        <v>31</v>
      </c>
      <c r="E1399" s="12" t="s">
        <v>33</v>
      </c>
      <c r="F1399" s="12" t="s">
        <v>232</v>
      </c>
      <c r="G1399" s="65">
        <f>FMCG!AM169</f>
        <v>451422</v>
      </c>
      <c r="H1399" s="31">
        <f>FMCG!AN169</f>
        <v>14562</v>
      </c>
      <c r="I1399" s="66">
        <f>FMCG!AO169</f>
        <v>427927</v>
      </c>
      <c r="J1399" s="64">
        <f>FMCG!AP169</f>
        <v>13804.096774193549</v>
      </c>
      <c r="K1399" s="31">
        <f>FMCG!AQ169</f>
        <v>-23495</v>
      </c>
      <c r="L1399" s="45">
        <f>FMCG!AR169</f>
        <v>0.94795335628303445</v>
      </c>
      <c r="M1399" s="4" t="s">
        <v>387</v>
      </c>
      <c r="N1399" s="76">
        <v>44013</v>
      </c>
    </row>
    <row r="1400" spans="1:14" hidden="1" x14ac:dyDescent="0.25">
      <c r="A1400" s="10">
        <v>1399</v>
      </c>
      <c r="B1400" s="11">
        <v>15871</v>
      </c>
      <c r="C1400" s="11" t="s">
        <v>23</v>
      </c>
      <c r="D1400" s="12" t="s">
        <v>31</v>
      </c>
      <c r="E1400" s="12" t="s">
        <v>33</v>
      </c>
      <c r="F1400" s="12" t="s">
        <v>233</v>
      </c>
      <c r="G1400" s="65">
        <f>FMCG!AM170</f>
        <v>586272</v>
      </c>
      <c r="H1400" s="31">
        <f>FMCG!AN170</f>
        <v>18912</v>
      </c>
      <c r="I1400" s="66">
        <f>FMCG!AO170</f>
        <v>535183</v>
      </c>
      <c r="J1400" s="64">
        <f>FMCG!AP170</f>
        <v>17263.967741935485</v>
      </c>
      <c r="K1400" s="31">
        <f>FMCG!AQ170</f>
        <v>-51089</v>
      </c>
      <c r="L1400" s="45">
        <f>FMCG!AR170</f>
        <v>0.91285785437476119</v>
      </c>
      <c r="M1400" s="4" t="s">
        <v>387</v>
      </c>
      <c r="N1400" s="76">
        <v>44013</v>
      </c>
    </row>
    <row r="1401" spans="1:14" hidden="1" x14ac:dyDescent="0.25">
      <c r="A1401" s="10">
        <v>1400</v>
      </c>
      <c r="B1401" s="13">
        <v>16412</v>
      </c>
      <c r="C1401" s="11" t="s">
        <v>23</v>
      </c>
      <c r="D1401" s="12" t="s">
        <v>31</v>
      </c>
      <c r="E1401" s="12" t="s">
        <v>33</v>
      </c>
      <c r="F1401" s="14" t="s">
        <v>234</v>
      </c>
      <c r="G1401" s="65">
        <f>FMCG!AM171</f>
        <v>262322</v>
      </c>
      <c r="H1401" s="31">
        <f>FMCG!AN171</f>
        <v>8462</v>
      </c>
      <c r="I1401" s="66">
        <f>FMCG!AO171</f>
        <v>304125</v>
      </c>
      <c r="J1401" s="64">
        <f>FMCG!AP171</f>
        <v>9810.4838709677424</v>
      </c>
      <c r="K1401" s="31">
        <f>FMCG!AQ171</f>
        <v>41803</v>
      </c>
      <c r="L1401" s="45">
        <f>FMCG!AR171</f>
        <v>1.1593575834280008</v>
      </c>
      <c r="M1401" s="4" t="s">
        <v>387</v>
      </c>
      <c r="N1401" s="76">
        <v>44013</v>
      </c>
    </row>
    <row r="1402" spans="1:14" hidden="1" x14ac:dyDescent="0.25">
      <c r="A1402" s="10">
        <v>1401</v>
      </c>
      <c r="B1402" s="11">
        <v>14502</v>
      </c>
      <c r="C1402" s="11" t="s">
        <v>23</v>
      </c>
      <c r="D1402" s="12" t="s">
        <v>31</v>
      </c>
      <c r="E1402" s="12" t="s">
        <v>34</v>
      </c>
      <c r="F1402" s="12" t="s">
        <v>235</v>
      </c>
      <c r="G1402" s="65">
        <f>FMCG!AM172</f>
        <v>787896</v>
      </c>
      <c r="H1402" s="31">
        <f>FMCG!AN172</f>
        <v>25416</v>
      </c>
      <c r="I1402" s="66">
        <f>FMCG!AO172</f>
        <v>649145</v>
      </c>
      <c r="J1402" s="64">
        <f>FMCG!AP172</f>
        <v>20940.16129032258</v>
      </c>
      <c r="K1402" s="31">
        <f>FMCG!AQ172</f>
        <v>-138751</v>
      </c>
      <c r="L1402" s="45">
        <f>FMCG!AR172</f>
        <v>0.82389680871587112</v>
      </c>
      <c r="M1402" s="4" t="s">
        <v>387</v>
      </c>
      <c r="N1402" s="76">
        <v>44013</v>
      </c>
    </row>
    <row r="1403" spans="1:14" hidden="1" x14ac:dyDescent="0.25">
      <c r="A1403" s="10">
        <v>1402</v>
      </c>
      <c r="B1403" s="11">
        <v>17102</v>
      </c>
      <c r="C1403" s="11" t="s">
        <v>23</v>
      </c>
      <c r="D1403" s="12" t="s">
        <v>31</v>
      </c>
      <c r="E1403" s="12" t="s">
        <v>34</v>
      </c>
      <c r="F1403" s="11" t="s">
        <v>236</v>
      </c>
      <c r="G1403" s="65">
        <f>FMCG!AM173</f>
        <v>733522</v>
      </c>
      <c r="H1403" s="31">
        <f>FMCG!AN173</f>
        <v>23662</v>
      </c>
      <c r="I1403" s="66">
        <f>FMCG!AO173</f>
        <v>794984</v>
      </c>
      <c r="J1403" s="64">
        <f>FMCG!AP173</f>
        <v>25644.645161290322</v>
      </c>
      <c r="K1403" s="31">
        <f>FMCG!AQ173</f>
        <v>61462</v>
      </c>
      <c r="L1403" s="45">
        <f>FMCG!AR173</f>
        <v>1.0837902612327919</v>
      </c>
      <c r="M1403" s="4" t="s">
        <v>387</v>
      </c>
      <c r="N1403" s="76">
        <v>44013</v>
      </c>
    </row>
    <row r="1404" spans="1:14" hidden="1" x14ac:dyDescent="0.25">
      <c r="A1404" s="10">
        <v>1403</v>
      </c>
      <c r="B1404" s="11">
        <v>92035</v>
      </c>
      <c r="C1404" s="11" t="s">
        <v>23</v>
      </c>
      <c r="D1404" s="12" t="s">
        <v>31</v>
      </c>
      <c r="E1404" s="12" t="s">
        <v>34</v>
      </c>
      <c r="F1404" s="12" t="s">
        <v>237</v>
      </c>
      <c r="G1404" s="65">
        <f>FMCG!AM174</f>
        <v>358422</v>
      </c>
      <c r="H1404" s="31">
        <f>FMCG!AN174</f>
        <v>11562</v>
      </c>
      <c r="I1404" s="66">
        <f>FMCG!AO174</f>
        <v>374147</v>
      </c>
      <c r="J1404" s="64">
        <f>FMCG!AP174</f>
        <v>12069.258064516129</v>
      </c>
      <c r="K1404" s="31">
        <f>FMCG!AQ174</f>
        <v>15725</v>
      </c>
      <c r="L1404" s="45">
        <f>FMCG!AR174</f>
        <v>1.0438728649469062</v>
      </c>
      <c r="M1404" s="4" t="s">
        <v>387</v>
      </c>
      <c r="N1404" s="76">
        <v>44013</v>
      </c>
    </row>
    <row r="1405" spans="1:14" hidden="1" x14ac:dyDescent="0.25">
      <c r="A1405" s="10">
        <v>1404</v>
      </c>
      <c r="B1405" s="11">
        <v>16410</v>
      </c>
      <c r="C1405" s="11" t="s">
        <v>23</v>
      </c>
      <c r="D1405" s="12" t="s">
        <v>31</v>
      </c>
      <c r="E1405" s="12" t="s">
        <v>34</v>
      </c>
      <c r="F1405" s="12" t="s">
        <v>238</v>
      </c>
      <c r="G1405" s="65">
        <f>FMCG!AM175</f>
        <v>445284</v>
      </c>
      <c r="H1405" s="31">
        <f>FMCG!AN175</f>
        <v>14364</v>
      </c>
      <c r="I1405" s="66">
        <f>FMCG!AO175</f>
        <v>443186</v>
      </c>
      <c r="J1405" s="64">
        <f>FMCG!AP175</f>
        <v>14296.322580645161</v>
      </c>
      <c r="K1405" s="31">
        <f>FMCG!AQ175</f>
        <v>-2098</v>
      </c>
      <c r="L1405" s="45">
        <f>FMCG!AR175</f>
        <v>0.99528840021199949</v>
      </c>
      <c r="M1405" s="4" t="s">
        <v>387</v>
      </c>
      <c r="N1405" s="76">
        <v>44013</v>
      </c>
    </row>
    <row r="1406" spans="1:14" hidden="1" x14ac:dyDescent="0.25">
      <c r="A1406" s="10">
        <v>1405</v>
      </c>
      <c r="B1406" s="13">
        <v>17007</v>
      </c>
      <c r="C1406" s="11" t="s">
        <v>23</v>
      </c>
      <c r="D1406" s="12" t="s">
        <v>31</v>
      </c>
      <c r="E1406" s="12" t="s">
        <v>35</v>
      </c>
      <c r="F1406" s="14" t="s">
        <v>239</v>
      </c>
      <c r="G1406" s="65">
        <f>FMCG!AM176</f>
        <v>390507</v>
      </c>
      <c r="H1406" s="31">
        <f>FMCG!AN176</f>
        <v>12597</v>
      </c>
      <c r="I1406" s="66">
        <f>FMCG!AO176</f>
        <v>338252</v>
      </c>
      <c r="J1406" s="64">
        <f>FMCG!AP176</f>
        <v>10911.354838709678</v>
      </c>
      <c r="K1406" s="31">
        <f>FMCG!AQ176</f>
        <v>-52255</v>
      </c>
      <c r="L1406" s="45">
        <f>FMCG!AR176</f>
        <v>0.86618677770180819</v>
      </c>
      <c r="M1406" s="4" t="s">
        <v>387</v>
      </c>
      <c r="N1406" s="76">
        <v>44013</v>
      </c>
    </row>
    <row r="1407" spans="1:14" hidden="1" x14ac:dyDescent="0.25">
      <c r="A1407" s="10">
        <v>1406</v>
      </c>
      <c r="B1407" s="13">
        <v>17112</v>
      </c>
      <c r="C1407" s="11" t="s">
        <v>23</v>
      </c>
      <c r="D1407" s="12" t="s">
        <v>31</v>
      </c>
      <c r="E1407" s="12" t="s">
        <v>35</v>
      </c>
      <c r="F1407" s="14" t="s">
        <v>240</v>
      </c>
      <c r="G1407" s="65">
        <f>FMCG!AM177</f>
        <v>383067</v>
      </c>
      <c r="H1407" s="31">
        <f>FMCG!AN177</f>
        <v>12357</v>
      </c>
      <c r="I1407" s="66">
        <f>FMCG!AO177</f>
        <v>437320</v>
      </c>
      <c r="J1407" s="64">
        <f>FMCG!AP177</f>
        <v>14107.096774193549</v>
      </c>
      <c r="K1407" s="31">
        <f>FMCG!AQ177</f>
        <v>54253</v>
      </c>
      <c r="L1407" s="45">
        <f>FMCG!AR177</f>
        <v>1.1416279658649793</v>
      </c>
      <c r="M1407" s="4" t="s">
        <v>387</v>
      </c>
      <c r="N1407" s="76">
        <v>44013</v>
      </c>
    </row>
    <row r="1408" spans="1:14" hidden="1" x14ac:dyDescent="0.25">
      <c r="A1408" s="10">
        <v>1407</v>
      </c>
      <c r="B1408" s="13">
        <v>17343</v>
      </c>
      <c r="C1408" s="11" t="s">
        <v>23</v>
      </c>
      <c r="D1408" s="12" t="s">
        <v>31</v>
      </c>
      <c r="E1408" s="12" t="s">
        <v>35</v>
      </c>
      <c r="F1408" s="14" t="s">
        <v>241</v>
      </c>
      <c r="G1408" s="65">
        <f>FMCG!AM178</f>
        <v>327422</v>
      </c>
      <c r="H1408" s="31">
        <f>FMCG!AN178</f>
        <v>10562</v>
      </c>
      <c r="I1408" s="66">
        <f>FMCG!AO178</f>
        <v>501521</v>
      </c>
      <c r="J1408" s="64">
        <f>FMCG!AP178</f>
        <v>16178.096774193549</v>
      </c>
      <c r="K1408" s="31">
        <f>FMCG!AQ178</f>
        <v>174099</v>
      </c>
      <c r="L1408" s="45">
        <f>FMCG!AR178</f>
        <v>1.5317266402379803</v>
      </c>
      <c r="M1408" s="4" t="s">
        <v>387</v>
      </c>
      <c r="N1408" s="76">
        <v>44013</v>
      </c>
    </row>
    <row r="1409" spans="1:14" hidden="1" x14ac:dyDescent="0.25">
      <c r="A1409" s="10">
        <v>1408</v>
      </c>
      <c r="B1409" s="13">
        <v>17370</v>
      </c>
      <c r="C1409" s="11" t="s">
        <v>23</v>
      </c>
      <c r="D1409" s="12" t="s">
        <v>31</v>
      </c>
      <c r="E1409" s="12" t="s">
        <v>35</v>
      </c>
      <c r="F1409" s="14" t="s">
        <v>242</v>
      </c>
      <c r="G1409" s="65">
        <f>FMCG!AM179</f>
        <v>327422</v>
      </c>
      <c r="H1409" s="31">
        <f>FMCG!AN179</f>
        <v>10562</v>
      </c>
      <c r="I1409" s="66">
        <f>FMCG!AO179</f>
        <v>361506</v>
      </c>
      <c r="J1409" s="64">
        <f>FMCG!AP179</f>
        <v>11661.483870967742</v>
      </c>
      <c r="K1409" s="31">
        <f>FMCG!AQ179</f>
        <v>34084</v>
      </c>
      <c r="L1409" s="45">
        <f>FMCG!AR179</f>
        <v>1.1040980752667811</v>
      </c>
      <c r="M1409" s="4" t="s">
        <v>387</v>
      </c>
      <c r="N1409" s="76">
        <v>44013</v>
      </c>
    </row>
    <row r="1410" spans="1:14" hidden="1" x14ac:dyDescent="0.25">
      <c r="A1410" s="10">
        <v>1409</v>
      </c>
      <c r="B1410" s="13">
        <v>17369</v>
      </c>
      <c r="C1410" s="11" t="s">
        <v>23</v>
      </c>
      <c r="D1410" s="12" t="s">
        <v>31</v>
      </c>
      <c r="E1410" s="12" t="s">
        <v>35</v>
      </c>
      <c r="F1410" s="14" t="s">
        <v>243</v>
      </c>
      <c r="G1410" s="65">
        <f>FMCG!AM180</f>
        <v>204135</v>
      </c>
      <c r="H1410" s="31">
        <f>FMCG!AN180</f>
        <v>6585</v>
      </c>
      <c r="I1410" s="66">
        <f>FMCG!AO180</f>
        <v>181874</v>
      </c>
      <c r="J1410" s="64">
        <f>FMCG!AP180</f>
        <v>5866.9032258064517</v>
      </c>
      <c r="K1410" s="31">
        <f>FMCG!AQ180</f>
        <v>-22261</v>
      </c>
      <c r="L1410" s="45">
        <f>FMCG!AR180</f>
        <v>0.89094961667523942</v>
      </c>
      <c r="M1410" s="4" t="s">
        <v>387</v>
      </c>
      <c r="N1410" s="76">
        <v>44013</v>
      </c>
    </row>
    <row r="1411" spans="1:14" hidden="1" x14ac:dyDescent="0.25">
      <c r="A1411" s="10">
        <v>1410</v>
      </c>
      <c r="B1411" s="11">
        <v>17256</v>
      </c>
      <c r="C1411" s="12" t="s">
        <v>23</v>
      </c>
      <c r="D1411" s="12" t="s">
        <v>31</v>
      </c>
      <c r="E1411" s="12" t="s">
        <v>35</v>
      </c>
      <c r="F1411" s="12" t="s">
        <v>244</v>
      </c>
      <c r="G1411" s="65">
        <f>FMCG!AM181</f>
        <v>451422</v>
      </c>
      <c r="H1411" s="31">
        <f>FMCG!AN181</f>
        <v>14562</v>
      </c>
      <c r="I1411" s="66">
        <f>FMCG!AO181</f>
        <v>631400</v>
      </c>
      <c r="J1411" s="64">
        <f>FMCG!AP181</f>
        <v>20367.741935483871</v>
      </c>
      <c r="K1411" s="31">
        <f>FMCG!AQ181</f>
        <v>179978</v>
      </c>
      <c r="L1411" s="45">
        <f>FMCG!AR181</f>
        <v>1.3986912467713137</v>
      </c>
      <c r="M1411" s="4" t="s">
        <v>387</v>
      </c>
      <c r="N1411" s="76">
        <v>44013</v>
      </c>
    </row>
    <row r="1412" spans="1:14" hidden="1" x14ac:dyDescent="0.25">
      <c r="A1412" s="10">
        <v>1411</v>
      </c>
      <c r="B1412" s="11">
        <v>92015</v>
      </c>
      <c r="C1412" s="11" t="s">
        <v>23</v>
      </c>
      <c r="D1412" s="12" t="s">
        <v>31</v>
      </c>
      <c r="E1412" s="12" t="s">
        <v>36</v>
      </c>
      <c r="F1412" s="12" t="s">
        <v>245</v>
      </c>
      <c r="G1412" s="65">
        <f>FMCG!AM182</f>
        <v>679272</v>
      </c>
      <c r="H1412" s="31">
        <f>FMCG!AN182</f>
        <v>21912</v>
      </c>
      <c r="I1412" s="66">
        <f>FMCG!AO182</f>
        <v>573550</v>
      </c>
      <c r="J1412" s="64">
        <f>FMCG!AP182</f>
        <v>18501.612903225807</v>
      </c>
      <c r="K1412" s="31">
        <f>FMCG!AQ182</f>
        <v>-105722</v>
      </c>
      <c r="L1412" s="45">
        <f>FMCG!AR182</f>
        <v>0.84435984406835551</v>
      </c>
      <c r="M1412" s="4" t="s">
        <v>387</v>
      </c>
      <c r="N1412" s="76">
        <v>44013</v>
      </c>
    </row>
    <row r="1413" spans="1:14" hidden="1" x14ac:dyDescent="0.25">
      <c r="A1413" s="10">
        <v>1412</v>
      </c>
      <c r="B1413" s="11">
        <v>17406</v>
      </c>
      <c r="C1413" s="11" t="s">
        <v>23</v>
      </c>
      <c r="D1413" s="12" t="s">
        <v>31</v>
      </c>
      <c r="E1413" s="12" t="s">
        <v>36</v>
      </c>
      <c r="F1413" s="12" t="s">
        <v>246</v>
      </c>
      <c r="G1413" s="65">
        <f>FMCG!AM183</f>
        <v>358422</v>
      </c>
      <c r="H1413" s="31">
        <f>FMCG!AN183</f>
        <v>11562</v>
      </c>
      <c r="I1413" s="66">
        <f>FMCG!AO183</f>
        <v>524255</v>
      </c>
      <c r="J1413" s="64">
        <f>FMCG!AP183</f>
        <v>16911.451612903227</v>
      </c>
      <c r="K1413" s="31">
        <f>FMCG!AQ183</f>
        <v>165833</v>
      </c>
      <c r="L1413" s="45">
        <f>FMCG!AR183</f>
        <v>1.4626752822092395</v>
      </c>
      <c r="M1413" s="4" t="s">
        <v>387</v>
      </c>
      <c r="N1413" s="76">
        <v>44013</v>
      </c>
    </row>
    <row r="1414" spans="1:14" hidden="1" x14ac:dyDescent="0.25">
      <c r="A1414" s="10">
        <v>1413</v>
      </c>
      <c r="B1414" s="11">
        <v>16042</v>
      </c>
      <c r="C1414" s="11" t="s">
        <v>23</v>
      </c>
      <c r="D1414" s="12" t="s">
        <v>31</v>
      </c>
      <c r="E1414" s="12" t="s">
        <v>36</v>
      </c>
      <c r="F1414" s="12" t="s">
        <v>247</v>
      </c>
      <c r="G1414" s="65">
        <f>FMCG!AM184</f>
        <v>521172</v>
      </c>
      <c r="H1414" s="31">
        <f>FMCG!AN184</f>
        <v>16812</v>
      </c>
      <c r="I1414" s="66">
        <f>FMCG!AO184</f>
        <v>522861</v>
      </c>
      <c r="J1414" s="64">
        <f>FMCG!AP184</f>
        <v>16866.483870967742</v>
      </c>
      <c r="K1414" s="31">
        <f>FMCG!AQ184</f>
        <v>1689</v>
      </c>
      <c r="L1414" s="45">
        <f>FMCG!AR184</f>
        <v>1.0032407727199466</v>
      </c>
      <c r="M1414" s="4" t="s">
        <v>387</v>
      </c>
      <c r="N1414" s="76">
        <v>44013</v>
      </c>
    </row>
    <row r="1415" spans="1:14" hidden="1" x14ac:dyDescent="0.25">
      <c r="A1415" s="10">
        <v>1414</v>
      </c>
      <c r="B1415" s="11">
        <v>16974</v>
      </c>
      <c r="C1415" s="11" t="s">
        <v>23</v>
      </c>
      <c r="D1415" s="12" t="s">
        <v>31</v>
      </c>
      <c r="E1415" s="12" t="s">
        <v>36</v>
      </c>
      <c r="F1415" s="12" t="s">
        <v>248</v>
      </c>
      <c r="G1415" s="65">
        <f>FMCG!AM185</f>
        <v>393297</v>
      </c>
      <c r="H1415" s="31">
        <f>FMCG!AN185</f>
        <v>12687</v>
      </c>
      <c r="I1415" s="66">
        <f>FMCG!AO185</f>
        <v>353856</v>
      </c>
      <c r="J1415" s="64">
        <f>FMCG!AP185</f>
        <v>11414.709677419354</v>
      </c>
      <c r="K1415" s="31">
        <f>FMCG!AQ185</f>
        <v>-39441</v>
      </c>
      <c r="L1415" s="45">
        <f>FMCG!AR185</f>
        <v>0.89971700775749619</v>
      </c>
      <c r="M1415" s="4" t="s">
        <v>387</v>
      </c>
      <c r="N1415" s="76">
        <v>44013</v>
      </c>
    </row>
    <row r="1416" spans="1:14" hidden="1" x14ac:dyDescent="0.25">
      <c r="A1416" s="10">
        <v>1415</v>
      </c>
      <c r="B1416" s="13">
        <v>16943</v>
      </c>
      <c r="C1416" s="11" t="s">
        <v>23</v>
      </c>
      <c r="D1416" s="12" t="s">
        <v>31</v>
      </c>
      <c r="E1416" s="12" t="s">
        <v>36</v>
      </c>
      <c r="F1416" s="14" t="s">
        <v>249</v>
      </c>
      <c r="G1416" s="65">
        <f>FMCG!AM186</f>
        <v>262322</v>
      </c>
      <c r="H1416" s="31">
        <f>FMCG!AN186</f>
        <v>8462</v>
      </c>
      <c r="I1416" s="66">
        <f>FMCG!AO186</f>
        <v>285297</v>
      </c>
      <c r="J1416" s="64">
        <f>FMCG!AP186</f>
        <v>9203.1290322580644</v>
      </c>
      <c r="K1416" s="31">
        <f>FMCG!AQ186</f>
        <v>22975</v>
      </c>
      <c r="L1416" s="45">
        <f>FMCG!AR186</f>
        <v>1.0875831992741745</v>
      </c>
      <c r="M1416" s="4" t="s">
        <v>387</v>
      </c>
      <c r="N1416" s="76">
        <v>44013</v>
      </c>
    </row>
    <row r="1417" spans="1:14" hidden="1" x14ac:dyDescent="0.25">
      <c r="A1417" s="10">
        <v>1416</v>
      </c>
      <c r="B1417" s="11">
        <v>16538</v>
      </c>
      <c r="C1417" s="11" t="s">
        <v>23</v>
      </c>
      <c r="D1417" s="12" t="s">
        <v>31</v>
      </c>
      <c r="E1417" s="12" t="s">
        <v>36</v>
      </c>
      <c r="F1417" s="12" t="s">
        <v>250</v>
      </c>
      <c r="G1417" s="65">
        <f>FMCG!AM187</f>
        <v>478671</v>
      </c>
      <c r="H1417" s="31">
        <f>FMCG!AN187</f>
        <v>15441</v>
      </c>
      <c r="I1417" s="66">
        <f>FMCG!AO187</f>
        <v>602504</v>
      </c>
      <c r="J1417" s="64">
        <f>FMCG!AP187</f>
        <v>19435.612903225807</v>
      </c>
      <c r="K1417" s="31">
        <f>FMCG!AQ187</f>
        <v>123833</v>
      </c>
      <c r="L1417" s="45">
        <f>FMCG!AR187</f>
        <v>1.2587016969902083</v>
      </c>
      <c r="M1417" s="4" t="s">
        <v>387</v>
      </c>
      <c r="N1417" s="76">
        <v>44013</v>
      </c>
    </row>
    <row r="1418" spans="1:14" hidden="1" x14ac:dyDescent="0.25">
      <c r="A1418" s="10">
        <v>1417</v>
      </c>
      <c r="B1418" s="11">
        <v>16819</v>
      </c>
      <c r="C1418" s="11" t="s">
        <v>23</v>
      </c>
      <c r="D1418" s="12" t="s">
        <v>31</v>
      </c>
      <c r="E1418" s="12" t="s">
        <v>37</v>
      </c>
      <c r="F1418" s="12" t="s">
        <v>251</v>
      </c>
      <c r="G1418" s="65">
        <f>FMCG!AM188</f>
        <v>358422</v>
      </c>
      <c r="H1418" s="31">
        <f>FMCG!AN188</f>
        <v>11562</v>
      </c>
      <c r="I1418" s="66">
        <f>FMCG!AO188</f>
        <v>402828</v>
      </c>
      <c r="J1418" s="64">
        <f>FMCG!AP188</f>
        <v>12994.451612903225</v>
      </c>
      <c r="K1418" s="31">
        <f>FMCG!AQ188</f>
        <v>44406</v>
      </c>
      <c r="L1418" s="45">
        <f>FMCG!AR188</f>
        <v>1.1238930645998293</v>
      </c>
      <c r="M1418" s="4" t="s">
        <v>387</v>
      </c>
      <c r="N1418" s="76">
        <v>44013</v>
      </c>
    </row>
    <row r="1419" spans="1:14" hidden="1" x14ac:dyDescent="0.25">
      <c r="A1419" s="10">
        <v>1418</v>
      </c>
      <c r="B1419" s="11">
        <v>15751</v>
      </c>
      <c r="C1419" s="11" t="s">
        <v>23</v>
      </c>
      <c r="D1419" s="12" t="s">
        <v>31</v>
      </c>
      <c r="E1419" s="12" t="s">
        <v>37</v>
      </c>
      <c r="F1419" s="12" t="s">
        <v>252</v>
      </c>
      <c r="G1419" s="65">
        <f>FMCG!AM189</f>
        <v>490172</v>
      </c>
      <c r="H1419" s="31">
        <f>FMCG!AN189</f>
        <v>15812</v>
      </c>
      <c r="I1419" s="66">
        <f>FMCG!AO189</f>
        <v>459291</v>
      </c>
      <c r="J1419" s="64">
        <f>FMCG!AP189</f>
        <v>14815.838709677419</v>
      </c>
      <c r="K1419" s="31">
        <f>FMCG!AQ189</f>
        <v>-30881</v>
      </c>
      <c r="L1419" s="45">
        <f>FMCG!AR189</f>
        <v>0.93699966542356561</v>
      </c>
      <c r="M1419" s="4" t="s">
        <v>387</v>
      </c>
      <c r="N1419" s="76">
        <v>44013</v>
      </c>
    </row>
    <row r="1420" spans="1:14" hidden="1" x14ac:dyDescent="0.25">
      <c r="A1420" s="10">
        <v>1419</v>
      </c>
      <c r="B1420" s="11">
        <v>14776</v>
      </c>
      <c r="C1420" s="11" t="s">
        <v>23</v>
      </c>
      <c r="D1420" s="12" t="s">
        <v>31</v>
      </c>
      <c r="E1420" s="12" t="s">
        <v>37</v>
      </c>
      <c r="F1420" s="12" t="s">
        <v>253</v>
      </c>
      <c r="G1420" s="65">
        <f>FMCG!AM190</f>
        <v>563146</v>
      </c>
      <c r="H1420" s="31">
        <f>FMCG!AN190</f>
        <v>18166</v>
      </c>
      <c r="I1420" s="66">
        <f>FMCG!AO190</f>
        <v>562990</v>
      </c>
      <c r="J1420" s="64">
        <f>FMCG!AP190</f>
        <v>18160.967741935485</v>
      </c>
      <c r="K1420" s="31">
        <f>FMCG!AQ190</f>
        <v>-156</v>
      </c>
      <c r="L1420" s="45">
        <f>FMCG!AR190</f>
        <v>0.99972298480323041</v>
      </c>
      <c r="M1420" s="4" t="s">
        <v>387</v>
      </c>
      <c r="N1420" s="76">
        <v>44013</v>
      </c>
    </row>
    <row r="1421" spans="1:14" hidden="1" x14ac:dyDescent="0.25">
      <c r="A1421" s="10">
        <v>1420</v>
      </c>
      <c r="B1421" s="11">
        <v>16536</v>
      </c>
      <c r="C1421" s="11" t="s">
        <v>23</v>
      </c>
      <c r="D1421" s="12" t="s">
        <v>31</v>
      </c>
      <c r="E1421" s="12" t="s">
        <v>37</v>
      </c>
      <c r="F1421" s="12" t="s">
        <v>254</v>
      </c>
      <c r="G1421" s="65">
        <f>FMCG!AM191</f>
        <v>231322</v>
      </c>
      <c r="H1421" s="31">
        <f>FMCG!AN191</f>
        <v>7462</v>
      </c>
      <c r="I1421" s="66">
        <f>FMCG!AO191</f>
        <v>239740</v>
      </c>
      <c r="J1421" s="64">
        <f>FMCG!AP191</f>
        <v>7733.5483870967746</v>
      </c>
      <c r="K1421" s="31">
        <f>FMCG!AQ191</f>
        <v>8418</v>
      </c>
      <c r="L1421" s="45">
        <f>FMCG!AR191</f>
        <v>1.0363908318274959</v>
      </c>
      <c r="M1421" s="4" t="s">
        <v>387</v>
      </c>
      <c r="N1421" s="76">
        <v>44013</v>
      </c>
    </row>
    <row r="1422" spans="1:14" hidden="1" x14ac:dyDescent="0.25">
      <c r="A1422" s="10">
        <v>1421</v>
      </c>
      <c r="B1422" s="11">
        <v>92052</v>
      </c>
      <c r="C1422" s="11" t="s">
        <v>23</v>
      </c>
      <c r="D1422" s="12" t="s">
        <v>31</v>
      </c>
      <c r="E1422" s="12" t="s">
        <v>37</v>
      </c>
      <c r="F1422" s="12" t="s">
        <v>255</v>
      </c>
      <c r="G1422" s="65">
        <f>FMCG!AM192</f>
        <v>265422</v>
      </c>
      <c r="H1422" s="31">
        <f>FMCG!AN192</f>
        <v>8562</v>
      </c>
      <c r="I1422" s="66">
        <f>FMCG!AO192</f>
        <v>280409</v>
      </c>
      <c r="J1422" s="64">
        <f>FMCG!AP192</f>
        <v>9045.4516129032254</v>
      </c>
      <c r="K1422" s="31">
        <f>FMCG!AQ192</f>
        <v>14987</v>
      </c>
      <c r="L1422" s="45">
        <f>FMCG!AR192</f>
        <v>1.0564647994514396</v>
      </c>
      <c r="M1422" s="4" t="s">
        <v>387</v>
      </c>
      <c r="N1422" s="76">
        <v>44013</v>
      </c>
    </row>
    <row r="1423" spans="1:14" hidden="1" x14ac:dyDescent="0.25">
      <c r="A1423" s="10">
        <v>1422</v>
      </c>
      <c r="B1423" s="13">
        <v>16940</v>
      </c>
      <c r="C1423" s="11" t="s">
        <v>23</v>
      </c>
      <c r="D1423" s="12" t="s">
        <v>31</v>
      </c>
      <c r="E1423" s="12" t="s">
        <v>37</v>
      </c>
      <c r="F1423" s="14" t="s">
        <v>256</v>
      </c>
      <c r="G1423" s="65">
        <f>FMCG!AM193</f>
        <v>262322</v>
      </c>
      <c r="H1423" s="31">
        <f>FMCG!AN193</f>
        <v>8462</v>
      </c>
      <c r="I1423" s="66">
        <f>FMCG!AO193</f>
        <v>281914</v>
      </c>
      <c r="J1423" s="64">
        <f>FMCG!AP193</f>
        <v>9094</v>
      </c>
      <c r="K1423" s="31">
        <f>FMCG!AQ193</f>
        <v>19592</v>
      </c>
      <c r="L1423" s="45">
        <f>FMCG!AR193</f>
        <v>1.074686835263531</v>
      </c>
      <c r="M1423" s="4" t="s">
        <v>387</v>
      </c>
      <c r="N1423" s="76">
        <v>44013</v>
      </c>
    </row>
    <row r="1424" spans="1:14" hidden="1" x14ac:dyDescent="0.25">
      <c r="A1424" s="10">
        <v>1423</v>
      </c>
      <c r="B1424" s="11">
        <v>15291</v>
      </c>
      <c r="C1424" s="11" t="s">
        <v>23</v>
      </c>
      <c r="D1424" s="12" t="s">
        <v>31</v>
      </c>
      <c r="E1424" s="12" t="s">
        <v>37</v>
      </c>
      <c r="F1424" s="12" t="s">
        <v>257</v>
      </c>
      <c r="G1424" s="65">
        <f>FMCG!AM194</f>
        <v>472471</v>
      </c>
      <c r="H1424" s="31">
        <f>FMCG!AN194</f>
        <v>15241</v>
      </c>
      <c r="I1424" s="66">
        <f>FMCG!AO194</f>
        <v>451504</v>
      </c>
      <c r="J1424" s="64">
        <f>FMCG!AP194</f>
        <v>14564.645161290322</v>
      </c>
      <c r="K1424" s="31">
        <f>FMCG!AQ194</f>
        <v>-20967</v>
      </c>
      <c r="L1424" s="45">
        <f>FMCG!AR194</f>
        <v>0.95562267313761051</v>
      </c>
      <c r="M1424" s="4" t="s">
        <v>387</v>
      </c>
      <c r="N1424" s="76">
        <v>44013</v>
      </c>
    </row>
    <row r="1425" spans="1:14" hidden="1" x14ac:dyDescent="0.25">
      <c r="A1425" s="10">
        <v>1424</v>
      </c>
      <c r="B1425" s="11">
        <v>16990</v>
      </c>
      <c r="C1425" s="11" t="s">
        <v>23</v>
      </c>
      <c r="D1425" s="12" t="s">
        <v>31</v>
      </c>
      <c r="E1425" s="12" t="s">
        <v>37</v>
      </c>
      <c r="F1425" s="12" t="s">
        <v>258</v>
      </c>
      <c r="G1425" s="65">
        <f>FMCG!AM195</f>
        <v>570772</v>
      </c>
      <c r="H1425" s="31">
        <f>FMCG!AN195</f>
        <v>18412</v>
      </c>
      <c r="I1425" s="66">
        <f>FMCG!AO195</f>
        <v>614284</v>
      </c>
      <c r="J1425" s="64">
        <f>FMCG!AP195</f>
        <v>19815.612903225807</v>
      </c>
      <c r="K1425" s="31">
        <f>FMCG!AQ195</f>
        <v>43512</v>
      </c>
      <c r="L1425" s="45">
        <f>FMCG!AR195</f>
        <v>1.0762335923976649</v>
      </c>
      <c r="M1425" s="4" t="s">
        <v>387</v>
      </c>
      <c r="N1425" s="76">
        <v>44013</v>
      </c>
    </row>
    <row r="1426" spans="1:14" hidden="1" x14ac:dyDescent="0.25">
      <c r="A1426" s="10">
        <v>1425</v>
      </c>
      <c r="B1426" s="11">
        <v>14534</v>
      </c>
      <c r="C1426" s="11" t="s">
        <v>23</v>
      </c>
      <c r="D1426" s="12" t="s">
        <v>31</v>
      </c>
      <c r="E1426" s="12" t="s">
        <v>37</v>
      </c>
      <c r="F1426" s="12" t="s">
        <v>259</v>
      </c>
      <c r="G1426" s="65">
        <f>FMCG!AM196</f>
        <v>679396</v>
      </c>
      <c r="H1426" s="31">
        <f>FMCG!AN196</f>
        <v>21916</v>
      </c>
      <c r="I1426" s="66">
        <f>FMCG!AO196</f>
        <v>623777</v>
      </c>
      <c r="J1426" s="64">
        <f>FMCG!AP196</f>
        <v>20121.83870967742</v>
      </c>
      <c r="K1426" s="31">
        <f>FMCG!AQ196</f>
        <v>-55619</v>
      </c>
      <c r="L1426" s="45">
        <f>FMCG!AR196</f>
        <v>0.91813463723660427</v>
      </c>
      <c r="M1426" s="4" t="s">
        <v>387</v>
      </c>
      <c r="N1426" s="76">
        <v>44013</v>
      </c>
    </row>
    <row r="1427" spans="1:14" hidden="1" x14ac:dyDescent="0.25">
      <c r="A1427" s="10">
        <v>1426</v>
      </c>
      <c r="B1427" s="11">
        <v>15854</v>
      </c>
      <c r="C1427" s="11" t="s">
        <v>23</v>
      </c>
      <c r="D1427" s="12" t="s">
        <v>31</v>
      </c>
      <c r="E1427" s="12" t="s">
        <v>37</v>
      </c>
      <c r="F1427" s="12" t="s">
        <v>260</v>
      </c>
      <c r="G1427" s="65">
        <f>FMCG!AM197</f>
        <v>234422</v>
      </c>
      <c r="H1427" s="31">
        <f>FMCG!AN197</f>
        <v>7562</v>
      </c>
      <c r="I1427" s="66">
        <f>FMCG!AO197</f>
        <v>237181</v>
      </c>
      <c r="J1427" s="64">
        <f>FMCG!AP197</f>
        <v>7651</v>
      </c>
      <c r="K1427" s="31">
        <f>FMCG!AQ197</f>
        <v>2759</v>
      </c>
      <c r="L1427" s="45">
        <f>FMCG!AR197</f>
        <v>1.0117693731816979</v>
      </c>
      <c r="M1427" s="4" t="s">
        <v>387</v>
      </c>
      <c r="N1427" s="76">
        <v>44013</v>
      </c>
    </row>
    <row r="1428" spans="1:14" hidden="1" x14ac:dyDescent="0.25">
      <c r="A1428" s="10">
        <v>1427</v>
      </c>
      <c r="B1428" s="11">
        <v>17271</v>
      </c>
      <c r="C1428" s="11" t="s">
        <v>23</v>
      </c>
      <c r="D1428" s="12" t="s">
        <v>31</v>
      </c>
      <c r="E1428" s="12" t="s">
        <v>37</v>
      </c>
      <c r="F1428" s="12" t="s">
        <v>261</v>
      </c>
      <c r="G1428" s="65">
        <f>FMCG!AM198</f>
        <v>358422</v>
      </c>
      <c r="H1428" s="31">
        <f>FMCG!AN198</f>
        <v>11562</v>
      </c>
      <c r="I1428" s="66">
        <f>FMCG!AO198</f>
        <v>480966</v>
      </c>
      <c r="J1428" s="64">
        <f>FMCG!AP198</f>
        <v>15515.032258064517</v>
      </c>
      <c r="K1428" s="31">
        <f>FMCG!AQ198</f>
        <v>122544</v>
      </c>
      <c r="L1428" s="45">
        <f>FMCG!AR198</f>
        <v>1.3418986557744781</v>
      </c>
      <c r="M1428" s="4" t="s">
        <v>387</v>
      </c>
      <c r="N1428" s="76">
        <v>44013</v>
      </c>
    </row>
    <row r="1429" spans="1:14" hidden="1" x14ac:dyDescent="0.25">
      <c r="A1429" s="10">
        <v>1428</v>
      </c>
      <c r="B1429" s="11">
        <v>17252</v>
      </c>
      <c r="C1429" s="11" t="s">
        <v>23</v>
      </c>
      <c r="D1429" s="12" t="s">
        <v>31</v>
      </c>
      <c r="E1429" s="12" t="s">
        <v>37</v>
      </c>
      <c r="F1429" s="12" t="s">
        <v>262</v>
      </c>
      <c r="G1429" s="65">
        <f>FMCG!AM199</f>
        <v>243722</v>
      </c>
      <c r="H1429" s="31">
        <f>FMCG!AN199</f>
        <v>7862</v>
      </c>
      <c r="I1429" s="66">
        <f>FMCG!AO199</f>
        <v>372810</v>
      </c>
      <c r="J1429" s="64">
        <f>FMCG!AP199</f>
        <v>12026.129032258064</v>
      </c>
      <c r="K1429" s="31">
        <f>FMCG!AQ199</f>
        <v>129088</v>
      </c>
      <c r="L1429" s="45">
        <f>FMCG!AR199</f>
        <v>1.5296526370208681</v>
      </c>
      <c r="M1429" s="4" t="s">
        <v>387</v>
      </c>
      <c r="N1429" s="76">
        <v>44013</v>
      </c>
    </row>
    <row r="1430" spans="1:14" hidden="1" x14ac:dyDescent="0.25">
      <c r="A1430" s="10">
        <v>1429</v>
      </c>
      <c r="B1430" s="13">
        <v>16960</v>
      </c>
      <c r="C1430" s="11" t="s">
        <v>23</v>
      </c>
      <c r="D1430" s="12" t="s">
        <v>31</v>
      </c>
      <c r="E1430" s="12" t="s">
        <v>37</v>
      </c>
      <c r="F1430" s="14" t="s">
        <v>263</v>
      </c>
      <c r="G1430" s="65">
        <f>FMCG!AM200</f>
        <v>404922</v>
      </c>
      <c r="H1430" s="31">
        <f>FMCG!AN200</f>
        <v>13062</v>
      </c>
      <c r="I1430" s="66">
        <f>FMCG!AO200</f>
        <v>482646</v>
      </c>
      <c r="J1430" s="64">
        <f>FMCG!AP200</f>
        <v>15569.225806451614</v>
      </c>
      <c r="K1430" s="31">
        <f>FMCG!AQ200</f>
        <v>77724</v>
      </c>
      <c r="L1430" s="45">
        <f>FMCG!AR200</f>
        <v>1.1919480788892676</v>
      </c>
      <c r="M1430" s="4" t="s">
        <v>387</v>
      </c>
      <c r="N1430" s="76">
        <v>44013</v>
      </c>
    </row>
    <row r="1431" spans="1:14" hidden="1" x14ac:dyDescent="0.25">
      <c r="A1431" s="10">
        <v>1430</v>
      </c>
      <c r="B1431" s="11">
        <v>16901</v>
      </c>
      <c r="C1431" s="11" t="s">
        <v>23</v>
      </c>
      <c r="D1431" s="12" t="s">
        <v>38</v>
      </c>
      <c r="E1431" s="12" t="s">
        <v>39</v>
      </c>
      <c r="F1431" s="12" t="s">
        <v>264</v>
      </c>
      <c r="G1431" s="65">
        <f>FMCG!AM201</f>
        <v>433380</v>
      </c>
      <c r="H1431" s="31">
        <f>FMCG!AN201</f>
        <v>13980</v>
      </c>
      <c r="I1431" s="66">
        <f>FMCG!AO201</f>
        <v>569874</v>
      </c>
      <c r="J1431" s="64">
        <f>FMCG!AP201</f>
        <v>18383.032258064515</v>
      </c>
      <c r="K1431" s="31">
        <f>FMCG!AQ201</f>
        <v>136494</v>
      </c>
      <c r="L1431" s="45">
        <f>FMCG!AR201</f>
        <v>1.3149522359130554</v>
      </c>
      <c r="M1431" s="4" t="s">
        <v>387</v>
      </c>
      <c r="N1431" s="76">
        <v>44013</v>
      </c>
    </row>
    <row r="1432" spans="1:14" hidden="1" x14ac:dyDescent="0.25">
      <c r="A1432" s="10">
        <v>1431</v>
      </c>
      <c r="B1432" s="11">
        <v>14532</v>
      </c>
      <c r="C1432" s="11" t="s">
        <v>23</v>
      </c>
      <c r="D1432" s="12" t="s">
        <v>38</v>
      </c>
      <c r="E1432" s="12" t="s">
        <v>39</v>
      </c>
      <c r="F1432" s="12" t="s">
        <v>265</v>
      </c>
      <c r="G1432" s="65">
        <f>FMCG!AM202</f>
        <v>354671</v>
      </c>
      <c r="H1432" s="31">
        <f>FMCG!AN202</f>
        <v>11441</v>
      </c>
      <c r="I1432" s="66">
        <f>FMCG!AO202</f>
        <v>490559</v>
      </c>
      <c r="J1432" s="64">
        <f>FMCG!AP202</f>
        <v>15824.483870967742</v>
      </c>
      <c r="K1432" s="31">
        <f>FMCG!AQ202</f>
        <v>135888</v>
      </c>
      <c r="L1432" s="45">
        <f>FMCG!AR202</f>
        <v>1.383138175943339</v>
      </c>
      <c r="M1432" s="4" t="s">
        <v>387</v>
      </c>
      <c r="N1432" s="76">
        <v>44013</v>
      </c>
    </row>
    <row r="1433" spans="1:14" hidden="1" x14ac:dyDescent="0.25">
      <c r="A1433" s="10">
        <v>1432</v>
      </c>
      <c r="B1433" s="11">
        <v>15704</v>
      </c>
      <c r="C1433" s="11" t="s">
        <v>23</v>
      </c>
      <c r="D1433" s="12" t="s">
        <v>38</v>
      </c>
      <c r="E1433" s="12" t="s">
        <v>39</v>
      </c>
      <c r="F1433" s="12" t="s">
        <v>266</v>
      </c>
      <c r="G1433" s="65">
        <f>FMCG!AM203</f>
        <v>265422</v>
      </c>
      <c r="H1433" s="31">
        <f>FMCG!AN203</f>
        <v>8562</v>
      </c>
      <c r="I1433" s="66">
        <f>FMCG!AO203</f>
        <v>277112</v>
      </c>
      <c r="J1433" s="64">
        <f>FMCG!AP203</f>
        <v>8939.0967741935492</v>
      </c>
      <c r="K1433" s="31">
        <f>FMCG!AQ203</f>
        <v>11690</v>
      </c>
      <c r="L1433" s="45">
        <f>FMCG!AR203</f>
        <v>1.0440430710340514</v>
      </c>
      <c r="M1433" s="4" t="s">
        <v>387</v>
      </c>
      <c r="N1433" s="76">
        <v>44013</v>
      </c>
    </row>
    <row r="1434" spans="1:14" hidden="1" x14ac:dyDescent="0.25">
      <c r="A1434" s="10">
        <v>1433</v>
      </c>
      <c r="B1434" s="11">
        <v>15242</v>
      </c>
      <c r="C1434" s="11" t="s">
        <v>23</v>
      </c>
      <c r="D1434" s="12" t="s">
        <v>38</v>
      </c>
      <c r="E1434" s="12" t="s">
        <v>39</v>
      </c>
      <c r="F1434" s="12" t="s">
        <v>267</v>
      </c>
      <c r="G1434" s="65">
        <f>FMCG!AM204</f>
        <v>547646</v>
      </c>
      <c r="H1434" s="31">
        <f>FMCG!AN204</f>
        <v>17666</v>
      </c>
      <c r="I1434" s="66">
        <f>FMCG!AO204</f>
        <v>729126</v>
      </c>
      <c r="J1434" s="64">
        <f>FMCG!AP204</f>
        <v>23520.193548387098</v>
      </c>
      <c r="K1434" s="31">
        <f>FMCG!AQ204</f>
        <v>181480</v>
      </c>
      <c r="L1434" s="45">
        <f>FMCG!AR204</f>
        <v>1.331381951114406</v>
      </c>
      <c r="M1434" s="4" t="s">
        <v>387</v>
      </c>
      <c r="N1434" s="76">
        <v>44013</v>
      </c>
    </row>
    <row r="1435" spans="1:14" hidden="1" x14ac:dyDescent="0.25">
      <c r="A1435" s="10">
        <v>1434</v>
      </c>
      <c r="B1435" s="11">
        <v>16017</v>
      </c>
      <c r="C1435" s="11" t="s">
        <v>23</v>
      </c>
      <c r="D1435" s="12" t="s">
        <v>38</v>
      </c>
      <c r="E1435" s="12" t="s">
        <v>39</v>
      </c>
      <c r="F1435" s="12" t="s">
        <v>268</v>
      </c>
      <c r="G1435" s="65">
        <f>FMCG!AM205</f>
        <v>582397</v>
      </c>
      <c r="H1435" s="31">
        <f>FMCG!AN205</f>
        <v>18787</v>
      </c>
      <c r="I1435" s="66">
        <f>FMCG!AO205</f>
        <v>702585</v>
      </c>
      <c r="J1435" s="64">
        <f>FMCG!AP205</f>
        <v>22664.032258064515</v>
      </c>
      <c r="K1435" s="31">
        <f>FMCG!AQ205</f>
        <v>120188</v>
      </c>
      <c r="L1435" s="45">
        <f>FMCG!AR205</f>
        <v>1.2063678212628155</v>
      </c>
      <c r="M1435" s="4" t="s">
        <v>387</v>
      </c>
      <c r="N1435" s="76">
        <v>44013</v>
      </c>
    </row>
    <row r="1436" spans="1:14" hidden="1" x14ac:dyDescent="0.25">
      <c r="A1436" s="10">
        <v>1435</v>
      </c>
      <c r="B1436" s="11">
        <v>15136</v>
      </c>
      <c r="C1436" s="11" t="s">
        <v>23</v>
      </c>
      <c r="D1436" s="12" t="s">
        <v>38</v>
      </c>
      <c r="E1436" s="12" t="s">
        <v>39</v>
      </c>
      <c r="F1436" s="12" t="s">
        <v>269</v>
      </c>
      <c r="G1436" s="65">
        <f>FMCG!AM206</f>
        <v>267096</v>
      </c>
      <c r="H1436" s="31">
        <f>FMCG!AN206</f>
        <v>8616</v>
      </c>
      <c r="I1436" s="66">
        <f>FMCG!AO206</f>
        <v>346165</v>
      </c>
      <c r="J1436" s="64">
        <f>FMCG!AP206</f>
        <v>11166.612903225807</v>
      </c>
      <c r="K1436" s="31">
        <f>FMCG!AQ206</f>
        <v>79069</v>
      </c>
      <c r="L1436" s="45">
        <f>FMCG!AR206</f>
        <v>1.2960321382574056</v>
      </c>
      <c r="M1436" s="4" t="s">
        <v>387</v>
      </c>
      <c r="N1436" s="76">
        <v>44013</v>
      </c>
    </row>
    <row r="1437" spans="1:14" hidden="1" x14ac:dyDescent="0.25">
      <c r="A1437" s="10">
        <v>1436</v>
      </c>
      <c r="B1437" s="11">
        <v>15506</v>
      </c>
      <c r="C1437" s="11" t="s">
        <v>23</v>
      </c>
      <c r="D1437" s="12" t="s">
        <v>38</v>
      </c>
      <c r="E1437" s="12" t="s">
        <v>40</v>
      </c>
      <c r="F1437" s="12" t="s">
        <v>270</v>
      </c>
      <c r="G1437" s="65">
        <f>FMCG!AM207</f>
        <v>321067</v>
      </c>
      <c r="H1437" s="31">
        <f>FMCG!AN207</f>
        <v>10357</v>
      </c>
      <c r="I1437" s="66">
        <f>FMCG!AO207</f>
        <v>365145</v>
      </c>
      <c r="J1437" s="64">
        <f>FMCG!AP207</f>
        <v>11778.870967741936</v>
      </c>
      <c r="K1437" s="31">
        <f>FMCG!AQ207</f>
        <v>44078</v>
      </c>
      <c r="L1437" s="45">
        <f>FMCG!AR207</f>
        <v>1.1372859870369736</v>
      </c>
      <c r="M1437" s="4" t="s">
        <v>387</v>
      </c>
      <c r="N1437" s="76">
        <v>44013</v>
      </c>
    </row>
    <row r="1438" spans="1:14" hidden="1" x14ac:dyDescent="0.25">
      <c r="A1438" s="10">
        <v>1437</v>
      </c>
      <c r="B1438" s="11">
        <v>16405</v>
      </c>
      <c r="C1438" s="11" t="s">
        <v>23</v>
      </c>
      <c r="D1438" s="12" t="s">
        <v>38</v>
      </c>
      <c r="E1438" s="12" t="s">
        <v>40</v>
      </c>
      <c r="F1438" s="12" t="s">
        <v>271</v>
      </c>
      <c r="G1438" s="65">
        <f>FMCG!AM208</f>
        <v>443796</v>
      </c>
      <c r="H1438" s="31">
        <f>FMCG!AN208</f>
        <v>14316</v>
      </c>
      <c r="I1438" s="66">
        <f>FMCG!AO208</f>
        <v>778834</v>
      </c>
      <c r="J1438" s="64">
        <f>FMCG!AP208</f>
        <v>25123.677419354837</v>
      </c>
      <c r="K1438" s="31">
        <f>FMCG!AQ208</f>
        <v>335038</v>
      </c>
      <c r="L1438" s="45">
        <f>FMCG!AR208</f>
        <v>1.7549369530144481</v>
      </c>
      <c r="M1438" s="4" t="s">
        <v>387</v>
      </c>
      <c r="N1438" s="76">
        <v>44013</v>
      </c>
    </row>
    <row r="1439" spans="1:14" hidden="1" x14ac:dyDescent="0.25">
      <c r="A1439" s="10">
        <v>1438</v>
      </c>
      <c r="B1439" s="11">
        <v>14575</v>
      </c>
      <c r="C1439" s="11" t="s">
        <v>23</v>
      </c>
      <c r="D1439" s="12" t="s">
        <v>38</v>
      </c>
      <c r="E1439" s="12" t="s">
        <v>40</v>
      </c>
      <c r="F1439" s="12" t="s">
        <v>272</v>
      </c>
      <c r="G1439" s="65">
        <f>FMCG!AM209</f>
        <v>257796</v>
      </c>
      <c r="H1439" s="31">
        <f>FMCG!AN209</f>
        <v>8316</v>
      </c>
      <c r="I1439" s="66">
        <f>FMCG!AO209</f>
        <v>317473</v>
      </c>
      <c r="J1439" s="64">
        <f>FMCG!AP209</f>
        <v>10241.064516129032</v>
      </c>
      <c r="K1439" s="31">
        <f>FMCG!AQ209</f>
        <v>59677</v>
      </c>
      <c r="L1439" s="45">
        <f>FMCG!AR209</f>
        <v>1.2314892395537558</v>
      </c>
      <c r="M1439" s="4" t="s">
        <v>387</v>
      </c>
      <c r="N1439" s="76">
        <v>44013</v>
      </c>
    </row>
    <row r="1440" spans="1:14" hidden="1" x14ac:dyDescent="0.25">
      <c r="A1440" s="10">
        <v>1439</v>
      </c>
      <c r="B1440" s="11">
        <v>15616</v>
      </c>
      <c r="C1440" s="11" t="s">
        <v>23</v>
      </c>
      <c r="D1440" s="12" t="s">
        <v>38</v>
      </c>
      <c r="E1440" s="12" t="s">
        <v>40</v>
      </c>
      <c r="F1440" s="12" t="s">
        <v>273</v>
      </c>
      <c r="G1440" s="65">
        <f>FMCG!AM210</f>
        <v>443672</v>
      </c>
      <c r="H1440" s="31">
        <f>FMCG!AN210</f>
        <v>14312</v>
      </c>
      <c r="I1440" s="66">
        <f>FMCG!AO210</f>
        <v>441923</v>
      </c>
      <c r="J1440" s="64">
        <f>FMCG!AP210</f>
        <v>14255.58064516129</v>
      </c>
      <c r="K1440" s="31">
        <f>FMCG!AQ210</f>
        <v>-1749</v>
      </c>
      <c r="L1440" s="45">
        <f>FMCG!AR210</f>
        <v>0.99605789862781513</v>
      </c>
      <c r="M1440" s="4" t="s">
        <v>387</v>
      </c>
      <c r="N1440" s="76">
        <v>44013</v>
      </c>
    </row>
    <row r="1441" spans="1:14" hidden="1" x14ac:dyDescent="0.25">
      <c r="A1441" s="10">
        <v>1440</v>
      </c>
      <c r="B1441" s="11">
        <v>14818</v>
      </c>
      <c r="C1441" s="11" t="s">
        <v>23</v>
      </c>
      <c r="D1441" s="12" t="s">
        <v>38</v>
      </c>
      <c r="E1441" s="12" t="s">
        <v>40</v>
      </c>
      <c r="F1441" s="12" t="s">
        <v>274</v>
      </c>
      <c r="G1441" s="65">
        <f>FMCG!AM211</f>
        <v>329096</v>
      </c>
      <c r="H1441" s="31">
        <f>FMCG!AN211</f>
        <v>10616</v>
      </c>
      <c r="I1441" s="66">
        <f>FMCG!AO211</f>
        <v>384758</v>
      </c>
      <c r="J1441" s="64">
        <f>FMCG!AP211</f>
        <v>12411.548387096775</v>
      </c>
      <c r="K1441" s="31">
        <f>FMCG!AQ211</f>
        <v>55662</v>
      </c>
      <c r="L1441" s="45">
        <f>FMCG!AR211</f>
        <v>1.1691360575637504</v>
      </c>
      <c r="M1441" s="4" t="s">
        <v>387</v>
      </c>
      <c r="N1441" s="76">
        <v>44013</v>
      </c>
    </row>
    <row r="1442" spans="1:14" hidden="1" x14ac:dyDescent="0.25">
      <c r="A1442" s="10">
        <v>1441</v>
      </c>
      <c r="B1442" s="11">
        <v>14582</v>
      </c>
      <c r="C1442" s="11" t="s">
        <v>23</v>
      </c>
      <c r="D1442" s="12" t="s">
        <v>38</v>
      </c>
      <c r="E1442" s="12" t="s">
        <v>40</v>
      </c>
      <c r="F1442" s="12" t="s">
        <v>275</v>
      </c>
      <c r="G1442" s="65">
        <f>FMCG!AM212</f>
        <v>288796</v>
      </c>
      <c r="H1442" s="31">
        <f>FMCG!AN212</f>
        <v>9316</v>
      </c>
      <c r="I1442" s="66">
        <f>FMCG!AO212</f>
        <v>302256</v>
      </c>
      <c r="J1442" s="64">
        <f>FMCG!AP212</f>
        <v>9750.1935483870966</v>
      </c>
      <c r="K1442" s="31">
        <f>FMCG!AQ212</f>
        <v>13460</v>
      </c>
      <c r="L1442" s="45">
        <f>FMCG!AR212</f>
        <v>1.0466072937298301</v>
      </c>
      <c r="M1442" s="4" t="s">
        <v>387</v>
      </c>
      <c r="N1442" s="76">
        <v>44013</v>
      </c>
    </row>
    <row r="1443" spans="1:14" hidden="1" x14ac:dyDescent="0.25">
      <c r="A1443" s="10">
        <v>1442</v>
      </c>
      <c r="B1443" s="11">
        <v>15965</v>
      </c>
      <c r="C1443" s="11" t="s">
        <v>23</v>
      </c>
      <c r="D1443" s="12" t="s">
        <v>38</v>
      </c>
      <c r="E1443" s="12" t="s">
        <v>40</v>
      </c>
      <c r="F1443" s="12" t="s">
        <v>276</v>
      </c>
      <c r="G1443" s="65">
        <f>FMCG!AM213</f>
        <v>321067</v>
      </c>
      <c r="H1443" s="31">
        <f>FMCG!AN213</f>
        <v>10357</v>
      </c>
      <c r="I1443" s="66">
        <f>FMCG!AO213</f>
        <v>750210</v>
      </c>
      <c r="J1443" s="64">
        <f>FMCG!AP213</f>
        <v>24200.322580645163</v>
      </c>
      <c r="K1443" s="31">
        <f>FMCG!AQ213</f>
        <v>429143</v>
      </c>
      <c r="L1443" s="45">
        <f>FMCG!AR213</f>
        <v>2.3366150990291747</v>
      </c>
      <c r="M1443" s="4" t="s">
        <v>387</v>
      </c>
      <c r="N1443" s="76">
        <v>44013</v>
      </c>
    </row>
    <row r="1444" spans="1:14" hidden="1" x14ac:dyDescent="0.25">
      <c r="A1444" s="10">
        <v>1443</v>
      </c>
      <c r="B1444" s="11">
        <v>92055</v>
      </c>
      <c r="C1444" s="11" t="s">
        <v>23</v>
      </c>
      <c r="D1444" s="12" t="s">
        <v>38</v>
      </c>
      <c r="E1444" s="12" t="s">
        <v>40</v>
      </c>
      <c r="F1444" s="12" t="s">
        <v>277</v>
      </c>
      <c r="G1444" s="65">
        <f>FMCG!AM214</f>
        <v>111135</v>
      </c>
      <c r="H1444" s="31">
        <f>FMCG!AN214</f>
        <v>3585</v>
      </c>
      <c r="I1444" s="66">
        <f>FMCG!AO214</f>
        <v>172153</v>
      </c>
      <c r="J1444" s="64">
        <f>FMCG!AP214</f>
        <v>5553.322580645161</v>
      </c>
      <c r="K1444" s="31">
        <f>FMCG!AQ214</f>
        <v>61018</v>
      </c>
      <c r="L1444" s="45">
        <f>FMCG!AR214</f>
        <v>1.5490439555495568</v>
      </c>
      <c r="M1444" s="4" t="s">
        <v>387</v>
      </c>
      <c r="N1444" s="76">
        <v>44013</v>
      </c>
    </row>
    <row r="1445" spans="1:14" hidden="1" x14ac:dyDescent="0.25">
      <c r="A1445" s="10">
        <v>1444</v>
      </c>
      <c r="B1445" s="11">
        <v>15072</v>
      </c>
      <c r="C1445" s="11" t="s">
        <v>23</v>
      </c>
      <c r="D1445" s="12" t="s">
        <v>38</v>
      </c>
      <c r="E1445" s="12" t="s">
        <v>38</v>
      </c>
      <c r="F1445" s="12" t="s">
        <v>397</v>
      </c>
      <c r="G1445" s="65">
        <f>FMCG!AM215</f>
        <v>180110</v>
      </c>
      <c r="H1445" s="31">
        <f>FMCG!AN215</f>
        <v>5810</v>
      </c>
      <c r="I1445" s="66">
        <f>FMCG!AO215</f>
        <v>0</v>
      </c>
      <c r="J1445" s="64">
        <f>FMCG!AP215</f>
        <v>0</v>
      </c>
      <c r="K1445" s="31">
        <f>FMCG!AQ215</f>
        <v>-180110</v>
      </c>
      <c r="L1445" s="45">
        <f>FMCG!AR215</f>
        <v>0</v>
      </c>
      <c r="M1445" s="4" t="s">
        <v>387</v>
      </c>
      <c r="N1445" s="76">
        <v>44013</v>
      </c>
    </row>
    <row r="1446" spans="1:14" hidden="1" x14ac:dyDescent="0.25">
      <c r="A1446" s="10">
        <v>1445</v>
      </c>
      <c r="B1446" s="13">
        <v>17113</v>
      </c>
      <c r="C1446" s="11" t="s">
        <v>23</v>
      </c>
      <c r="D1446" s="12" t="s">
        <v>38</v>
      </c>
      <c r="E1446" s="12" t="s">
        <v>41</v>
      </c>
      <c r="F1446" s="14" t="s">
        <v>279</v>
      </c>
      <c r="G1446" s="65">
        <f>FMCG!AM216</f>
        <v>302777</v>
      </c>
      <c r="H1446" s="31">
        <f>FMCG!AN216</f>
        <v>9767</v>
      </c>
      <c r="I1446" s="66">
        <f>FMCG!AO216</f>
        <v>367676</v>
      </c>
      <c r="J1446" s="64">
        <f>FMCG!AP216</f>
        <v>11860.516129032258</v>
      </c>
      <c r="K1446" s="31">
        <f>FMCG!AQ216</f>
        <v>64899</v>
      </c>
      <c r="L1446" s="45">
        <f>FMCG!AR216</f>
        <v>1.214345871714166</v>
      </c>
      <c r="M1446" s="4" t="s">
        <v>387</v>
      </c>
      <c r="N1446" s="76">
        <v>44013</v>
      </c>
    </row>
    <row r="1447" spans="1:14" hidden="1" x14ac:dyDescent="0.25">
      <c r="A1447" s="10">
        <v>1446</v>
      </c>
      <c r="B1447" s="11">
        <v>16018</v>
      </c>
      <c r="C1447" s="11" t="s">
        <v>23</v>
      </c>
      <c r="D1447" s="12" t="s">
        <v>38</v>
      </c>
      <c r="E1447" s="12" t="s">
        <v>41</v>
      </c>
      <c r="F1447" s="12" t="s">
        <v>280</v>
      </c>
      <c r="G1447" s="65">
        <f>FMCG!AM217</f>
        <v>648272</v>
      </c>
      <c r="H1447" s="31">
        <f>FMCG!AN217</f>
        <v>20912</v>
      </c>
      <c r="I1447" s="66">
        <f>FMCG!AO217</f>
        <v>705414</v>
      </c>
      <c r="J1447" s="64">
        <f>FMCG!AP217</f>
        <v>22755.290322580644</v>
      </c>
      <c r="K1447" s="31">
        <f>FMCG!AQ217</f>
        <v>57142</v>
      </c>
      <c r="L1447" s="45">
        <f>FMCG!AR217</f>
        <v>1.0881450995878272</v>
      </c>
      <c r="M1447" s="4" t="s">
        <v>387</v>
      </c>
      <c r="N1447" s="76">
        <v>44013</v>
      </c>
    </row>
    <row r="1448" spans="1:14" hidden="1" x14ac:dyDescent="0.25">
      <c r="A1448" s="10">
        <v>1447</v>
      </c>
      <c r="B1448" s="11">
        <v>15148</v>
      </c>
      <c r="C1448" s="11" t="s">
        <v>23</v>
      </c>
      <c r="D1448" s="12" t="s">
        <v>38</v>
      </c>
      <c r="E1448" s="12" t="s">
        <v>41</v>
      </c>
      <c r="F1448" s="12" t="s">
        <v>281</v>
      </c>
      <c r="G1448" s="65">
        <f>FMCG!AM218</f>
        <v>276396</v>
      </c>
      <c r="H1448" s="31">
        <f>FMCG!AN218</f>
        <v>8916</v>
      </c>
      <c r="I1448" s="66">
        <f>FMCG!AO218</f>
        <v>319233</v>
      </c>
      <c r="J1448" s="64">
        <f>FMCG!AP218</f>
        <v>10297.838709677419</v>
      </c>
      <c r="K1448" s="31">
        <f>FMCG!AQ218</f>
        <v>42837</v>
      </c>
      <c r="L1448" s="45">
        <f>FMCG!AR218</f>
        <v>1.1549841531715366</v>
      </c>
      <c r="M1448" s="4" t="s">
        <v>387</v>
      </c>
      <c r="N1448" s="76">
        <v>44013</v>
      </c>
    </row>
    <row r="1449" spans="1:14" hidden="1" x14ac:dyDescent="0.25">
      <c r="A1449" s="10">
        <v>1448</v>
      </c>
      <c r="B1449" s="11">
        <v>15324</v>
      </c>
      <c r="C1449" s="11" t="s">
        <v>23</v>
      </c>
      <c r="D1449" s="12" t="s">
        <v>38</v>
      </c>
      <c r="E1449" s="12" t="s">
        <v>41</v>
      </c>
      <c r="F1449" s="12" t="s">
        <v>282</v>
      </c>
      <c r="G1449" s="65">
        <f>FMCG!AM219</f>
        <v>315022</v>
      </c>
      <c r="H1449" s="31">
        <f>FMCG!AN219</f>
        <v>10162</v>
      </c>
      <c r="I1449" s="66">
        <f>FMCG!AO219</f>
        <v>309875</v>
      </c>
      <c r="J1449" s="64">
        <f>FMCG!AP219</f>
        <v>9995.967741935483</v>
      </c>
      <c r="K1449" s="31">
        <f>FMCG!AQ219</f>
        <v>-5147</v>
      </c>
      <c r="L1449" s="45">
        <f>FMCG!AR219</f>
        <v>0.9836614585647987</v>
      </c>
      <c r="M1449" s="4" t="s">
        <v>387</v>
      </c>
      <c r="N1449" s="76">
        <v>44013</v>
      </c>
    </row>
    <row r="1450" spans="1:14" hidden="1" x14ac:dyDescent="0.25">
      <c r="A1450" s="10">
        <v>1449</v>
      </c>
      <c r="B1450" s="11">
        <v>92047</v>
      </c>
      <c r="C1450" s="11" t="s">
        <v>23</v>
      </c>
      <c r="D1450" s="12" t="s">
        <v>38</v>
      </c>
      <c r="E1450" s="12" t="s">
        <v>41</v>
      </c>
      <c r="F1450" s="12" t="s">
        <v>283</v>
      </c>
      <c r="G1450" s="65">
        <f>FMCG!AM220</f>
        <v>327422</v>
      </c>
      <c r="H1450" s="31">
        <f>FMCG!AN220</f>
        <v>10562</v>
      </c>
      <c r="I1450" s="66">
        <f>FMCG!AO220</f>
        <v>399823</v>
      </c>
      <c r="J1450" s="64">
        <f>FMCG!AP220</f>
        <v>12897.516129032258</v>
      </c>
      <c r="K1450" s="31">
        <f>FMCG!AQ220</f>
        <v>72401</v>
      </c>
      <c r="L1450" s="45">
        <f>FMCG!AR220</f>
        <v>1.2211244204726621</v>
      </c>
      <c r="M1450" s="4" t="s">
        <v>387</v>
      </c>
      <c r="N1450" s="76">
        <v>44013</v>
      </c>
    </row>
    <row r="1451" spans="1:14" hidden="1" x14ac:dyDescent="0.25">
      <c r="A1451" s="10">
        <v>1450</v>
      </c>
      <c r="B1451" s="11">
        <v>14484</v>
      </c>
      <c r="C1451" s="11" t="s">
        <v>23</v>
      </c>
      <c r="D1451" s="12" t="s">
        <v>38</v>
      </c>
      <c r="E1451" s="12" t="s">
        <v>41</v>
      </c>
      <c r="F1451" s="12" t="s">
        <v>284</v>
      </c>
      <c r="G1451" s="65">
        <f>FMCG!AM221</f>
        <v>242296</v>
      </c>
      <c r="H1451" s="31">
        <f>FMCG!AN221</f>
        <v>7816</v>
      </c>
      <c r="I1451" s="66">
        <f>FMCG!AO221</f>
        <v>300634</v>
      </c>
      <c r="J1451" s="64">
        <f>FMCG!AP221</f>
        <v>9697.8709677419356</v>
      </c>
      <c r="K1451" s="31">
        <f>FMCG!AQ221</f>
        <v>58338</v>
      </c>
      <c r="L1451" s="45">
        <f>FMCG!AR221</f>
        <v>1.2407716181860204</v>
      </c>
      <c r="M1451" s="4" t="s">
        <v>387</v>
      </c>
      <c r="N1451" s="76">
        <v>44013</v>
      </c>
    </row>
    <row r="1452" spans="1:14" hidden="1" x14ac:dyDescent="0.25">
      <c r="A1452" s="10">
        <v>1451</v>
      </c>
      <c r="B1452" s="11">
        <v>14544</v>
      </c>
      <c r="C1452" s="11" t="s">
        <v>23</v>
      </c>
      <c r="D1452" s="12" t="s">
        <v>38</v>
      </c>
      <c r="E1452" s="12" t="s">
        <v>41</v>
      </c>
      <c r="F1452" s="12" t="s">
        <v>285</v>
      </c>
      <c r="G1452" s="65">
        <f>FMCG!AM222</f>
        <v>385671</v>
      </c>
      <c r="H1452" s="31">
        <f>FMCG!AN222</f>
        <v>12441</v>
      </c>
      <c r="I1452" s="66">
        <f>FMCG!AO222</f>
        <v>497146</v>
      </c>
      <c r="J1452" s="64">
        <f>FMCG!AP222</f>
        <v>16036.967741935483</v>
      </c>
      <c r="K1452" s="31">
        <f>FMCG!AQ222</f>
        <v>111475</v>
      </c>
      <c r="L1452" s="45">
        <f>FMCG!AR222</f>
        <v>1.2890416961607174</v>
      </c>
      <c r="M1452" s="4" t="s">
        <v>387</v>
      </c>
      <c r="N1452" s="76">
        <v>44013</v>
      </c>
    </row>
    <row r="1453" spans="1:14" hidden="1" x14ac:dyDescent="0.25">
      <c r="A1453" s="10">
        <v>1452</v>
      </c>
      <c r="B1453" s="11">
        <v>15239</v>
      </c>
      <c r="C1453" s="11" t="s">
        <v>23</v>
      </c>
      <c r="D1453" s="12" t="s">
        <v>38</v>
      </c>
      <c r="E1453" s="12" t="s">
        <v>41</v>
      </c>
      <c r="F1453" s="12" t="s">
        <v>286</v>
      </c>
      <c r="G1453" s="65">
        <f>FMCG!AM223</f>
        <v>443796</v>
      </c>
      <c r="H1453" s="31">
        <f>FMCG!AN223</f>
        <v>14316</v>
      </c>
      <c r="I1453" s="66">
        <f>FMCG!AO223</f>
        <v>481234</v>
      </c>
      <c r="J1453" s="64">
        <f>FMCG!AP223</f>
        <v>15523.677419354839</v>
      </c>
      <c r="K1453" s="31">
        <f>FMCG!AQ223</f>
        <v>37438</v>
      </c>
      <c r="L1453" s="45">
        <f>FMCG!AR223</f>
        <v>1.0843585791670047</v>
      </c>
      <c r="M1453" s="4" t="s">
        <v>387</v>
      </c>
      <c r="N1453" s="76">
        <v>44013</v>
      </c>
    </row>
    <row r="1454" spans="1:14" hidden="1" x14ac:dyDescent="0.25">
      <c r="A1454" s="10">
        <v>1453</v>
      </c>
      <c r="B1454" s="11">
        <v>14751</v>
      </c>
      <c r="C1454" s="11" t="s">
        <v>23</v>
      </c>
      <c r="D1454" s="12" t="s">
        <v>42</v>
      </c>
      <c r="E1454" s="12" t="s">
        <v>43</v>
      </c>
      <c r="F1454" s="12" t="s">
        <v>287</v>
      </c>
      <c r="G1454" s="65">
        <f>FMCG!AM224</f>
        <v>509671</v>
      </c>
      <c r="H1454" s="31">
        <f>FMCG!AN224</f>
        <v>16441</v>
      </c>
      <c r="I1454" s="66">
        <f>FMCG!AO224</f>
        <v>22284.92</v>
      </c>
      <c r="J1454" s="64">
        <f>FMCG!AP224</f>
        <v>718.86838709677409</v>
      </c>
      <c r="K1454" s="31">
        <f>FMCG!AQ224</f>
        <v>-487386.08</v>
      </c>
      <c r="L1454" s="45">
        <f>FMCG!AR224</f>
        <v>4.3724127917813646E-2</v>
      </c>
      <c r="M1454" s="4" t="s">
        <v>387</v>
      </c>
      <c r="N1454" s="76">
        <v>44013</v>
      </c>
    </row>
    <row r="1455" spans="1:14" hidden="1" x14ac:dyDescent="0.25">
      <c r="A1455" s="10">
        <v>1454</v>
      </c>
      <c r="B1455" s="11">
        <v>15960</v>
      </c>
      <c r="C1455" s="11" t="s">
        <v>23</v>
      </c>
      <c r="D1455" s="12" t="s">
        <v>42</v>
      </c>
      <c r="E1455" s="12" t="s">
        <v>43</v>
      </c>
      <c r="F1455" s="12" t="s">
        <v>288</v>
      </c>
      <c r="G1455" s="65">
        <f>FMCG!AM225</f>
        <v>521172</v>
      </c>
      <c r="H1455" s="31">
        <f>FMCG!AN225</f>
        <v>16812</v>
      </c>
      <c r="I1455" s="66">
        <f>FMCG!AO225</f>
        <v>620277.25</v>
      </c>
      <c r="J1455" s="64">
        <f>FMCG!AP225</f>
        <v>20008.943548387098</v>
      </c>
      <c r="K1455" s="31">
        <f>FMCG!AQ225</f>
        <v>99105.25</v>
      </c>
      <c r="L1455" s="45">
        <f>FMCG!AR225</f>
        <v>1.1901584313815785</v>
      </c>
      <c r="M1455" s="4" t="s">
        <v>387</v>
      </c>
      <c r="N1455" s="76">
        <v>44013</v>
      </c>
    </row>
    <row r="1456" spans="1:14" hidden="1" x14ac:dyDescent="0.25">
      <c r="A1456" s="10">
        <v>1455</v>
      </c>
      <c r="B1456" s="13">
        <v>16878</v>
      </c>
      <c r="C1456" s="11" t="s">
        <v>23</v>
      </c>
      <c r="D1456" s="12" t="s">
        <v>42</v>
      </c>
      <c r="E1456" s="12" t="s">
        <v>43</v>
      </c>
      <c r="F1456" s="14" t="s">
        <v>289</v>
      </c>
      <c r="G1456" s="65">
        <f>FMCG!AM226</f>
        <v>311922</v>
      </c>
      <c r="H1456" s="31">
        <f>FMCG!AN226</f>
        <v>10062</v>
      </c>
      <c r="I1456" s="66">
        <f>FMCG!AO226</f>
        <v>333448.62</v>
      </c>
      <c r="J1456" s="64">
        <f>FMCG!AP226</f>
        <v>10756.407096774194</v>
      </c>
      <c r="K1456" s="31">
        <f>FMCG!AQ226</f>
        <v>21526.619999999995</v>
      </c>
      <c r="L1456" s="45">
        <f>FMCG!AR226</f>
        <v>1.0690128301306097</v>
      </c>
      <c r="M1456" s="4" t="s">
        <v>387</v>
      </c>
      <c r="N1456" s="76">
        <v>44013</v>
      </c>
    </row>
    <row r="1457" spans="1:14" hidden="1" x14ac:dyDescent="0.25">
      <c r="A1457" s="10">
        <v>1456</v>
      </c>
      <c r="B1457" s="11">
        <v>16533</v>
      </c>
      <c r="C1457" s="11" t="s">
        <v>23</v>
      </c>
      <c r="D1457" s="12" t="s">
        <v>42</v>
      </c>
      <c r="E1457" s="12" t="s">
        <v>43</v>
      </c>
      <c r="F1457" s="12" t="s">
        <v>290</v>
      </c>
      <c r="G1457" s="65">
        <f>FMCG!AM227</f>
        <v>803272</v>
      </c>
      <c r="H1457" s="31">
        <f>FMCG!AN227</f>
        <v>25912</v>
      </c>
      <c r="I1457" s="66">
        <f>FMCG!AO227</f>
        <v>755118.39</v>
      </c>
      <c r="J1457" s="64">
        <f>FMCG!AP227</f>
        <v>24358.657741935484</v>
      </c>
      <c r="K1457" s="31">
        <f>FMCG!AQ227</f>
        <v>-48153.609999999986</v>
      </c>
      <c r="L1457" s="45">
        <f>FMCG!AR227</f>
        <v>0.94005317003455868</v>
      </c>
      <c r="M1457" s="4" t="s">
        <v>387</v>
      </c>
      <c r="N1457" s="76">
        <v>44013</v>
      </c>
    </row>
    <row r="1458" spans="1:14" hidden="1" x14ac:dyDescent="0.25">
      <c r="A1458" s="10">
        <v>1457</v>
      </c>
      <c r="B1458" s="11">
        <v>16458</v>
      </c>
      <c r="C1458" s="11" t="s">
        <v>23</v>
      </c>
      <c r="D1458" s="12" t="s">
        <v>42</v>
      </c>
      <c r="E1458" s="12" t="s">
        <v>43</v>
      </c>
      <c r="F1458" s="12" t="s">
        <v>291</v>
      </c>
      <c r="G1458" s="65">
        <f>FMCG!AM228</f>
        <v>501797</v>
      </c>
      <c r="H1458" s="31">
        <f>FMCG!AN228</f>
        <v>16187</v>
      </c>
      <c r="I1458" s="66">
        <f>FMCG!AO228</f>
        <v>551252.57000000007</v>
      </c>
      <c r="J1458" s="64">
        <f>FMCG!AP228</f>
        <v>17782.340967741937</v>
      </c>
      <c r="K1458" s="31">
        <f>FMCG!AQ228</f>
        <v>49455.570000000065</v>
      </c>
      <c r="L1458" s="45">
        <f>FMCG!AR228</f>
        <v>1.0985569264064952</v>
      </c>
      <c r="M1458" s="4" t="s">
        <v>387</v>
      </c>
      <c r="N1458" s="76">
        <v>44013</v>
      </c>
    </row>
    <row r="1459" spans="1:14" hidden="1" x14ac:dyDescent="0.25">
      <c r="A1459" s="10">
        <v>1458</v>
      </c>
      <c r="B1459" s="13">
        <v>16886</v>
      </c>
      <c r="C1459" s="11" t="s">
        <v>23</v>
      </c>
      <c r="D1459" s="12" t="s">
        <v>42</v>
      </c>
      <c r="E1459" s="12" t="s">
        <v>43</v>
      </c>
      <c r="F1459" s="14" t="s">
        <v>292</v>
      </c>
      <c r="G1459" s="65">
        <f>FMCG!AM229</f>
        <v>517297</v>
      </c>
      <c r="H1459" s="31">
        <f>FMCG!AN229</f>
        <v>16687</v>
      </c>
      <c r="I1459" s="66">
        <f>FMCG!AO229</f>
        <v>415619</v>
      </c>
      <c r="J1459" s="64">
        <f>FMCG!AP229</f>
        <v>13407.064516129032</v>
      </c>
      <c r="K1459" s="31">
        <f>FMCG!AQ229</f>
        <v>-101678</v>
      </c>
      <c r="L1459" s="45">
        <f>FMCG!AR229</f>
        <v>0.80344366969071923</v>
      </c>
      <c r="M1459" s="4" t="s">
        <v>387</v>
      </c>
      <c r="N1459" s="76">
        <v>44013</v>
      </c>
    </row>
    <row r="1460" spans="1:14" hidden="1" x14ac:dyDescent="0.25">
      <c r="A1460" s="10">
        <v>1459</v>
      </c>
      <c r="B1460" s="13">
        <v>16688</v>
      </c>
      <c r="C1460" s="11" t="s">
        <v>23</v>
      </c>
      <c r="D1460" s="12" t="s">
        <v>42</v>
      </c>
      <c r="E1460" s="12" t="s">
        <v>43</v>
      </c>
      <c r="F1460" s="14" t="s">
        <v>293</v>
      </c>
      <c r="G1460" s="65">
        <f>FMCG!AM230</f>
        <v>555272</v>
      </c>
      <c r="H1460" s="31">
        <f>FMCG!AN230</f>
        <v>17912</v>
      </c>
      <c r="I1460" s="66">
        <f>FMCG!AO230</f>
        <v>489253.7</v>
      </c>
      <c r="J1460" s="64">
        <f>FMCG!AP230</f>
        <v>15782.37741935484</v>
      </c>
      <c r="K1460" s="31">
        <f>FMCG!AQ230</f>
        <v>-66018.299999999988</v>
      </c>
      <c r="L1460" s="45">
        <f>FMCG!AR230</f>
        <v>0.88110637669466496</v>
      </c>
      <c r="M1460" s="4" t="s">
        <v>387</v>
      </c>
      <c r="N1460" s="76">
        <v>44013</v>
      </c>
    </row>
    <row r="1461" spans="1:14" hidden="1" x14ac:dyDescent="0.25">
      <c r="A1461" s="10">
        <v>1460</v>
      </c>
      <c r="B1461" s="11">
        <v>14529</v>
      </c>
      <c r="C1461" s="11" t="s">
        <v>23</v>
      </c>
      <c r="D1461" s="12" t="s">
        <v>42</v>
      </c>
      <c r="E1461" s="12" t="s">
        <v>43</v>
      </c>
      <c r="F1461" s="12" t="s">
        <v>294</v>
      </c>
      <c r="G1461" s="65">
        <f>FMCG!AM231</f>
        <v>451546</v>
      </c>
      <c r="H1461" s="31">
        <f>FMCG!AN231</f>
        <v>14566</v>
      </c>
      <c r="I1461" s="66">
        <f>FMCG!AO231</f>
        <v>352016.35</v>
      </c>
      <c r="J1461" s="64">
        <f>FMCG!AP231</f>
        <v>11355.366129032258</v>
      </c>
      <c r="K1461" s="31">
        <f>FMCG!AQ231</f>
        <v>-99529.650000000023</v>
      </c>
      <c r="L1461" s="45">
        <f>FMCG!AR231</f>
        <v>0.77958026424771776</v>
      </c>
      <c r="M1461" s="4" t="s">
        <v>387</v>
      </c>
      <c r="N1461" s="76">
        <v>44013</v>
      </c>
    </row>
    <row r="1462" spans="1:14" hidden="1" x14ac:dyDescent="0.25">
      <c r="A1462" s="10">
        <v>1461</v>
      </c>
      <c r="B1462" s="13">
        <v>17175</v>
      </c>
      <c r="C1462" s="11" t="s">
        <v>23</v>
      </c>
      <c r="D1462" s="12" t="s">
        <v>42</v>
      </c>
      <c r="E1462" s="12" t="s">
        <v>43</v>
      </c>
      <c r="F1462" s="14" t="s">
        <v>295</v>
      </c>
      <c r="G1462" s="65">
        <f>FMCG!AM232</f>
        <v>296422</v>
      </c>
      <c r="H1462" s="31">
        <f>FMCG!AN232</f>
        <v>9562</v>
      </c>
      <c r="I1462" s="66">
        <f>FMCG!AO232</f>
        <v>185952.93</v>
      </c>
      <c r="J1462" s="64">
        <f>FMCG!AP232</f>
        <v>5998.4816129032251</v>
      </c>
      <c r="K1462" s="31">
        <f>FMCG!AQ232</f>
        <v>-110469.07</v>
      </c>
      <c r="L1462" s="45">
        <f>FMCG!AR232</f>
        <v>0.62732499612039594</v>
      </c>
      <c r="M1462" s="4" t="s">
        <v>387</v>
      </c>
      <c r="N1462" s="76">
        <v>44013</v>
      </c>
    </row>
    <row r="1463" spans="1:14" hidden="1" x14ac:dyDescent="0.25">
      <c r="A1463" s="10">
        <v>1462</v>
      </c>
      <c r="B1463" s="13">
        <v>17235</v>
      </c>
      <c r="C1463" s="11" t="s">
        <v>23</v>
      </c>
      <c r="D1463" s="12" t="s">
        <v>42</v>
      </c>
      <c r="E1463" s="12" t="s">
        <v>43</v>
      </c>
      <c r="F1463" s="14" t="s">
        <v>296</v>
      </c>
      <c r="G1463" s="65">
        <f>FMCG!AM233</f>
        <v>262322</v>
      </c>
      <c r="H1463" s="31">
        <f>FMCG!AN233</f>
        <v>8462</v>
      </c>
      <c r="I1463" s="66">
        <f>FMCG!AO233</f>
        <v>268422.8</v>
      </c>
      <c r="J1463" s="64">
        <f>FMCG!AP233</f>
        <v>8658.7999999999993</v>
      </c>
      <c r="K1463" s="31">
        <f>FMCG!AQ233</f>
        <v>6100.7999999999884</v>
      </c>
      <c r="L1463" s="45">
        <f>FMCG!AR233</f>
        <v>1.0232569132592768</v>
      </c>
      <c r="M1463" s="4" t="s">
        <v>387</v>
      </c>
      <c r="N1463" s="76">
        <v>44013</v>
      </c>
    </row>
    <row r="1464" spans="1:14" hidden="1" x14ac:dyDescent="0.25">
      <c r="A1464" s="10">
        <v>1463</v>
      </c>
      <c r="B1464" s="11">
        <v>14536</v>
      </c>
      <c r="C1464" s="11" t="s">
        <v>23</v>
      </c>
      <c r="D1464" s="12" t="s">
        <v>42</v>
      </c>
      <c r="E1464" s="12" t="s">
        <v>44</v>
      </c>
      <c r="F1464" s="12" t="s">
        <v>297</v>
      </c>
      <c r="G1464" s="65">
        <f>FMCG!AM234</f>
        <v>436046</v>
      </c>
      <c r="H1464" s="31">
        <f>FMCG!AN234</f>
        <v>14066</v>
      </c>
      <c r="I1464" s="66">
        <f>FMCG!AO234</f>
        <v>418002</v>
      </c>
      <c r="J1464" s="64">
        <f>FMCG!AP234</f>
        <v>13483.935483870968</v>
      </c>
      <c r="K1464" s="31">
        <f>FMCG!AQ234</f>
        <v>-18044</v>
      </c>
      <c r="L1464" s="45">
        <f>FMCG!AR234</f>
        <v>0.95861904477967919</v>
      </c>
      <c r="M1464" s="4" t="s">
        <v>387</v>
      </c>
      <c r="N1464" s="76">
        <v>44013</v>
      </c>
    </row>
    <row r="1465" spans="1:14" hidden="1" x14ac:dyDescent="0.25">
      <c r="A1465" s="10">
        <v>1464</v>
      </c>
      <c r="B1465" s="11">
        <v>15521</v>
      </c>
      <c r="C1465" s="11" t="s">
        <v>23</v>
      </c>
      <c r="D1465" s="12" t="s">
        <v>42</v>
      </c>
      <c r="E1465" s="12" t="s">
        <v>44</v>
      </c>
      <c r="F1465" s="12" t="s">
        <v>298</v>
      </c>
      <c r="G1465" s="65">
        <f>FMCG!AM235</f>
        <v>625022</v>
      </c>
      <c r="H1465" s="31">
        <f>FMCG!AN235</f>
        <v>20162</v>
      </c>
      <c r="I1465" s="66">
        <f>FMCG!AO235</f>
        <v>986868</v>
      </c>
      <c r="J1465" s="64">
        <f>FMCG!AP235</f>
        <v>31834.451612903227</v>
      </c>
      <c r="K1465" s="31">
        <f>FMCG!AQ235</f>
        <v>361846</v>
      </c>
      <c r="L1465" s="45">
        <f>FMCG!AR235</f>
        <v>1.5789332215506013</v>
      </c>
      <c r="M1465" s="4" t="s">
        <v>387</v>
      </c>
      <c r="N1465" s="76">
        <v>44013</v>
      </c>
    </row>
    <row r="1466" spans="1:14" hidden="1" x14ac:dyDescent="0.25">
      <c r="A1466" s="10">
        <v>1465</v>
      </c>
      <c r="B1466" s="11">
        <v>14543</v>
      </c>
      <c r="C1466" s="11" t="s">
        <v>23</v>
      </c>
      <c r="D1466" s="12" t="s">
        <v>42</v>
      </c>
      <c r="E1466" s="12" t="s">
        <v>44</v>
      </c>
      <c r="F1466" s="12" t="s">
        <v>299</v>
      </c>
      <c r="G1466" s="65">
        <f>FMCG!AM236</f>
        <v>532146</v>
      </c>
      <c r="H1466" s="31">
        <f>FMCG!AN236</f>
        <v>17166</v>
      </c>
      <c r="I1466" s="66">
        <f>FMCG!AO236</f>
        <v>675736</v>
      </c>
      <c r="J1466" s="64">
        <f>FMCG!AP236</f>
        <v>21797.935483870966</v>
      </c>
      <c r="K1466" s="31">
        <f>FMCG!AQ236</f>
        <v>143590</v>
      </c>
      <c r="L1466" s="45">
        <f>FMCG!AR236</f>
        <v>1.2698319634085382</v>
      </c>
      <c r="M1466" s="4" t="s">
        <v>387</v>
      </c>
      <c r="N1466" s="76">
        <v>44013</v>
      </c>
    </row>
    <row r="1467" spans="1:14" hidden="1" x14ac:dyDescent="0.25">
      <c r="A1467" s="10">
        <v>1466</v>
      </c>
      <c r="B1467" s="11">
        <v>15792</v>
      </c>
      <c r="C1467" s="11" t="s">
        <v>23</v>
      </c>
      <c r="D1467" s="12" t="s">
        <v>42</v>
      </c>
      <c r="E1467" s="12" t="s">
        <v>44</v>
      </c>
      <c r="F1467" s="12" t="s">
        <v>300</v>
      </c>
      <c r="G1467" s="65">
        <f>FMCG!AM237</f>
        <v>327422</v>
      </c>
      <c r="H1467" s="31">
        <f>FMCG!AN237</f>
        <v>10562</v>
      </c>
      <c r="I1467" s="66">
        <f>FMCG!AO237</f>
        <v>376878</v>
      </c>
      <c r="J1467" s="64">
        <f>FMCG!AP237</f>
        <v>12157.354838709678</v>
      </c>
      <c r="K1467" s="31">
        <f>FMCG!AQ237</f>
        <v>49456</v>
      </c>
      <c r="L1467" s="45">
        <f>FMCG!AR237</f>
        <v>1.1510466614949515</v>
      </c>
      <c r="M1467" s="4" t="s">
        <v>387</v>
      </c>
      <c r="N1467" s="76">
        <v>44013</v>
      </c>
    </row>
    <row r="1468" spans="1:14" hidden="1" x14ac:dyDescent="0.25">
      <c r="A1468" s="10">
        <v>1467</v>
      </c>
      <c r="B1468" s="11">
        <v>14564</v>
      </c>
      <c r="C1468" s="11" t="s">
        <v>23</v>
      </c>
      <c r="D1468" s="12" t="s">
        <v>42</v>
      </c>
      <c r="E1468" s="12" t="s">
        <v>44</v>
      </c>
      <c r="F1468" s="12" t="s">
        <v>301</v>
      </c>
      <c r="G1468" s="65">
        <f>FMCG!AM238</f>
        <v>319796</v>
      </c>
      <c r="H1468" s="31">
        <f>FMCG!AN238</f>
        <v>10316</v>
      </c>
      <c r="I1468" s="66">
        <f>FMCG!AO238</f>
        <v>334811</v>
      </c>
      <c r="J1468" s="64">
        <f>FMCG!AP238</f>
        <v>10800.354838709678</v>
      </c>
      <c r="K1468" s="31">
        <f>FMCG!AQ238</f>
        <v>15015</v>
      </c>
      <c r="L1468" s="45">
        <f>FMCG!AR238</f>
        <v>1.0469518067768202</v>
      </c>
      <c r="M1468" s="4" t="s">
        <v>387</v>
      </c>
      <c r="N1468" s="76">
        <v>44013</v>
      </c>
    </row>
    <row r="1469" spans="1:14" hidden="1" x14ac:dyDescent="0.25">
      <c r="A1469" s="10">
        <v>1468</v>
      </c>
      <c r="B1469" s="11">
        <v>14533</v>
      </c>
      <c r="C1469" s="11" t="s">
        <v>23</v>
      </c>
      <c r="D1469" s="12" t="s">
        <v>42</v>
      </c>
      <c r="E1469" s="12" t="s">
        <v>44</v>
      </c>
      <c r="F1469" s="12" t="s">
        <v>302</v>
      </c>
      <c r="G1469" s="65">
        <f>FMCG!AM239</f>
        <v>230671</v>
      </c>
      <c r="H1469" s="31">
        <f>FMCG!AN239</f>
        <v>7441</v>
      </c>
      <c r="I1469" s="66">
        <f>FMCG!AO239</f>
        <v>248195</v>
      </c>
      <c r="J1469" s="64">
        <f>FMCG!AP239</f>
        <v>8006.2903225806449</v>
      </c>
      <c r="K1469" s="31">
        <f>FMCG!AQ239</f>
        <v>17524</v>
      </c>
      <c r="L1469" s="45">
        <f>FMCG!AR239</f>
        <v>1.075969671089994</v>
      </c>
      <c r="M1469" s="4" t="s">
        <v>387</v>
      </c>
      <c r="N1469" s="76">
        <v>44013</v>
      </c>
    </row>
    <row r="1470" spans="1:14" hidden="1" x14ac:dyDescent="0.25">
      <c r="A1470" s="10">
        <v>1469</v>
      </c>
      <c r="B1470" s="11">
        <v>16603</v>
      </c>
      <c r="C1470" s="11" t="s">
        <v>23</v>
      </c>
      <c r="D1470" s="12" t="s">
        <v>42</v>
      </c>
      <c r="E1470" s="12" t="s">
        <v>44</v>
      </c>
      <c r="F1470" s="12" t="s">
        <v>303</v>
      </c>
      <c r="G1470" s="65">
        <f>FMCG!AM240</f>
        <v>718146</v>
      </c>
      <c r="H1470" s="31">
        <f>FMCG!AN240</f>
        <v>23166</v>
      </c>
      <c r="I1470" s="66">
        <f>FMCG!AO240</f>
        <v>811773</v>
      </c>
      <c r="J1470" s="64">
        <f>FMCG!AP240</f>
        <v>26186.225806451614</v>
      </c>
      <c r="K1470" s="31">
        <f>FMCG!AQ240</f>
        <v>93627</v>
      </c>
      <c r="L1470" s="45">
        <f>FMCG!AR240</f>
        <v>1.1303732110183724</v>
      </c>
      <c r="M1470" s="4" t="s">
        <v>387</v>
      </c>
      <c r="N1470" s="76">
        <v>44013</v>
      </c>
    </row>
    <row r="1471" spans="1:14" hidden="1" x14ac:dyDescent="0.25">
      <c r="A1471" s="10">
        <v>1470</v>
      </c>
      <c r="B1471" s="11">
        <v>15135</v>
      </c>
      <c r="C1471" s="11" t="s">
        <v>23</v>
      </c>
      <c r="D1471" s="12" t="s">
        <v>42</v>
      </c>
      <c r="E1471" s="12" t="s">
        <v>44</v>
      </c>
      <c r="F1471" s="12" t="s">
        <v>304</v>
      </c>
      <c r="G1471" s="65">
        <f>FMCG!AM241</f>
        <v>412796</v>
      </c>
      <c r="H1471" s="31">
        <f>FMCG!AN241</f>
        <v>13316</v>
      </c>
      <c r="I1471" s="66">
        <f>FMCG!AO241</f>
        <v>448833</v>
      </c>
      <c r="J1471" s="64">
        <f>FMCG!AP241</f>
        <v>14478.483870967742</v>
      </c>
      <c r="K1471" s="31">
        <f>FMCG!AQ241</f>
        <v>36037</v>
      </c>
      <c r="L1471" s="45">
        <f>FMCG!AR241</f>
        <v>1.0872997800366282</v>
      </c>
      <c r="M1471" s="4" t="s">
        <v>387</v>
      </c>
      <c r="N1471" s="76">
        <v>44013</v>
      </c>
    </row>
    <row r="1472" spans="1:14" hidden="1" x14ac:dyDescent="0.25">
      <c r="A1472" s="10">
        <v>1471</v>
      </c>
      <c r="B1472" s="11">
        <v>92018</v>
      </c>
      <c r="C1472" s="11" t="s">
        <v>23</v>
      </c>
      <c r="D1472" s="12" t="s">
        <v>42</v>
      </c>
      <c r="E1472" s="12" t="s">
        <v>44</v>
      </c>
      <c r="F1472" s="12" t="s">
        <v>305</v>
      </c>
      <c r="G1472" s="65">
        <f>FMCG!AM242</f>
        <v>255967</v>
      </c>
      <c r="H1472" s="31">
        <f>FMCG!AN242</f>
        <v>8257</v>
      </c>
      <c r="I1472" s="66">
        <f>FMCG!AO242</f>
        <v>279377</v>
      </c>
      <c r="J1472" s="64">
        <f>FMCG!AP242</f>
        <v>9012.1612903225814</v>
      </c>
      <c r="K1472" s="31">
        <f>FMCG!AQ242</f>
        <v>23410</v>
      </c>
      <c r="L1472" s="45">
        <f>FMCG!AR242</f>
        <v>1.0914571018920407</v>
      </c>
      <c r="M1472" s="4" t="s">
        <v>387</v>
      </c>
      <c r="N1472" s="76">
        <v>44013</v>
      </c>
    </row>
    <row r="1473" spans="1:14" hidden="1" x14ac:dyDescent="0.25">
      <c r="A1473" s="10">
        <v>1472</v>
      </c>
      <c r="B1473" s="11">
        <v>16427</v>
      </c>
      <c r="C1473" s="11" t="s">
        <v>23</v>
      </c>
      <c r="D1473" s="12" t="s">
        <v>42</v>
      </c>
      <c r="E1473" s="12" t="s">
        <v>45</v>
      </c>
      <c r="F1473" s="12" t="s">
        <v>306</v>
      </c>
      <c r="G1473" s="65">
        <f>FMCG!AM243</f>
        <v>772396</v>
      </c>
      <c r="H1473" s="31">
        <f>FMCG!AN243</f>
        <v>24916</v>
      </c>
      <c r="I1473" s="66">
        <f>FMCG!AO243</f>
        <v>1061154</v>
      </c>
      <c r="J1473" s="64">
        <f>FMCG!AP243</f>
        <v>34230.774193548386</v>
      </c>
      <c r="K1473" s="31">
        <f>FMCG!AQ243</f>
        <v>288758</v>
      </c>
      <c r="L1473" s="45">
        <f>FMCG!AR243</f>
        <v>1.3738470939777006</v>
      </c>
      <c r="M1473" s="4" t="s">
        <v>387</v>
      </c>
      <c r="N1473" s="76">
        <v>44013</v>
      </c>
    </row>
    <row r="1474" spans="1:14" hidden="1" x14ac:dyDescent="0.25">
      <c r="A1474" s="10">
        <v>1473</v>
      </c>
      <c r="B1474" s="11">
        <v>92042</v>
      </c>
      <c r="C1474" s="11" t="s">
        <v>23</v>
      </c>
      <c r="D1474" s="12" t="s">
        <v>42</v>
      </c>
      <c r="E1474" s="12" t="s">
        <v>45</v>
      </c>
      <c r="F1474" s="12" t="s">
        <v>307</v>
      </c>
      <c r="G1474" s="65">
        <f>FMCG!AM244</f>
        <v>243567</v>
      </c>
      <c r="H1474" s="31">
        <f>FMCG!AN244</f>
        <v>7857</v>
      </c>
      <c r="I1474" s="66">
        <f>FMCG!AO244</f>
        <v>286801</v>
      </c>
      <c r="J1474" s="64">
        <f>FMCG!AP244</f>
        <v>9251.645161290322</v>
      </c>
      <c r="K1474" s="31">
        <f>FMCG!AQ244</f>
        <v>43234</v>
      </c>
      <c r="L1474" s="45">
        <f>FMCG!AR244</f>
        <v>1.17750352059187</v>
      </c>
      <c r="M1474" s="4" t="s">
        <v>387</v>
      </c>
      <c r="N1474" s="76">
        <v>44013</v>
      </c>
    </row>
    <row r="1475" spans="1:14" hidden="1" x14ac:dyDescent="0.25">
      <c r="A1475" s="10">
        <v>1474</v>
      </c>
      <c r="B1475" s="11">
        <v>14558</v>
      </c>
      <c r="C1475" s="11" t="s">
        <v>23</v>
      </c>
      <c r="D1475" s="12" t="s">
        <v>42</v>
      </c>
      <c r="E1475" s="12" t="s">
        <v>45</v>
      </c>
      <c r="F1475" s="12" t="s">
        <v>308</v>
      </c>
      <c r="G1475" s="65">
        <f>FMCG!AM245</f>
        <v>288796</v>
      </c>
      <c r="H1475" s="31">
        <f>FMCG!AN245</f>
        <v>9316</v>
      </c>
      <c r="I1475" s="66">
        <f>FMCG!AO245</f>
        <v>433139</v>
      </c>
      <c r="J1475" s="64">
        <f>FMCG!AP245</f>
        <v>13972.225806451614</v>
      </c>
      <c r="K1475" s="31">
        <f>FMCG!AQ245</f>
        <v>144343</v>
      </c>
      <c r="L1475" s="45">
        <f>FMCG!AR245</f>
        <v>1.4998095541489493</v>
      </c>
      <c r="M1475" s="4" t="s">
        <v>387</v>
      </c>
      <c r="N1475" s="76">
        <v>44013</v>
      </c>
    </row>
    <row r="1476" spans="1:14" hidden="1" x14ac:dyDescent="0.25">
      <c r="A1476" s="10">
        <v>1475</v>
      </c>
      <c r="B1476" s="11">
        <v>16108</v>
      </c>
      <c r="C1476" s="11" t="s">
        <v>23</v>
      </c>
      <c r="D1476" s="12" t="s">
        <v>42</v>
      </c>
      <c r="E1476" s="12" t="s">
        <v>45</v>
      </c>
      <c r="F1476" s="12" t="s">
        <v>309</v>
      </c>
      <c r="G1476" s="65">
        <f>FMCG!AM246</f>
        <v>366172</v>
      </c>
      <c r="H1476" s="31">
        <f>FMCG!AN246</f>
        <v>11812</v>
      </c>
      <c r="I1476" s="66">
        <f>FMCG!AO246</f>
        <v>338880</v>
      </c>
      <c r="J1476" s="64">
        <f>FMCG!AP246</f>
        <v>10931.612903225807</v>
      </c>
      <c r="K1476" s="31">
        <f>FMCG!AQ246</f>
        <v>-27292</v>
      </c>
      <c r="L1476" s="45">
        <f>FMCG!AR246</f>
        <v>0.92546672055755219</v>
      </c>
      <c r="M1476" s="4" t="s">
        <v>387</v>
      </c>
      <c r="N1476" s="76">
        <v>44013</v>
      </c>
    </row>
    <row r="1477" spans="1:14" hidden="1" x14ac:dyDescent="0.25">
      <c r="A1477" s="10">
        <v>1476</v>
      </c>
      <c r="B1477" s="11">
        <v>15299</v>
      </c>
      <c r="C1477" s="11" t="s">
        <v>23</v>
      </c>
      <c r="D1477" s="12" t="s">
        <v>42</v>
      </c>
      <c r="E1477" s="12" t="s">
        <v>45</v>
      </c>
      <c r="F1477" s="12" t="s">
        <v>310</v>
      </c>
      <c r="G1477" s="65">
        <f>FMCG!AM247</f>
        <v>162967</v>
      </c>
      <c r="H1477" s="31">
        <f>FMCG!AN247</f>
        <v>5257</v>
      </c>
      <c r="I1477" s="66">
        <f>FMCG!AO247</f>
        <v>171287</v>
      </c>
      <c r="J1477" s="64">
        <f>FMCG!AP247</f>
        <v>5525.3870967741932</v>
      </c>
      <c r="K1477" s="31">
        <f>FMCG!AQ247</f>
        <v>8320</v>
      </c>
      <c r="L1477" s="45">
        <f>FMCG!AR247</f>
        <v>1.0510532807255457</v>
      </c>
      <c r="M1477" s="4" t="s">
        <v>387</v>
      </c>
      <c r="N1477" s="76">
        <v>44013</v>
      </c>
    </row>
    <row r="1478" spans="1:14" hidden="1" x14ac:dyDescent="0.25">
      <c r="A1478" s="10">
        <v>1477</v>
      </c>
      <c r="B1478" s="11">
        <v>14794</v>
      </c>
      <c r="C1478" s="11" t="s">
        <v>23</v>
      </c>
      <c r="D1478" s="12" t="s">
        <v>42</v>
      </c>
      <c r="E1478" s="12" t="s">
        <v>45</v>
      </c>
      <c r="F1478" s="12" t="s">
        <v>311</v>
      </c>
      <c r="G1478" s="65">
        <f>FMCG!AM248</f>
        <v>420546</v>
      </c>
      <c r="H1478" s="31">
        <f>FMCG!AN248</f>
        <v>13566</v>
      </c>
      <c r="I1478" s="66">
        <f>FMCG!AO248</f>
        <v>532600</v>
      </c>
      <c r="J1478" s="64">
        <f>FMCG!AP248</f>
        <v>17180.645161290322</v>
      </c>
      <c r="K1478" s="31">
        <f>FMCG!AQ248</f>
        <v>112054</v>
      </c>
      <c r="L1478" s="45">
        <f>FMCG!AR248</f>
        <v>1.2664488545842785</v>
      </c>
      <c r="M1478" s="4" t="s">
        <v>387</v>
      </c>
      <c r="N1478" s="76">
        <v>44013</v>
      </c>
    </row>
    <row r="1479" spans="1:14" hidden="1" x14ac:dyDescent="0.25">
      <c r="A1479" s="10">
        <v>1478</v>
      </c>
      <c r="B1479" s="11">
        <v>16381</v>
      </c>
      <c r="C1479" s="11" t="s">
        <v>23</v>
      </c>
      <c r="D1479" s="12" t="s">
        <v>42</v>
      </c>
      <c r="E1479" s="12" t="s">
        <v>45</v>
      </c>
      <c r="F1479" s="12" t="s">
        <v>312</v>
      </c>
      <c r="G1479" s="65">
        <f>FMCG!AM249</f>
        <v>327422</v>
      </c>
      <c r="H1479" s="31">
        <f>FMCG!AN249</f>
        <v>10562</v>
      </c>
      <c r="I1479" s="66">
        <f>FMCG!AO249</f>
        <v>339032</v>
      </c>
      <c r="J1479" s="64">
        <f>FMCG!AP249</f>
        <v>10936.516129032258</v>
      </c>
      <c r="K1479" s="31">
        <f>FMCG!AQ249</f>
        <v>11610</v>
      </c>
      <c r="L1479" s="45">
        <f>FMCG!AR249</f>
        <v>1.0354588268350935</v>
      </c>
      <c r="M1479" s="4" t="s">
        <v>387</v>
      </c>
      <c r="N1479" s="76">
        <v>44013</v>
      </c>
    </row>
    <row r="1480" spans="1:14" hidden="1" x14ac:dyDescent="0.25">
      <c r="A1480" s="10">
        <v>1479</v>
      </c>
      <c r="B1480" s="11">
        <v>14553</v>
      </c>
      <c r="C1480" s="11" t="s">
        <v>23</v>
      </c>
      <c r="D1480" s="12" t="s">
        <v>42</v>
      </c>
      <c r="E1480" s="12" t="s">
        <v>45</v>
      </c>
      <c r="F1480" s="12" t="s">
        <v>313</v>
      </c>
      <c r="G1480" s="65">
        <f>FMCG!AM250</f>
        <v>290067</v>
      </c>
      <c r="H1480" s="31">
        <f>FMCG!AN250</f>
        <v>9357</v>
      </c>
      <c r="I1480" s="66">
        <f>FMCG!AO250</f>
        <v>323467</v>
      </c>
      <c r="J1480" s="64">
        <f>FMCG!AP250</f>
        <v>10434.41935483871</v>
      </c>
      <c r="K1480" s="31">
        <f>FMCG!AQ250</f>
        <v>33400</v>
      </c>
      <c r="L1480" s="45">
        <f>FMCG!AR250</f>
        <v>1.1151458111401849</v>
      </c>
      <c r="M1480" s="4" t="s">
        <v>387</v>
      </c>
      <c r="N1480" s="76">
        <v>44013</v>
      </c>
    </row>
    <row r="1481" spans="1:14" hidden="1" x14ac:dyDescent="0.25">
      <c r="A1481" s="10">
        <v>1480</v>
      </c>
      <c r="B1481" s="11">
        <v>17240</v>
      </c>
      <c r="C1481" s="11" t="s">
        <v>23</v>
      </c>
      <c r="D1481" s="12" t="s">
        <v>42</v>
      </c>
      <c r="E1481" s="12" t="s">
        <v>46</v>
      </c>
      <c r="F1481" s="12" t="s">
        <v>314</v>
      </c>
      <c r="G1481" s="65">
        <f>FMCG!AM251</f>
        <v>4650</v>
      </c>
      <c r="H1481" s="31">
        <f>FMCG!AN251</f>
        <v>150</v>
      </c>
      <c r="I1481" s="66">
        <f>FMCG!AO251</f>
        <v>565</v>
      </c>
      <c r="J1481" s="64">
        <f>FMCG!AP251</f>
        <v>18.225806451612904</v>
      </c>
      <c r="K1481" s="31">
        <f>FMCG!AQ251</f>
        <v>-4085</v>
      </c>
      <c r="L1481" s="45">
        <f>FMCG!AR251</f>
        <v>0.12150537634408602</v>
      </c>
      <c r="M1481" s="4" t="s">
        <v>387</v>
      </c>
      <c r="N1481" s="76">
        <v>44013</v>
      </c>
    </row>
    <row r="1482" spans="1:14" hidden="1" x14ac:dyDescent="0.25">
      <c r="A1482" s="10">
        <v>1481</v>
      </c>
      <c r="B1482" s="11">
        <v>17260</v>
      </c>
      <c r="C1482" s="11" t="s">
        <v>23</v>
      </c>
      <c r="D1482" s="12" t="s">
        <v>42</v>
      </c>
      <c r="E1482" s="12" t="s">
        <v>46</v>
      </c>
      <c r="F1482" s="12" t="s">
        <v>315</v>
      </c>
      <c r="G1482" s="65">
        <f>FMCG!AM252</f>
        <v>15500</v>
      </c>
      <c r="H1482" s="31">
        <f>FMCG!AN252</f>
        <v>500</v>
      </c>
      <c r="I1482" s="66">
        <f>FMCG!AO252</f>
        <v>4507</v>
      </c>
      <c r="J1482" s="64">
        <f>FMCG!AP252</f>
        <v>145.38709677419354</v>
      </c>
      <c r="K1482" s="31">
        <f>FMCG!AQ252</f>
        <v>-10993</v>
      </c>
      <c r="L1482" s="45">
        <f>FMCG!AR252</f>
        <v>0.29077419354838707</v>
      </c>
      <c r="M1482" s="4" t="s">
        <v>387</v>
      </c>
      <c r="N1482" s="76">
        <v>44013</v>
      </c>
    </row>
    <row r="1483" spans="1:14" hidden="1" x14ac:dyDescent="0.25">
      <c r="A1483" s="10">
        <v>1482</v>
      </c>
      <c r="B1483" s="13">
        <v>17455</v>
      </c>
      <c r="C1483" s="11" t="s">
        <v>23</v>
      </c>
      <c r="D1483" s="12" t="s">
        <v>42</v>
      </c>
      <c r="E1483" s="12" t="s">
        <v>46</v>
      </c>
      <c r="F1483" s="14" t="s">
        <v>316</v>
      </c>
      <c r="G1483" s="65">
        <f>FMCG!AM253</f>
        <v>210490</v>
      </c>
      <c r="H1483" s="31">
        <f>FMCG!AN253</f>
        <v>6790</v>
      </c>
      <c r="I1483" s="66">
        <f>FMCG!AO253</f>
        <v>389587</v>
      </c>
      <c r="J1483" s="64">
        <f>FMCG!AP253</f>
        <v>12567.322580645161</v>
      </c>
      <c r="K1483" s="31">
        <f>FMCG!AQ253</f>
        <v>179097</v>
      </c>
      <c r="L1483" s="45">
        <f>FMCG!AR253</f>
        <v>1.8508575229227042</v>
      </c>
      <c r="M1483" s="4" t="s">
        <v>387</v>
      </c>
      <c r="N1483" s="76">
        <v>44013</v>
      </c>
    </row>
    <row r="1484" spans="1:14" hidden="1" x14ac:dyDescent="0.25">
      <c r="A1484" s="10">
        <v>1483</v>
      </c>
      <c r="B1484" s="11">
        <v>14508</v>
      </c>
      <c r="C1484" s="11" t="s">
        <v>23</v>
      </c>
      <c r="D1484" s="12" t="s">
        <v>42</v>
      </c>
      <c r="E1484" s="12" t="s">
        <v>46</v>
      </c>
      <c r="F1484" s="12" t="s">
        <v>317</v>
      </c>
      <c r="G1484" s="65">
        <f>FMCG!AM254</f>
        <v>147467</v>
      </c>
      <c r="H1484" s="31">
        <f>FMCG!AN254</f>
        <v>4757</v>
      </c>
      <c r="I1484" s="66">
        <f>FMCG!AO254</f>
        <v>117870</v>
      </c>
      <c r="J1484" s="64">
        <f>FMCG!AP254</f>
        <v>3802.2580645161293</v>
      </c>
      <c r="K1484" s="31">
        <f>FMCG!AQ254</f>
        <v>-29597</v>
      </c>
      <c r="L1484" s="45">
        <f>FMCG!AR254</f>
        <v>0.79929746994242779</v>
      </c>
      <c r="M1484" s="4" t="s">
        <v>387</v>
      </c>
      <c r="N1484" s="76">
        <v>44013</v>
      </c>
    </row>
    <row r="1485" spans="1:14" hidden="1" x14ac:dyDescent="0.25">
      <c r="A1485" s="10">
        <v>1484</v>
      </c>
      <c r="B1485" s="11">
        <v>15510</v>
      </c>
      <c r="C1485" s="11" t="s">
        <v>23</v>
      </c>
      <c r="D1485" s="12" t="s">
        <v>42</v>
      </c>
      <c r="E1485" s="12" t="s">
        <v>47</v>
      </c>
      <c r="F1485" s="12" t="s">
        <v>318</v>
      </c>
      <c r="G1485" s="65">
        <f>FMCG!AM255</f>
        <v>249922</v>
      </c>
      <c r="H1485" s="31">
        <f>FMCG!AN255</f>
        <v>8062</v>
      </c>
      <c r="I1485" s="66">
        <f>FMCG!AO255</f>
        <v>304941</v>
      </c>
      <c r="J1485" s="64">
        <f>FMCG!AP255</f>
        <v>9836.8064516129034</v>
      </c>
      <c r="K1485" s="31">
        <f>FMCG!AQ255</f>
        <v>55019</v>
      </c>
      <c r="L1485" s="45">
        <f>FMCG!AR255</f>
        <v>1.2201446851417643</v>
      </c>
      <c r="M1485" s="4" t="s">
        <v>387</v>
      </c>
      <c r="N1485" s="76">
        <v>44013</v>
      </c>
    </row>
    <row r="1486" spans="1:14" hidden="1" x14ac:dyDescent="0.25">
      <c r="A1486" s="10">
        <v>1485</v>
      </c>
      <c r="B1486" s="11">
        <v>14537</v>
      </c>
      <c r="C1486" s="11" t="s">
        <v>23</v>
      </c>
      <c r="D1486" s="12" t="s">
        <v>42</v>
      </c>
      <c r="E1486" s="12" t="s">
        <v>47</v>
      </c>
      <c r="F1486" s="12" t="s">
        <v>319</v>
      </c>
      <c r="G1486" s="65">
        <f>FMCG!AM256</f>
        <v>772396</v>
      </c>
      <c r="H1486" s="31">
        <f>FMCG!AN256</f>
        <v>24916</v>
      </c>
      <c r="I1486" s="66">
        <f>FMCG!AO256</f>
        <v>778406</v>
      </c>
      <c r="J1486" s="64">
        <f>FMCG!AP256</f>
        <v>25109.870967741936</v>
      </c>
      <c r="K1486" s="31">
        <f>FMCG!AQ256</f>
        <v>6010</v>
      </c>
      <c r="L1486" s="45">
        <f>FMCG!AR256</f>
        <v>1.0077809828119255</v>
      </c>
      <c r="M1486" s="4" t="s">
        <v>387</v>
      </c>
      <c r="N1486" s="76">
        <v>44013</v>
      </c>
    </row>
    <row r="1487" spans="1:14" hidden="1" x14ac:dyDescent="0.25">
      <c r="A1487" s="10">
        <v>1486</v>
      </c>
      <c r="B1487" s="11">
        <v>14587</v>
      </c>
      <c r="C1487" s="11" t="s">
        <v>23</v>
      </c>
      <c r="D1487" s="12" t="s">
        <v>42</v>
      </c>
      <c r="E1487" s="12" t="s">
        <v>47</v>
      </c>
      <c r="F1487" s="12" t="s">
        <v>320</v>
      </c>
      <c r="G1487" s="65">
        <f>FMCG!AM257</f>
        <v>7750</v>
      </c>
      <c r="H1487" s="31">
        <f>FMCG!AN257</f>
        <v>250</v>
      </c>
      <c r="I1487" s="66">
        <f>FMCG!AO257</f>
        <v>340370</v>
      </c>
      <c r="J1487" s="64">
        <f>FMCG!AP257</f>
        <v>10979.677419354839</v>
      </c>
      <c r="K1487" s="31">
        <f>FMCG!AQ257</f>
        <v>332620</v>
      </c>
      <c r="L1487" s="45">
        <f>FMCG!AR257</f>
        <v>43.918709677419358</v>
      </c>
      <c r="M1487" s="4" t="s">
        <v>387</v>
      </c>
      <c r="N1487" s="76">
        <v>44013</v>
      </c>
    </row>
    <row r="1488" spans="1:14" hidden="1" x14ac:dyDescent="0.25">
      <c r="A1488" s="10">
        <v>1487</v>
      </c>
      <c r="B1488" s="11">
        <v>14493</v>
      </c>
      <c r="C1488" s="11" t="s">
        <v>23</v>
      </c>
      <c r="D1488" s="12" t="s">
        <v>42</v>
      </c>
      <c r="E1488" s="12" t="s">
        <v>47</v>
      </c>
      <c r="F1488" s="12" t="s">
        <v>321</v>
      </c>
      <c r="G1488" s="65">
        <f>FMCG!AM258</f>
        <v>309442</v>
      </c>
      <c r="H1488" s="31">
        <f>FMCG!AN258</f>
        <v>9982</v>
      </c>
      <c r="I1488" s="66">
        <f>FMCG!AO258</f>
        <v>183905</v>
      </c>
      <c r="J1488" s="64">
        <f>FMCG!AP258</f>
        <v>5932.4193548387093</v>
      </c>
      <c r="K1488" s="31">
        <f>FMCG!AQ258</f>
        <v>-125537</v>
      </c>
      <c r="L1488" s="45">
        <f>FMCG!AR258</f>
        <v>0.59431169653763871</v>
      </c>
      <c r="M1488" s="4" t="s">
        <v>387</v>
      </c>
      <c r="N1488" s="76">
        <v>44013</v>
      </c>
    </row>
    <row r="1489" spans="1:14" hidden="1" x14ac:dyDescent="0.25">
      <c r="A1489" s="10">
        <v>1488</v>
      </c>
      <c r="B1489" s="11">
        <v>15954</v>
      </c>
      <c r="C1489" s="11" t="s">
        <v>23</v>
      </c>
      <c r="D1489" s="12" t="s">
        <v>42</v>
      </c>
      <c r="E1489" s="12" t="s">
        <v>47</v>
      </c>
      <c r="F1489" s="12" t="s">
        <v>322</v>
      </c>
      <c r="G1489" s="65">
        <f>FMCG!AM259</f>
        <v>935022</v>
      </c>
      <c r="H1489" s="31">
        <f>FMCG!AN259</f>
        <v>30162</v>
      </c>
      <c r="I1489" s="66">
        <f>FMCG!AO259</f>
        <v>1315875</v>
      </c>
      <c r="J1489" s="64">
        <f>FMCG!AP259</f>
        <v>42447.580645161288</v>
      </c>
      <c r="K1489" s="31">
        <f>FMCG!AQ259</f>
        <v>380853</v>
      </c>
      <c r="L1489" s="45">
        <f>FMCG!AR259</f>
        <v>1.4073198277687584</v>
      </c>
      <c r="M1489" s="4" t="s">
        <v>387</v>
      </c>
      <c r="N1489" s="76">
        <v>44013</v>
      </c>
    </row>
    <row r="1490" spans="1:14" hidden="1" x14ac:dyDescent="0.25">
      <c r="A1490" s="10">
        <v>1489</v>
      </c>
      <c r="B1490" s="11">
        <v>14584</v>
      </c>
      <c r="C1490" s="11" t="s">
        <v>23</v>
      </c>
      <c r="D1490" s="12" t="s">
        <v>42</v>
      </c>
      <c r="E1490" s="12" t="s">
        <v>47</v>
      </c>
      <c r="F1490" s="12" t="s">
        <v>323</v>
      </c>
      <c r="G1490" s="65">
        <f>FMCG!AM260</f>
        <v>389546</v>
      </c>
      <c r="H1490" s="31">
        <f>FMCG!AN260</f>
        <v>12566</v>
      </c>
      <c r="I1490" s="66">
        <f>FMCG!AO260</f>
        <v>407468</v>
      </c>
      <c r="J1490" s="64">
        <f>FMCG!AP260</f>
        <v>13144.129032258064</v>
      </c>
      <c r="K1490" s="31">
        <f>FMCG!AQ260</f>
        <v>17922</v>
      </c>
      <c r="L1490" s="45">
        <f>FMCG!AR260</f>
        <v>1.0460074034902169</v>
      </c>
      <c r="M1490" s="4" t="s">
        <v>387</v>
      </c>
      <c r="N1490" s="76">
        <v>44013</v>
      </c>
    </row>
    <row r="1491" spans="1:14" hidden="1" x14ac:dyDescent="0.25">
      <c r="A1491" s="10">
        <v>1490</v>
      </c>
      <c r="B1491" s="11">
        <v>14436</v>
      </c>
      <c r="C1491" s="11" t="s">
        <v>23</v>
      </c>
      <c r="D1491" s="12" t="s">
        <v>42</v>
      </c>
      <c r="E1491" s="12" t="s">
        <v>47</v>
      </c>
      <c r="F1491" s="12" t="s">
        <v>324</v>
      </c>
      <c r="G1491" s="65">
        <f>FMCG!AM261</f>
        <v>226796</v>
      </c>
      <c r="H1491" s="31">
        <f>FMCG!AN261</f>
        <v>7316</v>
      </c>
      <c r="I1491" s="66">
        <f>FMCG!AO261</f>
        <v>118795</v>
      </c>
      <c r="J1491" s="64">
        <f>FMCG!AP261</f>
        <v>3832.0967741935483</v>
      </c>
      <c r="K1491" s="31">
        <f>FMCG!AQ261</f>
        <v>-108001</v>
      </c>
      <c r="L1491" s="45">
        <f>FMCG!AR261</f>
        <v>0.52379671599146371</v>
      </c>
      <c r="M1491" s="4" t="s">
        <v>387</v>
      </c>
      <c r="N1491" s="76">
        <v>44013</v>
      </c>
    </row>
    <row r="1492" spans="1:14" hidden="1" x14ac:dyDescent="0.25">
      <c r="A1492" s="10">
        <v>1491</v>
      </c>
      <c r="B1492" s="11">
        <v>17381</v>
      </c>
      <c r="C1492" s="11" t="s">
        <v>23</v>
      </c>
      <c r="D1492" s="12" t="s">
        <v>42</v>
      </c>
      <c r="E1492" s="12" t="s">
        <v>47</v>
      </c>
      <c r="F1492" s="12" t="s">
        <v>325</v>
      </c>
      <c r="G1492" s="65">
        <f>FMCG!AM262</f>
        <v>342922</v>
      </c>
      <c r="H1492" s="31">
        <f>FMCG!AN262</f>
        <v>11062</v>
      </c>
      <c r="I1492" s="66">
        <f>FMCG!AO262</f>
        <v>366156</v>
      </c>
      <c r="J1492" s="64">
        <f>FMCG!AP262</f>
        <v>11811.483870967742</v>
      </c>
      <c r="K1492" s="31">
        <f>FMCG!AQ262</f>
        <v>23234</v>
      </c>
      <c r="L1492" s="45">
        <f>FMCG!AR262</f>
        <v>1.0677530167210036</v>
      </c>
      <c r="M1492" s="4" t="s">
        <v>387</v>
      </c>
      <c r="N1492" s="76">
        <v>44013</v>
      </c>
    </row>
    <row r="1493" spans="1:14" hidden="1" x14ac:dyDescent="0.25">
      <c r="A1493" s="10">
        <v>1492</v>
      </c>
      <c r="B1493" s="11">
        <v>17420</v>
      </c>
      <c r="C1493" s="11" t="s">
        <v>23</v>
      </c>
      <c r="D1493" s="12" t="s">
        <v>42</v>
      </c>
      <c r="E1493" s="12" t="s">
        <v>47</v>
      </c>
      <c r="F1493" s="12" t="s">
        <v>326</v>
      </c>
      <c r="G1493" s="65">
        <f>FMCG!AM263</f>
        <v>269297</v>
      </c>
      <c r="H1493" s="31">
        <f>FMCG!AN263</f>
        <v>8687</v>
      </c>
      <c r="I1493" s="66">
        <f>FMCG!AO263</f>
        <v>435518</v>
      </c>
      <c r="J1493" s="64">
        <f>FMCG!AP263</f>
        <v>14048.967741935483</v>
      </c>
      <c r="K1493" s="31">
        <f>FMCG!AQ263</f>
        <v>166221</v>
      </c>
      <c r="L1493" s="45">
        <f>FMCG!AR263</f>
        <v>1.6172404445649227</v>
      </c>
      <c r="M1493" s="4" t="s">
        <v>387</v>
      </c>
      <c r="N1493" s="76">
        <v>44013</v>
      </c>
    </row>
    <row r="1494" spans="1:14" hidden="1" x14ac:dyDescent="0.25">
      <c r="A1494" s="10">
        <v>1493</v>
      </c>
      <c r="B1494" s="11">
        <v>15934</v>
      </c>
      <c r="C1494" s="11" t="s">
        <v>23</v>
      </c>
      <c r="D1494" s="12" t="s">
        <v>42</v>
      </c>
      <c r="E1494" s="12" t="s">
        <v>47</v>
      </c>
      <c r="F1494" s="12" t="s">
        <v>327</v>
      </c>
      <c r="G1494" s="65">
        <f>FMCG!AM264</f>
        <v>428172</v>
      </c>
      <c r="H1494" s="31">
        <f>FMCG!AN264</f>
        <v>13812</v>
      </c>
      <c r="I1494" s="66">
        <f>FMCG!AO264</f>
        <v>500741</v>
      </c>
      <c r="J1494" s="64">
        <f>FMCG!AP264</f>
        <v>16152.935483870968</v>
      </c>
      <c r="K1494" s="31">
        <f>FMCG!AQ264</f>
        <v>72569</v>
      </c>
      <c r="L1494" s="45">
        <f>FMCG!AR264</f>
        <v>1.1694856272712835</v>
      </c>
      <c r="M1494" s="4" t="s">
        <v>387</v>
      </c>
      <c r="N1494" s="76">
        <v>44013</v>
      </c>
    </row>
    <row r="1495" spans="1:14" hidden="1" x14ac:dyDescent="0.25">
      <c r="A1495" s="10">
        <v>1494</v>
      </c>
      <c r="B1495" s="13">
        <v>17405</v>
      </c>
      <c r="C1495" s="11" t="s">
        <v>23</v>
      </c>
      <c r="D1495" s="12" t="s">
        <v>42</v>
      </c>
      <c r="E1495" s="12" t="s">
        <v>47</v>
      </c>
      <c r="F1495" s="14" t="s">
        <v>328</v>
      </c>
      <c r="G1495" s="65">
        <f>FMCG!AM265</f>
        <v>185845</v>
      </c>
      <c r="H1495" s="31">
        <f>FMCG!AN265</f>
        <v>5995</v>
      </c>
      <c r="I1495" s="66">
        <f>FMCG!AO265</f>
        <v>254656</v>
      </c>
      <c r="J1495" s="64">
        <f>FMCG!AP265</f>
        <v>8214.7096774193542</v>
      </c>
      <c r="K1495" s="31">
        <f>FMCG!AQ265</f>
        <v>68811</v>
      </c>
      <c r="L1495" s="45">
        <f>FMCG!AR265</f>
        <v>1.3702601630390918</v>
      </c>
      <c r="M1495" s="4" t="s">
        <v>387</v>
      </c>
      <c r="N1495" s="76">
        <v>44013</v>
      </c>
    </row>
    <row r="1496" spans="1:14" hidden="1" x14ac:dyDescent="0.25">
      <c r="A1496" s="10">
        <v>1495</v>
      </c>
      <c r="B1496" s="11">
        <v>16119</v>
      </c>
      <c r="C1496" s="11" t="s">
        <v>23</v>
      </c>
      <c r="D1496" s="11" t="s">
        <v>42</v>
      </c>
      <c r="E1496" s="12" t="s">
        <v>48</v>
      </c>
      <c r="F1496" s="12" t="s">
        <v>329</v>
      </c>
      <c r="G1496" s="65">
        <f>FMCG!AM266</f>
        <v>242172</v>
      </c>
      <c r="H1496" s="31">
        <f>FMCG!AN266</f>
        <v>7812</v>
      </c>
      <c r="I1496" s="66">
        <f>FMCG!AO266</f>
        <v>201979.84000000003</v>
      </c>
      <c r="J1496" s="64">
        <f>FMCG!AP266</f>
        <v>6515.4787096774198</v>
      </c>
      <c r="K1496" s="31">
        <f>FMCG!AQ266</f>
        <v>-40192.159999999974</v>
      </c>
      <c r="L1496" s="45">
        <f>FMCG!AR266</f>
        <v>0.83403465305650537</v>
      </c>
      <c r="M1496" s="4" t="s">
        <v>387</v>
      </c>
      <c r="N1496" s="76">
        <v>44013</v>
      </c>
    </row>
    <row r="1497" spans="1:14" hidden="1" x14ac:dyDescent="0.25">
      <c r="A1497" s="10">
        <v>1496</v>
      </c>
      <c r="B1497" s="11">
        <v>16120</v>
      </c>
      <c r="C1497" s="11" t="s">
        <v>23</v>
      </c>
      <c r="D1497" s="11" t="s">
        <v>42</v>
      </c>
      <c r="E1497" s="12" t="s">
        <v>48</v>
      </c>
      <c r="F1497" s="12" t="s">
        <v>330</v>
      </c>
      <c r="G1497" s="65">
        <f>FMCG!AM267</f>
        <v>350672</v>
      </c>
      <c r="H1497" s="31">
        <f>FMCG!AN267</f>
        <v>11312</v>
      </c>
      <c r="I1497" s="66">
        <f>FMCG!AO267</f>
        <v>361619.46</v>
      </c>
      <c r="J1497" s="64">
        <f>FMCG!AP267</f>
        <v>11665.143870967742</v>
      </c>
      <c r="K1497" s="31">
        <f>FMCG!AQ267</f>
        <v>10947.460000000021</v>
      </c>
      <c r="L1497" s="45">
        <f>FMCG!AR267</f>
        <v>1.0312185175890862</v>
      </c>
      <c r="M1497" s="4" t="s">
        <v>387</v>
      </c>
      <c r="N1497" s="76">
        <v>44013</v>
      </c>
    </row>
    <row r="1498" spans="1:14" hidden="1" x14ac:dyDescent="0.25">
      <c r="A1498" s="10">
        <v>1497</v>
      </c>
      <c r="B1498" s="11">
        <v>17476</v>
      </c>
      <c r="C1498" s="11" t="s">
        <v>23</v>
      </c>
      <c r="D1498" s="12" t="s">
        <v>42</v>
      </c>
      <c r="E1498" s="12" t="s">
        <v>48</v>
      </c>
      <c r="F1498" s="12" t="s">
        <v>331</v>
      </c>
      <c r="G1498" s="65">
        <f>FMCG!AM268</f>
        <v>183365</v>
      </c>
      <c r="H1498" s="31">
        <f>FMCG!AN268</f>
        <v>5915</v>
      </c>
      <c r="I1498" s="66">
        <f>FMCG!AO268</f>
        <v>262529</v>
      </c>
      <c r="J1498" s="64">
        <f>FMCG!AP268</f>
        <v>8468.677419354839</v>
      </c>
      <c r="K1498" s="31">
        <f>FMCG!AQ268</f>
        <v>79164</v>
      </c>
      <c r="L1498" s="45">
        <f>FMCG!AR268</f>
        <v>1.4317290649796852</v>
      </c>
      <c r="M1498" s="4" t="s">
        <v>387</v>
      </c>
      <c r="N1498" s="76">
        <v>44013</v>
      </c>
    </row>
    <row r="1499" spans="1:14" hidden="1" x14ac:dyDescent="0.25">
      <c r="A1499" s="10">
        <v>1498</v>
      </c>
      <c r="B1499" s="11">
        <v>14554</v>
      </c>
      <c r="C1499" s="11" t="s">
        <v>23</v>
      </c>
      <c r="D1499" s="12" t="s">
        <v>42</v>
      </c>
      <c r="E1499" s="12" t="s">
        <v>48</v>
      </c>
      <c r="F1499" s="12" t="s">
        <v>332</v>
      </c>
      <c r="G1499" s="65">
        <f>FMCG!AM269</f>
        <v>325996</v>
      </c>
      <c r="H1499" s="31">
        <f>FMCG!AN269</f>
        <v>10516</v>
      </c>
      <c r="I1499" s="66">
        <f>FMCG!AO269</f>
        <v>0</v>
      </c>
      <c r="J1499" s="64">
        <f>FMCG!AP269</f>
        <v>0</v>
      </c>
      <c r="K1499" s="31">
        <f>FMCG!AQ269</f>
        <v>-325996</v>
      </c>
      <c r="L1499" s="45">
        <f>FMCG!AR269</f>
        <v>0</v>
      </c>
      <c r="M1499" s="4" t="s">
        <v>387</v>
      </c>
      <c r="N1499" s="76">
        <v>44013</v>
      </c>
    </row>
    <row r="1500" spans="1:14" hidden="1" x14ac:dyDescent="0.25">
      <c r="A1500" s="10">
        <v>1499</v>
      </c>
      <c r="B1500" s="11">
        <v>15968</v>
      </c>
      <c r="C1500" s="11" t="s">
        <v>23</v>
      </c>
      <c r="D1500" s="12" t="s">
        <v>42</v>
      </c>
      <c r="E1500" s="12" t="s">
        <v>48</v>
      </c>
      <c r="F1500" s="12" t="s">
        <v>333</v>
      </c>
      <c r="G1500" s="65">
        <f>FMCG!AM270</f>
        <v>710272</v>
      </c>
      <c r="H1500" s="31">
        <f>FMCG!AN270</f>
        <v>22912</v>
      </c>
      <c r="I1500" s="66">
        <f>FMCG!AO270</f>
        <v>0</v>
      </c>
      <c r="J1500" s="64">
        <f>FMCG!AP270</f>
        <v>0</v>
      </c>
      <c r="K1500" s="31">
        <f>FMCG!AQ270</f>
        <v>-710272</v>
      </c>
      <c r="L1500" s="45">
        <f>FMCG!AR270</f>
        <v>0</v>
      </c>
      <c r="M1500" s="4" t="s">
        <v>387</v>
      </c>
      <c r="N1500" s="76">
        <v>44013</v>
      </c>
    </row>
    <row r="1501" spans="1:14" hidden="1" x14ac:dyDescent="0.25">
      <c r="A1501" s="10">
        <v>1500</v>
      </c>
      <c r="B1501" s="11">
        <v>14512</v>
      </c>
      <c r="C1501" s="11" t="s">
        <v>23</v>
      </c>
      <c r="D1501" s="12" t="s">
        <v>42</v>
      </c>
      <c r="E1501" s="12" t="s">
        <v>49</v>
      </c>
      <c r="F1501" s="12" t="s">
        <v>334</v>
      </c>
      <c r="G1501" s="65">
        <f>FMCG!AM271</f>
        <v>517297</v>
      </c>
      <c r="H1501" s="31">
        <f>FMCG!AN271</f>
        <v>16687</v>
      </c>
      <c r="I1501" s="66">
        <f>FMCG!AO271</f>
        <v>489071</v>
      </c>
      <c r="J1501" s="64">
        <f>FMCG!AP271</f>
        <v>15776.483870967742</v>
      </c>
      <c r="K1501" s="31">
        <f>FMCG!AQ271</f>
        <v>-28226</v>
      </c>
      <c r="L1501" s="45">
        <f>FMCG!AR271</f>
        <v>0.94543560082505795</v>
      </c>
      <c r="M1501" s="4" t="s">
        <v>387</v>
      </c>
      <c r="N1501" s="76">
        <v>44013</v>
      </c>
    </row>
    <row r="1502" spans="1:14" hidden="1" x14ac:dyDescent="0.25">
      <c r="A1502" s="10">
        <v>1501</v>
      </c>
      <c r="B1502" s="11">
        <v>14547</v>
      </c>
      <c r="C1502" s="11" t="s">
        <v>23</v>
      </c>
      <c r="D1502" s="12" t="s">
        <v>42</v>
      </c>
      <c r="E1502" s="12" t="s">
        <v>49</v>
      </c>
      <c r="F1502" s="12" t="s">
        <v>335</v>
      </c>
      <c r="G1502" s="65">
        <f>FMCG!AM272</f>
        <v>257796</v>
      </c>
      <c r="H1502" s="31">
        <f>FMCG!AN272</f>
        <v>8316</v>
      </c>
      <c r="I1502" s="66">
        <f>FMCG!AO272</f>
        <v>293053</v>
      </c>
      <c r="J1502" s="64">
        <f>FMCG!AP272</f>
        <v>9453.322580645161</v>
      </c>
      <c r="K1502" s="31">
        <f>FMCG!AQ272</f>
        <v>35257</v>
      </c>
      <c r="L1502" s="45">
        <f>FMCG!AR272</f>
        <v>1.1367631770857578</v>
      </c>
      <c r="M1502" s="4" t="s">
        <v>387</v>
      </c>
      <c r="N1502" s="76">
        <v>44013</v>
      </c>
    </row>
    <row r="1503" spans="1:14" hidden="1" x14ac:dyDescent="0.25">
      <c r="A1503" s="10">
        <v>1502</v>
      </c>
      <c r="B1503" s="13">
        <v>16069</v>
      </c>
      <c r="C1503" s="11" t="s">
        <v>23</v>
      </c>
      <c r="D1503" s="12" t="s">
        <v>42</v>
      </c>
      <c r="E1503" s="12" t="s">
        <v>49</v>
      </c>
      <c r="F1503" s="14" t="s">
        <v>336</v>
      </c>
      <c r="G1503" s="65">
        <f>FMCG!AM273</f>
        <v>218922</v>
      </c>
      <c r="H1503" s="31">
        <f>FMCG!AN273</f>
        <v>7062</v>
      </c>
      <c r="I1503" s="66">
        <f>FMCG!AO273</f>
        <v>200264</v>
      </c>
      <c r="J1503" s="64">
        <f>FMCG!AP273</f>
        <v>6460.1290322580644</v>
      </c>
      <c r="K1503" s="31">
        <f>FMCG!AQ273</f>
        <v>-18658</v>
      </c>
      <c r="L1503" s="45">
        <f>FMCG!AR273</f>
        <v>0.91477329825234555</v>
      </c>
      <c r="M1503" s="4" t="s">
        <v>387</v>
      </c>
      <c r="N1503" s="76">
        <v>44013</v>
      </c>
    </row>
    <row r="1504" spans="1:14" hidden="1" x14ac:dyDescent="0.25">
      <c r="A1504" s="10">
        <v>1503</v>
      </c>
      <c r="B1504" s="13">
        <v>16068</v>
      </c>
      <c r="C1504" s="11" t="s">
        <v>23</v>
      </c>
      <c r="D1504" s="12" t="s">
        <v>42</v>
      </c>
      <c r="E1504" s="12" t="s">
        <v>49</v>
      </c>
      <c r="F1504" s="14" t="s">
        <v>337</v>
      </c>
      <c r="G1504" s="65">
        <f>FMCG!AM274</f>
        <v>293322</v>
      </c>
      <c r="H1504" s="31">
        <f>FMCG!AN274</f>
        <v>9462</v>
      </c>
      <c r="I1504" s="66">
        <f>FMCG!AO274</f>
        <v>282643</v>
      </c>
      <c r="J1504" s="64">
        <f>FMCG!AP274</f>
        <v>9117.5161290322576</v>
      </c>
      <c r="K1504" s="31">
        <f>FMCG!AQ274</f>
        <v>-10679</v>
      </c>
      <c r="L1504" s="45">
        <f>FMCG!AR274</f>
        <v>0.9635929115443097</v>
      </c>
      <c r="M1504" s="4" t="s">
        <v>387</v>
      </c>
      <c r="N1504" s="76">
        <v>44013</v>
      </c>
    </row>
    <row r="1505" spans="1:14" hidden="1" x14ac:dyDescent="0.25">
      <c r="A1505" s="10">
        <v>1504</v>
      </c>
      <c r="B1505" s="11">
        <v>14561</v>
      </c>
      <c r="C1505" s="11" t="s">
        <v>23</v>
      </c>
      <c r="D1505" s="12" t="s">
        <v>42</v>
      </c>
      <c r="E1505" s="12" t="s">
        <v>49</v>
      </c>
      <c r="F1505" s="12" t="s">
        <v>338</v>
      </c>
      <c r="G1505" s="65">
        <f>FMCG!AM275</f>
        <v>490172</v>
      </c>
      <c r="H1505" s="31">
        <f>FMCG!AN275</f>
        <v>15812</v>
      </c>
      <c r="I1505" s="66">
        <f>FMCG!AO275</f>
        <v>513810</v>
      </c>
      <c r="J1505" s="64">
        <f>FMCG!AP275</f>
        <v>16574.516129032258</v>
      </c>
      <c r="K1505" s="31">
        <f>FMCG!AQ275</f>
        <v>23638</v>
      </c>
      <c r="L1505" s="45">
        <f>FMCG!AR275</f>
        <v>1.0482238887574158</v>
      </c>
      <c r="M1505" s="4" t="s">
        <v>387</v>
      </c>
      <c r="N1505" s="76">
        <v>44013</v>
      </c>
    </row>
    <row r="1506" spans="1:14" hidden="1" x14ac:dyDescent="0.25">
      <c r="A1506" s="10">
        <v>1505</v>
      </c>
      <c r="B1506" s="11">
        <v>14438</v>
      </c>
      <c r="C1506" s="11" t="s">
        <v>23</v>
      </c>
      <c r="D1506" s="12" t="s">
        <v>42</v>
      </c>
      <c r="E1506" s="12" t="s">
        <v>49</v>
      </c>
      <c r="F1506" s="12" t="s">
        <v>339</v>
      </c>
      <c r="G1506" s="65">
        <f>FMCG!AM276</f>
        <v>648396</v>
      </c>
      <c r="H1506" s="31">
        <f>FMCG!AN276</f>
        <v>20916</v>
      </c>
      <c r="I1506" s="66">
        <f>FMCG!AO276</f>
        <v>711878</v>
      </c>
      <c r="J1506" s="64">
        <f>FMCG!AP276</f>
        <v>22963.806451612902</v>
      </c>
      <c r="K1506" s="31">
        <f>FMCG!AQ276</f>
        <v>63482</v>
      </c>
      <c r="L1506" s="45">
        <f>FMCG!AR276</f>
        <v>1.0979062178051684</v>
      </c>
      <c r="M1506" s="4" t="s">
        <v>387</v>
      </c>
      <c r="N1506" s="76">
        <v>44013</v>
      </c>
    </row>
    <row r="1507" spans="1:14" hidden="1" x14ac:dyDescent="0.25">
      <c r="A1507" s="10">
        <v>1506</v>
      </c>
      <c r="B1507" s="11">
        <v>15674</v>
      </c>
      <c r="C1507" s="11" t="s">
        <v>23</v>
      </c>
      <c r="D1507" s="12" t="s">
        <v>42</v>
      </c>
      <c r="E1507" s="12" t="s">
        <v>49</v>
      </c>
      <c r="F1507" s="12" t="s">
        <v>340</v>
      </c>
      <c r="G1507" s="65">
        <f>FMCG!AM277</f>
        <v>555272</v>
      </c>
      <c r="H1507" s="31">
        <f>FMCG!AN277</f>
        <v>17912</v>
      </c>
      <c r="I1507" s="66">
        <f>FMCG!AO277</f>
        <v>612214</v>
      </c>
      <c r="J1507" s="64">
        <f>FMCG!AP277</f>
        <v>19748.83870967742</v>
      </c>
      <c r="K1507" s="31">
        <f>FMCG!AQ277</f>
        <v>56942</v>
      </c>
      <c r="L1507" s="45">
        <f>FMCG!AR277</f>
        <v>1.1025479404688152</v>
      </c>
      <c r="M1507" s="4" t="s">
        <v>387</v>
      </c>
      <c r="N1507" s="76">
        <v>44013</v>
      </c>
    </row>
    <row r="1508" spans="1:14" hidden="1" x14ac:dyDescent="0.25">
      <c r="A1508" s="10">
        <v>1507</v>
      </c>
      <c r="B1508" s="11">
        <v>92006</v>
      </c>
      <c r="C1508" s="11" t="s">
        <v>23</v>
      </c>
      <c r="D1508" s="12" t="s">
        <v>42</v>
      </c>
      <c r="E1508" s="12" t="s">
        <v>49</v>
      </c>
      <c r="F1508" s="12" t="s">
        <v>341</v>
      </c>
      <c r="G1508" s="65">
        <f>FMCG!AM278</f>
        <v>290067</v>
      </c>
      <c r="H1508" s="31">
        <f>FMCG!AN278</f>
        <v>9357</v>
      </c>
      <c r="I1508" s="66">
        <f>FMCG!AO278</f>
        <v>354378</v>
      </c>
      <c r="J1508" s="64">
        <f>FMCG!AP278</f>
        <v>11431.548387096775</v>
      </c>
      <c r="K1508" s="31">
        <f>FMCG!AQ278</f>
        <v>64311</v>
      </c>
      <c r="L1508" s="45">
        <f>FMCG!AR278</f>
        <v>1.2217108461148631</v>
      </c>
      <c r="M1508" s="4" t="s">
        <v>387</v>
      </c>
      <c r="N1508" s="76">
        <v>44013</v>
      </c>
    </row>
    <row r="1509" spans="1:14" hidden="1" x14ac:dyDescent="0.25">
      <c r="A1509" s="10">
        <v>1508</v>
      </c>
      <c r="B1509" s="11">
        <v>14477</v>
      </c>
      <c r="C1509" s="11" t="s">
        <v>23</v>
      </c>
      <c r="D1509" s="12" t="s">
        <v>50</v>
      </c>
      <c r="E1509" s="12" t="s">
        <v>51</v>
      </c>
      <c r="F1509" s="12" t="s">
        <v>342</v>
      </c>
      <c r="G1509" s="65">
        <f>FMCG!AM279</f>
        <v>197067</v>
      </c>
      <c r="H1509" s="31">
        <f>FMCG!AN279</f>
        <v>6357</v>
      </c>
      <c r="I1509" s="66">
        <f>FMCG!AO279</f>
        <v>229180</v>
      </c>
      <c r="J1509" s="64">
        <f>FMCG!AP279</f>
        <v>7392.9032258064517</v>
      </c>
      <c r="K1509" s="31">
        <f>FMCG!AQ279</f>
        <v>32113</v>
      </c>
      <c r="L1509" s="45">
        <f>FMCG!AR279</f>
        <v>1.1629547311320516</v>
      </c>
      <c r="M1509" s="4" t="s">
        <v>387</v>
      </c>
      <c r="N1509" s="76">
        <v>44013</v>
      </c>
    </row>
    <row r="1510" spans="1:14" hidden="1" x14ac:dyDescent="0.25">
      <c r="A1510" s="10">
        <v>1509</v>
      </c>
      <c r="B1510" s="11">
        <v>16627</v>
      </c>
      <c r="C1510" s="11" t="s">
        <v>23</v>
      </c>
      <c r="D1510" s="12" t="s">
        <v>50</v>
      </c>
      <c r="E1510" s="12" t="s">
        <v>51</v>
      </c>
      <c r="F1510" s="12" t="s">
        <v>343</v>
      </c>
      <c r="G1510" s="65">
        <f>FMCG!AM280</f>
        <v>424297</v>
      </c>
      <c r="H1510" s="31">
        <f>FMCG!AN280</f>
        <v>13687</v>
      </c>
      <c r="I1510" s="66">
        <f>FMCG!AO280</f>
        <v>320451</v>
      </c>
      <c r="J1510" s="64">
        <f>FMCG!AP280</f>
        <v>10337.129032258064</v>
      </c>
      <c r="K1510" s="31">
        <f>FMCG!AQ280</f>
        <v>-103846</v>
      </c>
      <c r="L1510" s="45">
        <f>FMCG!AR280</f>
        <v>0.75525162798699963</v>
      </c>
      <c r="M1510" s="4" t="s">
        <v>387</v>
      </c>
      <c r="N1510" s="76">
        <v>44013</v>
      </c>
    </row>
    <row r="1511" spans="1:14" hidden="1" x14ac:dyDescent="0.25">
      <c r="A1511" s="10">
        <v>1510</v>
      </c>
      <c r="B1511" s="11">
        <v>15673</v>
      </c>
      <c r="C1511" s="11" t="s">
        <v>23</v>
      </c>
      <c r="D1511" s="12" t="s">
        <v>50</v>
      </c>
      <c r="E1511" s="12" t="s">
        <v>51</v>
      </c>
      <c r="F1511" s="12" t="s">
        <v>344</v>
      </c>
      <c r="G1511" s="65">
        <f>FMCG!AM281</f>
        <v>373922</v>
      </c>
      <c r="H1511" s="31">
        <f>FMCG!AN281</f>
        <v>12062</v>
      </c>
      <c r="I1511" s="66">
        <f>FMCG!AO281</f>
        <v>405455</v>
      </c>
      <c r="J1511" s="64">
        <f>FMCG!AP281</f>
        <v>13079.193548387097</v>
      </c>
      <c r="K1511" s="31">
        <f>FMCG!AQ281</f>
        <v>31533</v>
      </c>
      <c r="L1511" s="45">
        <f>FMCG!AR281</f>
        <v>1.0843304218526859</v>
      </c>
      <c r="M1511" s="4" t="s">
        <v>387</v>
      </c>
      <c r="N1511" s="76">
        <v>44013</v>
      </c>
    </row>
    <row r="1512" spans="1:14" hidden="1" x14ac:dyDescent="0.25">
      <c r="A1512" s="10">
        <v>1511</v>
      </c>
      <c r="B1512" s="11">
        <v>15446</v>
      </c>
      <c r="C1512" s="11" t="s">
        <v>23</v>
      </c>
      <c r="D1512" s="12" t="s">
        <v>50</v>
      </c>
      <c r="E1512" s="12" t="s">
        <v>51</v>
      </c>
      <c r="F1512" s="12" t="s">
        <v>345</v>
      </c>
      <c r="G1512" s="65">
        <f>FMCG!AM282</f>
        <v>349122</v>
      </c>
      <c r="H1512" s="31">
        <f>FMCG!AN282</f>
        <v>11262</v>
      </c>
      <c r="I1512" s="66">
        <f>FMCG!AO282</f>
        <v>353158</v>
      </c>
      <c r="J1512" s="64">
        <f>FMCG!AP282</f>
        <v>11392.193548387097</v>
      </c>
      <c r="K1512" s="31">
        <f>FMCG!AQ282</f>
        <v>4036</v>
      </c>
      <c r="L1512" s="45">
        <f>FMCG!AR282</f>
        <v>1.0115604287326494</v>
      </c>
      <c r="M1512" s="4" t="s">
        <v>387</v>
      </c>
      <c r="N1512" s="76">
        <v>44013</v>
      </c>
    </row>
    <row r="1513" spans="1:14" hidden="1" x14ac:dyDescent="0.25">
      <c r="A1513" s="10">
        <v>1512</v>
      </c>
      <c r="B1513" s="11">
        <v>14559</v>
      </c>
      <c r="C1513" s="11" t="s">
        <v>23</v>
      </c>
      <c r="D1513" s="12" t="s">
        <v>50</v>
      </c>
      <c r="E1513" s="12" t="s">
        <v>51</v>
      </c>
      <c r="F1513" s="12" t="s">
        <v>346</v>
      </c>
      <c r="G1513" s="65">
        <f>FMCG!AM283</f>
        <v>288796</v>
      </c>
      <c r="H1513" s="31">
        <f>FMCG!AN283</f>
        <v>9316</v>
      </c>
      <c r="I1513" s="66">
        <f>FMCG!AO283</f>
        <v>273265</v>
      </c>
      <c r="J1513" s="64">
        <f>FMCG!AP283</f>
        <v>8815</v>
      </c>
      <c r="K1513" s="31">
        <f>FMCG!AQ283</f>
        <v>-15531</v>
      </c>
      <c r="L1513" s="45">
        <f>FMCG!AR283</f>
        <v>0.94622155431515675</v>
      </c>
      <c r="M1513" s="4" t="s">
        <v>387</v>
      </c>
      <c r="N1513" s="76">
        <v>44013</v>
      </c>
    </row>
    <row r="1514" spans="1:14" hidden="1" x14ac:dyDescent="0.25">
      <c r="A1514" s="10">
        <v>1513</v>
      </c>
      <c r="B1514" s="11">
        <v>92028</v>
      </c>
      <c r="C1514" s="11" t="s">
        <v>23</v>
      </c>
      <c r="D1514" s="12" t="s">
        <v>50</v>
      </c>
      <c r="E1514" s="12" t="s">
        <v>51</v>
      </c>
      <c r="F1514" s="12" t="s">
        <v>347</v>
      </c>
      <c r="G1514" s="65">
        <f>FMCG!AM284</f>
        <v>166780</v>
      </c>
      <c r="H1514" s="31">
        <f>FMCG!AN284</f>
        <v>5380</v>
      </c>
      <c r="I1514" s="66">
        <f>FMCG!AO284</f>
        <v>124234</v>
      </c>
      <c r="J1514" s="64">
        <f>FMCG!AP284</f>
        <v>4007.5483870967741</v>
      </c>
      <c r="K1514" s="31">
        <f>FMCG!AQ284</f>
        <v>-42546</v>
      </c>
      <c r="L1514" s="45">
        <f>FMCG!AR284</f>
        <v>0.74489746972059001</v>
      </c>
      <c r="M1514" s="4" t="s">
        <v>387</v>
      </c>
      <c r="N1514" s="76">
        <v>44013</v>
      </c>
    </row>
    <row r="1515" spans="1:14" hidden="1" x14ac:dyDescent="0.25">
      <c r="A1515" s="10">
        <v>1514</v>
      </c>
      <c r="B1515" s="13">
        <v>16669</v>
      </c>
      <c r="C1515" s="11" t="s">
        <v>23</v>
      </c>
      <c r="D1515" s="12" t="s">
        <v>50</v>
      </c>
      <c r="E1515" s="12" t="s">
        <v>51</v>
      </c>
      <c r="F1515" s="14" t="s">
        <v>348</v>
      </c>
      <c r="G1515" s="65">
        <f>FMCG!AM285</f>
        <v>389422</v>
      </c>
      <c r="H1515" s="31">
        <f>FMCG!AN285</f>
        <v>12562</v>
      </c>
      <c r="I1515" s="66">
        <f>FMCG!AO285</f>
        <v>451598</v>
      </c>
      <c r="J1515" s="64">
        <f>FMCG!AP285</f>
        <v>14567.677419354839</v>
      </c>
      <c r="K1515" s="31">
        <f>FMCG!AQ285</f>
        <v>62176</v>
      </c>
      <c r="L1515" s="45">
        <f>FMCG!AR285</f>
        <v>1.1596622686956566</v>
      </c>
      <c r="M1515" s="4" t="s">
        <v>387</v>
      </c>
      <c r="N1515" s="76">
        <v>44013</v>
      </c>
    </row>
    <row r="1516" spans="1:14" hidden="1" x14ac:dyDescent="0.25">
      <c r="A1516" s="10">
        <v>1515</v>
      </c>
      <c r="B1516" s="11">
        <v>16873</v>
      </c>
      <c r="C1516" s="11" t="s">
        <v>23</v>
      </c>
      <c r="D1516" s="12" t="s">
        <v>50</v>
      </c>
      <c r="E1516" s="12" t="s">
        <v>51</v>
      </c>
      <c r="F1516" s="12" t="s">
        <v>349</v>
      </c>
      <c r="G1516" s="65">
        <f>FMCG!AM286</f>
        <v>648272</v>
      </c>
      <c r="H1516" s="31">
        <f>FMCG!AN286</f>
        <v>20912</v>
      </c>
      <c r="I1516" s="66">
        <f>FMCG!AO286</f>
        <v>902921</v>
      </c>
      <c r="J1516" s="64">
        <f>FMCG!AP286</f>
        <v>29126.483870967742</v>
      </c>
      <c r="K1516" s="31">
        <f>FMCG!AQ286</f>
        <v>254649</v>
      </c>
      <c r="L1516" s="45">
        <f>FMCG!AR286</f>
        <v>1.3928119678159785</v>
      </c>
      <c r="M1516" s="4" t="s">
        <v>387</v>
      </c>
      <c r="N1516" s="76">
        <v>44013</v>
      </c>
    </row>
    <row r="1517" spans="1:14" hidden="1" x14ac:dyDescent="0.25">
      <c r="A1517" s="10">
        <v>1516</v>
      </c>
      <c r="B1517" s="11">
        <v>14868</v>
      </c>
      <c r="C1517" s="11" t="s">
        <v>23</v>
      </c>
      <c r="D1517" s="12" t="s">
        <v>50</v>
      </c>
      <c r="E1517" s="12" t="s">
        <v>50</v>
      </c>
      <c r="F1517" s="12" t="s">
        <v>350</v>
      </c>
      <c r="G1517" s="65">
        <f>FMCG!AM287</f>
        <v>370171</v>
      </c>
      <c r="H1517" s="31">
        <f>FMCG!AN287</f>
        <v>11941</v>
      </c>
      <c r="I1517" s="66">
        <f>FMCG!AO287</f>
        <v>335440</v>
      </c>
      <c r="J1517" s="64">
        <f>FMCG!AP287</f>
        <v>10820.645161290322</v>
      </c>
      <c r="K1517" s="31">
        <f>FMCG!AQ287</f>
        <v>-34731</v>
      </c>
      <c r="L1517" s="45">
        <f>FMCG!AR287</f>
        <v>0.90617579443014173</v>
      </c>
      <c r="M1517" s="4" t="s">
        <v>387</v>
      </c>
      <c r="N1517" s="76">
        <v>44013</v>
      </c>
    </row>
    <row r="1518" spans="1:14" hidden="1" x14ac:dyDescent="0.25">
      <c r="A1518" s="10">
        <v>1517</v>
      </c>
      <c r="B1518" s="11">
        <v>92041</v>
      </c>
      <c r="C1518" s="11" t="s">
        <v>23</v>
      </c>
      <c r="D1518" s="12" t="s">
        <v>50</v>
      </c>
      <c r="E1518" s="12" t="s">
        <v>50</v>
      </c>
      <c r="F1518" s="12" t="s">
        <v>351</v>
      </c>
      <c r="G1518" s="65">
        <f>FMCG!AM288</f>
        <v>126635</v>
      </c>
      <c r="H1518" s="31">
        <f>FMCG!AN288</f>
        <v>4085</v>
      </c>
      <c r="I1518" s="66">
        <f>FMCG!AO288</f>
        <v>132531</v>
      </c>
      <c r="J1518" s="64">
        <f>FMCG!AP288</f>
        <v>4275.1935483870966</v>
      </c>
      <c r="K1518" s="31">
        <f>FMCG!AQ288</f>
        <v>5896</v>
      </c>
      <c r="L1518" s="45">
        <f>FMCG!AR288</f>
        <v>1.046559008173096</v>
      </c>
      <c r="M1518" s="4" t="s">
        <v>387</v>
      </c>
      <c r="N1518" s="76">
        <v>44013</v>
      </c>
    </row>
    <row r="1519" spans="1:14" hidden="1" x14ac:dyDescent="0.25">
      <c r="A1519" s="10">
        <v>1518</v>
      </c>
      <c r="B1519" s="11">
        <v>16547</v>
      </c>
      <c r="C1519" s="11" t="s">
        <v>23</v>
      </c>
      <c r="D1519" s="12" t="s">
        <v>50</v>
      </c>
      <c r="E1519" s="12" t="s">
        <v>50</v>
      </c>
      <c r="F1519" s="12" t="s">
        <v>352</v>
      </c>
      <c r="G1519" s="65">
        <f>FMCG!AM289</f>
        <v>586272</v>
      </c>
      <c r="H1519" s="31">
        <f>FMCG!AN289</f>
        <v>18912</v>
      </c>
      <c r="I1519" s="66">
        <f>FMCG!AO289</f>
        <v>609579</v>
      </c>
      <c r="J1519" s="64">
        <f>FMCG!AP289</f>
        <v>19663.83870967742</v>
      </c>
      <c r="K1519" s="31">
        <f>FMCG!AQ289</f>
        <v>23307</v>
      </c>
      <c r="L1519" s="45">
        <f>FMCG!AR289</f>
        <v>1.0397545849025709</v>
      </c>
      <c r="M1519" s="4" t="s">
        <v>387</v>
      </c>
      <c r="N1519" s="76">
        <v>44013</v>
      </c>
    </row>
    <row r="1520" spans="1:14" hidden="1" x14ac:dyDescent="0.25">
      <c r="A1520" s="10">
        <v>1519</v>
      </c>
      <c r="B1520" s="13">
        <v>16666</v>
      </c>
      <c r="C1520" s="11" t="s">
        <v>23</v>
      </c>
      <c r="D1520" s="12" t="s">
        <v>50</v>
      </c>
      <c r="E1520" s="12" t="s">
        <v>353</v>
      </c>
      <c r="F1520" s="14" t="s">
        <v>354</v>
      </c>
      <c r="G1520" s="65">
        <f>FMCG!AM290</f>
        <v>311922</v>
      </c>
      <c r="H1520" s="31">
        <f>FMCG!AN290</f>
        <v>10062</v>
      </c>
      <c r="I1520" s="66">
        <f>FMCG!AO290</f>
        <v>354507</v>
      </c>
      <c r="J1520" s="64">
        <f>FMCG!AP290</f>
        <v>11435.709677419354</v>
      </c>
      <c r="K1520" s="31">
        <f>FMCG!AQ290</f>
        <v>42585</v>
      </c>
      <c r="L1520" s="45">
        <f>FMCG!AR290</f>
        <v>1.1365245157443207</v>
      </c>
      <c r="M1520" s="4" t="s">
        <v>387</v>
      </c>
      <c r="N1520" s="76">
        <v>44013</v>
      </c>
    </row>
    <row r="1521" spans="1:14" hidden="1" x14ac:dyDescent="0.25">
      <c r="A1521" s="10">
        <v>1520</v>
      </c>
      <c r="B1521" s="11">
        <v>14601</v>
      </c>
      <c r="C1521" s="11" t="s">
        <v>23</v>
      </c>
      <c r="D1521" s="12" t="s">
        <v>50</v>
      </c>
      <c r="E1521" s="12" t="s">
        <v>353</v>
      </c>
      <c r="F1521" s="12" t="s">
        <v>355</v>
      </c>
      <c r="G1521" s="65">
        <f>FMCG!AM291</f>
        <v>482546</v>
      </c>
      <c r="H1521" s="31">
        <f>FMCG!AN291</f>
        <v>15566</v>
      </c>
      <c r="I1521" s="66">
        <f>FMCG!AO291</f>
        <v>462813</v>
      </c>
      <c r="J1521" s="64">
        <f>FMCG!AP291</f>
        <v>14929.451612903225</v>
      </c>
      <c r="K1521" s="31">
        <f>FMCG!AQ291</f>
        <v>-19733</v>
      </c>
      <c r="L1521" s="45">
        <f>FMCG!AR291</f>
        <v>0.9591064893295147</v>
      </c>
      <c r="M1521" s="4" t="s">
        <v>387</v>
      </c>
      <c r="N1521" s="76">
        <v>44013</v>
      </c>
    </row>
    <row r="1522" spans="1:14" hidden="1" x14ac:dyDescent="0.25">
      <c r="A1522" s="10">
        <v>1521</v>
      </c>
      <c r="B1522" s="11">
        <v>15907</v>
      </c>
      <c r="C1522" s="11" t="s">
        <v>23</v>
      </c>
      <c r="D1522" s="12" t="s">
        <v>50</v>
      </c>
      <c r="E1522" s="12" t="s">
        <v>353</v>
      </c>
      <c r="F1522" s="12" t="s">
        <v>356</v>
      </c>
      <c r="G1522" s="65">
        <f>FMCG!AM292</f>
        <v>342922</v>
      </c>
      <c r="H1522" s="31">
        <f>FMCG!AN292</f>
        <v>11062</v>
      </c>
      <c r="I1522" s="66">
        <f>FMCG!AO292</f>
        <v>302262</v>
      </c>
      <c r="J1522" s="64">
        <f>FMCG!AP292</f>
        <v>9750.3870967741932</v>
      </c>
      <c r="K1522" s="31">
        <f>FMCG!AQ292</f>
        <v>-40660</v>
      </c>
      <c r="L1522" s="45">
        <f>FMCG!AR292</f>
        <v>0.88143076268072618</v>
      </c>
      <c r="M1522" s="4" t="s">
        <v>387</v>
      </c>
      <c r="N1522" s="76">
        <v>44013</v>
      </c>
    </row>
    <row r="1523" spans="1:14" hidden="1" x14ac:dyDescent="0.25">
      <c r="A1523" s="10">
        <v>1522</v>
      </c>
      <c r="B1523" s="13">
        <v>16893</v>
      </c>
      <c r="C1523" s="11" t="s">
        <v>23</v>
      </c>
      <c r="D1523" s="12" t="s">
        <v>50</v>
      </c>
      <c r="E1523" s="12" t="s">
        <v>353</v>
      </c>
      <c r="F1523" s="14" t="s">
        <v>357</v>
      </c>
      <c r="G1523" s="65">
        <f>FMCG!AM293</f>
        <v>305567</v>
      </c>
      <c r="H1523" s="31">
        <f>FMCG!AN293</f>
        <v>9857</v>
      </c>
      <c r="I1523" s="66">
        <f>FMCG!AO293</f>
        <v>324881</v>
      </c>
      <c r="J1523" s="64">
        <f>FMCG!AP293</f>
        <v>10480.032258064517</v>
      </c>
      <c r="K1523" s="31">
        <f>FMCG!AQ293</f>
        <v>19314</v>
      </c>
      <c r="L1523" s="45">
        <f>FMCG!AR293</f>
        <v>1.0632070871527357</v>
      </c>
      <c r="M1523" s="4" t="s">
        <v>387</v>
      </c>
      <c r="N1523" s="76">
        <v>44013</v>
      </c>
    </row>
    <row r="1524" spans="1:14" hidden="1" x14ac:dyDescent="0.25">
      <c r="A1524" s="10">
        <v>1523</v>
      </c>
      <c r="B1524" s="11">
        <v>16046</v>
      </c>
      <c r="C1524" s="11" t="s">
        <v>23</v>
      </c>
      <c r="D1524" s="12" t="s">
        <v>50</v>
      </c>
      <c r="E1524" s="12" t="s">
        <v>353</v>
      </c>
      <c r="F1524" s="12" t="s">
        <v>358</v>
      </c>
      <c r="G1524" s="65">
        <f>FMCG!AM294</f>
        <v>517297</v>
      </c>
      <c r="H1524" s="31">
        <f>FMCG!AN294</f>
        <v>16687</v>
      </c>
      <c r="I1524" s="66">
        <f>FMCG!AO294</f>
        <v>587034</v>
      </c>
      <c r="J1524" s="64">
        <f>FMCG!AP294</f>
        <v>18936.580645161292</v>
      </c>
      <c r="K1524" s="31">
        <f>FMCG!AQ294</f>
        <v>69737</v>
      </c>
      <c r="L1524" s="45">
        <f>FMCG!AR294</f>
        <v>1.1348103700582064</v>
      </c>
      <c r="M1524" s="4" t="s">
        <v>387</v>
      </c>
      <c r="N1524" s="76">
        <v>44013</v>
      </c>
    </row>
    <row r="1525" spans="1:14" hidden="1" x14ac:dyDescent="0.25">
      <c r="A1525" s="10">
        <v>1524</v>
      </c>
      <c r="B1525" s="13">
        <v>17048</v>
      </c>
      <c r="C1525" s="11" t="s">
        <v>23</v>
      </c>
      <c r="D1525" s="12" t="s">
        <v>50</v>
      </c>
      <c r="E1525" s="12" t="s">
        <v>353</v>
      </c>
      <c r="F1525" s="14" t="s">
        <v>359</v>
      </c>
      <c r="G1525" s="65">
        <f>FMCG!AM295</f>
        <v>275032</v>
      </c>
      <c r="H1525" s="31">
        <f>FMCG!AN295</f>
        <v>8872</v>
      </c>
      <c r="I1525" s="66">
        <f>FMCG!AO295</f>
        <v>305158</v>
      </c>
      <c r="J1525" s="64">
        <f>FMCG!AP295</f>
        <v>9843.8064516129034</v>
      </c>
      <c r="K1525" s="31">
        <f>FMCG!AQ295</f>
        <v>30126</v>
      </c>
      <c r="L1525" s="45">
        <f>FMCG!AR295</f>
        <v>1.1095363448616888</v>
      </c>
      <c r="M1525" s="4" t="s">
        <v>387</v>
      </c>
      <c r="N1525" s="76">
        <v>44013</v>
      </c>
    </row>
    <row r="1526" spans="1:14" hidden="1" x14ac:dyDescent="0.25">
      <c r="A1526" s="10">
        <v>1525</v>
      </c>
      <c r="B1526" s="11">
        <v>16004</v>
      </c>
      <c r="C1526" s="11" t="s">
        <v>23</v>
      </c>
      <c r="D1526" s="12" t="s">
        <v>50</v>
      </c>
      <c r="E1526" s="12" t="s">
        <v>353</v>
      </c>
      <c r="F1526" s="12" t="s">
        <v>360</v>
      </c>
      <c r="G1526" s="65">
        <f>FMCG!AM296</f>
        <v>679272</v>
      </c>
      <c r="H1526" s="31">
        <f>FMCG!AN296</f>
        <v>21912</v>
      </c>
      <c r="I1526" s="66">
        <f>FMCG!AO296</f>
        <v>678893</v>
      </c>
      <c r="J1526" s="64">
        <f>FMCG!AP296</f>
        <v>21899.774193548386</v>
      </c>
      <c r="K1526" s="31">
        <f>FMCG!AQ296</f>
        <v>-379</v>
      </c>
      <c r="L1526" s="45">
        <f>FMCG!AR296</f>
        <v>0.999442049723822</v>
      </c>
      <c r="M1526" s="4" t="s">
        <v>387</v>
      </c>
      <c r="N1526" s="76">
        <v>44013</v>
      </c>
    </row>
    <row r="1527" spans="1:14" hidden="1" x14ac:dyDescent="0.25">
      <c r="A1527" s="10">
        <v>1526</v>
      </c>
      <c r="B1527" s="11">
        <v>15512</v>
      </c>
      <c r="C1527" s="11" t="s">
        <v>23</v>
      </c>
      <c r="D1527" s="12" t="s">
        <v>53</v>
      </c>
      <c r="E1527" s="12" t="s">
        <v>54</v>
      </c>
      <c r="F1527" s="12" t="s">
        <v>361</v>
      </c>
      <c r="G1527" s="65">
        <f>FMCG!AM297</f>
        <v>290067</v>
      </c>
      <c r="H1527" s="31">
        <f>FMCG!AN297</f>
        <v>9357</v>
      </c>
      <c r="I1527" s="66">
        <f>FMCG!AO297</f>
        <v>281747</v>
      </c>
      <c r="J1527" s="64">
        <f>FMCG!AP297</f>
        <v>9088.6129032258068</v>
      </c>
      <c r="K1527" s="31">
        <f>FMCG!AQ297</f>
        <v>-8320</v>
      </c>
      <c r="L1527" s="45">
        <f>FMCG!AR297</f>
        <v>0.97131697159621744</v>
      </c>
      <c r="M1527" s="4" t="s">
        <v>387</v>
      </c>
      <c r="N1527" s="76">
        <v>44013</v>
      </c>
    </row>
    <row r="1528" spans="1:14" hidden="1" x14ac:dyDescent="0.25">
      <c r="A1528" s="10">
        <v>1527</v>
      </c>
      <c r="B1528" s="11">
        <v>15967</v>
      </c>
      <c r="C1528" s="11" t="s">
        <v>23</v>
      </c>
      <c r="D1528" s="12" t="s">
        <v>53</v>
      </c>
      <c r="E1528" s="12" t="s">
        <v>54</v>
      </c>
      <c r="F1528" s="12" t="s">
        <v>362</v>
      </c>
      <c r="G1528" s="65">
        <f>FMCG!AM298</f>
        <v>486297</v>
      </c>
      <c r="H1528" s="31">
        <f>FMCG!AN298</f>
        <v>15687</v>
      </c>
      <c r="I1528" s="66">
        <f>FMCG!AO298</f>
        <v>787822</v>
      </c>
      <c r="J1528" s="64">
        <f>FMCG!AP298</f>
        <v>25413.612903225807</v>
      </c>
      <c r="K1528" s="31">
        <f>FMCG!AQ298</f>
        <v>301525</v>
      </c>
      <c r="L1528" s="45">
        <f>FMCG!AR298</f>
        <v>1.6200428955967239</v>
      </c>
      <c r="M1528" s="4" t="s">
        <v>387</v>
      </c>
      <c r="N1528" s="76">
        <v>44013</v>
      </c>
    </row>
    <row r="1529" spans="1:14" hidden="1" x14ac:dyDescent="0.25">
      <c r="A1529" s="10">
        <v>1528</v>
      </c>
      <c r="B1529" s="11">
        <v>14437</v>
      </c>
      <c r="C1529" s="11" t="s">
        <v>23</v>
      </c>
      <c r="D1529" s="12" t="s">
        <v>53</v>
      </c>
      <c r="E1529" s="12" t="s">
        <v>54</v>
      </c>
      <c r="F1529" s="12" t="s">
        <v>363</v>
      </c>
      <c r="G1529" s="65">
        <f>FMCG!AM299</f>
        <v>354671</v>
      </c>
      <c r="H1529" s="31">
        <f>FMCG!AN299</f>
        <v>11441</v>
      </c>
      <c r="I1529" s="66">
        <f>FMCG!AO299</f>
        <v>270250</v>
      </c>
      <c r="J1529" s="64">
        <f>FMCG!AP299</f>
        <v>8717.7419354838712</v>
      </c>
      <c r="K1529" s="31">
        <f>FMCG!AQ299</f>
        <v>-84421</v>
      </c>
      <c r="L1529" s="45">
        <f>FMCG!AR299</f>
        <v>0.7619737728768351</v>
      </c>
      <c r="M1529" s="4" t="s">
        <v>387</v>
      </c>
      <c r="N1529" s="76">
        <v>44013</v>
      </c>
    </row>
    <row r="1530" spans="1:14" hidden="1" x14ac:dyDescent="0.25">
      <c r="A1530" s="10">
        <v>1529</v>
      </c>
      <c r="B1530" s="11">
        <v>16443</v>
      </c>
      <c r="C1530" s="11" t="s">
        <v>23</v>
      </c>
      <c r="D1530" s="12" t="s">
        <v>53</v>
      </c>
      <c r="E1530" s="12" t="s">
        <v>54</v>
      </c>
      <c r="F1530" s="12" t="s">
        <v>364</v>
      </c>
      <c r="G1530" s="65">
        <f>FMCG!AM300</f>
        <v>547646</v>
      </c>
      <c r="H1530" s="31">
        <f>FMCG!AN300</f>
        <v>17666</v>
      </c>
      <c r="I1530" s="66">
        <f>FMCG!AO300</f>
        <v>709731</v>
      </c>
      <c r="J1530" s="64">
        <f>FMCG!AP300</f>
        <v>22894.548387096773</v>
      </c>
      <c r="K1530" s="31">
        <f>FMCG!AQ300</f>
        <v>162085</v>
      </c>
      <c r="L1530" s="45">
        <f>FMCG!AR300</f>
        <v>1.2959667376370867</v>
      </c>
      <c r="M1530" s="4" t="s">
        <v>387</v>
      </c>
      <c r="N1530" s="76">
        <v>44013</v>
      </c>
    </row>
    <row r="1531" spans="1:14" hidden="1" x14ac:dyDescent="0.25">
      <c r="A1531" s="10">
        <v>1530</v>
      </c>
      <c r="B1531" s="11">
        <v>15819</v>
      </c>
      <c r="C1531" s="11" t="s">
        <v>23</v>
      </c>
      <c r="D1531" s="12" t="s">
        <v>53</v>
      </c>
      <c r="E1531" s="12" t="s">
        <v>55</v>
      </c>
      <c r="F1531" s="12" t="s">
        <v>365</v>
      </c>
      <c r="G1531" s="65">
        <f>FMCG!AM301</f>
        <v>570772</v>
      </c>
      <c r="H1531" s="31">
        <f>FMCG!AN301</f>
        <v>18412</v>
      </c>
      <c r="I1531" s="66">
        <f>FMCG!AO301</f>
        <v>689674</v>
      </c>
      <c r="J1531" s="64">
        <f>FMCG!AP301</f>
        <v>22247.548387096773</v>
      </c>
      <c r="K1531" s="31">
        <f>FMCG!AQ301</f>
        <v>118902</v>
      </c>
      <c r="L1531" s="45">
        <f>FMCG!AR301</f>
        <v>1.2083178572179434</v>
      </c>
      <c r="M1531" s="4" t="s">
        <v>387</v>
      </c>
      <c r="N1531" s="76">
        <v>44013</v>
      </c>
    </row>
    <row r="1532" spans="1:14" hidden="1" x14ac:dyDescent="0.25">
      <c r="A1532" s="10">
        <v>1531</v>
      </c>
      <c r="B1532" s="11">
        <v>14577</v>
      </c>
      <c r="C1532" s="11" t="s">
        <v>23</v>
      </c>
      <c r="D1532" s="12" t="s">
        <v>53</v>
      </c>
      <c r="E1532" s="12" t="s">
        <v>55</v>
      </c>
      <c r="F1532" s="12" t="s">
        <v>366</v>
      </c>
      <c r="G1532" s="65">
        <f>FMCG!AM302</f>
        <v>147467</v>
      </c>
      <c r="H1532" s="31">
        <f>FMCG!AN302</f>
        <v>4757</v>
      </c>
      <c r="I1532" s="66">
        <f>FMCG!AO302</f>
        <v>134031</v>
      </c>
      <c r="J1532" s="64">
        <f>FMCG!AP302</f>
        <v>4323.5806451612907</v>
      </c>
      <c r="K1532" s="31">
        <f>FMCG!AQ302</f>
        <v>-13436</v>
      </c>
      <c r="L1532" s="45">
        <f>FMCG!AR302</f>
        <v>0.90888809021679429</v>
      </c>
      <c r="M1532" s="4" t="s">
        <v>387</v>
      </c>
      <c r="N1532" s="76">
        <v>44013</v>
      </c>
    </row>
    <row r="1533" spans="1:14" hidden="1" x14ac:dyDescent="0.25">
      <c r="A1533" s="10">
        <v>1532</v>
      </c>
      <c r="B1533" s="11">
        <v>15326</v>
      </c>
      <c r="C1533" s="11" t="s">
        <v>23</v>
      </c>
      <c r="D1533" s="12" t="s">
        <v>53</v>
      </c>
      <c r="E1533" s="12" t="s">
        <v>55</v>
      </c>
      <c r="F1533" s="12" t="s">
        <v>367</v>
      </c>
      <c r="G1533" s="65">
        <f>FMCG!AM303</f>
        <v>463171</v>
      </c>
      <c r="H1533" s="31">
        <f>FMCG!AN303</f>
        <v>14941</v>
      </c>
      <c r="I1533" s="66">
        <f>FMCG!AO303</f>
        <v>497610</v>
      </c>
      <c r="J1533" s="64">
        <f>FMCG!AP303</f>
        <v>16051.935483870968</v>
      </c>
      <c r="K1533" s="31">
        <f>FMCG!AQ303</f>
        <v>34439</v>
      </c>
      <c r="L1533" s="45">
        <f>FMCG!AR303</f>
        <v>1.0743548279145283</v>
      </c>
      <c r="M1533" s="4" t="s">
        <v>387</v>
      </c>
      <c r="N1533" s="76">
        <v>44013</v>
      </c>
    </row>
    <row r="1534" spans="1:14" hidden="1" x14ac:dyDescent="0.25">
      <c r="A1534" s="10">
        <v>1533</v>
      </c>
      <c r="B1534" s="13">
        <v>16342</v>
      </c>
      <c r="C1534" s="11" t="s">
        <v>23</v>
      </c>
      <c r="D1534" s="12" t="s">
        <v>53</v>
      </c>
      <c r="E1534" s="12" t="s">
        <v>55</v>
      </c>
      <c r="F1534" s="14" t="s">
        <v>368</v>
      </c>
      <c r="G1534" s="65">
        <f>FMCG!AM304</f>
        <v>342922</v>
      </c>
      <c r="H1534" s="31">
        <f>FMCG!AN304</f>
        <v>11062</v>
      </c>
      <c r="I1534" s="66">
        <f>FMCG!AO304</f>
        <v>404668</v>
      </c>
      <c r="J1534" s="64">
        <f>FMCG!AP304</f>
        <v>13053.806451612903</v>
      </c>
      <c r="K1534" s="31">
        <f>FMCG!AQ304</f>
        <v>61746</v>
      </c>
      <c r="L1534" s="45">
        <f>FMCG!AR304</f>
        <v>1.1800584389452995</v>
      </c>
      <c r="M1534" s="4" t="s">
        <v>387</v>
      </c>
      <c r="N1534" s="76">
        <v>44013</v>
      </c>
    </row>
    <row r="1535" spans="1:14" hidden="1" x14ac:dyDescent="0.25">
      <c r="A1535" s="10">
        <v>1534</v>
      </c>
      <c r="B1535" s="11">
        <v>92014</v>
      </c>
      <c r="C1535" s="11" t="s">
        <v>23</v>
      </c>
      <c r="D1535" s="12" t="s">
        <v>53</v>
      </c>
      <c r="E1535" s="12" t="s">
        <v>55</v>
      </c>
      <c r="F1535" s="12" t="s">
        <v>369</v>
      </c>
      <c r="G1535" s="65">
        <f>FMCG!AM305</f>
        <v>296422</v>
      </c>
      <c r="H1535" s="31">
        <f>FMCG!AN305</f>
        <v>9562</v>
      </c>
      <c r="I1535" s="66">
        <f>FMCG!AO305</f>
        <v>301927</v>
      </c>
      <c r="J1535" s="64">
        <f>FMCG!AP305</f>
        <v>9739.5806451612898</v>
      </c>
      <c r="K1535" s="31">
        <f>FMCG!AQ305</f>
        <v>5505</v>
      </c>
      <c r="L1535" s="45">
        <f>FMCG!AR305</f>
        <v>1.0185714960428038</v>
      </c>
      <c r="M1535" s="4" t="s">
        <v>387</v>
      </c>
      <c r="N1535" s="76">
        <v>44013</v>
      </c>
    </row>
    <row r="1536" spans="1:14" hidden="1" x14ac:dyDescent="0.25">
      <c r="A1536" s="10">
        <v>1535</v>
      </c>
      <c r="B1536" s="11">
        <v>92022</v>
      </c>
      <c r="C1536" s="11" t="s">
        <v>23</v>
      </c>
      <c r="D1536" s="12" t="s">
        <v>53</v>
      </c>
      <c r="E1536" s="12" t="s">
        <v>55</v>
      </c>
      <c r="F1536" s="12" t="s">
        <v>370</v>
      </c>
      <c r="G1536" s="65">
        <f>FMCG!AM306</f>
        <v>296422</v>
      </c>
      <c r="H1536" s="31">
        <f>FMCG!AN306</f>
        <v>9562</v>
      </c>
      <c r="I1536" s="66">
        <f>FMCG!AO306</f>
        <v>317071</v>
      </c>
      <c r="J1536" s="64">
        <f>FMCG!AP306</f>
        <v>10228.096774193549</v>
      </c>
      <c r="K1536" s="31">
        <f>FMCG!AQ306</f>
        <v>20649</v>
      </c>
      <c r="L1536" s="45">
        <f>FMCG!AR306</f>
        <v>1.0696608213965226</v>
      </c>
      <c r="M1536" s="4" t="s">
        <v>387</v>
      </c>
      <c r="N1536" s="76">
        <v>44013</v>
      </c>
    </row>
    <row r="1537" spans="1:14" hidden="1" x14ac:dyDescent="0.25">
      <c r="A1537" s="10">
        <v>1536</v>
      </c>
      <c r="B1537" s="11">
        <v>15848</v>
      </c>
      <c r="C1537" s="11" t="s">
        <v>23</v>
      </c>
      <c r="D1537" s="12" t="s">
        <v>53</v>
      </c>
      <c r="E1537" s="12" t="s">
        <v>53</v>
      </c>
      <c r="F1537" s="12" t="s">
        <v>371</v>
      </c>
      <c r="G1537" s="65">
        <f>FMCG!AM307</f>
        <v>86397</v>
      </c>
      <c r="H1537" s="31">
        <f>FMCG!AN307</f>
        <v>2787</v>
      </c>
      <c r="I1537" s="66">
        <f>FMCG!AO307</f>
        <v>13606</v>
      </c>
      <c r="J1537" s="64">
        <f>FMCG!AP307</f>
        <v>438.90322580645159</v>
      </c>
      <c r="K1537" s="31">
        <f>FMCG!AQ307</f>
        <v>-72791</v>
      </c>
      <c r="L1537" s="45">
        <f>FMCG!AR307</f>
        <v>0.15748231998796255</v>
      </c>
      <c r="M1537" s="4" t="s">
        <v>387</v>
      </c>
      <c r="N1537" s="76">
        <v>44013</v>
      </c>
    </row>
    <row r="1538" spans="1:14" hidden="1" x14ac:dyDescent="0.25">
      <c r="A1538" s="10">
        <v>1537</v>
      </c>
      <c r="B1538" s="11">
        <v>14576</v>
      </c>
      <c r="C1538" s="11" t="s">
        <v>23</v>
      </c>
      <c r="D1538" s="12" t="s">
        <v>53</v>
      </c>
      <c r="E1538" s="12" t="s">
        <v>53</v>
      </c>
      <c r="F1538" s="12" t="s">
        <v>372</v>
      </c>
      <c r="G1538" s="65">
        <f>FMCG!AM308</f>
        <v>420546</v>
      </c>
      <c r="H1538" s="31">
        <f>FMCG!AN308</f>
        <v>13566</v>
      </c>
      <c r="I1538" s="66">
        <f>FMCG!AO308</f>
        <v>421047</v>
      </c>
      <c r="J1538" s="64">
        <f>FMCG!AP308</f>
        <v>13582.161290322581</v>
      </c>
      <c r="K1538" s="31">
        <f>FMCG!AQ308</f>
        <v>501</v>
      </c>
      <c r="L1538" s="45">
        <f>FMCG!AR308</f>
        <v>1.0011913084418826</v>
      </c>
      <c r="M1538" s="4" t="s">
        <v>387</v>
      </c>
      <c r="N1538" s="76">
        <v>44013</v>
      </c>
    </row>
  </sheetData>
  <autoFilter ref="A1:Y1538" xr:uid="{AC878EF2-5902-4974-A61A-5F9C846CCAE5}">
    <filterColumn colId="12">
      <filters>
        <filter val="PHARMA"/>
      </filters>
    </filterColumn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310"/>
  <sheetViews>
    <sheetView workbookViewId="0">
      <pane xSplit="7" ySplit="1" topLeftCell="AI2" activePane="bottomRight" state="frozen"/>
      <selection pane="topRight" activeCell="H1" sqref="H1"/>
      <selection pane="bottomLeft" activeCell="A2" sqref="A2"/>
      <selection pane="bottomRight" activeCell="AT2" sqref="AT2"/>
    </sheetView>
  </sheetViews>
  <sheetFormatPr defaultRowHeight="15" x14ac:dyDescent="0.25"/>
  <cols>
    <col min="1" max="1" width="5.42578125" bestFit="1" customWidth="1"/>
    <col min="2" max="2" width="7.28515625" bestFit="1" customWidth="1"/>
    <col min="3" max="3" width="20.42578125" hidden="1" customWidth="1"/>
    <col min="4" max="4" width="21.85546875" hidden="1" customWidth="1"/>
    <col min="5" max="5" width="12.7109375" customWidth="1"/>
    <col min="6" max="6" width="18.85546875" customWidth="1"/>
    <col min="7" max="7" width="24.28515625" customWidth="1"/>
    <col min="8" max="8" width="9.140625" style="48"/>
    <col min="9" max="21" width="9.140625" style="48" customWidth="1"/>
    <col min="22" max="38" width="9.28515625" style="48" customWidth="1"/>
    <col min="39" max="39" width="10" style="48" bestFit="1" customWidth="1"/>
    <col min="40" max="40" width="9.5703125" style="48" customWidth="1"/>
    <col min="41" max="41" width="12" style="48" customWidth="1"/>
    <col min="42" max="42" width="10.140625" style="48" customWidth="1"/>
    <col min="43" max="43" width="11.28515625" style="48" hidden="1" customWidth="1"/>
    <col min="44" max="44" width="11" style="49" customWidth="1"/>
    <col min="45" max="45" width="9.140625" style="27"/>
  </cols>
  <sheetData>
    <row r="1" spans="1:46" ht="30.75" customHeight="1" x14ac:dyDescent="0.25">
      <c r="A1" s="21" t="s">
        <v>59</v>
      </c>
      <c r="B1" s="21" t="s">
        <v>60</v>
      </c>
      <c r="C1" s="9" t="s">
        <v>61</v>
      </c>
      <c r="D1" s="21" t="s">
        <v>62</v>
      </c>
      <c r="E1" s="21" t="s">
        <v>63</v>
      </c>
      <c r="F1" s="21" t="s">
        <v>64</v>
      </c>
      <c r="G1" s="21" t="s">
        <v>65</v>
      </c>
      <c r="H1" s="22">
        <v>44013</v>
      </c>
      <c r="I1" s="22">
        <v>44014</v>
      </c>
      <c r="J1" s="22">
        <v>44015</v>
      </c>
      <c r="K1" s="22">
        <v>44016</v>
      </c>
      <c r="L1" s="22">
        <v>44017</v>
      </c>
      <c r="M1" s="22">
        <v>44018</v>
      </c>
      <c r="N1" s="22">
        <v>44019</v>
      </c>
      <c r="O1" s="22">
        <v>44020</v>
      </c>
      <c r="P1" s="22">
        <v>44021</v>
      </c>
      <c r="Q1" s="22">
        <v>44022</v>
      </c>
      <c r="R1" s="22">
        <v>44023</v>
      </c>
      <c r="S1" s="22">
        <v>44024</v>
      </c>
      <c r="T1" s="22">
        <v>44025</v>
      </c>
      <c r="U1" s="22">
        <v>44026</v>
      </c>
      <c r="V1" s="22">
        <v>44027</v>
      </c>
      <c r="W1" s="22">
        <v>44028</v>
      </c>
      <c r="X1" s="22">
        <v>44029</v>
      </c>
      <c r="Y1" s="22">
        <v>44030</v>
      </c>
      <c r="Z1" s="22">
        <v>44031</v>
      </c>
      <c r="AA1" s="22">
        <v>44032</v>
      </c>
      <c r="AB1" s="22">
        <v>44033</v>
      </c>
      <c r="AC1" s="22">
        <v>44034</v>
      </c>
      <c r="AD1" s="22">
        <v>44035</v>
      </c>
      <c r="AE1" s="22">
        <v>44036</v>
      </c>
      <c r="AF1" s="22">
        <v>44037</v>
      </c>
      <c r="AG1" s="22">
        <v>44038</v>
      </c>
      <c r="AH1" s="22">
        <v>44039</v>
      </c>
      <c r="AI1" s="22">
        <v>44040</v>
      </c>
      <c r="AJ1" s="22">
        <v>44041</v>
      </c>
      <c r="AK1" s="22">
        <v>44042</v>
      </c>
      <c r="AL1" s="22">
        <v>44043</v>
      </c>
      <c r="AM1" s="23" t="s">
        <v>376</v>
      </c>
      <c r="AN1" s="22" t="s">
        <v>377</v>
      </c>
      <c r="AO1" s="23" t="s">
        <v>378</v>
      </c>
      <c r="AP1" s="23" t="s">
        <v>379</v>
      </c>
      <c r="AQ1" s="23" t="s">
        <v>380</v>
      </c>
      <c r="AR1" s="46" t="s">
        <v>381</v>
      </c>
      <c r="AS1" s="42" t="s">
        <v>382</v>
      </c>
      <c r="AT1" s="75" t="s">
        <v>409</v>
      </c>
    </row>
    <row r="2" spans="1:46" x14ac:dyDescent="0.25">
      <c r="A2" s="10">
        <v>1</v>
      </c>
      <c r="B2" s="11">
        <v>16256</v>
      </c>
      <c r="C2" s="11" t="s">
        <v>58</v>
      </c>
      <c r="D2" s="12" t="s">
        <v>3</v>
      </c>
      <c r="E2" s="12" t="s">
        <v>4</v>
      </c>
      <c r="F2" s="12" t="s">
        <v>5</v>
      </c>
      <c r="G2" s="12" t="s">
        <v>66</v>
      </c>
      <c r="H2" s="41">
        <v>73568</v>
      </c>
      <c r="I2" s="41">
        <v>80262</v>
      </c>
      <c r="J2" s="41">
        <v>77045</v>
      </c>
      <c r="K2" s="41">
        <v>89109</v>
      </c>
      <c r="L2" s="41">
        <v>23426</v>
      </c>
      <c r="M2" s="41">
        <v>130067</v>
      </c>
      <c r="N2" s="41">
        <v>90486</v>
      </c>
      <c r="O2" s="41">
        <v>83216</v>
      </c>
      <c r="P2" s="41">
        <v>91422</v>
      </c>
      <c r="Q2" s="41">
        <v>62533</v>
      </c>
      <c r="R2" s="41">
        <v>97529</v>
      </c>
      <c r="S2" s="41">
        <v>24433</v>
      </c>
      <c r="T2" s="41">
        <v>97755</v>
      </c>
      <c r="U2" s="41">
        <v>62195</v>
      </c>
      <c r="V2" s="41">
        <v>64686</v>
      </c>
      <c r="W2" s="41">
        <v>77333</v>
      </c>
      <c r="X2" s="41">
        <v>51924</v>
      </c>
      <c r="Y2" s="41">
        <v>82344</v>
      </c>
      <c r="Z2" s="41">
        <v>16774</v>
      </c>
      <c r="AA2" s="41">
        <v>97441</v>
      </c>
      <c r="AB2" s="41">
        <v>73234</v>
      </c>
      <c r="AC2" s="41">
        <v>86738</v>
      </c>
      <c r="AD2" s="41">
        <v>55006</v>
      </c>
      <c r="AE2" s="41">
        <v>69696</v>
      </c>
      <c r="AF2" s="41">
        <v>77337</v>
      </c>
      <c r="AG2" s="41">
        <v>44581</v>
      </c>
      <c r="AH2" s="41">
        <v>81327</v>
      </c>
      <c r="AI2" s="41">
        <v>58397</v>
      </c>
      <c r="AJ2" s="41">
        <v>63057</v>
      </c>
      <c r="AK2" s="41">
        <v>79866</v>
      </c>
      <c r="AL2" s="41">
        <v>75171</v>
      </c>
      <c r="AM2" s="28">
        <f>+AN2*31</f>
        <v>2012551</v>
      </c>
      <c r="AN2" s="41">
        <v>64921</v>
      </c>
      <c r="AO2" s="29">
        <f>SUM(H2:AL2)</f>
        <v>2237958</v>
      </c>
      <c r="AP2" s="30">
        <f>AO2/31</f>
        <v>72192.193548387091</v>
      </c>
      <c r="AQ2" s="4"/>
      <c r="AR2" s="31">
        <f>AO2-AM2</f>
        <v>225407</v>
      </c>
      <c r="AS2" s="45">
        <f>AO2/AM2</f>
        <v>1.1120006399837818</v>
      </c>
    </row>
    <row r="3" spans="1:46" x14ac:dyDescent="0.25">
      <c r="A3" s="10">
        <v>2</v>
      </c>
      <c r="B3" s="11">
        <v>16052</v>
      </c>
      <c r="C3" s="11" t="s">
        <v>58</v>
      </c>
      <c r="D3" s="12" t="s">
        <v>3</v>
      </c>
      <c r="E3" s="12" t="s">
        <v>4</v>
      </c>
      <c r="F3" s="12" t="s">
        <v>5</v>
      </c>
      <c r="G3" s="12" t="s">
        <v>67</v>
      </c>
      <c r="H3" s="41">
        <v>71743</v>
      </c>
      <c r="I3" s="41">
        <v>62586</v>
      </c>
      <c r="J3" s="41">
        <v>65963</v>
      </c>
      <c r="K3" s="41">
        <v>71607</v>
      </c>
      <c r="L3" s="41">
        <v>21760</v>
      </c>
      <c r="M3" s="41">
        <v>103959</v>
      </c>
      <c r="N3" s="41">
        <v>65713</v>
      </c>
      <c r="O3" s="41">
        <v>70597</v>
      </c>
      <c r="P3" s="41">
        <v>53885</v>
      </c>
      <c r="Q3" s="41">
        <v>69426</v>
      </c>
      <c r="R3" s="41">
        <v>52228</v>
      </c>
      <c r="S3" s="41">
        <v>21819</v>
      </c>
      <c r="T3" s="41">
        <v>75954</v>
      </c>
      <c r="U3" s="41">
        <v>69962</v>
      </c>
      <c r="V3" s="41">
        <v>46455</v>
      </c>
      <c r="W3" s="41">
        <v>45884</v>
      </c>
      <c r="X3" s="41">
        <v>44934</v>
      </c>
      <c r="Y3" s="41">
        <v>53601</v>
      </c>
      <c r="Z3" s="41">
        <v>25056</v>
      </c>
      <c r="AA3" s="41">
        <v>64819</v>
      </c>
      <c r="AB3" s="41">
        <v>59309</v>
      </c>
      <c r="AC3" s="41">
        <v>58016</v>
      </c>
      <c r="AD3" s="41">
        <v>57077</v>
      </c>
      <c r="AE3" s="41">
        <v>51936</v>
      </c>
      <c r="AF3" s="41">
        <v>54573</v>
      </c>
      <c r="AG3" s="41">
        <v>19030</v>
      </c>
      <c r="AH3" s="41">
        <v>69506</v>
      </c>
      <c r="AI3" s="41">
        <v>55020</v>
      </c>
      <c r="AJ3" s="41">
        <v>51003</v>
      </c>
      <c r="AK3" s="41">
        <v>58499</v>
      </c>
      <c r="AL3" s="41">
        <v>51839</v>
      </c>
      <c r="AM3" s="28">
        <f t="shared" ref="AM3:AM66" si="0">+AN3*31</f>
        <v>1480591</v>
      </c>
      <c r="AN3" s="41">
        <v>47761</v>
      </c>
      <c r="AO3" s="29">
        <f t="shared" ref="AO3:AO63" si="1">SUM(H3:AL3)</f>
        <v>1743759</v>
      </c>
      <c r="AP3" s="30">
        <f t="shared" ref="AP3:AP66" si="2">AO3/31</f>
        <v>56250.290322580644</v>
      </c>
      <c r="AQ3" s="4"/>
      <c r="AR3" s="31">
        <f t="shared" ref="AR3:AR63" si="3">AO3-AM3</f>
        <v>263168</v>
      </c>
      <c r="AS3" s="45">
        <f t="shared" ref="AS3:AS63" si="4">AO3/AM3</f>
        <v>1.1777452382190625</v>
      </c>
    </row>
    <row r="4" spans="1:46" x14ac:dyDescent="0.25">
      <c r="A4" s="10">
        <v>3</v>
      </c>
      <c r="B4" s="11">
        <v>16340</v>
      </c>
      <c r="C4" s="11" t="s">
        <v>58</v>
      </c>
      <c r="D4" s="12" t="s">
        <v>3</v>
      </c>
      <c r="E4" s="12" t="s">
        <v>4</v>
      </c>
      <c r="F4" s="12" t="s">
        <v>5</v>
      </c>
      <c r="G4" s="12" t="s">
        <v>68</v>
      </c>
      <c r="H4" s="41">
        <v>54636</v>
      </c>
      <c r="I4" s="41">
        <v>71013</v>
      </c>
      <c r="J4" s="41">
        <v>50320</v>
      </c>
      <c r="K4" s="41">
        <v>100004</v>
      </c>
      <c r="L4" s="41">
        <v>17937</v>
      </c>
      <c r="M4" s="41">
        <v>51767</v>
      </c>
      <c r="N4" s="41">
        <v>43423</v>
      </c>
      <c r="O4" s="41">
        <v>48397</v>
      </c>
      <c r="P4" s="41">
        <v>64301</v>
      </c>
      <c r="Q4" s="41">
        <v>34873</v>
      </c>
      <c r="R4" s="41">
        <v>53332</v>
      </c>
      <c r="S4" s="41">
        <v>20570</v>
      </c>
      <c r="T4" s="41">
        <v>47156</v>
      </c>
      <c r="U4" s="41">
        <v>48750</v>
      </c>
      <c r="V4" s="41">
        <v>38452</v>
      </c>
      <c r="W4" s="41">
        <v>48957</v>
      </c>
      <c r="X4" s="41">
        <v>40414</v>
      </c>
      <c r="Y4" s="41">
        <v>51091</v>
      </c>
      <c r="Z4" s="41">
        <v>20970</v>
      </c>
      <c r="AA4" s="41">
        <v>48284</v>
      </c>
      <c r="AB4" s="41">
        <v>44825</v>
      </c>
      <c r="AC4" s="41">
        <v>47511</v>
      </c>
      <c r="AD4" s="41">
        <v>50165</v>
      </c>
      <c r="AE4" s="41">
        <v>33256</v>
      </c>
      <c r="AF4" s="41">
        <v>47775</v>
      </c>
      <c r="AG4" s="41">
        <v>29430</v>
      </c>
      <c r="AH4" s="41">
        <v>54713</v>
      </c>
      <c r="AI4" s="41">
        <v>32338</v>
      </c>
      <c r="AJ4" s="41">
        <v>36928</v>
      </c>
      <c r="AK4" s="41">
        <v>55322</v>
      </c>
      <c r="AL4" s="41">
        <v>42271</v>
      </c>
      <c r="AM4" s="28">
        <f t="shared" si="0"/>
        <v>1165631</v>
      </c>
      <c r="AN4" s="41">
        <v>37601</v>
      </c>
      <c r="AO4" s="29">
        <f t="shared" si="1"/>
        <v>1429181</v>
      </c>
      <c r="AP4" s="30">
        <f t="shared" si="2"/>
        <v>46102.612903225803</v>
      </c>
      <c r="AQ4" s="4"/>
      <c r="AR4" s="31">
        <f t="shared" si="3"/>
        <v>263550</v>
      </c>
      <c r="AS4" s="45">
        <f t="shared" si="4"/>
        <v>1.2261007128327919</v>
      </c>
    </row>
    <row r="5" spans="1:46" x14ac:dyDescent="0.25">
      <c r="A5" s="10">
        <v>4</v>
      </c>
      <c r="B5" s="11">
        <v>17023</v>
      </c>
      <c r="C5" s="11" t="s">
        <v>58</v>
      </c>
      <c r="D5" s="12" t="s">
        <v>3</v>
      </c>
      <c r="E5" s="12" t="s">
        <v>4</v>
      </c>
      <c r="F5" s="12" t="s">
        <v>5</v>
      </c>
      <c r="G5" s="12" t="s">
        <v>69</v>
      </c>
      <c r="H5" s="41">
        <v>77372</v>
      </c>
      <c r="I5" s="41">
        <v>61374</v>
      </c>
      <c r="J5" s="41">
        <v>50443</v>
      </c>
      <c r="K5" s="41">
        <v>63030</v>
      </c>
      <c r="L5" s="41">
        <v>28228</v>
      </c>
      <c r="M5" s="41">
        <v>61143</v>
      </c>
      <c r="N5" s="41">
        <v>52001</v>
      </c>
      <c r="O5" s="41">
        <v>58117</v>
      </c>
      <c r="P5" s="41">
        <v>52020</v>
      </c>
      <c r="Q5" s="41">
        <v>60737</v>
      </c>
      <c r="R5" s="41">
        <v>68309</v>
      </c>
      <c r="S5" s="41">
        <v>24289</v>
      </c>
      <c r="T5" s="41">
        <v>64040</v>
      </c>
      <c r="U5" s="41">
        <v>53382</v>
      </c>
      <c r="V5" s="41">
        <v>60652</v>
      </c>
      <c r="W5" s="41">
        <v>46466</v>
      </c>
      <c r="X5" s="41">
        <v>42831</v>
      </c>
      <c r="Y5" s="41">
        <v>48800</v>
      </c>
      <c r="Z5" s="41">
        <v>23661</v>
      </c>
      <c r="AA5" s="41">
        <v>72521</v>
      </c>
      <c r="AB5" s="41">
        <v>51224</v>
      </c>
      <c r="AC5" s="41">
        <v>53579</v>
      </c>
      <c r="AD5" s="41">
        <v>61147</v>
      </c>
      <c r="AE5" s="41">
        <v>43628</v>
      </c>
      <c r="AF5" s="41">
        <v>57007</v>
      </c>
      <c r="AG5" s="41">
        <v>22812</v>
      </c>
      <c r="AH5" s="41">
        <v>56221</v>
      </c>
      <c r="AI5" s="41">
        <v>39680</v>
      </c>
      <c r="AJ5" s="41">
        <v>45382</v>
      </c>
      <c r="AK5" s="41">
        <v>43274</v>
      </c>
      <c r="AL5" s="41">
        <v>49266</v>
      </c>
      <c r="AM5" s="28">
        <f t="shared" si="0"/>
        <v>1191051</v>
      </c>
      <c r="AN5" s="41">
        <v>38421</v>
      </c>
      <c r="AO5" s="29">
        <f t="shared" si="1"/>
        <v>1592636</v>
      </c>
      <c r="AP5" s="30">
        <f t="shared" si="2"/>
        <v>51375.354838709674</v>
      </c>
      <c r="AQ5" s="4"/>
      <c r="AR5" s="31">
        <f t="shared" si="3"/>
        <v>401585</v>
      </c>
      <c r="AS5" s="45">
        <f t="shared" si="4"/>
        <v>1.3371686015124458</v>
      </c>
    </row>
    <row r="6" spans="1:46" x14ac:dyDescent="0.25">
      <c r="A6" s="10">
        <v>5</v>
      </c>
      <c r="B6" s="11">
        <v>15696</v>
      </c>
      <c r="C6" s="11" t="s">
        <v>58</v>
      </c>
      <c r="D6" s="12" t="s">
        <v>3</v>
      </c>
      <c r="E6" s="12" t="s">
        <v>4</v>
      </c>
      <c r="F6" s="12" t="s">
        <v>5</v>
      </c>
      <c r="G6" s="12" t="s">
        <v>70</v>
      </c>
      <c r="H6" s="41">
        <v>125470</v>
      </c>
      <c r="I6" s="41">
        <v>100504</v>
      </c>
      <c r="J6" s="41">
        <v>100052</v>
      </c>
      <c r="K6" s="41">
        <v>106348</v>
      </c>
      <c r="L6" s="41">
        <v>45223</v>
      </c>
      <c r="M6" s="41">
        <v>146694</v>
      </c>
      <c r="N6" s="41">
        <v>110799</v>
      </c>
      <c r="O6" s="41">
        <v>99098</v>
      </c>
      <c r="P6" s="41">
        <v>91793</v>
      </c>
      <c r="Q6" s="41">
        <v>76238</v>
      </c>
      <c r="R6" s="41">
        <v>97182</v>
      </c>
      <c r="S6" s="41">
        <v>24334</v>
      </c>
      <c r="T6" s="41">
        <v>113431</v>
      </c>
      <c r="U6" s="41">
        <v>68564</v>
      </c>
      <c r="V6" s="41">
        <v>75403</v>
      </c>
      <c r="W6" s="41">
        <v>83723</v>
      </c>
      <c r="X6" s="41">
        <v>81456</v>
      </c>
      <c r="Y6" s="41">
        <v>97879</v>
      </c>
      <c r="Z6" s="41">
        <v>26303</v>
      </c>
      <c r="AA6" s="41">
        <v>100180</v>
      </c>
      <c r="AB6" s="41">
        <v>70310</v>
      </c>
      <c r="AC6" s="41">
        <v>77367</v>
      </c>
      <c r="AD6" s="41">
        <v>75886</v>
      </c>
      <c r="AE6" s="41">
        <v>69079</v>
      </c>
      <c r="AF6" s="41">
        <v>77834</v>
      </c>
      <c r="AG6" s="41">
        <v>32470</v>
      </c>
      <c r="AH6" s="41">
        <v>104421</v>
      </c>
      <c r="AI6" s="41">
        <v>71633</v>
      </c>
      <c r="AJ6" s="41">
        <v>67075</v>
      </c>
      <c r="AK6" s="41">
        <v>90959</v>
      </c>
      <c r="AL6" s="41">
        <v>87208</v>
      </c>
      <c r="AM6" s="28">
        <f t="shared" si="0"/>
        <v>2130196</v>
      </c>
      <c r="AN6" s="41">
        <v>68716</v>
      </c>
      <c r="AO6" s="29">
        <f t="shared" si="1"/>
        <v>2594916</v>
      </c>
      <c r="AP6" s="30">
        <f t="shared" si="2"/>
        <v>83706.967741935485</v>
      </c>
      <c r="AQ6" s="4"/>
      <c r="AR6" s="31">
        <f t="shared" si="3"/>
        <v>464720</v>
      </c>
      <c r="AS6" s="45">
        <f t="shared" si="4"/>
        <v>1.218158329092722</v>
      </c>
    </row>
    <row r="7" spans="1:46" x14ac:dyDescent="0.25">
      <c r="A7" s="10">
        <v>6</v>
      </c>
      <c r="B7" s="11">
        <v>16071</v>
      </c>
      <c r="C7" s="11" t="s">
        <v>58</v>
      </c>
      <c r="D7" s="12" t="s">
        <v>3</v>
      </c>
      <c r="E7" s="12" t="s">
        <v>4</v>
      </c>
      <c r="F7" s="12" t="s">
        <v>5</v>
      </c>
      <c r="G7" s="12" t="s">
        <v>71</v>
      </c>
      <c r="H7" s="41">
        <v>41013</v>
      </c>
      <c r="I7" s="41">
        <v>28393</v>
      </c>
      <c r="J7" s="41">
        <v>32133</v>
      </c>
      <c r="K7" s="41">
        <v>41139</v>
      </c>
      <c r="L7" s="41">
        <v>13642</v>
      </c>
      <c r="M7" s="41">
        <v>46015</v>
      </c>
      <c r="N7" s="41">
        <v>38854</v>
      </c>
      <c r="O7" s="41">
        <v>36203</v>
      </c>
      <c r="P7" s="41">
        <v>34902</v>
      </c>
      <c r="Q7" s="41">
        <v>28119</v>
      </c>
      <c r="R7" s="41">
        <v>39054</v>
      </c>
      <c r="S7" s="41">
        <v>11295</v>
      </c>
      <c r="T7" s="41">
        <v>38328</v>
      </c>
      <c r="U7" s="41">
        <v>38660</v>
      </c>
      <c r="V7" s="41">
        <v>40550</v>
      </c>
      <c r="W7" s="41">
        <v>37542</v>
      </c>
      <c r="X7" s="41">
        <v>31688</v>
      </c>
      <c r="Y7" s="41">
        <v>37363</v>
      </c>
      <c r="Z7" s="41">
        <v>12946</v>
      </c>
      <c r="AA7" s="41">
        <v>46428</v>
      </c>
      <c r="AB7" s="41">
        <v>49021</v>
      </c>
      <c r="AC7" s="41">
        <v>40546</v>
      </c>
      <c r="AD7" s="41">
        <v>38367</v>
      </c>
      <c r="AE7" s="41">
        <v>22196</v>
      </c>
      <c r="AF7" s="41">
        <v>37646</v>
      </c>
      <c r="AG7" s="41">
        <v>17368</v>
      </c>
      <c r="AH7" s="41">
        <v>54390</v>
      </c>
      <c r="AI7" s="41">
        <v>47403</v>
      </c>
      <c r="AJ7" s="41">
        <v>52916</v>
      </c>
      <c r="AK7" s="41">
        <v>37946</v>
      </c>
      <c r="AL7" s="41">
        <v>32166</v>
      </c>
      <c r="AM7" s="28">
        <f t="shared" si="0"/>
        <v>1103631</v>
      </c>
      <c r="AN7" s="41">
        <v>35601</v>
      </c>
      <c r="AO7" s="29">
        <f t="shared" si="1"/>
        <v>1104232</v>
      </c>
      <c r="AP7" s="30">
        <f t="shared" si="2"/>
        <v>35620.387096774197</v>
      </c>
      <c r="AQ7" s="4"/>
      <c r="AR7" s="31">
        <f t="shared" si="3"/>
        <v>601</v>
      </c>
      <c r="AS7" s="45">
        <f t="shared" si="4"/>
        <v>1.0005445660732617</v>
      </c>
    </row>
    <row r="8" spans="1:46" x14ac:dyDescent="0.25">
      <c r="A8" s="10">
        <v>7</v>
      </c>
      <c r="B8" s="11">
        <v>14516</v>
      </c>
      <c r="C8" s="11" t="s">
        <v>58</v>
      </c>
      <c r="D8" s="12" t="s">
        <v>3</v>
      </c>
      <c r="E8" s="12" t="s">
        <v>4</v>
      </c>
      <c r="F8" s="12" t="s">
        <v>5</v>
      </c>
      <c r="G8" s="12" t="s">
        <v>72</v>
      </c>
      <c r="H8" s="41">
        <v>83702</v>
      </c>
      <c r="I8" s="41">
        <v>101453</v>
      </c>
      <c r="J8" s="41">
        <v>97365</v>
      </c>
      <c r="K8" s="41">
        <v>92563</v>
      </c>
      <c r="L8" s="41">
        <v>13855</v>
      </c>
      <c r="M8" s="41">
        <v>148593</v>
      </c>
      <c r="N8" s="41">
        <v>101568</v>
      </c>
      <c r="O8" s="41">
        <v>93739</v>
      </c>
      <c r="P8" s="41">
        <v>83304</v>
      </c>
      <c r="Q8" s="41">
        <v>98241</v>
      </c>
      <c r="R8" s="41">
        <v>106961</v>
      </c>
      <c r="S8" s="41">
        <v>26148</v>
      </c>
      <c r="T8" s="41">
        <v>126077</v>
      </c>
      <c r="U8" s="41">
        <v>86621</v>
      </c>
      <c r="V8" s="41">
        <v>77284</v>
      </c>
      <c r="W8" s="41">
        <v>78273</v>
      </c>
      <c r="X8" s="41">
        <v>57916</v>
      </c>
      <c r="Y8" s="41">
        <v>91283</v>
      </c>
      <c r="Z8" s="41">
        <v>28286</v>
      </c>
      <c r="AA8" s="41">
        <v>91136</v>
      </c>
      <c r="AB8" s="41">
        <v>81792</v>
      </c>
      <c r="AC8" s="41">
        <v>88097</v>
      </c>
      <c r="AD8" s="41">
        <v>80280</v>
      </c>
      <c r="AE8" s="41">
        <v>79748</v>
      </c>
      <c r="AF8" s="41">
        <v>71405</v>
      </c>
      <c r="AG8" s="41">
        <v>37470</v>
      </c>
      <c r="AH8" s="41">
        <v>127313</v>
      </c>
      <c r="AI8" s="41">
        <v>76821</v>
      </c>
      <c r="AJ8" s="41">
        <v>82328</v>
      </c>
      <c r="AK8" s="41">
        <v>83458</v>
      </c>
      <c r="AL8" s="41">
        <v>72340</v>
      </c>
      <c r="AM8" s="28">
        <f t="shared" si="0"/>
        <v>2778871</v>
      </c>
      <c r="AN8" s="41">
        <v>89641</v>
      </c>
      <c r="AO8" s="29">
        <f t="shared" si="1"/>
        <v>2565420</v>
      </c>
      <c r="AP8" s="30">
        <f t="shared" si="2"/>
        <v>82755.483870967742</v>
      </c>
      <c r="AQ8" s="4"/>
      <c r="AR8" s="31">
        <f t="shared" si="3"/>
        <v>-213451</v>
      </c>
      <c r="AS8" s="45">
        <f t="shared" si="4"/>
        <v>0.92318787018181125</v>
      </c>
    </row>
    <row r="9" spans="1:46" x14ac:dyDescent="0.25">
      <c r="A9" s="10">
        <v>8</v>
      </c>
      <c r="B9" s="11">
        <v>16621</v>
      </c>
      <c r="C9" s="11" t="s">
        <v>58</v>
      </c>
      <c r="D9" s="12" t="s">
        <v>3</v>
      </c>
      <c r="E9" s="12" t="s">
        <v>4</v>
      </c>
      <c r="F9" s="12" t="s">
        <v>5</v>
      </c>
      <c r="G9" s="12" t="s">
        <v>73</v>
      </c>
      <c r="H9" s="41">
        <v>70099</v>
      </c>
      <c r="I9" s="41">
        <v>58058</v>
      </c>
      <c r="J9" s="41">
        <v>78490</v>
      </c>
      <c r="K9" s="41">
        <v>159580</v>
      </c>
      <c r="L9" s="41">
        <v>30122</v>
      </c>
      <c r="M9" s="41">
        <v>77989</v>
      </c>
      <c r="N9" s="41">
        <v>88276</v>
      </c>
      <c r="O9" s="41">
        <v>48417</v>
      </c>
      <c r="P9" s="41">
        <v>61535</v>
      </c>
      <c r="Q9" s="41">
        <v>62793</v>
      </c>
      <c r="R9" s="41">
        <v>59783</v>
      </c>
      <c r="S9" s="41">
        <v>39028</v>
      </c>
      <c r="T9" s="41">
        <v>83393</v>
      </c>
      <c r="U9" s="41">
        <v>59032</v>
      </c>
      <c r="V9" s="41">
        <v>55500</v>
      </c>
      <c r="W9" s="41">
        <v>46332</v>
      </c>
      <c r="X9" s="41">
        <v>52487</v>
      </c>
      <c r="Y9" s="41">
        <v>87041</v>
      </c>
      <c r="Z9" s="41">
        <v>30394</v>
      </c>
      <c r="AA9" s="41">
        <v>65740</v>
      </c>
      <c r="AB9" s="41">
        <v>38851</v>
      </c>
      <c r="AC9" s="41">
        <v>59426</v>
      </c>
      <c r="AD9" s="41">
        <v>44487</v>
      </c>
      <c r="AE9" s="41">
        <v>52776</v>
      </c>
      <c r="AF9" s="41">
        <v>71809</v>
      </c>
      <c r="AG9" s="41">
        <v>28734</v>
      </c>
      <c r="AH9" s="41">
        <v>64924</v>
      </c>
      <c r="AI9" s="41">
        <v>51414</v>
      </c>
      <c r="AJ9" s="41">
        <v>54560</v>
      </c>
      <c r="AK9" s="41">
        <v>60755</v>
      </c>
      <c r="AL9" s="41">
        <v>47895</v>
      </c>
      <c r="AM9" s="28">
        <f t="shared" si="0"/>
        <v>1434091</v>
      </c>
      <c r="AN9" s="41">
        <v>46261</v>
      </c>
      <c r="AO9" s="29">
        <f t="shared" si="1"/>
        <v>1889720</v>
      </c>
      <c r="AP9" s="30">
        <f t="shared" si="2"/>
        <v>60958.709677419356</v>
      </c>
      <c r="AQ9" s="4"/>
      <c r="AR9" s="31">
        <f t="shared" si="3"/>
        <v>455629</v>
      </c>
      <c r="AS9" s="45">
        <f t="shared" si="4"/>
        <v>1.3177127532353248</v>
      </c>
    </row>
    <row r="10" spans="1:46" x14ac:dyDescent="0.25">
      <c r="A10" s="10">
        <v>9</v>
      </c>
      <c r="B10" s="11">
        <v>14581</v>
      </c>
      <c r="C10" s="11" t="s">
        <v>58</v>
      </c>
      <c r="D10" s="12" t="s">
        <v>3</v>
      </c>
      <c r="E10" s="12" t="s">
        <v>4</v>
      </c>
      <c r="F10" s="12" t="s">
        <v>6</v>
      </c>
      <c r="G10" s="12" t="s">
        <v>74</v>
      </c>
      <c r="H10" s="41">
        <v>69452</v>
      </c>
      <c r="I10" s="41">
        <v>71862</v>
      </c>
      <c r="J10" s="41">
        <v>76566</v>
      </c>
      <c r="K10" s="41">
        <v>88052</v>
      </c>
      <c r="L10" s="41">
        <v>19779</v>
      </c>
      <c r="M10" s="41">
        <v>100610</v>
      </c>
      <c r="N10" s="41">
        <v>65525</v>
      </c>
      <c r="O10" s="41">
        <v>68751</v>
      </c>
      <c r="P10" s="41">
        <v>63595</v>
      </c>
      <c r="Q10" s="41">
        <v>44474</v>
      </c>
      <c r="R10" s="41">
        <v>67900</v>
      </c>
      <c r="S10" s="41">
        <v>19526</v>
      </c>
      <c r="T10" s="41">
        <v>86343</v>
      </c>
      <c r="U10" s="41">
        <v>55001</v>
      </c>
      <c r="V10" s="41">
        <v>60008</v>
      </c>
      <c r="W10" s="41">
        <v>60004</v>
      </c>
      <c r="X10" s="41">
        <v>52932</v>
      </c>
      <c r="Y10" s="41">
        <v>66543</v>
      </c>
      <c r="Z10" s="41">
        <v>16666</v>
      </c>
      <c r="AA10" s="41">
        <v>67687</v>
      </c>
      <c r="AB10" s="41">
        <v>51329</v>
      </c>
      <c r="AC10" s="41">
        <v>59416</v>
      </c>
      <c r="AD10" s="41">
        <v>51989</v>
      </c>
      <c r="AE10" s="41">
        <v>45918</v>
      </c>
      <c r="AF10" s="41">
        <v>51031</v>
      </c>
      <c r="AG10" s="41">
        <v>22064</v>
      </c>
      <c r="AH10" s="41">
        <v>65710</v>
      </c>
      <c r="AI10" s="41">
        <v>54797</v>
      </c>
      <c r="AJ10" s="41">
        <v>55939</v>
      </c>
      <c r="AK10" s="41">
        <v>55506</v>
      </c>
      <c r="AL10" s="41">
        <v>70569</v>
      </c>
      <c r="AM10" s="28">
        <f t="shared" si="0"/>
        <v>1696196</v>
      </c>
      <c r="AN10" s="41">
        <v>54716</v>
      </c>
      <c r="AO10" s="29">
        <f t="shared" si="1"/>
        <v>1805544</v>
      </c>
      <c r="AP10" s="30">
        <f t="shared" si="2"/>
        <v>58243.354838709674</v>
      </c>
      <c r="AQ10" s="4"/>
      <c r="AR10" s="31">
        <f t="shared" si="3"/>
        <v>109348</v>
      </c>
      <c r="AS10" s="45">
        <f t="shared" si="4"/>
        <v>1.0644666064534996</v>
      </c>
    </row>
    <row r="11" spans="1:46" x14ac:dyDescent="0.25">
      <c r="A11" s="10">
        <v>10</v>
      </c>
      <c r="B11" s="11">
        <v>16577</v>
      </c>
      <c r="C11" s="11" t="s">
        <v>58</v>
      </c>
      <c r="D11" s="12" t="s">
        <v>3</v>
      </c>
      <c r="E11" s="12" t="s">
        <v>4</v>
      </c>
      <c r="F11" s="12" t="s">
        <v>6</v>
      </c>
      <c r="G11" s="12" t="s">
        <v>75</v>
      </c>
      <c r="H11" s="41">
        <v>32119</v>
      </c>
      <c r="I11" s="41">
        <v>23062</v>
      </c>
      <c r="J11" s="41">
        <v>21905</v>
      </c>
      <c r="K11" s="41">
        <v>36092</v>
      </c>
      <c r="L11" s="41">
        <v>17047</v>
      </c>
      <c r="M11" s="41">
        <v>32585</v>
      </c>
      <c r="N11" s="41">
        <v>22419</v>
      </c>
      <c r="O11" s="41">
        <v>26525</v>
      </c>
      <c r="P11" s="41">
        <v>26027</v>
      </c>
      <c r="Q11" s="41">
        <v>21941</v>
      </c>
      <c r="R11" s="41">
        <v>23014</v>
      </c>
      <c r="S11" s="41">
        <v>25558</v>
      </c>
      <c r="T11" s="41">
        <v>35818</v>
      </c>
      <c r="U11" s="41">
        <v>27167</v>
      </c>
      <c r="V11" s="41">
        <v>49254</v>
      </c>
      <c r="W11" s="41">
        <v>32634</v>
      </c>
      <c r="X11" s="41">
        <v>13996</v>
      </c>
      <c r="Y11" s="41">
        <v>33048</v>
      </c>
      <c r="Z11" s="41">
        <v>16048</v>
      </c>
      <c r="AA11" s="41">
        <v>23124</v>
      </c>
      <c r="AB11" s="41">
        <v>18231</v>
      </c>
      <c r="AC11" s="41">
        <v>33640</v>
      </c>
      <c r="AD11" s="41">
        <v>20121</v>
      </c>
      <c r="AE11" s="41">
        <v>26823</v>
      </c>
      <c r="AF11" s="41">
        <v>20234</v>
      </c>
      <c r="AG11" s="41">
        <v>17735</v>
      </c>
      <c r="AH11" s="41">
        <v>26958</v>
      </c>
      <c r="AI11" s="41">
        <v>23404</v>
      </c>
      <c r="AJ11" s="41">
        <v>30879</v>
      </c>
      <c r="AK11" s="41">
        <v>23182</v>
      </c>
      <c r="AL11" s="41">
        <v>31586</v>
      </c>
      <c r="AM11" s="28">
        <f t="shared" si="0"/>
        <v>908486</v>
      </c>
      <c r="AN11" s="41">
        <v>29306</v>
      </c>
      <c r="AO11" s="29">
        <f t="shared" si="1"/>
        <v>812176</v>
      </c>
      <c r="AP11" s="30">
        <f t="shared" si="2"/>
        <v>26199.225806451614</v>
      </c>
      <c r="AQ11" s="4"/>
      <c r="AR11" s="31">
        <f t="shared" si="3"/>
        <v>-96310</v>
      </c>
      <c r="AS11" s="45">
        <f t="shared" si="4"/>
        <v>0.89398845992123155</v>
      </c>
    </row>
    <row r="12" spans="1:46" x14ac:dyDescent="0.25">
      <c r="A12" s="10">
        <v>11</v>
      </c>
      <c r="B12" s="11">
        <v>16622</v>
      </c>
      <c r="C12" s="11" t="s">
        <v>58</v>
      </c>
      <c r="D12" s="12" t="s">
        <v>3</v>
      </c>
      <c r="E12" s="12" t="s">
        <v>4</v>
      </c>
      <c r="F12" s="12" t="s">
        <v>6</v>
      </c>
      <c r="G12" s="12" t="s">
        <v>76</v>
      </c>
      <c r="H12" s="41">
        <v>38754</v>
      </c>
      <c r="I12" s="41">
        <v>39183</v>
      </c>
      <c r="J12" s="41">
        <v>30843</v>
      </c>
      <c r="K12" s="41">
        <v>32973</v>
      </c>
      <c r="L12" s="41">
        <v>8918</v>
      </c>
      <c r="M12" s="41">
        <v>44365</v>
      </c>
      <c r="N12" s="41">
        <v>38898</v>
      </c>
      <c r="O12" s="41">
        <v>35149</v>
      </c>
      <c r="P12" s="41">
        <v>23363</v>
      </c>
      <c r="Q12" s="41">
        <v>29283</v>
      </c>
      <c r="R12" s="41">
        <v>39965</v>
      </c>
      <c r="S12" s="41">
        <v>13752</v>
      </c>
      <c r="T12" s="41">
        <v>35827</v>
      </c>
      <c r="U12" s="41">
        <v>30742</v>
      </c>
      <c r="V12" s="41">
        <v>31959</v>
      </c>
      <c r="W12" s="41">
        <v>25364</v>
      </c>
      <c r="X12" s="41">
        <v>24463</v>
      </c>
      <c r="Y12" s="41">
        <v>39876</v>
      </c>
      <c r="Z12" s="41">
        <v>11752</v>
      </c>
      <c r="AA12" s="41">
        <v>42300</v>
      </c>
      <c r="AB12" s="41">
        <v>28822</v>
      </c>
      <c r="AC12" s="41">
        <v>19819</v>
      </c>
      <c r="AD12" s="41">
        <v>20375</v>
      </c>
      <c r="AE12" s="41">
        <v>30838</v>
      </c>
      <c r="AF12" s="41">
        <v>28086</v>
      </c>
      <c r="AG12" s="41">
        <v>20544</v>
      </c>
      <c r="AH12" s="41">
        <v>33060</v>
      </c>
      <c r="AI12" s="41">
        <v>22151</v>
      </c>
      <c r="AJ12" s="41">
        <v>44078</v>
      </c>
      <c r="AK12" s="41">
        <v>31849</v>
      </c>
      <c r="AL12" s="41">
        <v>26259</v>
      </c>
      <c r="AM12" s="28">
        <f t="shared" si="0"/>
        <v>992341</v>
      </c>
      <c r="AN12" s="41">
        <v>32011</v>
      </c>
      <c r="AO12" s="29">
        <f t="shared" si="1"/>
        <v>923610</v>
      </c>
      <c r="AP12" s="30">
        <f t="shared" si="2"/>
        <v>29793.870967741936</v>
      </c>
      <c r="AQ12" s="4"/>
      <c r="AR12" s="31">
        <f t="shared" si="3"/>
        <v>-68731</v>
      </c>
      <c r="AS12" s="45">
        <f t="shared" si="4"/>
        <v>0.93073852637349463</v>
      </c>
    </row>
    <row r="13" spans="1:46" x14ac:dyDescent="0.25">
      <c r="A13" s="10">
        <v>12</v>
      </c>
      <c r="B13" s="13">
        <v>17116</v>
      </c>
      <c r="C13" s="11" t="s">
        <v>58</v>
      </c>
      <c r="D13" s="12" t="s">
        <v>3</v>
      </c>
      <c r="E13" s="12" t="s">
        <v>4</v>
      </c>
      <c r="F13" s="12" t="s">
        <v>6</v>
      </c>
      <c r="G13" s="14" t="s">
        <v>77</v>
      </c>
      <c r="H13" s="41">
        <v>68574</v>
      </c>
      <c r="I13" s="41">
        <v>74309</v>
      </c>
      <c r="J13" s="41">
        <v>84737</v>
      </c>
      <c r="K13" s="41">
        <v>88766</v>
      </c>
      <c r="L13" s="41">
        <v>41940</v>
      </c>
      <c r="M13" s="41">
        <v>110179</v>
      </c>
      <c r="N13" s="41">
        <v>78346</v>
      </c>
      <c r="O13" s="41">
        <v>71833</v>
      </c>
      <c r="P13" s="41">
        <v>74759</v>
      </c>
      <c r="Q13" s="41">
        <v>71624</v>
      </c>
      <c r="R13" s="41">
        <v>92961</v>
      </c>
      <c r="S13" s="41">
        <v>34902</v>
      </c>
      <c r="T13" s="41">
        <v>78954</v>
      </c>
      <c r="U13" s="41">
        <v>60136</v>
      </c>
      <c r="V13" s="41">
        <v>64900</v>
      </c>
      <c r="W13" s="41">
        <v>60458</v>
      </c>
      <c r="X13" s="41">
        <v>62178</v>
      </c>
      <c r="Y13" s="41">
        <v>79626</v>
      </c>
      <c r="Z13" s="41">
        <v>46475</v>
      </c>
      <c r="AA13" s="41">
        <v>83022</v>
      </c>
      <c r="AB13" s="41">
        <v>81186</v>
      </c>
      <c r="AC13" s="41">
        <v>59815</v>
      </c>
      <c r="AD13" s="41">
        <v>59042</v>
      </c>
      <c r="AE13" s="41">
        <v>59420</v>
      </c>
      <c r="AF13" s="41">
        <v>70149</v>
      </c>
      <c r="AG13" s="41">
        <v>36142</v>
      </c>
      <c r="AH13" s="41">
        <v>71236</v>
      </c>
      <c r="AI13" s="41">
        <v>55113</v>
      </c>
      <c r="AJ13" s="41">
        <v>68777</v>
      </c>
      <c r="AK13" s="41">
        <v>69678</v>
      </c>
      <c r="AL13" s="41">
        <v>62000</v>
      </c>
      <c r="AM13" s="28">
        <f t="shared" si="0"/>
        <v>1894410</v>
      </c>
      <c r="AN13" s="41">
        <v>61110</v>
      </c>
      <c r="AO13" s="29">
        <f t="shared" si="1"/>
        <v>2121237</v>
      </c>
      <c r="AP13" s="30">
        <f t="shared" si="2"/>
        <v>68427</v>
      </c>
      <c r="AQ13" s="4"/>
      <c r="AR13" s="31">
        <f t="shared" si="3"/>
        <v>226827</v>
      </c>
      <c r="AS13" s="45">
        <f t="shared" si="4"/>
        <v>1.1197349042709868</v>
      </c>
    </row>
    <row r="14" spans="1:46" x14ac:dyDescent="0.25">
      <c r="A14" s="10">
        <v>13</v>
      </c>
      <c r="B14" s="13">
        <v>17114</v>
      </c>
      <c r="C14" s="11" t="s">
        <v>58</v>
      </c>
      <c r="D14" s="12" t="s">
        <v>3</v>
      </c>
      <c r="E14" s="12" t="s">
        <v>4</v>
      </c>
      <c r="F14" s="12" t="s">
        <v>6</v>
      </c>
      <c r="G14" s="14" t="s">
        <v>78</v>
      </c>
      <c r="H14" s="41">
        <v>32563</v>
      </c>
      <c r="I14" s="41">
        <v>32735</v>
      </c>
      <c r="J14" s="41">
        <v>27025</v>
      </c>
      <c r="K14" s="41">
        <v>36386</v>
      </c>
      <c r="L14" s="41">
        <v>21906</v>
      </c>
      <c r="M14" s="41">
        <v>33678</v>
      </c>
      <c r="N14" s="41">
        <v>24790</v>
      </c>
      <c r="O14" s="41">
        <v>31147</v>
      </c>
      <c r="P14" s="41">
        <v>28611</v>
      </c>
      <c r="Q14" s="41">
        <v>27004</v>
      </c>
      <c r="R14" s="41">
        <v>33489</v>
      </c>
      <c r="S14" s="41">
        <v>23046</v>
      </c>
      <c r="T14" s="41">
        <v>37586</v>
      </c>
      <c r="U14" s="41">
        <v>30492</v>
      </c>
      <c r="V14" s="41">
        <v>30660</v>
      </c>
      <c r="W14" s="41">
        <v>29262</v>
      </c>
      <c r="X14" s="41">
        <v>22445</v>
      </c>
      <c r="Y14" s="41">
        <v>31991</v>
      </c>
      <c r="Z14" s="41">
        <v>15579</v>
      </c>
      <c r="AA14" s="41">
        <v>32411</v>
      </c>
      <c r="AB14" s="41">
        <v>50425</v>
      </c>
      <c r="AC14" s="41">
        <v>30230</v>
      </c>
      <c r="AD14" s="41">
        <v>28653</v>
      </c>
      <c r="AE14" s="41">
        <v>21766</v>
      </c>
      <c r="AF14" s="41">
        <v>36785</v>
      </c>
      <c r="AG14" s="41">
        <v>19375</v>
      </c>
      <c r="AH14" s="41">
        <v>28743</v>
      </c>
      <c r="AI14" s="41">
        <v>16894</v>
      </c>
      <c r="AJ14" s="41">
        <v>36206</v>
      </c>
      <c r="AK14" s="41">
        <v>24172</v>
      </c>
      <c r="AL14" s="41">
        <v>32072</v>
      </c>
      <c r="AM14" s="28">
        <f t="shared" si="0"/>
        <v>948910</v>
      </c>
      <c r="AN14" s="41">
        <v>30610</v>
      </c>
      <c r="AO14" s="29">
        <f t="shared" si="1"/>
        <v>908127</v>
      </c>
      <c r="AP14" s="30">
        <f t="shared" si="2"/>
        <v>29294.419354838708</v>
      </c>
      <c r="AQ14" s="4"/>
      <c r="AR14" s="31">
        <f t="shared" si="3"/>
        <v>-40783</v>
      </c>
      <c r="AS14" s="45">
        <f t="shared" si="4"/>
        <v>0.95702121381374416</v>
      </c>
    </row>
    <row r="15" spans="1:46" x14ac:dyDescent="0.25">
      <c r="A15" s="10">
        <v>14</v>
      </c>
      <c r="B15" s="11">
        <v>16516</v>
      </c>
      <c r="C15" s="11" t="s">
        <v>58</v>
      </c>
      <c r="D15" s="12" t="s">
        <v>3</v>
      </c>
      <c r="E15" s="12" t="s">
        <v>4</v>
      </c>
      <c r="F15" s="12" t="s">
        <v>6</v>
      </c>
      <c r="G15" s="12" t="s">
        <v>79</v>
      </c>
      <c r="H15" s="41">
        <v>51271</v>
      </c>
      <c r="I15" s="41">
        <v>53910</v>
      </c>
      <c r="J15" s="41">
        <v>74297</v>
      </c>
      <c r="K15" s="41">
        <v>89441</v>
      </c>
      <c r="L15" s="41">
        <v>16470</v>
      </c>
      <c r="M15" s="41">
        <v>90607</v>
      </c>
      <c r="N15" s="41">
        <v>70160</v>
      </c>
      <c r="O15" s="41">
        <v>121017</v>
      </c>
      <c r="P15" s="41">
        <v>58376</v>
      </c>
      <c r="Q15" s="41">
        <v>64391</v>
      </c>
      <c r="R15" s="41">
        <v>75218</v>
      </c>
      <c r="S15" s="41">
        <v>7896</v>
      </c>
      <c r="T15" s="41">
        <v>77282</v>
      </c>
      <c r="U15" s="41">
        <v>68954</v>
      </c>
      <c r="V15" s="41">
        <v>91041</v>
      </c>
      <c r="W15" s="41">
        <v>55964</v>
      </c>
      <c r="X15" s="41">
        <v>67127</v>
      </c>
      <c r="Y15" s="41">
        <v>106676</v>
      </c>
      <c r="Z15" s="41">
        <v>13298</v>
      </c>
      <c r="AA15" s="41">
        <v>75861</v>
      </c>
      <c r="AB15" s="41">
        <v>43867</v>
      </c>
      <c r="AC15" s="41">
        <v>57056</v>
      </c>
      <c r="AD15" s="41">
        <v>49318</v>
      </c>
      <c r="AE15" s="41">
        <v>44610</v>
      </c>
      <c r="AF15" s="41">
        <v>98551</v>
      </c>
      <c r="AG15" s="41">
        <v>10899</v>
      </c>
      <c r="AH15" s="41">
        <v>56048</v>
      </c>
      <c r="AI15" s="41">
        <v>69103</v>
      </c>
      <c r="AJ15" s="41">
        <v>45749</v>
      </c>
      <c r="AK15" s="41">
        <v>162730</v>
      </c>
      <c r="AL15" s="41">
        <v>69287</v>
      </c>
      <c r="AM15" s="28">
        <f t="shared" si="0"/>
        <v>2315421</v>
      </c>
      <c r="AN15" s="41">
        <v>74691</v>
      </c>
      <c r="AO15" s="29">
        <f t="shared" si="1"/>
        <v>2036475</v>
      </c>
      <c r="AP15" s="30">
        <f t="shared" si="2"/>
        <v>65692.741935483864</v>
      </c>
      <c r="AQ15" s="4"/>
      <c r="AR15" s="31">
        <f t="shared" si="3"/>
        <v>-278946</v>
      </c>
      <c r="AS15" s="45">
        <f t="shared" si="4"/>
        <v>0.87952687653778727</v>
      </c>
    </row>
    <row r="16" spans="1:46" x14ac:dyDescent="0.25">
      <c r="A16" s="10">
        <v>15</v>
      </c>
      <c r="B16" s="11">
        <v>17380</v>
      </c>
      <c r="C16" s="11" t="s">
        <v>58</v>
      </c>
      <c r="D16" s="12" t="s">
        <v>3</v>
      </c>
      <c r="E16" s="12" t="s">
        <v>4</v>
      </c>
      <c r="F16" s="12" t="s">
        <v>7</v>
      </c>
      <c r="G16" s="12" t="s">
        <v>80</v>
      </c>
      <c r="H16" s="41">
        <v>27384</v>
      </c>
      <c r="I16" s="41">
        <v>45463</v>
      </c>
      <c r="J16" s="41">
        <v>45614</v>
      </c>
      <c r="K16" s="41">
        <v>59771</v>
      </c>
      <c r="L16" s="41">
        <v>6841</v>
      </c>
      <c r="M16" s="41">
        <v>52111</v>
      </c>
      <c r="N16" s="41">
        <v>38351</v>
      </c>
      <c r="O16" s="41">
        <v>31545</v>
      </c>
      <c r="P16" s="41">
        <v>53535</v>
      </c>
      <c r="Q16" s="41">
        <v>35360</v>
      </c>
      <c r="R16" s="41">
        <v>42145</v>
      </c>
      <c r="S16" s="41">
        <v>11915</v>
      </c>
      <c r="T16" s="41">
        <v>46683</v>
      </c>
      <c r="U16" s="41">
        <v>48163</v>
      </c>
      <c r="V16" s="41">
        <v>30090</v>
      </c>
      <c r="W16" s="41">
        <v>26180</v>
      </c>
      <c r="X16" s="41">
        <v>30236</v>
      </c>
      <c r="Y16" s="41">
        <v>51505</v>
      </c>
      <c r="Z16" s="41">
        <v>12569</v>
      </c>
      <c r="AA16" s="41">
        <v>38252</v>
      </c>
      <c r="AB16" s="41">
        <v>30073</v>
      </c>
      <c r="AC16" s="41">
        <v>48363</v>
      </c>
      <c r="AD16" s="41">
        <v>30868</v>
      </c>
      <c r="AE16" s="41">
        <v>39969</v>
      </c>
      <c r="AF16" s="41">
        <v>53375</v>
      </c>
      <c r="AG16" s="41">
        <v>9155</v>
      </c>
      <c r="AH16" s="41">
        <v>40089</v>
      </c>
      <c r="AI16" s="41">
        <v>25158</v>
      </c>
      <c r="AJ16" s="41">
        <v>28629</v>
      </c>
      <c r="AK16" s="41">
        <v>37791</v>
      </c>
      <c r="AL16" s="41">
        <v>41113</v>
      </c>
      <c r="AM16" s="28">
        <f t="shared" si="0"/>
        <v>922250</v>
      </c>
      <c r="AN16" s="41">
        <v>29750</v>
      </c>
      <c r="AO16" s="29">
        <f t="shared" si="1"/>
        <v>1118296</v>
      </c>
      <c r="AP16" s="30">
        <f t="shared" si="2"/>
        <v>36074.06451612903</v>
      </c>
      <c r="AQ16" s="4"/>
      <c r="AR16" s="31">
        <f t="shared" si="3"/>
        <v>196046</v>
      </c>
      <c r="AS16" s="45">
        <f t="shared" si="4"/>
        <v>1.2125735971808078</v>
      </c>
    </row>
    <row r="17" spans="1:45" x14ac:dyDescent="0.25">
      <c r="A17" s="10">
        <v>16</v>
      </c>
      <c r="B17" s="11">
        <v>15421</v>
      </c>
      <c r="C17" s="11" t="s">
        <v>58</v>
      </c>
      <c r="D17" s="12" t="s">
        <v>3</v>
      </c>
      <c r="E17" s="12" t="s">
        <v>4</v>
      </c>
      <c r="F17" s="12" t="s">
        <v>7</v>
      </c>
      <c r="G17" s="12" t="s">
        <v>81</v>
      </c>
      <c r="H17" s="41">
        <v>50898</v>
      </c>
      <c r="I17" s="41">
        <v>36311</v>
      </c>
      <c r="J17" s="41">
        <v>31093</v>
      </c>
      <c r="K17" s="41">
        <v>73661</v>
      </c>
      <c r="L17" s="41">
        <v>24236</v>
      </c>
      <c r="M17" s="41">
        <v>41221</v>
      </c>
      <c r="N17" s="41">
        <v>56734</v>
      </c>
      <c r="O17" s="41">
        <v>33352</v>
      </c>
      <c r="P17" s="41">
        <v>55212</v>
      </c>
      <c r="Q17" s="41">
        <v>27514</v>
      </c>
      <c r="R17" s="41">
        <v>64219</v>
      </c>
      <c r="S17" s="41">
        <v>21819</v>
      </c>
      <c r="T17" s="41">
        <v>43260</v>
      </c>
      <c r="U17" s="41">
        <v>54028</v>
      </c>
      <c r="V17" s="41">
        <v>38108</v>
      </c>
      <c r="W17" s="41">
        <v>36000</v>
      </c>
      <c r="X17" s="41">
        <v>22064</v>
      </c>
      <c r="Y17" s="41">
        <v>45153</v>
      </c>
      <c r="Z17" s="41">
        <v>20692</v>
      </c>
      <c r="AA17" s="41">
        <v>33683</v>
      </c>
      <c r="AB17" s="41">
        <v>34048</v>
      </c>
      <c r="AC17" s="41">
        <v>36012</v>
      </c>
      <c r="AD17" s="41">
        <v>49604</v>
      </c>
      <c r="AE17" s="41">
        <v>25066</v>
      </c>
      <c r="AF17" s="41">
        <v>47072</v>
      </c>
      <c r="AG17" s="41">
        <v>12420</v>
      </c>
      <c r="AH17" s="41">
        <v>51016</v>
      </c>
      <c r="AI17" s="41">
        <v>26785</v>
      </c>
      <c r="AJ17" s="41">
        <v>42604</v>
      </c>
      <c r="AK17" s="41">
        <v>57385</v>
      </c>
      <c r="AL17" s="41">
        <v>46489</v>
      </c>
      <c r="AM17" s="28">
        <f t="shared" si="0"/>
        <v>1227631</v>
      </c>
      <c r="AN17" s="41">
        <v>39601</v>
      </c>
      <c r="AO17" s="29">
        <f t="shared" si="1"/>
        <v>1237759</v>
      </c>
      <c r="AP17" s="30">
        <f t="shared" si="2"/>
        <v>39927.709677419356</v>
      </c>
      <c r="AQ17" s="4"/>
      <c r="AR17" s="31">
        <f t="shared" si="3"/>
        <v>10128</v>
      </c>
      <c r="AS17" s="45">
        <f t="shared" si="4"/>
        <v>1.008250036045033</v>
      </c>
    </row>
    <row r="18" spans="1:45" x14ac:dyDescent="0.25">
      <c r="A18" s="10">
        <v>17</v>
      </c>
      <c r="B18" s="11">
        <v>15793</v>
      </c>
      <c r="C18" s="11" t="s">
        <v>58</v>
      </c>
      <c r="D18" s="12" t="s">
        <v>3</v>
      </c>
      <c r="E18" s="12" t="s">
        <v>4</v>
      </c>
      <c r="F18" s="12" t="s">
        <v>7</v>
      </c>
      <c r="G18" s="12" t="s">
        <v>82</v>
      </c>
      <c r="H18" s="41">
        <v>53694</v>
      </c>
      <c r="I18" s="41">
        <v>43882</v>
      </c>
      <c r="J18" s="41">
        <v>33101</v>
      </c>
      <c r="K18" s="41">
        <v>47186</v>
      </c>
      <c r="L18" s="41">
        <v>16839</v>
      </c>
      <c r="M18" s="41">
        <v>38114</v>
      </c>
      <c r="N18" s="41">
        <v>46889</v>
      </c>
      <c r="O18" s="41">
        <v>38487</v>
      </c>
      <c r="P18" s="41">
        <v>30531</v>
      </c>
      <c r="Q18" s="41">
        <v>22338</v>
      </c>
      <c r="R18" s="41">
        <v>38789</v>
      </c>
      <c r="S18" s="41">
        <v>15993</v>
      </c>
      <c r="T18" s="41">
        <v>40495</v>
      </c>
      <c r="U18" s="41">
        <v>25094</v>
      </c>
      <c r="V18" s="41">
        <v>46624</v>
      </c>
      <c r="W18" s="41">
        <v>39513</v>
      </c>
      <c r="X18" s="41">
        <v>30188</v>
      </c>
      <c r="Y18" s="41">
        <v>36563</v>
      </c>
      <c r="Z18" s="41">
        <v>15203</v>
      </c>
      <c r="AA18" s="41">
        <v>48535</v>
      </c>
      <c r="AB18" s="41">
        <v>36857</v>
      </c>
      <c r="AC18" s="41">
        <v>34339</v>
      </c>
      <c r="AD18" s="41">
        <v>47392</v>
      </c>
      <c r="AE18" s="41">
        <v>38583</v>
      </c>
      <c r="AF18" s="41">
        <v>27854</v>
      </c>
      <c r="AG18" s="41">
        <v>15423</v>
      </c>
      <c r="AH18" s="41">
        <v>45703</v>
      </c>
      <c r="AI18" s="41">
        <v>30608</v>
      </c>
      <c r="AJ18" s="41">
        <v>30001</v>
      </c>
      <c r="AK18" s="41">
        <v>37246</v>
      </c>
      <c r="AL18" s="41">
        <v>52426</v>
      </c>
      <c r="AM18" s="28">
        <f t="shared" si="0"/>
        <v>1103631</v>
      </c>
      <c r="AN18" s="41">
        <v>35601</v>
      </c>
      <c r="AO18" s="29">
        <f t="shared" si="1"/>
        <v>1104490</v>
      </c>
      <c r="AP18" s="30">
        <f t="shared" si="2"/>
        <v>35628.709677419356</v>
      </c>
      <c r="AQ18" s="4"/>
      <c r="AR18" s="31">
        <f t="shared" si="3"/>
        <v>859</v>
      </c>
      <c r="AS18" s="45">
        <f t="shared" si="4"/>
        <v>1.0007783398617836</v>
      </c>
    </row>
    <row r="19" spans="1:45" x14ac:dyDescent="0.25">
      <c r="A19" s="10">
        <v>18</v>
      </c>
      <c r="B19" s="11">
        <v>14574</v>
      </c>
      <c r="C19" s="11" t="s">
        <v>58</v>
      </c>
      <c r="D19" s="12" t="s">
        <v>3</v>
      </c>
      <c r="E19" s="12" t="s">
        <v>4</v>
      </c>
      <c r="F19" s="12" t="s">
        <v>7</v>
      </c>
      <c r="G19" s="12" t="s">
        <v>83</v>
      </c>
      <c r="H19" s="41">
        <v>107695</v>
      </c>
      <c r="I19" s="41">
        <v>81275</v>
      </c>
      <c r="J19" s="41">
        <v>110534</v>
      </c>
      <c r="K19" s="41">
        <v>100005</v>
      </c>
      <c r="L19" s="41">
        <v>20006</v>
      </c>
      <c r="M19" s="41">
        <v>73261</v>
      </c>
      <c r="N19" s="41">
        <v>72041</v>
      </c>
      <c r="O19" s="41">
        <v>64230</v>
      </c>
      <c r="P19" s="41">
        <v>67739</v>
      </c>
      <c r="Q19" s="41">
        <v>67308</v>
      </c>
      <c r="R19" s="41">
        <v>114677</v>
      </c>
      <c r="S19" s="41">
        <v>28301</v>
      </c>
      <c r="T19" s="41">
        <v>103918</v>
      </c>
      <c r="U19" s="41">
        <v>70004</v>
      </c>
      <c r="V19" s="41">
        <v>92860</v>
      </c>
      <c r="W19" s="41">
        <v>48406</v>
      </c>
      <c r="X19" s="41">
        <v>81517</v>
      </c>
      <c r="Y19" s="41">
        <v>90180</v>
      </c>
      <c r="Z19" s="41">
        <v>22735</v>
      </c>
      <c r="AA19" s="41">
        <v>71742</v>
      </c>
      <c r="AB19" s="41">
        <v>65922</v>
      </c>
      <c r="AC19" s="41">
        <v>50415</v>
      </c>
      <c r="AD19" s="41">
        <v>59123</v>
      </c>
      <c r="AE19" s="41">
        <v>50000</v>
      </c>
      <c r="AF19" s="41">
        <v>100503</v>
      </c>
      <c r="AG19" s="41">
        <v>25750</v>
      </c>
      <c r="AH19" s="41">
        <v>109234</v>
      </c>
      <c r="AI19" s="41">
        <v>65712</v>
      </c>
      <c r="AJ19" s="41">
        <v>77913</v>
      </c>
      <c r="AK19" s="41">
        <v>71851</v>
      </c>
      <c r="AL19" s="41">
        <v>72972</v>
      </c>
      <c r="AM19" s="28">
        <f t="shared" si="0"/>
        <v>1950551</v>
      </c>
      <c r="AN19" s="41">
        <v>62921</v>
      </c>
      <c r="AO19" s="29">
        <f t="shared" si="1"/>
        <v>2237829</v>
      </c>
      <c r="AP19" s="30">
        <f t="shared" si="2"/>
        <v>72188.032258064515</v>
      </c>
      <c r="AQ19" s="4"/>
      <c r="AR19" s="31">
        <f t="shared" si="3"/>
        <v>287278</v>
      </c>
      <c r="AS19" s="45">
        <f t="shared" si="4"/>
        <v>1.147280435118077</v>
      </c>
    </row>
    <row r="20" spans="1:45" x14ac:dyDescent="0.25">
      <c r="A20" s="10">
        <v>19</v>
      </c>
      <c r="B20" s="11">
        <v>15509</v>
      </c>
      <c r="C20" s="11" t="s">
        <v>58</v>
      </c>
      <c r="D20" s="12" t="s">
        <v>3</v>
      </c>
      <c r="E20" s="12" t="s">
        <v>4</v>
      </c>
      <c r="F20" s="12" t="s">
        <v>7</v>
      </c>
      <c r="G20" s="12" t="s">
        <v>84</v>
      </c>
      <c r="H20" s="41">
        <v>30915</v>
      </c>
      <c r="I20" s="41">
        <v>45044</v>
      </c>
      <c r="J20" s="41">
        <v>38779</v>
      </c>
      <c r="K20" s="41">
        <v>35520</v>
      </c>
      <c r="L20" s="41">
        <v>15111</v>
      </c>
      <c r="M20" s="41">
        <v>21371</v>
      </c>
      <c r="N20" s="41">
        <v>49095</v>
      </c>
      <c r="O20" s="41">
        <v>32220</v>
      </c>
      <c r="P20" s="41">
        <v>31088</v>
      </c>
      <c r="Q20" s="41">
        <v>29912</v>
      </c>
      <c r="R20" s="41">
        <v>36503</v>
      </c>
      <c r="S20" s="41">
        <v>22277</v>
      </c>
      <c r="T20" s="41">
        <v>39865</v>
      </c>
      <c r="U20" s="41">
        <v>46231</v>
      </c>
      <c r="V20" s="41">
        <v>41869</v>
      </c>
      <c r="W20" s="41">
        <v>31268</v>
      </c>
      <c r="X20" s="41">
        <v>26044</v>
      </c>
      <c r="Y20" s="41">
        <v>35093</v>
      </c>
      <c r="Z20" s="41">
        <v>0</v>
      </c>
      <c r="AA20" s="41">
        <v>35824</v>
      </c>
      <c r="AB20" s="41">
        <v>29322</v>
      </c>
      <c r="AC20" s="41">
        <v>32960</v>
      </c>
      <c r="AD20" s="41">
        <v>30470</v>
      </c>
      <c r="AE20" s="41">
        <v>29717</v>
      </c>
      <c r="AF20" s="41">
        <v>41231</v>
      </c>
      <c r="AG20" s="41">
        <v>18677</v>
      </c>
      <c r="AH20" s="41">
        <v>40010</v>
      </c>
      <c r="AI20" s="41">
        <v>37514</v>
      </c>
      <c r="AJ20" s="41">
        <v>31281</v>
      </c>
      <c r="AK20" s="41">
        <v>50079</v>
      </c>
      <c r="AL20" s="41">
        <v>35012</v>
      </c>
      <c r="AM20" s="28">
        <f t="shared" si="0"/>
        <v>1090921</v>
      </c>
      <c r="AN20" s="41">
        <v>35191</v>
      </c>
      <c r="AO20" s="29">
        <f t="shared" si="1"/>
        <v>1020302</v>
      </c>
      <c r="AP20" s="30">
        <f t="shared" si="2"/>
        <v>32912.967741935485</v>
      </c>
      <c r="AQ20" s="4"/>
      <c r="AR20" s="31">
        <f t="shared" si="3"/>
        <v>-70619</v>
      </c>
      <c r="AS20" s="45">
        <f t="shared" si="4"/>
        <v>0.93526662333936184</v>
      </c>
    </row>
    <row r="21" spans="1:45" x14ac:dyDescent="0.25">
      <c r="A21" s="10">
        <v>20</v>
      </c>
      <c r="B21" s="11">
        <v>14578</v>
      </c>
      <c r="C21" s="11" t="s">
        <v>58</v>
      </c>
      <c r="D21" s="12" t="s">
        <v>3</v>
      </c>
      <c r="E21" s="12" t="s">
        <v>4</v>
      </c>
      <c r="F21" s="12" t="s">
        <v>7</v>
      </c>
      <c r="G21" s="12" t="s">
        <v>85</v>
      </c>
      <c r="H21" s="41">
        <v>67857</v>
      </c>
      <c r="I21" s="41">
        <v>80052</v>
      </c>
      <c r="J21" s="41">
        <v>34031</v>
      </c>
      <c r="K21" s="41">
        <v>80562</v>
      </c>
      <c r="L21" s="41">
        <v>38260</v>
      </c>
      <c r="M21" s="41">
        <v>77803</v>
      </c>
      <c r="N21" s="41">
        <v>48067</v>
      </c>
      <c r="O21" s="41">
        <v>65804</v>
      </c>
      <c r="P21" s="41">
        <v>56017</v>
      </c>
      <c r="Q21" s="41">
        <v>32474</v>
      </c>
      <c r="R21" s="41">
        <v>100090</v>
      </c>
      <c r="S21" s="41">
        <v>10271</v>
      </c>
      <c r="T21" s="41">
        <v>51383</v>
      </c>
      <c r="U21" s="41">
        <v>62910</v>
      </c>
      <c r="V21" s="41">
        <v>61238</v>
      </c>
      <c r="W21" s="41">
        <v>61536</v>
      </c>
      <c r="X21" s="41">
        <v>42762</v>
      </c>
      <c r="Y21" s="41">
        <v>57454</v>
      </c>
      <c r="Z21" s="41">
        <v>11750</v>
      </c>
      <c r="AA21" s="41">
        <v>63642</v>
      </c>
      <c r="AB21" s="41">
        <v>76875</v>
      </c>
      <c r="AC21" s="41">
        <v>38326</v>
      </c>
      <c r="AD21" s="41">
        <v>63644</v>
      </c>
      <c r="AE21" s="41">
        <v>52007</v>
      </c>
      <c r="AF21" s="41">
        <v>55538</v>
      </c>
      <c r="AG21" s="41">
        <v>17325</v>
      </c>
      <c r="AH21" s="41">
        <v>53408</v>
      </c>
      <c r="AI21" s="41">
        <v>47755</v>
      </c>
      <c r="AJ21" s="41">
        <v>47755</v>
      </c>
      <c r="AK21" s="41">
        <v>50238</v>
      </c>
      <c r="AL21" s="41">
        <v>48384</v>
      </c>
      <c r="AM21" s="28">
        <f t="shared" si="0"/>
        <v>1615131</v>
      </c>
      <c r="AN21" s="41">
        <v>52101</v>
      </c>
      <c r="AO21" s="29">
        <f t="shared" si="1"/>
        <v>1655218</v>
      </c>
      <c r="AP21" s="30">
        <f t="shared" si="2"/>
        <v>53394.129032258068</v>
      </c>
      <c r="AQ21" s="4"/>
      <c r="AR21" s="31">
        <f t="shared" si="3"/>
        <v>40087</v>
      </c>
      <c r="AS21" s="45">
        <f t="shared" si="4"/>
        <v>1.0248196585911606</v>
      </c>
    </row>
    <row r="22" spans="1:45" x14ac:dyDescent="0.25">
      <c r="A22" s="10">
        <v>21</v>
      </c>
      <c r="B22" s="11">
        <v>92033</v>
      </c>
      <c r="C22" s="11" t="s">
        <v>58</v>
      </c>
      <c r="D22" s="12" t="s">
        <v>3</v>
      </c>
      <c r="E22" s="12" t="s">
        <v>4</v>
      </c>
      <c r="F22" s="12" t="s">
        <v>7</v>
      </c>
      <c r="G22" s="12" t="s">
        <v>86</v>
      </c>
      <c r="H22" s="41">
        <v>48023</v>
      </c>
      <c r="I22" s="41">
        <v>53324</v>
      </c>
      <c r="J22" s="41">
        <v>52120</v>
      </c>
      <c r="K22" s="41">
        <v>51759</v>
      </c>
      <c r="L22" s="41">
        <v>18122</v>
      </c>
      <c r="M22" s="41">
        <v>75003</v>
      </c>
      <c r="N22" s="41">
        <v>67630</v>
      </c>
      <c r="O22" s="41">
        <v>63903</v>
      </c>
      <c r="P22" s="41">
        <v>44607</v>
      </c>
      <c r="Q22" s="41">
        <v>48522</v>
      </c>
      <c r="R22" s="41">
        <v>59499</v>
      </c>
      <c r="S22" s="41">
        <v>20520</v>
      </c>
      <c r="T22" s="41">
        <v>38263</v>
      </c>
      <c r="U22" s="41">
        <v>41812</v>
      </c>
      <c r="V22" s="41">
        <v>31312</v>
      </c>
      <c r="W22" s="41">
        <v>29366</v>
      </c>
      <c r="X22" s="41">
        <v>54832</v>
      </c>
      <c r="Y22" s="41">
        <v>72360</v>
      </c>
      <c r="Z22" s="41">
        <v>15963</v>
      </c>
      <c r="AA22" s="41">
        <v>49858</v>
      </c>
      <c r="AB22" s="41">
        <v>40332</v>
      </c>
      <c r="AC22" s="41">
        <v>57819</v>
      </c>
      <c r="AD22" s="41">
        <v>33354</v>
      </c>
      <c r="AE22" s="41">
        <v>52031</v>
      </c>
      <c r="AF22" s="41">
        <v>42073</v>
      </c>
      <c r="AG22" s="41">
        <v>22304</v>
      </c>
      <c r="AH22" s="41">
        <v>70049</v>
      </c>
      <c r="AI22" s="41">
        <v>45178</v>
      </c>
      <c r="AJ22" s="41">
        <v>43657</v>
      </c>
      <c r="AK22" s="41">
        <v>52953</v>
      </c>
      <c r="AL22" s="41">
        <v>83310</v>
      </c>
      <c r="AM22" s="28">
        <f t="shared" si="0"/>
        <v>1477801</v>
      </c>
      <c r="AN22" s="41">
        <v>47671</v>
      </c>
      <c r="AO22" s="29">
        <f t="shared" si="1"/>
        <v>1479858</v>
      </c>
      <c r="AP22" s="30">
        <f t="shared" si="2"/>
        <v>47737.354838709674</v>
      </c>
      <c r="AQ22" s="4"/>
      <c r="AR22" s="31">
        <f t="shared" si="3"/>
        <v>2057</v>
      </c>
      <c r="AS22" s="45">
        <f t="shared" si="4"/>
        <v>1.0013919330139849</v>
      </c>
    </row>
    <row r="23" spans="1:45" x14ac:dyDescent="0.25">
      <c r="A23" s="10">
        <v>22</v>
      </c>
      <c r="B23" s="11">
        <v>16452</v>
      </c>
      <c r="C23" s="11" t="s">
        <v>58</v>
      </c>
      <c r="D23" s="12" t="s">
        <v>3</v>
      </c>
      <c r="E23" s="12" t="s">
        <v>4</v>
      </c>
      <c r="F23" s="12" t="s">
        <v>7</v>
      </c>
      <c r="G23" s="12" t="s">
        <v>87</v>
      </c>
      <c r="H23" s="41">
        <v>90161</v>
      </c>
      <c r="I23" s="41">
        <v>76205</v>
      </c>
      <c r="J23" s="41">
        <v>69580</v>
      </c>
      <c r="K23" s="41">
        <v>71802</v>
      </c>
      <c r="L23" s="41">
        <v>16470</v>
      </c>
      <c r="M23" s="41">
        <v>101792</v>
      </c>
      <c r="N23" s="41">
        <v>100233</v>
      </c>
      <c r="O23" s="41">
        <v>59332</v>
      </c>
      <c r="P23" s="41">
        <v>68816</v>
      </c>
      <c r="Q23" s="41">
        <v>67749</v>
      </c>
      <c r="R23" s="41">
        <v>56838</v>
      </c>
      <c r="S23" s="41">
        <v>26903</v>
      </c>
      <c r="T23" s="41">
        <v>82086</v>
      </c>
      <c r="U23" s="41">
        <v>77982</v>
      </c>
      <c r="V23" s="41">
        <v>83738</v>
      </c>
      <c r="W23" s="41">
        <v>77458</v>
      </c>
      <c r="X23" s="41">
        <v>54444</v>
      </c>
      <c r="Y23" s="41">
        <v>76673</v>
      </c>
      <c r="Z23" s="41">
        <v>40533</v>
      </c>
      <c r="AA23" s="41">
        <v>67903</v>
      </c>
      <c r="AB23" s="41">
        <v>70137</v>
      </c>
      <c r="AC23" s="41">
        <v>61190</v>
      </c>
      <c r="AD23" s="41">
        <v>64918</v>
      </c>
      <c r="AE23" s="41">
        <v>45389</v>
      </c>
      <c r="AF23" s="41">
        <v>105215</v>
      </c>
      <c r="AG23" s="41">
        <v>19198</v>
      </c>
      <c r="AH23" s="41">
        <v>94586</v>
      </c>
      <c r="AI23" s="41">
        <v>53836</v>
      </c>
      <c r="AJ23" s="41">
        <v>103871</v>
      </c>
      <c r="AK23" s="41">
        <v>100020</v>
      </c>
      <c r="AL23" s="41">
        <v>58754</v>
      </c>
      <c r="AM23" s="28">
        <f t="shared" si="0"/>
        <v>1782841</v>
      </c>
      <c r="AN23" s="41">
        <v>57511</v>
      </c>
      <c r="AO23" s="29">
        <f t="shared" si="1"/>
        <v>2143812</v>
      </c>
      <c r="AP23" s="30">
        <f t="shared" si="2"/>
        <v>69155.225806451606</v>
      </c>
      <c r="AQ23" s="4"/>
      <c r="AR23" s="31">
        <f t="shared" si="3"/>
        <v>360971</v>
      </c>
      <c r="AS23" s="45">
        <f t="shared" si="4"/>
        <v>1.2024695415912019</v>
      </c>
    </row>
    <row r="24" spans="1:45" x14ac:dyDescent="0.25">
      <c r="A24" s="10">
        <v>23</v>
      </c>
      <c r="B24" s="11">
        <v>14464</v>
      </c>
      <c r="C24" s="11" t="s">
        <v>58</v>
      </c>
      <c r="D24" s="12" t="s">
        <v>3</v>
      </c>
      <c r="E24" s="12" t="s">
        <v>4</v>
      </c>
      <c r="F24" s="12" t="s">
        <v>7</v>
      </c>
      <c r="G24" s="12" t="s">
        <v>88</v>
      </c>
      <c r="H24" s="41">
        <v>45439</v>
      </c>
      <c r="I24" s="41">
        <v>38086</v>
      </c>
      <c r="J24" s="41">
        <v>30708</v>
      </c>
      <c r="K24" s="41">
        <v>63433</v>
      </c>
      <c r="L24" s="41">
        <v>9541</v>
      </c>
      <c r="M24" s="41">
        <v>47219</v>
      </c>
      <c r="N24" s="41">
        <v>46944</v>
      </c>
      <c r="O24" s="41">
        <v>53589</v>
      </c>
      <c r="P24" s="41">
        <v>31301</v>
      </c>
      <c r="Q24" s="41">
        <v>26475</v>
      </c>
      <c r="R24" s="41">
        <v>43677</v>
      </c>
      <c r="S24" s="41">
        <v>15410</v>
      </c>
      <c r="T24" s="41">
        <v>58588</v>
      </c>
      <c r="U24" s="41">
        <v>50009</v>
      </c>
      <c r="V24" s="41">
        <v>28944</v>
      </c>
      <c r="W24" s="41">
        <v>27728</v>
      </c>
      <c r="X24" s="41">
        <v>58664</v>
      </c>
      <c r="Y24" s="41">
        <v>38853</v>
      </c>
      <c r="Z24" s="41">
        <v>7902</v>
      </c>
      <c r="AA24" s="41">
        <v>55317</v>
      </c>
      <c r="AB24" s="41">
        <v>40769</v>
      </c>
      <c r="AC24" s="41">
        <v>38256</v>
      </c>
      <c r="AD24" s="41">
        <v>49482</v>
      </c>
      <c r="AE24" s="41">
        <v>33294</v>
      </c>
      <c r="AF24" s="41">
        <v>28476</v>
      </c>
      <c r="AG24" s="41">
        <v>9138</v>
      </c>
      <c r="AH24" s="41">
        <v>52501</v>
      </c>
      <c r="AI24" s="41">
        <v>32768</v>
      </c>
      <c r="AJ24" s="41">
        <v>30675</v>
      </c>
      <c r="AK24" s="41">
        <v>34404</v>
      </c>
      <c r="AL24" s="41">
        <v>50986</v>
      </c>
      <c r="AM24" s="28">
        <f t="shared" si="0"/>
        <v>1297381</v>
      </c>
      <c r="AN24" s="41">
        <v>41851</v>
      </c>
      <c r="AO24" s="29">
        <f t="shared" si="1"/>
        <v>1178576</v>
      </c>
      <c r="AP24" s="30">
        <f t="shared" si="2"/>
        <v>38018.580645161288</v>
      </c>
      <c r="AQ24" s="4"/>
      <c r="AR24" s="31">
        <f t="shared" si="3"/>
        <v>-118805</v>
      </c>
      <c r="AS24" s="45">
        <f t="shared" si="4"/>
        <v>0.90842705419610736</v>
      </c>
    </row>
    <row r="25" spans="1:45" x14ac:dyDescent="0.25">
      <c r="A25" s="10">
        <v>24</v>
      </c>
      <c r="B25" s="11">
        <v>14569</v>
      </c>
      <c r="C25" s="11" t="s">
        <v>58</v>
      </c>
      <c r="D25" s="12" t="s">
        <v>3</v>
      </c>
      <c r="E25" s="12" t="s">
        <v>4</v>
      </c>
      <c r="F25" s="12" t="s">
        <v>8</v>
      </c>
      <c r="G25" s="12" t="s">
        <v>89</v>
      </c>
      <c r="H25" s="41">
        <v>49583</v>
      </c>
      <c r="I25" s="41">
        <v>52192</v>
      </c>
      <c r="J25" s="41">
        <v>41585</v>
      </c>
      <c r="K25" s="41">
        <v>49870</v>
      </c>
      <c r="L25" s="41">
        <v>19295</v>
      </c>
      <c r="M25" s="41">
        <v>54398</v>
      </c>
      <c r="N25" s="41">
        <v>41655</v>
      </c>
      <c r="O25" s="41">
        <v>44153</v>
      </c>
      <c r="P25" s="41">
        <v>59162</v>
      </c>
      <c r="Q25" s="41">
        <v>59139</v>
      </c>
      <c r="R25" s="41">
        <v>69145</v>
      </c>
      <c r="S25" s="41">
        <v>44615</v>
      </c>
      <c r="T25" s="41">
        <v>46150</v>
      </c>
      <c r="U25" s="41">
        <v>62130</v>
      </c>
      <c r="V25" s="41">
        <v>31549</v>
      </c>
      <c r="W25" s="41">
        <v>50234</v>
      </c>
      <c r="X25" s="41">
        <v>32989</v>
      </c>
      <c r="Y25" s="41">
        <v>44600</v>
      </c>
      <c r="Z25" s="41">
        <v>17186</v>
      </c>
      <c r="AA25" s="41">
        <v>49126</v>
      </c>
      <c r="AB25" s="41">
        <v>45183</v>
      </c>
      <c r="AC25" s="41">
        <v>49133</v>
      </c>
      <c r="AD25" s="41">
        <v>27656</v>
      </c>
      <c r="AE25" s="41">
        <v>50826</v>
      </c>
      <c r="AF25" s="41">
        <v>49165</v>
      </c>
      <c r="AG25" s="41">
        <v>34344</v>
      </c>
      <c r="AH25" s="41">
        <v>71553</v>
      </c>
      <c r="AI25" s="41">
        <v>36769</v>
      </c>
      <c r="AJ25" s="41">
        <v>40138</v>
      </c>
      <c r="AK25" s="41">
        <v>36303</v>
      </c>
      <c r="AL25" s="41">
        <v>76575</v>
      </c>
      <c r="AM25" s="28">
        <f t="shared" si="0"/>
        <v>1390381</v>
      </c>
      <c r="AN25" s="41">
        <v>44851</v>
      </c>
      <c r="AO25" s="29">
        <f t="shared" si="1"/>
        <v>1436401</v>
      </c>
      <c r="AP25" s="30">
        <f t="shared" si="2"/>
        <v>46335.516129032258</v>
      </c>
      <c r="AQ25" s="4"/>
      <c r="AR25" s="31">
        <f t="shared" si="3"/>
        <v>46020</v>
      </c>
      <c r="AS25" s="45">
        <f t="shared" si="4"/>
        <v>1.0330988412528652</v>
      </c>
    </row>
    <row r="26" spans="1:45" x14ac:dyDescent="0.25">
      <c r="A26" s="10">
        <v>25</v>
      </c>
      <c r="B26" s="11">
        <v>16268</v>
      </c>
      <c r="C26" s="11" t="s">
        <v>58</v>
      </c>
      <c r="D26" s="12" t="s">
        <v>3</v>
      </c>
      <c r="E26" s="12" t="s">
        <v>4</v>
      </c>
      <c r="F26" s="12" t="s">
        <v>8</v>
      </c>
      <c r="G26" s="12" t="s">
        <v>90</v>
      </c>
      <c r="H26" s="41">
        <v>190400</v>
      </c>
      <c r="I26" s="41">
        <v>139394</v>
      </c>
      <c r="J26" s="41">
        <v>128525</v>
      </c>
      <c r="K26" s="41">
        <v>157292</v>
      </c>
      <c r="L26" s="41">
        <v>43357</v>
      </c>
      <c r="M26" s="41">
        <v>157012</v>
      </c>
      <c r="N26" s="41">
        <v>145650</v>
      </c>
      <c r="O26" s="41">
        <v>140447</v>
      </c>
      <c r="P26" s="41">
        <v>111692</v>
      </c>
      <c r="Q26" s="41">
        <v>120292</v>
      </c>
      <c r="R26" s="41">
        <v>131857</v>
      </c>
      <c r="S26" s="41">
        <v>41434</v>
      </c>
      <c r="T26" s="41">
        <v>200019</v>
      </c>
      <c r="U26" s="41">
        <v>138756</v>
      </c>
      <c r="V26" s="41">
        <v>124633</v>
      </c>
      <c r="W26" s="41">
        <v>107907</v>
      </c>
      <c r="X26" s="41">
        <v>122239</v>
      </c>
      <c r="Y26" s="41">
        <v>156629</v>
      </c>
      <c r="Z26" s="41">
        <v>53120</v>
      </c>
      <c r="AA26" s="41">
        <v>141103</v>
      </c>
      <c r="AB26" s="41">
        <v>103633</v>
      </c>
      <c r="AC26" s="41">
        <v>131411</v>
      </c>
      <c r="AD26" s="41">
        <v>101662</v>
      </c>
      <c r="AE26" s="41">
        <v>108424</v>
      </c>
      <c r="AF26" s="41">
        <v>133609</v>
      </c>
      <c r="AG26" s="41">
        <v>75392</v>
      </c>
      <c r="AH26" s="41">
        <v>136662</v>
      </c>
      <c r="AI26" s="41">
        <v>106549</v>
      </c>
      <c r="AJ26" s="41">
        <v>127571</v>
      </c>
      <c r="AK26" s="41">
        <v>100019</v>
      </c>
      <c r="AL26" s="41">
        <v>116157</v>
      </c>
      <c r="AM26" s="28">
        <f t="shared" si="0"/>
        <v>3357021</v>
      </c>
      <c r="AN26" s="41">
        <v>108291</v>
      </c>
      <c r="AO26" s="29">
        <f t="shared" si="1"/>
        <v>3792847</v>
      </c>
      <c r="AP26" s="30">
        <f t="shared" si="2"/>
        <v>122349.90322580645</v>
      </c>
      <c r="AQ26" s="4"/>
      <c r="AR26" s="31">
        <f t="shared" si="3"/>
        <v>435826</v>
      </c>
      <c r="AS26" s="45">
        <f t="shared" si="4"/>
        <v>1.1298252230176695</v>
      </c>
    </row>
    <row r="27" spans="1:45" x14ac:dyDescent="0.25">
      <c r="A27" s="10">
        <v>26</v>
      </c>
      <c r="B27" s="11">
        <v>16823</v>
      </c>
      <c r="C27" s="11" t="s">
        <v>58</v>
      </c>
      <c r="D27" s="12" t="s">
        <v>3</v>
      </c>
      <c r="E27" s="12" t="s">
        <v>4</v>
      </c>
      <c r="F27" s="12" t="s">
        <v>8</v>
      </c>
      <c r="G27" s="12" t="s">
        <v>91</v>
      </c>
      <c r="H27" s="41">
        <v>42480</v>
      </c>
      <c r="I27" s="41">
        <v>45080</v>
      </c>
      <c r="J27" s="41">
        <v>49098</v>
      </c>
      <c r="K27" s="41">
        <v>56068</v>
      </c>
      <c r="L27" s="41">
        <v>17060</v>
      </c>
      <c r="M27" s="41">
        <v>70744</v>
      </c>
      <c r="N27" s="41">
        <v>44348</v>
      </c>
      <c r="O27" s="41">
        <v>57046</v>
      </c>
      <c r="P27" s="41">
        <v>47328</v>
      </c>
      <c r="Q27" s="41">
        <v>41648</v>
      </c>
      <c r="R27" s="41">
        <v>58233</v>
      </c>
      <c r="S27" s="41">
        <v>14629</v>
      </c>
      <c r="T27" s="41">
        <v>64542</v>
      </c>
      <c r="U27" s="41">
        <v>34830</v>
      </c>
      <c r="V27" s="41">
        <v>43690</v>
      </c>
      <c r="W27" s="41">
        <v>39845</v>
      </c>
      <c r="X27" s="41">
        <v>30365</v>
      </c>
      <c r="Y27" s="41">
        <v>45002</v>
      </c>
      <c r="Z27" s="41">
        <v>21666</v>
      </c>
      <c r="AA27" s="41">
        <v>44984</v>
      </c>
      <c r="AB27" s="41">
        <v>44856</v>
      </c>
      <c r="AC27" s="41">
        <v>59501</v>
      </c>
      <c r="AD27" s="41">
        <v>26779</v>
      </c>
      <c r="AE27" s="41">
        <v>47662</v>
      </c>
      <c r="AF27" s="41">
        <v>46202</v>
      </c>
      <c r="AG27" s="41">
        <v>19376</v>
      </c>
      <c r="AH27" s="41">
        <v>40186</v>
      </c>
      <c r="AI27" s="41">
        <v>42684</v>
      </c>
      <c r="AJ27" s="41">
        <v>37826</v>
      </c>
      <c r="AK27" s="41">
        <v>42515</v>
      </c>
      <c r="AL27" s="41">
        <v>37688</v>
      </c>
      <c r="AM27" s="28">
        <f t="shared" si="0"/>
        <v>1178341</v>
      </c>
      <c r="AN27" s="41">
        <v>38011</v>
      </c>
      <c r="AO27" s="29">
        <f t="shared" si="1"/>
        <v>1313961</v>
      </c>
      <c r="AP27" s="30">
        <f t="shared" si="2"/>
        <v>42385.838709677417</v>
      </c>
      <c r="AQ27" s="4"/>
      <c r="AR27" s="31">
        <f t="shared" si="3"/>
        <v>135620</v>
      </c>
      <c r="AS27" s="45">
        <f t="shared" si="4"/>
        <v>1.1150940177758391</v>
      </c>
    </row>
    <row r="28" spans="1:45" x14ac:dyDescent="0.25">
      <c r="A28" s="10">
        <v>27</v>
      </c>
      <c r="B28" s="11">
        <v>16433</v>
      </c>
      <c r="C28" s="11" t="s">
        <v>58</v>
      </c>
      <c r="D28" s="12" t="s">
        <v>3</v>
      </c>
      <c r="E28" s="12" t="s">
        <v>4</v>
      </c>
      <c r="F28" s="12" t="s">
        <v>8</v>
      </c>
      <c r="G28" s="12" t="s">
        <v>92</v>
      </c>
      <c r="H28" s="41">
        <v>42960</v>
      </c>
      <c r="I28" s="41">
        <v>44116</v>
      </c>
      <c r="J28" s="41">
        <v>36105</v>
      </c>
      <c r="K28" s="41">
        <v>47604</v>
      </c>
      <c r="L28" s="41">
        <v>13067</v>
      </c>
      <c r="M28" s="41">
        <v>46767</v>
      </c>
      <c r="N28" s="41">
        <v>36264</v>
      </c>
      <c r="O28" s="41">
        <v>22326</v>
      </c>
      <c r="P28" s="41">
        <v>36190</v>
      </c>
      <c r="Q28" s="41">
        <v>29998</v>
      </c>
      <c r="R28" s="41">
        <v>41200</v>
      </c>
      <c r="S28" s="41">
        <v>18504</v>
      </c>
      <c r="T28" s="41">
        <v>42084</v>
      </c>
      <c r="U28" s="41">
        <v>46044</v>
      </c>
      <c r="V28" s="41">
        <v>28895</v>
      </c>
      <c r="W28" s="41">
        <v>34684</v>
      </c>
      <c r="X28" s="41">
        <v>30237</v>
      </c>
      <c r="Y28" s="41">
        <v>53975</v>
      </c>
      <c r="Z28" s="41">
        <v>25311</v>
      </c>
      <c r="AA28" s="41">
        <v>28897</v>
      </c>
      <c r="AB28" s="41">
        <v>38850</v>
      </c>
      <c r="AC28" s="41">
        <v>32624</v>
      </c>
      <c r="AD28" s="41">
        <v>25242</v>
      </c>
      <c r="AE28" s="41">
        <v>21402</v>
      </c>
      <c r="AF28" s="41">
        <v>32538</v>
      </c>
      <c r="AG28" s="41">
        <v>19529</v>
      </c>
      <c r="AH28" s="41">
        <v>34722</v>
      </c>
      <c r="AI28" s="41">
        <v>27090</v>
      </c>
      <c r="AJ28" s="41">
        <v>30010</v>
      </c>
      <c r="AK28" s="41">
        <v>42700</v>
      </c>
      <c r="AL28" s="41">
        <v>37767</v>
      </c>
      <c r="AM28" s="28">
        <f t="shared" si="0"/>
        <v>917631</v>
      </c>
      <c r="AN28" s="41">
        <v>29601</v>
      </c>
      <c r="AO28" s="29">
        <f t="shared" si="1"/>
        <v>1047702</v>
      </c>
      <c r="AP28" s="30">
        <f t="shared" si="2"/>
        <v>33796.838709677417</v>
      </c>
      <c r="AQ28" s="4"/>
      <c r="AR28" s="31">
        <f t="shared" si="3"/>
        <v>130071</v>
      </c>
      <c r="AS28" s="45">
        <f t="shared" si="4"/>
        <v>1.1417465190256215</v>
      </c>
    </row>
    <row r="29" spans="1:45" x14ac:dyDescent="0.25">
      <c r="A29" s="10">
        <v>28</v>
      </c>
      <c r="B29" s="11">
        <v>15097</v>
      </c>
      <c r="C29" s="11" t="s">
        <v>58</v>
      </c>
      <c r="D29" s="12" t="s">
        <v>3</v>
      </c>
      <c r="E29" s="12" t="s">
        <v>4</v>
      </c>
      <c r="F29" s="12" t="s">
        <v>8</v>
      </c>
      <c r="G29" s="12" t="s">
        <v>93</v>
      </c>
      <c r="H29" s="41">
        <v>105540</v>
      </c>
      <c r="I29" s="41">
        <v>111937</v>
      </c>
      <c r="J29" s="41">
        <v>102030</v>
      </c>
      <c r="K29" s="41">
        <v>143635</v>
      </c>
      <c r="L29" s="41">
        <v>36055</v>
      </c>
      <c r="M29" s="41">
        <v>135414</v>
      </c>
      <c r="N29" s="41">
        <v>137952</v>
      </c>
      <c r="O29" s="41">
        <v>104760</v>
      </c>
      <c r="P29" s="41">
        <v>128799</v>
      </c>
      <c r="Q29" s="41">
        <v>80305</v>
      </c>
      <c r="R29" s="41">
        <v>140911</v>
      </c>
      <c r="S29" s="41">
        <v>30540</v>
      </c>
      <c r="T29" s="41">
        <v>113091</v>
      </c>
      <c r="U29" s="41">
        <v>112248</v>
      </c>
      <c r="V29" s="41">
        <v>100516</v>
      </c>
      <c r="W29" s="41">
        <v>107499</v>
      </c>
      <c r="X29" s="41">
        <v>91416</v>
      </c>
      <c r="Y29" s="41">
        <v>109387</v>
      </c>
      <c r="Z29" s="41">
        <v>50436</v>
      </c>
      <c r="AA29" s="41">
        <v>100745</v>
      </c>
      <c r="AB29" s="41">
        <v>103702</v>
      </c>
      <c r="AC29" s="41">
        <v>111618</v>
      </c>
      <c r="AD29" s="41">
        <v>90122</v>
      </c>
      <c r="AE29" s="41">
        <v>102326</v>
      </c>
      <c r="AF29" s="41">
        <v>106038</v>
      </c>
      <c r="AG29" s="41">
        <v>40458</v>
      </c>
      <c r="AH29" s="41">
        <v>113877</v>
      </c>
      <c r="AI29" s="41">
        <v>111866</v>
      </c>
      <c r="AJ29" s="41">
        <v>133399</v>
      </c>
      <c r="AK29" s="41">
        <v>120341</v>
      </c>
      <c r="AL29" s="41">
        <v>200000</v>
      </c>
      <c r="AM29" s="28">
        <f t="shared" si="0"/>
        <v>2916821</v>
      </c>
      <c r="AN29" s="41">
        <v>94091</v>
      </c>
      <c r="AO29" s="29">
        <f t="shared" si="1"/>
        <v>3276963</v>
      </c>
      <c r="AP29" s="30">
        <f t="shared" si="2"/>
        <v>105708.48387096774</v>
      </c>
      <c r="AQ29" s="4"/>
      <c r="AR29" s="31">
        <f t="shared" si="3"/>
        <v>360142</v>
      </c>
      <c r="AS29" s="45">
        <f t="shared" si="4"/>
        <v>1.1234707237777017</v>
      </c>
    </row>
    <row r="30" spans="1:45" x14ac:dyDescent="0.25">
      <c r="A30" s="10">
        <v>29</v>
      </c>
      <c r="B30" s="11">
        <v>14485</v>
      </c>
      <c r="C30" s="11" t="s">
        <v>58</v>
      </c>
      <c r="D30" s="12" t="s">
        <v>3</v>
      </c>
      <c r="E30" s="12" t="s">
        <v>4</v>
      </c>
      <c r="F30" s="12" t="s">
        <v>8</v>
      </c>
      <c r="G30" s="12" t="s">
        <v>94</v>
      </c>
      <c r="H30" s="41">
        <v>1032</v>
      </c>
      <c r="I30" s="41">
        <v>1362</v>
      </c>
      <c r="J30" s="41">
        <v>613</v>
      </c>
      <c r="K30" s="41">
        <v>215</v>
      </c>
      <c r="L30" s="41">
        <v>313</v>
      </c>
      <c r="M30" s="41">
        <v>0</v>
      </c>
      <c r="N30" s="41">
        <v>1267</v>
      </c>
      <c r="O30" s="41">
        <v>1469</v>
      </c>
      <c r="P30" s="41">
        <v>714</v>
      </c>
      <c r="Q30" s="41">
        <v>163</v>
      </c>
      <c r="R30" s="41">
        <v>2105</v>
      </c>
      <c r="S30" s="41">
        <v>237</v>
      </c>
      <c r="T30" s="41">
        <v>2237</v>
      </c>
      <c r="U30" s="41">
        <v>1442</v>
      </c>
      <c r="V30" s="41">
        <v>2115</v>
      </c>
      <c r="W30" s="41">
        <v>1232</v>
      </c>
      <c r="X30" s="41">
        <v>997</v>
      </c>
      <c r="Y30" s="41">
        <v>1276</v>
      </c>
      <c r="Z30" s="41">
        <v>632</v>
      </c>
      <c r="AA30" s="41">
        <v>645</v>
      </c>
      <c r="AB30" s="41">
        <v>634</v>
      </c>
      <c r="AC30" s="41">
        <v>336</v>
      </c>
      <c r="AD30" s="41">
        <v>1607</v>
      </c>
      <c r="AE30" s="41">
        <v>575</v>
      </c>
      <c r="AF30" s="41">
        <v>1305</v>
      </c>
      <c r="AG30" s="41">
        <v>446</v>
      </c>
      <c r="AH30" s="41">
        <v>644</v>
      </c>
      <c r="AI30" s="41">
        <v>531</v>
      </c>
      <c r="AJ30" s="41">
        <v>0</v>
      </c>
      <c r="AK30" s="41">
        <v>2634</v>
      </c>
      <c r="AL30" s="41">
        <v>828</v>
      </c>
      <c r="AM30" s="28">
        <f t="shared" si="0"/>
        <v>700321</v>
      </c>
      <c r="AN30" s="41">
        <v>22591</v>
      </c>
      <c r="AO30" s="29">
        <f t="shared" si="1"/>
        <v>29606</v>
      </c>
      <c r="AP30" s="30">
        <f t="shared" si="2"/>
        <v>955.0322580645161</v>
      </c>
      <c r="AQ30" s="4"/>
      <c r="AR30" s="31">
        <f t="shared" si="3"/>
        <v>-670715</v>
      </c>
      <c r="AS30" s="45">
        <f t="shared" si="4"/>
        <v>4.2274899653159052E-2</v>
      </c>
    </row>
    <row r="31" spans="1:45" x14ac:dyDescent="0.25">
      <c r="A31" s="10">
        <v>30</v>
      </c>
      <c r="B31" s="11">
        <v>16945</v>
      </c>
      <c r="C31" s="11" t="s">
        <v>58</v>
      </c>
      <c r="D31" s="12" t="s">
        <v>3</v>
      </c>
      <c r="E31" s="12" t="s">
        <v>4</v>
      </c>
      <c r="F31" s="12" t="s">
        <v>8</v>
      </c>
      <c r="G31" s="12" t="s">
        <v>95</v>
      </c>
      <c r="H31" s="41">
        <v>27209</v>
      </c>
      <c r="I31" s="41">
        <v>37994</v>
      </c>
      <c r="J31" s="41">
        <v>42560</v>
      </c>
      <c r="K31" s="41">
        <v>38443</v>
      </c>
      <c r="L31" s="41">
        <v>16136</v>
      </c>
      <c r="M31" s="41">
        <v>63465</v>
      </c>
      <c r="N31" s="41">
        <v>39578</v>
      </c>
      <c r="O31" s="41">
        <v>41132</v>
      </c>
      <c r="P31" s="41">
        <v>35784</v>
      </c>
      <c r="Q31" s="41">
        <v>35044</v>
      </c>
      <c r="R31" s="41">
        <v>48473</v>
      </c>
      <c r="S31" s="41">
        <v>14097</v>
      </c>
      <c r="T31" s="41">
        <v>37639</v>
      </c>
      <c r="U31" s="41">
        <v>40005</v>
      </c>
      <c r="V31" s="41">
        <v>29357</v>
      </c>
      <c r="W31" s="41">
        <v>38546</v>
      </c>
      <c r="X31" s="41">
        <v>35580</v>
      </c>
      <c r="Y31" s="41">
        <v>51320</v>
      </c>
      <c r="Z31" s="41">
        <v>14818</v>
      </c>
      <c r="AA31" s="41">
        <v>78174</v>
      </c>
      <c r="AB31" s="41">
        <v>30433</v>
      </c>
      <c r="AC31" s="41">
        <v>40669</v>
      </c>
      <c r="AD31" s="41">
        <v>29965</v>
      </c>
      <c r="AE31" s="41">
        <v>33839</v>
      </c>
      <c r="AF31" s="41">
        <v>45695</v>
      </c>
      <c r="AG31" s="41">
        <v>12500</v>
      </c>
      <c r="AH31" s="41">
        <v>40340</v>
      </c>
      <c r="AI31" s="41">
        <v>37814</v>
      </c>
      <c r="AJ31" s="41">
        <v>33977</v>
      </c>
      <c r="AK31" s="41">
        <v>35892</v>
      </c>
      <c r="AL31" s="41">
        <v>44423</v>
      </c>
      <c r="AM31" s="28">
        <f t="shared" si="0"/>
        <v>1222051</v>
      </c>
      <c r="AN31" s="41">
        <v>39421</v>
      </c>
      <c r="AO31" s="29">
        <f t="shared" si="1"/>
        <v>1150901</v>
      </c>
      <c r="AP31" s="30">
        <f t="shared" si="2"/>
        <v>37125.838709677417</v>
      </c>
      <c r="AQ31" s="4"/>
      <c r="AR31" s="31">
        <f t="shared" si="3"/>
        <v>-71150</v>
      </c>
      <c r="AS31" s="45">
        <f t="shared" si="4"/>
        <v>0.94177820729249428</v>
      </c>
    </row>
    <row r="32" spans="1:45" x14ac:dyDescent="0.25">
      <c r="A32" s="10">
        <v>31</v>
      </c>
      <c r="B32" s="11">
        <v>16689</v>
      </c>
      <c r="C32" s="11" t="s">
        <v>58</v>
      </c>
      <c r="D32" s="12" t="s">
        <v>3</v>
      </c>
      <c r="E32" s="12" t="s">
        <v>4</v>
      </c>
      <c r="F32" s="12" t="s">
        <v>8</v>
      </c>
      <c r="G32" s="12" t="s">
        <v>96</v>
      </c>
      <c r="H32" s="41">
        <v>50000</v>
      </c>
      <c r="I32" s="41">
        <v>47602</v>
      </c>
      <c r="J32" s="41">
        <v>40646</v>
      </c>
      <c r="K32" s="41">
        <v>54020</v>
      </c>
      <c r="L32" s="41">
        <v>28120</v>
      </c>
      <c r="M32" s="41">
        <v>41322</v>
      </c>
      <c r="N32" s="41">
        <v>54005</v>
      </c>
      <c r="O32" s="41">
        <v>44000</v>
      </c>
      <c r="P32" s="41">
        <v>26907</v>
      </c>
      <c r="Q32" s="41">
        <v>34120</v>
      </c>
      <c r="R32" s="41">
        <v>50664</v>
      </c>
      <c r="S32" s="41">
        <v>18608</v>
      </c>
      <c r="T32" s="41">
        <v>47065</v>
      </c>
      <c r="U32" s="41">
        <v>38646</v>
      </c>
      <c r="V32" s="41">
        <v>43544</v>
      </c>
      <c r="W32" s="41">
        <v>54626</v>
      </c>
      <c r="X32" s="41">
        <v>39845</v>
      </c>
      <c r="Y32" s="41">
        <v>42143</v>
      </c>
      <c r="Z32" s="41">
        <v>12489</v>
      </c>
      <c r="AA32" s="41">
        <v>31365</v>
      </c>
      <c r="AB32" s="41">
        <v>29180</v>
      </c>
      <c r="AC32" s="41">
        <v>30938</v>
      </c>
      <c r="AD32" s="41">
        <v>41329</v>
      </c>
      <c r="AE32" s="41">
        <v>35787</v>
      </c>
      <c r="AF32" s="41">
        <v>37762</v>
      </c>
      <c r="AG32" s="41">
        <v>21945</v>
      </c>
      <c r="AH32" s="41">
        <v>40946</v>
      </c>
      <c r="AI32" s="41">
        <v>64713</v>
      </c>
      <c r="AJ32" s="41">
        <v>35893</v>
      </c>
      <c r="AK32" s="41">
        <v>45005</v>
      </c>
      <c r="AL32" s="41">
        <v>37440</v>
      </c>
      <c r="AM32" s="28">
        <f t="shared" si="0"/>
        <v>1165631</v>
      </c>
      <c r="AN32" s="41">
        <v>37601</v>
      </c>
      <c r="AO32" s="29">
        <f t="shared" si="1"/>
        <v>1220675</v>
      </c>
      <c r="AP32" s="30">
        <f t="shared" si="2"/>
        <v>39376.612903225803</v>
      </c>
      <c r="AQ32" s="4"/>
      <c r="AR32" s="31">
        <f t="shared" si="3"/>
        <v>55044</v>
      </c>
      <c r="AS32" s="45">
        <f t="shared" si="4"/>
        <v>1.0472224915088908</v>
      </c>
    </row>
    <row r="33" spans="1:45" x14ac:dyDescent="0.25">
      <c r="A33" s="10">
        <v>32</v>
      </c>
      <c r="B33" s="11">
        <v>17174</v>
      </c>
      <c r="C33" s="11" t="s">
        <v>58</v>
      </c>
      <c r="D33" s="12" t="s">
        <v>3</v>
      </c>
      <c r="E33" s="12" t="s">
        <v>4</v>
      </c>
      <c r="F33" s="12" t="s">
        <v>8</v>
      </c>
      <c r="G33" s="12" t="s">
        <v>97</v>
      </c>
      <c r="H33" s="41">
        <v>72929</v>
      </c>
      <c r="I33" s="41">
        <v>58031</v>
      </c>
      <c r="J33" s="41">
        <v>39639</v>
      </c>
      <c r="K33" s="41">
        <v>55502</v>
      </c>
      <c r="L33" s="41">
        <v>18779</v>
      </c>
      <c r="M33" s="41">
        <v>78556</v>
      </c>
      <c r="N33" s="41">
        <v>50391</v>
      </c>
      <c r="O33" s="41">
        <v>53129</v>
      </c>
      <c r="P33" s="41">
        <v>57018</v>
      </c>
      <c r="Q33" s="41">
        <v>52943</v>
      </c>
      <c r="R33" s="41">
        <v>67132</v>
      </c>
      <c r="S33" s="41">
        <v>18081</v>
      </c>
      <c r="T33" s="41">
        <v>51382</v>
      </c>
      <c r="U33" s="41">
        <v>41622</v>
      </c>
      <c r="V33" s="41">
        <v>55380</v>
      </c>
      <c r="W33" s="41">
        <v>45159</v>
      </c>
      <c r="X33" s="41">
        <v>44938</v>
      </c>
      <c r="Y33" s="41">
        <v>76000</v>
      </c>
      <c r="Z33" s="41">
        <v>22726</v>
      </c>
      <c r="AA33" s="41">
        <v>70973</v>
      </c>
      <c r="AB33" s="41">
        <v>50209</v>
      </c>
      <c r="AC33" s="41">
        <v>51022</v>
      </c>
      <c r="AD33" s="41">
        <v>41414</v>
      </c>
      <c r="AE33" s="41">
        <v>50204</v>
      </c>
      <c r="AF33" s="41">
        <v>54446</v>
      </c>
      <c r="AG33" s="41">
        <v>20496</v>
      </c>
      <c r="AH33" s="41">
        <v>45396</v>
      </c>
      <c r="AI33" s="41">
        <v>50588</v>
      </c>
      <c r="AJ33" s="41">
        <v>46522</v>
      </c>
      <c r="AK33" s="41">
        <v>56840</v>
      </c>
      <c r="AL33" s="41">
        <v>56185</v>
      </c>
      <c r="AM33" s="28">
        <f t="shared" si="0"/>
        <v>1202490</v>
      </c>
      <c r="AN33" s="41">
        <v>38790</v>
      </c>
      <c r="AO33" s="29">
        <f t="shared" si="1"/>
        <v>1553632</v>
      </c>
      <c r="AP33" s="30">
        <f t="shared" si="2"/>
        <v>50117.161290322583</v>
      </c>
      <c r="AQ33" s="4"/>
      <c r="AR33" s="31">
        <f t="shared" si="3"/>
        <v>351142</v>
      </c>
      <c r="AS33" s="45">
        <f t="shared" si="4"/>
        <v>1.2920124075875892</v>
      </c>
    </row>
    <row r="34" spans="1:45" x14ac:dyDescent="0.25">
      <c r="A34" s="10">
        <v>33</v>
      </c>
      <c r="B34" s="11">
        <v>14473</v>
      </c>
      <c r="C34" s="11" t="s">
        <v>58</v>
      </c>
      <c r="D34" s="12" t="s">
        <v>3</v>
      </c>
      <c r="E34" s="12" t="s">
        <v>4</v>
      </c>
      <c r="F34" s="12" t="s">
        <v>9</v>
      </c>
      <c r="G34" s="12" t="s">
        <v>98</v>
      </c>
      <c r="H34" s="41">
        <v>32537</v>
      </c>
      <c r="I34" s="41">
        <v>17470</v>
      </c>
      <c r="J34" s="41">
        <v>23671</v>
      </c>
      <c r="K34" s="41">
        <v>24174</v>
      </c>
      <c r="L34" s="41">
        <v>12385</v>
      </c>
      <c r="M34" s="41">
        <v>23382</v>
      </c>
      <c r="N34" s="41">
        <v>25051</v>
      </c>
      <c r="O34" s="41">
        <v>24319</v>
      </c>
      <c r="P34" s="41">
        <v>14535</v>
      </c>
      <c r="Q34" s="41">
        <v>11999</v>
      </c>
      <c r="R34" s="41">
        <v>53407</v>
      </c>
      <c r="S34" s="41">
        <v>16408</v>
      </c>
      <c r="T34" s="41">
        <v>17136</v>
      </c>
      <c r="U34" s="41">
        <v>30110</v>
      </c>
      <c r="V34" s="41">
        <v>36748</v>
      </c>
      <c r="W34" s="41">
        <v>20015</v>
      </c>
      <c r="X34" s="41">
        <v>37042</v>
      </c>
      <c r="Y34" s="41">
        <v>37838</v>
      </c>
      <c r="Z34" s="41">
        <v>10741</v>
      </c>
      <c r="AA34" s="41">
        <v>23342</v>
      </c>
      <c r="AB34" s="41">
        <v>22360</v>
      </c>
      <c r="AC34" s="41">
        <v>20621</v>
      </c>
      <c r="AD34" s="41">
        <v>21526</v>
      </c>
      <c r="AE34" s="41">
        <v>26621</v>
      </c>
      <c r="AF34" s="41">
        <v>44142</v>
      </c>
      <c r="AG34" s="41">
        <v>18534</v>
      </c>
      <c r="AH34" s="41">
        <v>21121</v>
      </c>
      <c r="AI34" s="41">
        <v>14325</v>
      </c>
      <c r="AJ34" s="41">
        <v>22146</v>
      </c>
      <c r="AK34" s="41">
        <v>20222</v>
      </c>
      <c r="AL34" s="41">
        <v>47651</v>
      </c>
      <c r="AM34" s="28">
        <f t="shared" si="0"/>
        <v>701871</v>
      </c>
      <c r="AN34" s="41">
        <v>22641</v>
      </c>
      <c r="AO34" s="29">
        <f t="shared" si="1"/>
        <v>771579</v>
      </c>
      <c r="AP34" s="30">
        <f t="shared" si="2"/>
        <v>24889.645161290322</v>
      </c>
      <c r="AQ34" s="4"/>
      <c r="AR34" s="31">
        <f t="shared" si="3"/>
        <v>69708</v>
      </c>
      <c r="AS34" s="45">
        <f t="shared" si="4"/>
        <v>1.0993173959317311</v>
      </c>
    </row>
    <row r="35" spans="1:45" x14ac:dyDescent="0.25">
      <c r="A35" s="10">
        <v>34</v>
      </c>
      <c r="B35" s="11">
        <v>16280</v>
      </c>
      <c r="C35" s="11" t="s">
        <v>58</v>
      </c>
      <c r="D35" s="12" t="s">
        <v>3</v>
      </c>
      <c r="E35" s="12" t="s">
        <v>4</v>
      </c>
      <c r="F35" s="12" t="s">
        <v>9</v>
      </c>
      <c r="G35" s="12" t="s">
        <v>99</v>
      </c>
      <c r="H35" s="41">
        <v>61983</v>
      </c>
      <c r="I35" s="41">
        <v>41683</v>
      </c>
      <c r="J35" s="41">
        <v>54330</v>
      </c>
      <c r="K35" s="41">
        <v>60054</v>
      </c>
      <c r="L35" s="41">
        <v>19018</v>
      </c>
      <c r="M35" s="41">
        <v>70922</v>
      </c>
      <c r="N35" s="41">
        <v>46762</v>
      </c>
      <c r="O35" s="41">
        <v>68671</v>
      </c>
      <c r="P35" s="41">
        <v>49242</v>
      </c>
      <c r="Q35" s="41">
        <v>49462</v>
      </c>
      <c r="R35" s="41">
        <v>72256</v>
      </c>
      <c r="S35" s="41">
        <v>21646</v>
      </c>
      <c r="T35" s="41">
        <v>66077</v>
      </c>
      <c r="U35" s="41">
        <v>60127</v>
      </c>
      <c r="V35" s="41">
        <v>48144</v>
      </c>
      <c r="W35" s="41">
        <v>44457</v>
      </c>
      <c r="X35" s="41">
        <v>38315</v>
      </c>
      <c r="Y35" s="41">
        <v>68686</v>
      </c>
      <c r="Z35" s="41">
        <v>18603</v>
      </c>
      <c r="AA35" s="41">
        <v>52017</v>
      </c>
      <c r="AB35" s="41">
        <v>44625</v>
      </c>
      <c r="AC35" s="41">
        <v>45025</v>
      </c>
      <c r="AD35" s="41">
        <v>41670</v>
      </c>
      <c r="AE35" s="41">
        <v>41182</v>
      </c>
      <c r="AF35" s="41">
        <v>48003</v>
      </c>
      <c r="AG35" s="41">
        <v>23002</v>
      </c>
      <c r="AH35" s="41">
        <v>52595</v>
      </c>
      <c r="AI35" s="41">
        <v>56116</v>
      </c>
      <c r="AJ35" s="41">
        <v>44161</v>
      </c>
      <c r="AK35" s="41">
        <v>40932</v>
      </c>
      <c r="AL35" s="41">
        <v>31918</v>
      </c>
      <c r="AM35" s="28">
        <f t="shared" si="0"/>
        <v>1359381</v>
      </c>
      <c r="AN35" s="41">
        <v>43851</v>
      </c>
      <c r="AO35" s="29">
        <f t="shared" si="1"/>
        <v>1481684</v>
      </c>
      <c r="AP35" s="30">
        <f t="shared" si="2"/>
        <v>47796.258064516129</v>
      </c>
      <c r="AQ35" s="4"/>
      <c r="AR35" s="31">
        <f t="shared" si="3"/>
        <v>122303</v>
      </c>
      <c r="AS35" s="45">
        <f t="shared" si="4"/>
        <v>1.0899696258811915</v>
      </c>
    </row>
    <row r="36" spans="1:45" x14ac:dyDescent="0.25">
      <c r="A36" s="10">
        <v>35</v>
      </c>
      <c r="B36" s="11">
        <v>16081</v>
      </c>
      <c r="C36" s="11" t="s">
        <v>58</v>
      </c>
      <c r="D36" s="12" t="s">
        <v>3</v>
      </c>
      <c r="E36" s="12" t="s">
        <v>4</v>
      </c>
      <c r="F36" s="12" t="s">
        <v>9</v>
      </c>
      <c r="G36" s="12" t="s">
        <v>100</v>
      </c>
      <c r="H36" s="41">
        <v>34594</v>
      </c>
      <c r="I36" s="41">
        <v>28924</v>
      </c>
      <c r="J36" s="41">
        <v>41513</v>
      </c>
      <c r="K36" s="41">
        <v>50525</v>
      </c>
      <c r="L36" s="41">
        <v>10279</v>
      </c>
      <c r="M36" s="41">
        <v>56911</v>
      </c>
      <c r="N36" s="41">
        <v>35629</v>
      </c>
      <c r="O36" s="41">
        <v>48186</v>
      </c>
      <c r="P36" s="41">
        <v>36038</v>
      </c>
      <c r="Q36" s="41">
        <v>47695</v>
      </c>
      <c r="R36" s="41">
        <v>38973</v>
      </c>
      <c r="S36" s="41">
        <v>17026</v>
      </c>
      <c r="T36" s="41">
        <v>42997</v>
      </c>
      <c r="U36" s="41">
        <v>40471</v>
      </c>
      <c r="V36" s="41">
        <v>32610</v>
      </c>
      <c r="W36" s="41">
        <v>25203</v>
      </c>
      <c r="X36" s="41">
        <v>27763</v>
      </c>
      <c r="Y36" s="41">
        <v>44016</v>
      </c>
      <c r="Z36" s="41">
        <v>24871</v>
      </c>
      <c r="AA36" s="41">
        <v>31466</v>
      </c>
      <c r="AB36" s="41">
        <v>26597</v>
      </c>
      <c r="AC36" s="41">
        <v>38624</v>
      </c>
      <c r="AD36" s="41">
        <v>29956</v>
      </c>
      <c r="AE36" s="41">
        <v>26352</v>
      </c>
      <c r="AF36" s="41">
        <v>39007</v>
      </c>
      <c r="AG36" s="41">
        <v>10257</v>
      </c>
      <c r="AH36" s="41">
        <v>43549</v>
      </c>
      <c r="AI36" s="41">
        <v>35186</v>
      </c>
      <c r="AJ36" s="41">
        <v>33040</v>
      </c>
      <c r="AK36" s="41">
        <v>34584</v>
      </c>
      <c r="AL36" s="41">
        <v>48126</v>
      </c>
      <c r="AM36" s="28">
        <f t="shared" si="0"/>
        <v>871131</v>
      </c>
      <c r="AN36" s="41">
        <v>28101</v>
      </c>
      <c r="AO36" s="29">
        <f t="shared" si="1"/>
        <v>1080968</v>
      </c>
      <c r="AP36" s="30">
        <f t="shared" si="2"/>
        <v>34869.93548387097</v>
      </c>
      <c r="AQ36" s="4"/>
      <c r="AR36" s="31">
        <f t="shared" si="3"/>
        <v>209837</v>
      </c>
      <c r="AS36" s="45">
        <f t="shared" si="4"/>
        <v>1.2408788115679501</v>
      </c>
    </row>
    <row r="37" spans="1:45" x14ac:dyDescent="0.25">
      <c r="A37" s="10">
        <v>36</v>
      </c>
      <c r="B37" s="11">
        <v>92040</v>
      </c>
      <c r="C37" s="11" t="s">
        <v>58</v>
      </c>
      <c r="D37" s="12" t="s">
        <v>3</v>
      </c>
      <c r="E37" s="12" t="s">
        <v>4</v>
      </c>
      <c r="F37" s="12" t="s">
        <v>9</v>
      </c>
      <c r="G37" s="12" t="s">
        <v>101</v>
      </c>
      <c r="H37" s="41">
        <v>23250</v>
      </c>
      <c r="I37" s="41">
        <v>21740</v>
      </c>
      <c r="J37" s="41">
        <v>20011</v>
      </c>
      <c r="K37" s="41">
        <v>28041</v>
      </c>
      <c r="L37" s="41">
        <v>9869</v>
      </c>
      <c r="M37" s="41">
        <v>39686</v>
      </c>
      <c r="N37" s="41">
        <v>31815</v>
      </c>
      <c r="O37" s="41">
        <v>29247</v>
      </c>
      <c r="P37" s="41">
        <v>30117</v>
      </c>
      <c r="Q37" s="41">
        <v>15856</v>
      </c>
      <c r="R37" s="41">
        <v>32860</v>
      </c>
      <c r="S37" s="41">
        <v>18285</v>
      </c>
      <c r="T37" s="41">
        <v>27995</v>
      </c>
      <c r="U37" s="41">
        <v>20708</v>
      </c>
      <c r="V37" s="41">
        <v>17464</v>
      </c>
      <c r="W37" s="41">
        <v>18356</v>
      </c>
      <c r="X37" s="41">
        <v>21975</v>
      </c>
      <c r="Y37" s="41">
        <v>33546</v>
      </c>
      <c r="Z37" s="41">
        <v>8314</v>
      </c>
      <c r="AA37" s="41">
        <v>20549</v>
      </c>
      <c r="AB37" s="41">
        <v>25400</v>
      </c>
      <c r="AC37" s="41">
        <v>18001</v>
      </c>
      <c r="AD37" s="41">
        <v>20401</v>
      </c>
      <c r="AE37" s="41">
        <v>20742</v>
      </c>
      <c r="AF37" s="41">
        <v>24442</v>
      </c>
      <c r="AG37" s="41">
        <v>8200</v>
      </c>
      <c r="AH37" s="41">
        <v>23383</v>
      </c>
      <c r="AI37" s="41">
        <v>22824</v>
      </c>
      <c r="AJ37" s="41">
        <v>21525</v>
      </c>
      <c r="AK37" s="41">
        <v>19240</v>
      </c>
      <c r="AL37" s="41">
        <v>22648</v>
      </c>
      <c r="AM37" s="28">
        <f t="shared" si="0"/>
        <v>650721</v>
      </c>
      <c r="AN37" s="41">
        <v>20991</v>
      </c>
      <c r="AO37" s="29">
        <f t="shared" si="1"/>
        <v>696490</v>
      </c>
      <c r="AP37" s="30">
        <f t="shared" si="2"/>
        <v>22467.419354838708</v>
      </c>
      <c r="AQ37" s="4"/>
      <c r="AR37" s="31">
        <f t="shared" si="3"/>
        <v>45769</v>
      </c>
      <c r="AS37" s="45">
        <f t="shared" si="4"/>
        <v>1.0703358274898152</v>
      </c>
    </row>
    <row r="38" spans="1:45" x14ac:dyDescent="0.25">
      <c r="A38" s="10">
        <v>37</v>
      </c>
      <c r="B38" s="11">
        <v>15846</v>
      </c>
      <c r="C38" s="11" t="s">
        <v>58</v>
      </c>
      <c r="D38" s="12" t="s">
        <v>3</v>
      </c>
      <c r="E38" s="12" t="s">
        <v>4</v>
      </c>
      <c r="F38" s="12" t="s">
        <v>9</v>
      </c>
      <c r="G38" s="12" t="s">
        <v>102</v>
      </c>
      <c r="H38" s="41">
        <v>47029</v>
      </c>
      <c r="I38" s="41">
        <v>52596</v>
      </c>
      <c r="J38" s="41">
        <v>56755</v>
      </c>
      <c r="K38" s="41">
        <v>67055</v>
      </c>
      <c r="L38" s="41">
        <v>35357</v>
      </c>
      <c r="M38" s="41">
        <v>61207</v>
      </c>
      <c r="N38" s="41">
        <v>62198</v>
      </c>
      <c r="O38" s="41">
        <v>49810</v>
      </c>
      <c r="P38" s="41">
        <v>47585</v>
      </c>
      <c r="Q38" s="41">
        <v>37919</v>
      </c>
      <c r="R38" s="41">
        <v>68890</v>
      </c>
      <c r="S38" s="41">
        <v>31146</v>
      </c>
      <c r="T38" s="41">
        <v>50242</v>
      </c>
      <c r="U38" s="41">
        <v>45987</v>
      </c>
      <c r="V38" s="41">
        <v>42603</v>
      </c>
      <c r="W38" s="41">
        <v>40714</v>
      </c>
      <c r="X38" s="41">
        <v>39006</v>
      </c>
      <c r="Y38" s="41">
        <v>61881</v>
      </c>
      <c r="Z38" s="41">
        <v>31810</v>
      </c>
      <c r="AA38" s="41">
        <v>49526</v>
      </c>
      <c r="AB38" s="41">
        <v>44230</v>
      </c>
      <c r="AC38" s="41">
        <v>45074</v>
      </c>
      <c r="AD38" s="41">
        <v>39936</v>
      </c>
      <c r="AE38" s="41">
        <v>30490</v>
      </c>
      <c r="AF38" s="41">
        <v>51796</v>
      </c>
      <c r="AG38" s="41">
        <v>28614</v>
      </c>
      <c r="AH38" s="41">
        <v>47789</v>
      </c>
      <c r="AI38" s="41">
        <v>47074</v>
      </c>
      <c r="AJ38" s="41">
        <v>41352</v>
      </c>
      <c r="AK38" s="41">
        <v>42455</v>
      </c>
      <c r="AL38" s="41">
        <v>45937</v>
      </c>
      <c r="AM38" s="28">
        <f t="shared" si="0"/>
        <v>1212131</v>
      </c>
      <c r="AN38" s="41">
        <v>39101</v>
      </c>
      <c r="AO38" s="29">
        <f t="shared" si="1"/>
        <v>1444063</v>
      </c>
      <c r="AP38" s="30">
        <f t="shared" si="2"/>
        <v>46582.677419354841</v>
      </c>
      <c r="AQ38" s="4"/>
      <c r="AR38" s="31">
        <f t="shared" si="3"/>
        <v>231932</v>
      </c>
      <c r="AS38" s="45">
        <f t="shared" si="4"/>
        <v>1.191342354910484</v>
      </c>
    </row>
    <row r="39" spans="1:45" x14ac:dyDescent="0.25">
      <c r="A39" s="10">
        <v>38</v>
      </c>
      <c r="B39" s="11">
        <v>15663</v>
      </c>
      <c r="C39" s="11" t="s">
        <v>58</v>
      </c>
      <c r="D39" s="12" t="s">
        <v>3</v>
      </c>
      <c r="E39" s="12" t="s">
        <v>4</v>
      </c>
      <c r="F39" s="12" t="s">
        <v>9</v>
      </c>
      <c r="G39" s="12" t="s">
        <v>103</v>
      </c>
      <c r="H39" s="41">
        <v>30388</v>
      </c>
      <c r="I39" s="41">
        <v>32152</v>
      </c>
      <c r="J39" s="41">
        <v>27039</v>
      </c>
      <c r="K39" s="41">
        <v>24944</v>
      </c>
      <c r="L39" s="41">
        <v>15978</v>
      </c>
      <c r="M39" s="41">
        <v>44312</v>
      </c>
      <c r="N39" s="41">
        <v>28706</v>
      </c>
      <c r="O39" s="41">
        <v>23991</v>
      </c>
      <c r="P39" s="41">
        <v>20060</v>
      </c>
      <c r="Q39" s="41">
        <v>22712</v>
      </c>
      <c r="R39" s="41">
        <v>28472</v>
      </c>
      <c r="S39" s="41">
        <v>8747</v>
      </c>
      <c r="T39" s="41">
        <v>21442</v>
      </c>
      <c r="U39" s="41">
        <v>31481</v>
      </c>
      <c r="V39" s="41">
        <v>29939</v>
      </c>
      <c r="W39" s="41">
        <v>18497</v>
      </c>
      <c r="X39" s="41">
        <v>24862</v>
      </c>
      <c r="Y39" s="41">
        <v>26851</v>
      </c>
      <c r="Z39" s="41">
        <v>15697</v>
      </c>
      <c r="AA39" s="41">
        <v>22282</v>
      </c>
      <c r="AB39" s="41">
        <v>22873</v>
      </c>
      <c r="AC39" s="41">
        <v>23384</v>
      </c>
      <c r="AD39" s="41">
        <v>22200</v>
      </c>
      <c r="AE39" s="41">
        <v>18990</v>
      </c>
      <c r="AF39" s="41">
        <v>31953</v>
      </c>
      <c r="AG39" s="41">
        <v>9760</v>
      </c>
      <c r="AH39" s="41">
        <v>34078</v>
      </c>
      <c r="AI39" s="41">
        <v>41395</v>
      </c>
      <c r="AJ39" s="41">
        <v>18424</v>
      </c>
      <c r="AK39" s="41">
        <v>25881</v>
      </c>
      <c r="AL39" s="41">
        <v>25437</v>
      </c>
      <c r="AM39" s="28">
        <f t="shared" si="0"/>
        <v>712721</v>
      </c>
      <c r="AN39" s="41">
        <v>22991</v>
      </c>
      <c r="AO39" s="29">
        <f t="shared" si="1"/>
        <v>772927</v>
      </c>
      <c r="AP39" s="30">
        <f t="shared" si="2"/>
        <v>24933.129032258064</v>
      </c>
      <c r="AQ39" s="4"/>
      <c r="AR39" s="31">
        <f t="shared" si="3"/>
        <v>60206</v>
      </c>
      <c r="AS39" s="45">
        <f t="shared" si="4"/>
        <v>1.0844734475341684</v>
      </c>
    </row>
    <row r="40" spans="1:45" x14ac:dyDescent="0.25">
      <c r="A40" s="10">
        <v>39</v>
      </c>
      <c r="B40" s="11">
        <v>16273</v>
      </c>
      <c r="C40" s="11" t="s">
        <v>58</v>
      </c>
      <c r="D40" s="12" t="s">
        <v>3</v>
      </c>
      <c r="E40" s="12" t="s">
        <v>4</v>
      </c>
      <c r="F40" s="12" t="s">
        <v>9</v>
      </c>
      <c r="G40" s="12" t="s">
        <v>104</v>
      </c>
      <c r="H40" s="41">
        <v>34926</v>
      </c>
      <c r="I40" s="41">
        <v>60102</v>
      </c>
      <c r="J40" s="41">
        <v>42477</v>
      </c>
      <c r="K40" s="41">
        <v>60748</v>
      </c>
      <c r="L40" s="41">
        <v>18016</v>
      </c>
      <c r="M40" s="41">
        <v>72673</v>
      </c>
      <c r="N40" s="41">
        <v>60357</v>
      </c>
      <c r="O40" s="41">
        <v>39405</v>
      </c>
      <c r="P40" s="41">
        <v>32966</v>
      </c>
      <c r="Q40" s="41">
        <v>45332</v>
      </c>
      <c r="R40" s="41">
        <v>45836</v>
      </c>
      <c r="S40" s="41">
        <v>15202</v>
      </c>
      <c r="T40" s="41">
        <v>56502</v>
      </c>
      <c r="U40" s="41">
        <v>46407</v>
      </c>
      <c r="V40" s="41">
        <v>47794</v>
      </c>
      <c r="W40" s="41">
        <v>41149</v>
      </c>
      <c r="X40" s="41">
        <v>45548</v>
      </c>
      <c r="Y40" s="41">
        <v>51770</v>
      </c>
      <c r="Z40" s="41">
        <v>20899</v>
      </c>
      <c r="AA40" s="41">
        <v>43800</v>
      </c>
      <c r="AB40" s="41">
        <v>28067</v>
      </c>
      <c r="AC40" s="41">
        <v>40944</v>
      </c>
      <c r="AD40" s="41">
        <v>36211</v>
      </c>
      <c r="AE40" s="41">
        <v>46648</v>
      </c>
      <c r="AF40" s="41">
        <v>49704</v>
      </c>
      <c r="AG40" s="41">
        <v>14148</v>
      </c>
      <c r="AH40" s="41">
        <v>44665</v>
      </c>
      <c r="AI40" s="41">
        <v>47054</v>
      </c>
      <c r="AJ40" s="41">
        <v>53405</v>
      </c>
      <c r="AK40" s="41">
        <v>48437</v>
      </c>
      <c r="AL40" s="41">
        <v>37745</v>
      </c>
      <c r="AM40" s="28">
        <f t="shared" si="0"/>
        <v>1119131</v>
      </c>
      <c r="AN40" s="41">
        <v>36101</v>
      </c>
      <c r="AO40" s="29">
        <f t="shared" si="1"/>
        <v>1328937</v>
      </c>
      <c r="AP40" s="30">
        <f t="shared" si="2"/>
        <v>42868.93548387097</v>
      </c>
      <c r="AQ40" s="4"/>
      <c r="AR40" s="31">
        <f t="shared" si="3"/>
        <v>209806</v>
      </c>
      <c r="AS40" s="45">
        <f t="shared" si="4"/>
        <v>1.1874722440893872</v>
      </c>
    </row>
    <row r="41" spans="1:45" x14ac:dyDescent="0.25">
      <c r="A41" s="10">
        <v>40</v>
      </c>
      <c r="B41" s="11">
        <v>17263</v>
      </c>
      <c r="C41" s="11" t="s">
        <v>58</v>
      </c>
      <c r="D41" s="12" t="s">
        <v>3</v>
      </c>
      <c r="E41" s="12" t="s">
        <v>4</v>
      </c>
      <c r="F41" s="12" t="s">
        <v>9</v>
      </c>
      <c r="G41" s="12" t="s">
        <v>105</v>
      </c>
      <c r="H41" s="41">
        <v>36570</v>
      </c>
      <c r="I41" s="41">
        <v>38419</v>
      </c>
      <c r="J41" s="41">
        <v>31224</v>
      </c>
      <c r="K41" s="41">
        <v>30651</v>
      </c>
      <c r="L41" s="41">
        <v>14338</v>
      </c>
      <c r="M41" s="41">
        <v>34992</v>
      </c>
      <c r="N41" s="41">
        <v>30690</v>
      </c>
      <c r="O41" s="41">
        <v>27917</v>
      </c>
      <c r="P41" s="41">
        <v>29743</v>
      </c>
      <c r="Q41" s="41">
        <v>28683</v>
      </c>
      <c r="R41" s="41">
        <v>32873</v>
      </c>
      <c r="S41" s="41">
        <v>9459</v>
      </c>
      <c r="T41" s="41">
        <v>31598</v>
      </c>
      <c r="U41" s="41">
        <v>34185</v>
      </c>
      <c r="V41" s="41">
        <v>20137</v>
      </c>
      <c r="W41" s="41">
        <v>27473</v>
      </c>
      <c r="X41" s="41">
        <v>24705</v>
      </c>
      <c r="Y41" s="41">
        <v>35589</v>
      </c>
      <c r="Z41" s="41">
        <v>9401</v>
      </c>
      <c r="AA41" s="41">
        <v>34059</v>
      </c>
      <c r="AB41" s="41">
        <v>25653</v>
      </c>
      <c r="AC41" s="41">
        <v>22022</v>
      </c>
      <c r="AD41" s="41">
        <v>21135</v>
      </c>
      <c r="AE41" s="41">
        <v>24639</v>
      </c>
      <c r="AF41" s="41">
        <v>26022</v>
      </c>
      <c r="AG41" s="41">
        <v>13860</v>
      </c>
      <c r="AH41" s="41">
        <v>34947</v>
      </c>
      <c r="AI41" s="41">
        <v>22960</v>
      </c>
      <c r="AJ41" s="41">
        <v>22111</v>
      </c>
      <c r="AK41" s="41">
        <v>20878</v>
      </c>
      <c r="AL41" s="41">
        <v>46045</v>
      </c>
      <c r="AM41" s="28">
        <f t="shared" si="0"/>
        <v>843200</v>
      </c>
      <c r="AN41" s="41">
        <v>27200</v>
      </c>
      <c r="AO41" s="29">
        <f t="shared" si="1"/>
        <v>842978</v>
      </c>
      <c r="AP41" s="30">
        <f t="shared" si="2"/>
        <v>27192.83870967742</v>
      </c>
      <c r="AQ41" s="4"/>
      <c r="AR41" s="31">
        <f t="shared" si="3"/>
        <v>-222</v>
      </c>
      <c r="AS41" s="45">
        <f t="shared" si="4"/>
        <v>0.9997367172675522</v>
      </c>
    </row>
    <row r="42" spans="1:45" x14ac:dyDescent="0.25">
      <c r="A42" s="10">
        <v>41</v>
      </c>
      <c r="B42" s="11">
        <v>14465</v>
      </c>
      <c r="C42" s="11" t="s">
        <v>58</v>
      </c>
      <c r="D42" s="12" t="s">
        <v>3</v>
      </c>
      <c r="E42" s="12" t="s">
        <v>10</v>
      </c>
      <c r="F42" s="12" t="s">
        <v>11</v>
      </c>
      <c r="G42" s="12" t="s">
        <v>106</v>
      </c>
      <c r="H42" s="41">
        <v>46540</v>
      </c>
      <c r="I42" s="41">
        <v>55848</v>
      </c>
      <c r="J42" s="41">
        <v>46702</v>
      </c>
      <c r="K42" s="41">
        <v>56294</v>
      </c>
      <c r="L42" s="41">
        <v>15728</v>
      </c>
      <c r="M42" s="41">
        <v>85430</v>
      </c>
      <c r="N42" s="41">
        <v>46195</v>
      </c>
      <c r="O42" s="41">
        <v>41142</v>
      </c>
      <c r="P42" s="41">
        <v>44060</v>
      </c>
      <c r="Q42" s="41">
        <v>35336</v>
      </c>
      <c r="R42" s="41">
        <v>55757</v>
      </c>
      <c r="S42" s="41">
        <v>11242</v>
      </c>
      <c r="T42" s="41">
        <v>42325</v>
      </c>
      <c r="U42" s="41">
        <v>53683</v>
      </c>
      <c r="V42" s="41">
        <v>33421</v>
      </c>
      <c r="W42" s="41">
        <v>41918</v>
      </c>
      <c r="X42" s="41">
        <v>33653</v>
      </c>
      <c r="Y42" s="41">
        <v>42175</v>
      </c>
      <c r="Z42" s="41">
        <v>15405</v>
      </c>
      <c r="AA42" s="41">
        <v>58022</v>
      </c>
      <c r="AB42" s="41">
        <v>37017</v>
      </c>
      <c r="AC42" s="41">
        <v>38636</v>
      </c>
      <c r="AD42" s="41">
        <v>29610</v>
      </c>
      <c r="AE42" s="41">
        <v>28009</v>
      </c>
      <c r="AF42" s="41">
        <v>46696</v>
      </c>
      <c r="AG42" s="41">
        <v>12565</v>
      </c>
      <c r="AH42" s="41">
        <v>44014</v>
      </c>
      <c r="AI42" s="41">
        <v>56184</v>
      </c>
      <c r="AJ42" s="41">
        <v>38028</v>
      </c>
      <c r="AK42" s="41">
        <v>54420</v>
      </c>
      <c r="AL42" s="41">
        <v>63590</v>
      </c>
      <c r="AM42" s="28">
        <f t="shared" si="0"/>
        <v>1429286</v>
      </c>
      <c r="AN42" s="41">
        <v>46106</v>
      </c>
      <c r="AO42" s="29">
        <f t="shared" si="1"/>
        <v>1309645</v>
      </c>
      <c r="AP42" s="30">
        <f t="shared" si="2"/>
        <v>42246.612903225803</v>
      </c>
      <c r="AQ42" s="4"/>
      <c r="AR42" s="31">
        <f t="shared" si="3"/>
        <v>-119641</v>
      </c>
      <c r="AS42" s="45">
        <f t="shared" si="4"/>
        <v>0.91629317015628786</v>
      </c>
    </row>
    <row r="43" spans="1:45" x14ac:dyDescent="0.25">
      <c r="A43" s="10">
        <v>42</v>
      </c>
      <c r="B43" s="11">
        <v>16437</v>
      </c>
      <c r="C43" s="11" t="s">
        <v>58</v>
      </c>
      <c r="D43" s="12" t="s">
        <v>3</v>
      </c>
      <c r="E43" s="12" t="s">
        <v>10</v>
      </c>
      <c r="F43" s="12" t="s">
        <v>11</v>
      </c>
      <c r="G43" s="12" t="s">
        <v>107</v>
      </c>
      <c r="H43" s="41">
        <v>65546</v>
      </c>
      <c r="I43" s="41">
        <v>61829</v>
      </c>
      <c r="J43" s="41">
        <v>59870</v>
      </c>
      <c r="K43" s="41">
        <v>56452</v>
      </c>
      <c r="L43" s="41">
        <v>17392</v>
      </c>
      <c r="M43" s="41">
        <v>96065</v>
      </c>
      <c r="N43" s="41">
        <v>75580</v>
      </c>
      <c r="O43" s="41">
        <v>65180</v>
      </c>
      <c r="P43" s="41">
        <v>62000</v>
      </c>
      <c r="Q43" s="41">
        <v>64797</v>
      </c>
      <c r="R43" s="41">
        <v>73090</v>
      </c>
      <c r="S43" s="41">
        <v>20846</v>
      </c>
      <c r="T43" s="41">
        <v>64077</v>
      </c>
      <c r="U43" s="41">
        <v>73524</v>
      </c>
      <c r="V43" s="41">
        <v>81117</v>
      </c>
      <c r="W43" s="41">
        <v>61703</v>
      </c>
      <c r="X43" s="41">
        <v>48410</v>
      </c>
      <c r="Y43" s="41">
        <v>72773</v>
      </c>
      <c r="Z43" s="41">
        <v>11972</v>
      </c>
      <c r="AA43" s="41">
        <v>77246</v>
      </c>
      <c r="AB43" s="41">
        <v>50925</v>
      </c>
      <c r="AC43" s="41">
        <v>42446</v>
      </c>
      <c r="AD43" s="41">
        <v>52903</v>
      </c>
      <c r="AE43" s="41">
        <v>54148</v>
      </c>
      <c r="AF43" s="41">
        <v>32766</v>
      </c>
      <c r="AG43" s="41">
        <v>20169</v>
      </c>
      <c r="AH43" s="41">
        <v>75630</v>
      </c>
      <c r="AI43" s="41">
        <v>51910</v>
      </c>
      <c r="AJ43" s="41">
        <v>41010</v>
      </c>
      <c r="AK43" s="41">
        <v>72700</v>
      </c>
      <c r="AL43" s="41">
        <v>52878</v>
      </c>
      <c r="AM43" s="28">
        <f t="shared" si="0"/>
        <v>1617456</v>
      </c>
      <c r="AN43" s="41">
        <v>52176</v>
      </c>
      <c r="AO43" s="29">
        <f t="shared" si="1"/>
        <v>1756954</v>
      </c>
      <c r="AP43" s="30">
        <f t="shared" si="2"/>
        <v>56675.93548387097</v>
      </c>
      <c r="AQ43" s="4"/>
      <c r="AR43" s="31">
        <f t="shared" si="3"/>
        <v>139498</v>
      </c>
      <c r="AS43" s="45">
        <f t="shared" si="4"/>
        <v>1.086245313628315</v>
      </c>
    </row>
    <row r="44" spans="1:45" x14ac:dyDescent="0.25">
      <c r="A44" s="10">
        <v>43</v>
      </c>
      <c r="B44" s="11">
        <v>15790</v>
      </c>
      <c r="C44" s="11" t="s">
        <v>58</v>
      </c>
      <c r="D44" s="12" t="s">
        <v>3</v>
      </c>
      <c r="E44" s="12" t="s">
        <v>10</v>
      </c>
      <c r="F44" s="12" t="s">
        <v>11</v>
      </c>
      <c r="G44" s="12" t="s">
        <v>108</v>
      </c>
      <c r="H44" s="41">
        <v>6541</v>
      </c>
      <c r="I44" s="41">
        <v>3213</v>
      </c>
      <c r="J44" s="41">
        <v>5906</v>
      </c>
      <c r="K44" s="41">
        <v>3877</v>
      </c>
      <c r="L44" s="41">
        <v>0</v>
      </c>
      <c r="M44" s="41">
        <v>9838</v>
      </c>
      <c r="N44" s="41">
        <v>1818</v>
      </c>
      <c r="O44" s="41">
        <v>5161</v>
      </c>
      <c r="P44" s="41">
        <v>2372</v>
      </c>
      <c r="Q44" s="41">
        <v>1151</v>
      </c>
      <c r="R44" s="41">
        <v>1826</v>
      </c>
      <c r="S44" s="41">
        <v>0</v>
      </c>
      <c r="T44" s="41">
        <v>1159</v>
      </c>
      <c r="U44" s="41">
        <v>931</v>
      </c>
      <c r="V44" s="41">
        <v>3672</v>
      </c>
      <c r="W44" s="41">
        <v>4744</v>
      </c>
      <c r="X44" s="41">
        <v>11378</v>
      </c>
      <c r="Y44" s="41">
        <v>5144</v>
      </c>
      <c r="Z44" s="41">
        <v>0</v>
      </c>
      <c r="AA44" s="41">
        <v>5060</v>
      </c>
      <c r="AB44" s="41">
        <v>2907</v>
      </c>
      <c r="AC44" s="41">
        <v>2304</v>
      </c>
      <c r="AD44" s="41">
        <v>815</v>
      </c>
      <c r="AE44" s="41">
        <v>2033</v>
      </c>
      <c r="AF44" s="41">
        <v>1792</v>
      </c>
      <c r="AG44" s="41">
        <v>0</v>
      </c>
      <c r="AH44" s="41">
        <v>1633</v>
      </c>
      <c r="AI44" s="41">
        <v>1473</v>
      </c>
      <c r="AJ44" s="41">
        <v>1283</v>
      </c>
      <c r="AK44" s="41">
        <v>1309</v>
      </c>
      <c r="AL44" s="41">
        <v>2005</v>
      </c>
      <c r="AM44" s="28">
        <f t="shared" si="0"/>
        <v>700321</v>
      </c>
      <c r="AN44" s="41">
        <v>22591</v>
      </c>
      <c r="AO44" s="29">
        <f t="shared" si="1"/>
        <v>91345</v>
      </c>
      <c r="AP44" s="30">
        <f t="shared" si="2"/>
        <v>2946.6129032258063</v>
      </c>
      <c r="AQ44" s="4"/>
      <c r="AR44" s="31">
        <f t="shared" si="3"/>
        <v>-608976</v>
      </c>
      <c r="AS44" s="45">
        <f t="shared" si="4"/>
        <v>0.13043304427541086</v>
      </c>
    </row>
    <row r="45" spans="1:45" x14ac:dyDescent="0.25">
      <c r="A45" s="10">
        <v>44</v>
      </c>
      <c r="B45" s="11">
        <v>15198</v>
      </c>
      <c r="C45" s="11" t="s">
        <v>58</v>
      </c>
      <c r="D45" s="12" t="s">
        <v>3</v>
      </c>
      <c r="E45" s="12" t="s">
        <v>10</v>
      </c>
      <c r="F45" s="12" t="s">
        <v>11</v>
      </c>
      <c r="G45" s="12" t="s">
        <v>109</v>
      </c>
      <c r="H45" s="41">
        <v>126582</v>
      </c>
      <c r="I45" s="41">
        <v>110895</v>
      </c>
      <c r="J45" s="41">
        <v>80650</v>
      </c>
      <c r="K45" s="41">
        <v>119566</v>
      </c>
      <c r="L45" s="41">
        <v>28174</v>
      </c>
      <c r="M45" s="41">
        <v>134574</v>
      </c>
      <c r="N45" s="41">
        <v>100075</v>
      </c>
      <c r="O45" s="41">
        <v>97097</v>
      </c>
      <c r="P45" s="41">
        <v>94155</v>
      </c>
      <c r="Q45" s="41">
        <v>82706</v>
      </c>
      <c r="R45" s="41">
        <v>83957</v>
      </c>
      <c r="S45" s="41">
        <v>20715</v>
      </c>
      <c r="T45" s="41">
        <v>95061</v>
      </c>
      <c r="U45" s="41">
        <v>76421</v>
      </c>
      <c r="V45" s="41">
        <v>71615</v>
      </c>
      <c r="W45" s="41">
        <v>62634</v>
      </c>
      <c r="X45" s="41">
        <v>58333</v>
      </c>
      <c r="Y45" s="41">
        <v>79010</v>
      </c>
      <c r="Z45" s="41">
        <v>21358</v>
      </c>
      <c r="AA45" s="41">
        <v>79108</v>
      </c>
      <c r="AB45" s="41">
        <v>67046</v>
      </c>
      <c r="AC45" s="41">
        <v>83350</v>
      </c>
      <c r="AD45" s="41">
        <v>71534</v>
      </c>
      <c r="AE45" s="41">
        <v>55386</v>
      </c>
      <c r="AF45" s="41">
        <v>62541</v>
      </c>
      <c r="AG45" s="41">
        <v>24801</v>
      </c>
      <c r="AH45" s="41">
        <v>92346</v>
      </c>
      <c r="AI45" s="41">
        <v>82554</v>
      </c>
      <c r="AJ45" s="41">
        <v>77268</v>
      </c>
      <c r="AK45" s="41">
        <v>88662</v>
      </c>
      <c r="AL45" s="41">
        <v>77368</v>
      </c>
      <c r="AM45" s="28">
        <f t="shared" si="0"/>
        <v>2525291</v>
      </c>
      <c r="AN45" s="41">
        <v>81461</v>
      </c>
      <c r="AO45" s="29">
        <f t="shared" si="1"/>
        <v>2405542</v>
      </c>
      <c r="AP45" s="30">
        <f t="shared" si="2"/>
        <v>77598.129032258061</v>
      </c>
      <c r="AQ45" s="4"/>
      <c r="AR45" s="31">
        <f t="shared" si="3"/>
        <v>-119749</v>
      </c>
      <c r="AS45" s="45">
        <f t="shared" si="4"/>
        <v>0.95258011848931468</v>
      </c>
    </row>
    <row r="46" spans="1:45" x14ac:dyDescent="0.25">
      <c r="A46" s="10">
        <v>45</v>
      </c>
      <c r="B46" s="11">
        <v>14511</v>
      </c>
      <c r="C46" s="11" t="s">
        <v>58</v>
      </c>
      <c r="D46" s="12" t="s">
        <v>3</v>
      </c>
      <c r="E46" s="12" t="s">
        <v>10</v>
      </c>
      <c r="F46" s="12" t="s">
        <v>11</v>
      </c>
      <c r="G46" s="12" t="s">
        <v>110</v>
      </c>
      <c r="H46" s="41">
        <v>62310</v>
      </c>
      <c r="I46" s="41">
        <v>52027</v>
      </c>
      <c r="J46" s="41">
        <v>58633</v>
      </c>
      <c r="K46" s="41">
        <v>43653</v>
      </c>
      <c r="L46" s="41">
        <v>27952</v>
      </c>
      <c r="M46" s="41">
        <v>76107</v>
      </c>
      <c r="N46" s="41">
        <v>74982</v>
      </c>
      <c r="O46" s="41">
        <v>57262</v>
      </c>
      <c r="P46" s="41">
        <v>44937</v>
      </c>
      <c r="Q46" s="41">
        <v>45680</v>
      </c>
      <c r="R46" s="41">
        <v>60586</v>
      </c>
      <c r="S46" s="41">
        <v>19710</v>
      </c>
      <c r="T46" s="41">
        <v>68909</v>
      </c>
      <c r="U46" s="41">
        <v>78596</v>
      </c>
      <c r="V46" s="41">
        <v>54552</v>
      </c>
      <c r="W46" s="41">
        <v>40829</v>
      </c>
      <c r="X46" s="41">
        <v>50204</v>
      </c>
      <c r="Y46" s="41">
        <v>72748</v>
      </c>
      <c r="Z46" s="41">
        <v>23671</v>
      </c>
      <c r="AA46" s="41">
        <v>69397</v>
      </c>
      <c r="AB46" s="41">
        <v>50410</v>
      </c>
      <c r="AC46" s="41">
        <v>35490</v>
      </c>
      <c r="AD46" s="41">
        <v>44823</v>
      </c>
      <c r="AE46" s="41">
        <v>40203</v>
      </c>
      <c r="AF46" s="41">
        <v>68103</v>
      </c>
      <c r="AG46" s="41">
        <v>29789</v>
      </c>
      <c r="AH46" s="41">
        <v>82546</v>
      </c>
      <c r="AI46" s="41">
        <v>50901</v>
      </c>
      <c r="AJ46" s="41">
        <v>38749</v>
      </c>
      <c r="AK46" s="41">
        <v>68685</v>
      </c>
      <c r="AL46" s="41">
        <v>49196</v>
      </c>
      <c r="AM46" s="28">
        <f t="shared" si="0"/>
        <v>1845771</v>
      </c>
      <c r="AN46" s="41">
        <v>59541</v>
      </c>
      <c r="AO46" s="29">
        <f t="shared" si="1"/>
        <v>1641640</v>
      </c>
      <c r="AP46" s="30">
        <f t="shared" si="2"/>
        <v>52956.129032258068</v>
      </c>
      <c r="AQ46" s="4"/>
      <c r="AR46" s="31">
        <f t="shared" si="3"/>
        <v>-204131</v>
      </c>
      <c r="AS46" s="45">
        <f t="shared" si="4"/>
        <v>0.88940610725815927</v>
      </c>
    </row>
    <row r="47" spans="1:45" x14ac:dyDescent="0.25">
      <c r="A47" s="10">
        <v>46</v>
      </c>
      <c r="B47" s="11">
        <v>17011</v>
      </c>
      <c r="C47" s="11" t="s">
        <v>58</v>
      </c>
      <c r="D47" s="12" t="s">
        <v>3</v>
      </c>
      <c r="E47" s="12" t="s">
        <v>10</v>
      </c>
      <c r="F47" s="12" t="s">
        <v>11</v>
      </c>
      <c r="G47" s="12" t="s">
        <v>111</v>
      </c>
      <c r="H47" s="41">
        <v>71539</v>
      </c>
      <c r="I47" s="41">
        <v>55491</v>
      </c>
      <c r="J47" s="41">
        <v>55328</v>
      </c>
      <c r="K47" s="41">
        <v>64522</v>
      </c>
      <c r="L47" s="41">
        <v>10747</v>
      </c>
      <c r="M47" s="41">
        <v>58048</v>
      </c>
      <c r="N47" s="41">
        <v>44974</v>
      </c>
      <c r="O47" s="41">
        <v>53666</v>
      </c>
      <c r="P47" s="41">
        <v>50371</v>
      </c>
      <c r="Q47" s="41">
        <v>46051</v>
      </c>
      <c r="R47" s="41">
        <v>76870</v>
      </c>
      <c r="S47" s="41">
        <v>14642</v>
      </c>
      <c r="T47" s="41">
        <v>51862</v>
      </c>
      <c r="U47" s="41">
        <v>41772</v>
      </c>
      <c r="V47" s="41">
        <v>49303</v>
      </c>
      <c r="W47" s="41">
        <v>28744</v>
      </c>
      <c r="X47" s="41">
        <v>35219</v>
      </c>
      <c r="Y47" s="41">
        <v>56264</v>
      </c>
      <c r="Z47" s="41">
        <v>24479</v>
      </c>
      <c r="AA47" s="41">
        <v>60768</v>
      </c>
      <c r="AB47" s="41">
        <v>32239</v>
      </c>
      <c r="AC47" s="41">
        <v>31661</v>
      </c>
      <c r="AD47" s="41">
        <v>49864</v>
      </c>
      <c r="AE47" s="41">
        <v>54938</v>
      </c>
      <c r="AF47" s="41">
        <v>48073</v>
      </c>
      <c r="AG47" s="41">
        <v>26087</v>
      </c>
      <c r="AH47" s="41">
        <v>59021</v>
      </c>
      <c r="AI47" s="41">
        <v>34247</v>
      </c>
      <c r="AJ47" s="41">
        <v>25481</v>
      </c>
      <c r="AK47" s="41">
        <v>45334</v>
      </c>
      <c r="AL47" s="41">
        <v>34552</v>
      </c>
      <c r="AM47" s="28">
        <f t="shared" si="0"/>
        <v>989551</v>
      </c>
      <c r="AN47" s="41">
        <v>31921</v>
      </c>
      <c r="AO47" s="29">
        <f t="shared" si="1"/>
        <v>1392157</v>
      </c>
      <c r="AP47" s="30">
        <f t="shared" si="2"/>
        <v>44908.290322580644</v>
      </c>
      <c r="AQ47" s="4"/>
      <c r="AR47" s="31">
        <f t="shared" si="3"/>
        <v>402606</v>
      </c>
      <c r="AS47" s="45">
        <f t="shared" si="4"/>
        <v>1.4068572514200886</v>
      </c>
    </row>
    <row r="48" spans="1:45" x14ac:dyDescent="0.25">
      <c r="A48" s="10">
        <v>47</v>
      </c>
      <c r="B48" s="11">
        <v>16414</v>
      </c>
      <c r="C48" s="11" t="s">
        <v>58</v>
      </c>
      <c r="D48" s="12" t="s">
        <v>3</v>
      </c>
      <c r="E48" s="12" t="s">
        <v>10</v>
      </c>
      <c r="F48" s="12" t="s">
        <v>11</v>
      </c>
      <c r="G48" s="12" t="s">
        <v>112</v>
      </c>
      <c r="H48" s="41">
        <v>50069</v>
      </c>
      <c r="I48" s="41">
        <v>57480</v>
      </c>
      <c r="J48" s="41">
        <v>59054</v>
      </c>
      <c r="K48" s="41">
        <v>50051</v>
      </c>
      <c r="L48" s="41">
        <v>30924</v>
      </c>
      <c r="M48" s="41">
        <v>73531</v>
      </c>
      <c r="N48" s="41">
        <v>50603</v>
      </c>
      <c r="O48" s="41">
        <v>65129</v>
      </c>
      <c r="P48" s="41">
        <v>51014</v>
      </c>
      <c r="Q48" s="41">
        <v>42726</v>
      </c>
      <c r="R48" s="41">
        <v>64309</v>
      </c>
      <c r="S48" s="41">
        <v>17026</v>
      </c>
      <c r="T48" s="41">
        <v>70000</v>
      </c>
      <c r="U48" s="41">
        <v>51939</v>
      </c>
      <c r="V48" s="41">
        <v>62232</v>
      </c>
      <c r="W48" s="41">
        <v>53049</v>
      </c>
      <c r="X48" s="41">
        <v>48982</v>
      </c>
      <c r="Y48" s="41">
        <v>77147</v>
      </c>
      <c r="Z48" s="41">
        <v>21684</v>
      </c>
      <c r="AA48" s="41">
        <v>60662</v>
      </c>
      <c r="AB48" s="41">
        <v>45324</v>
      </c>
      <c r="AC48" s="41">
        <v>52517</v>
      </c>
      <c r="AD48" s="41">
        <v>43836</v>
      </c>
      <c r="AE48" s="41">
        <v>52584</v>
      </c>
      <c r="AF48" s="41">
        <v>66424</v>
      </c>
      <c r="AG48" s="41">
        <v>25497</v>
      </c>
      <c r="AH48" s="41">
        <v>67862</v>
      </c>
      <c r="AI48" s="41">
        <v>47427</v>
      </c>
      <c r="AJ48" s="41">
        <v>52116</v>
      </c>
      <c r="AK48" s="41">
        <v>59795</v>
      </c>
      <c r="AL48" s="41">
        <v>55265</v>
      </c>
      <c r="AM48" s="28">
        <f t="shared" si="0"/>
        <v>1740681</v>
      </c>
      <c r="AN48" s="41">
        <v>56151</v>
      </c>
      <c r="AO48" s="29">
        <f t="shared" si="1"/>
        <v>1626258</v>
      </c>
      <c r="AP48" s="30">
        <f t="shared" si="2"/>
        <v>52459.93548387097</v>
      </c>
      <c r="AQ48" s="4"/>
      <c r="AR48" s="31">
        <f t="shared" si="3"/>
        <v>-114423</v>
      </c>
      <c r="AS48" s="45">
        <f t="shared" si="4"/>
        <v>0.93426538234173861</v>
      </c>
    </row>
    <row r="49" spans="1:45" x14ac:dyDescent="0.25">
      <c r="A49" s="10">
        <v>48</v>
      </c>
      <c r="B49" s="11">
        <v>16468</v>
      </c>
      <c r="C49" s="11" t="s">
        <v>58</v>
      </c>
      <c r="D49" s="12" t="s">
        <v>3</v>
      </c>
      <c r="E49" s="12" t="s">
        <v>10</v>
      </c>
      <c r="F49" s="12" t="s">
        <v>11</v>
      </c>
      <c r="G49" s="12" t="s">
        <v>113</v>
      </c>
      <c r="H49" s="41">
        <v>40309</v>
      </c>
      <c r="I49" s="41">
        <v>45027</v>
      </c>
      <c r="J49" s="41">
        <v>43031</v>
      </c>
      <c r="K49" s="41">
        <v>61118</v>
      </c>
      <c r="L49" s="41">
        <v>23328</v>
      </c>
      <c r="M49" s="41">
        <v>52898</v>
      </c>
      <c r="N49" s="41">
        <v>51504</v>
      </c>
      <c r="O49" s="41">
        <v>37813</v>
      </c>
      <c r="P49" s="41">
        <v>35231</v>
      </c>
      <c r="Q49" s="41">
        <v>42829</v>
      </c>
      <c r="R49" s="41">
        <v>40498</v>
      </c>
      <c r="S49" s="41">
        <v>13439</v>
      </c>
      <c r="T49" s="41">
        <v>65719</v>
      </c>
      <c r="U49" s="41">
        <v>40694</v>
      </c>
      <c r="V49" s="41">
        <v>28232</v>
      </c>
      <c r="W49" s="41">
        <v>38220</v>
      </c>
      <c r="X49" s="41">
        <v>22103</v>
      </c>
      <c r="Y49" s="41">
        <v>37100</v>
      </c>
      <c r="Z49" s="41">
        <v>18414</v>
      </c>
      <c r="AA49" s="41">
        <v>39771</v>
      </c>
      <c r="AB49" s="41">
        <v>38198</v>
      </c>
      <c r="AC49" s="41">
        <v>37785</v>
      </c>
      <c r="AD49" s="41">
        <v>28973</v>
      </c>
      <c r="AE49" s="41">
        <v>25861</v>
      </c>
      <c r="AF49" s="41">
        <v>44725</v>
      </c>
      <c r="AG49" s="41">
        <v>21333</v>
      </c>
      <c r="AH49" s="41">
        <v>64650</v>
      </c>
      <c r="AI49" s="41">
        <v>42654</v>
      </c>
      <c r="AJ49" s="41">
        <v>52177</v>
      </c>
      <c r="AK49" s="41">
        <v>50351</v>
      </c>
      <c r="AL49" s="41">
        <v>49623</v>
      </c>
      <c r="AM49" s="28">
        <f t="shared" si="0"/>
        <v>1231351</v>
      </c>
      <c r="AN49" s="41">
        <v>39721</v>
      </c>
      <c r="AO49" s="29">
        <f t="shared" si="1"/>
        <v>1233608</v>
      </c>
      <c r="AP49" s="30">
        <f t="shared" si="2"/>
        <v>39793.806451612902</v>
      </c>
      <c r="AQ49" s="4"/>
      <c r="AR49" s="31">
        <f t="shared" si="3"/>
        <v>2257</v>
      </c>
      <c r="AS49" s="45">
        <f t="shared" si="4"/>
        <v>1.0018329460892954</v>
      </c>
    </row>
    <row r="50" spans="1:45" x14ac:dyDescent="0.25">
      <c r="A50" s="10">
        <v>49</v>
      </c>
      <c r="B50" s="11">
        <v>17411</v>
      </c>
      <c r="C50" s="11" t="s">
        <v>58</v>
      </c>
      <c r="D50" s="12" t="s">
        <v>3</v>
      </c>
      <c r="E50" s="12" t="s">
        <v>10</v>
      </c>
      <c r="F50" s="12" t="s">
        <v>11</v>
      </c>
      <c r="G50" s="12" t="s">
        <v>114</v>
      </c>
      <c r="H50" s="41">
        <v>35329</v>
      </c>
      <c r="I50" s="41">
        <v>33597</v>
      </c>
      <c r="J50" s="41">
        <v>26805</v>
      </c>
      <c r="K50" s="41">
        <v>41174</v>
      </c>
      <c r="L50" s="41">
        <v>9310</v>
      </c>
      <c r="M50" s="41">
        <v>43404</v>
      </c>
      <c r="N50" s="41">
        <v>38425</v>
      </c>
      <c r="O50" s="41">
        <v>28320</v>
      </c>
      <c r="P50" s="41">
        <v>30180</v>
      </c>
      <c r="Q50" s="41">
        <v>35783</v>
      </c>
      <c r="R50" s="41">
        <v>32801</v>
      </c>
      <c r="S50" s="41">
        <v>14800</v>
      </c>
      <c r="T50" s="41">
        <v>32632</v>
      </c>
      <c r="U50" s="41">
        <v>25019</v>
      </c>
      <c r="V50" s="41">
        <v>29579</v>
      </c>
      <c r="W50" s="41">
        <v>23826</v>
      </c>
      <c r="X50" s="41">
        <v>31703</v>
      </c>
      <c r="Y50" s="41">
        <v>32935</v>
      </c>
      <c r="Z50" s="41">
        <v>7547</v>
      </c>
      <c r="AA50" s="41">
        <v>38089</v>
      </c>
      <c r="AB50" s="41">
        <v>29604</v>
      </c>
      <c r="AC50" s="41">
        <v>20142</v>
      </c>
      <c r="AD50" s="41">
        <v>31485</v>
      </c>
      <c r="AE50" s="41">
        <v>20559</v>
      </c>
      <c r="AF50" s="41">
        <v>26617</v>
      </c>
      <c r="AG50" s="41">
        <v>10587</v>
      </c>
      <c r="AH50" s="41">
        <v>31041</v>
      </c>
      <c r="AI50" s="41">
        <v>25487</v>
      </c>
      <c r="AJ50" s="41">
        <v>24265</v>
      </c>
      <c r="AK50" s="41">
        <v>19501</v>
      </c>
      <c r="AL50" s="41">
        <v>37388</v>
      </c>
      <c r="AM50" s="28">
        <f t="shared" si="0"/>
        <v>738420</v>
      </c>
      <c r="AN50" s="41">
        <v>23820</v>
      </c>
      <c r="AO50" s="29">
        <f t="shared" si="1"/>
        <v>867934</v>
      </c>
      <c r="AP50" s="30">
        <f t="shared" si="2"/>
        <v>27997.870967741936</v>
      </c>
      <c r="AQ50" s="4"/>
      <c r="AR50" s="31">
        <f t="shared" si="3"/>
        <v>129514</v>
      </c>
      <c r="AS50" s="45">
        <f t="shared" si="4"/>
        <v>1.1753934075458412</v>
      </c>
    </row>
    <row r="51" spans="1:45" x14ac:dyDescent="0.25">
      <c r="A51" s="10">
        <v>50</v>
      </c>
      <c r="B51" s="13">
        <v>17117</v>
      </c>
      <c r="C51" s="11" t="s">
        <v>58</v>
      </c>
      <c r="D51" s="12" t="s">
        <v>3</v>
      </c>
      <c r="E51" s="12" t="s">
        <v>10</v>
      </c>
      <c r="F51" s="12" t="s">
        <v>11</v>
      </c>
      <c r="G51" s="14" t="s">
        <v>115</v>
      </c>
      <c r="H51" s="41">
        <v>64296</v>
      </c>
      <c r="I51" s="41">
        <v>48104</v>
      </c>
      <c r="J51" s="41">
        <v>58804</v>
      </c>
      <c r="K51" s="41">
        <v>80422</v>
      </c>
      <c r="L51" s="41">
        <v>15266</v>
      </c>
      <c r="M51" s="41">
        <v>90183</v>
      </c>
      <c r="N51" s="41">
        <v>71718</v>
      </c>
      <c r="O51" s="41">
        <v>65897</v>
      </c>
      <c r="P51" s="41">
        <v>61785</v>
      </c>
      <c r="Q51" s="41">
        <v>41743</v>
      </c>
      <c r="R51" s="41">
        <v>76240</v>
      </c>
      <c r="S51" s="41">
        <v>26424</v>
      </c>
      <c r="T51" s="41">
        <v>73652</v>
      </c>
      <c r="U51" s="41">
        <v>63327</v>
      </c>
      <c r="V51" s="41">
        <v>43819</v>
      </c>
      <c r="W51" s="41">
        <v>45314</v>
      </c>
      <c r="X51" s="41">
        <v>53541</v>
      </c>
      <c r="Y51" s="41">
        <v>79227</v>
      </c>
      <c r="Z51" s="41">
        <v>25528</v>
      </c>
      <c r="AA51" s="41">
        <v>56260</v>
      </c>
      <c r="AB51" s="41">
        <v>53646</v>
      </c>
      <c r="AC51" s="41">
        <v>49764</v>
      </c>
      <c r="AD51" s="41">
        <v>51575</v>
      </c>
      <c r="AE51" s="41">
        <v>37140</v>
      </c>
      <c r="AF51" s="41">
        <v>80018</v>
      </c>
      <c r="AG51" s="41">
        <v>21665</v>
      </c>
      <c r="AH51" s="41">
        <v>69811</v>
      </c>
      <c r="AI51" s="41">
        <v>50154</v>
      </c>
      <c r="AJ51" s="41">
        <v>59031</v>
      </c>
      <c r="AK51" s="41">
        <v>64088</v>
      </c>
      <c r="AL51" s="41">
        <v>61425</v>
      </c>
      <c r="AM51" s="28">
        <f t="shared" si="0"/>
        <v>1739410</v>
      </c>
      <c r="AN51" s="41">
        <v>56110</v>
      </c>
      <c r="AO51" s="29">
        <f t="shared" si="1"/>
        <v>1739867</v>
      </c>
      <c r="AP51" s="30">
        <f t="shared" si="2"/>
        <v>56124.741935483871</v>
      </c>
      <c r="AQ51" s="4"/>
      <c r="AR51" s="31">
        <f t="shared" si="3"/>
        <v>457</v>
      </c>
      <c r="AS51" s="45">
        <f t="shared" si="4"/>
        <v>1.0002627327657079</v>
      </c>
    </row>
    <row r="52" spans="1:45" x14ac:dyDescent="0.25">
      <c r="A52" s="10">
        <v>53</v>
      </c>
      <c r="B52" s="11">
        <v>16875</v>
      </c>
      <c r="C52" s="11" t="s">
        <v>58</v>
      </c>
      <c r="D52" s="12" t="s">
        <v>3</v>
      </c>
      <c r="E52" s="12" t="s">
        <v>10</v>
      </c>
      <c r="F52" s="12" t="s">
        <v>12</v>
      </c>
      <c r="G52" s="12" t="s">
        <v>118</v>
      </c>
      <c r="H52" s="41">
        <v>32651</v>
      </c>
      <c r="I52" s="41">
        <v>28149</v>
      </c>
      <c r="J52" s="41">
        <v>33555</v>
      </c>
      <c r="K52" s="41">
        <v>39005</v>
      </c>
      <c r="L52" s="41">
        <v>13629</v>
      </c>
      <c r="M52" s="41">
        <v>37878</v>
      </c>
      <c r="N52" s="41">
        <v>37471</v>
      </c>
      <c r="O52" s="41">
        <v>47675</v>
      </c>
      <c r="P52" s="41">
        <v>35555</v>
      </c>
      <c r="Q52" s="41">
        <v>30200</v>
      </c>
      <c r="R52" s="41">
        <v>34659</v>
      </c>
      <c r="S52" s="41">
        <v>8047</v>
      </c>
      <c r="T52" s="41">
        <v>43750</v>
      </c>
      <c r="U52" s="41">
        <v>43495</v>
      </c>
      <c r="V52" s="41">
        <v>23428</v>
      </c>
      <c r="W52" s="41">
        <v>33878</v>
      </c>
      <c r="X52" s="41">
        <v>25858</v>
      </c>
      <c r="Y52" s="41">
        <v>25988</v>
      </c>
      <c r="Z52" s="41">
        <v>10667</v>
      </c>
      <c r="AA52" s="41">
        <v>29087</v>
      </c>
      <c r="AB52" s="41">
        <v>31333</v>
      </c>
      <c r="AC52" s="41">
        <v>30311</v>
      </c>
      <c r="AD52" s="41">
        <v>29981</v>
      </c>
      <c r="AE52" s="41">
        <v>24087</v>
      </c>
      <c r="AF52" s="41">
        <v>37842</v>
      </c>
      <c r="AG52" s="41">
        <v>7069</v>
      </c>
      <c r="AH52" s="41">
        <v>26644</v>
      </c>
      <c r="AI52" s="41">
        <v>17721</v>
      </c>
      <c r="AJ52" s="41">
        <v>40361</v>
      </c>
      <c r="AK52" s="41">
        <v>31114</v>
      </c>
      <c r="AL52" s="41">
        <v>44526</v>
      </c>
      <c r="AM52" s="28">
        <f t="shared" si="0"/>
        <v>976841</v>
      </c>
      <c r="AN52" s="41">
        <v>31511</v>
      </c>
      <c r="AO52" s="29">
        <f t="shared" si="1"/>
        <v>935614</v>
      </c>
      <c r="AP52" s="30">
        <f t="shared" si="2"/>
        <v>30181.096774193549</v>
      </c>
      <c r="AQ52" s="4"/>
      <c r="AR52" s="31">
        <f t="shared" si="3"/>
        <v>-41227</v>
      </c>
      <c r="AS52" s="45">
        <f t="shared" si="4"/>
        <v>0.95779558802302522</v>
      </c>
    </row>
    <row r="53" spans="1:45" x14ac:dyDescent="0.25">
      <c r="A53" s="10">
        <v>54</v>
      </c>
      <c r="B53" s="11">
        <v>14792</v>
      </c>
      <c r="C53" s="11" t="s">
        <v>58</v>
      </c>
      <c r="D53" s="12" t="s">
        <v>3</v>
      </c>
      <c r="E53" s="12" t="s">
        <v>10</v>
      </c>
      <c r="F53" s="12" t="s">
        <v>12</v>
      </c>
      <c r="G53" s="12" t="s">
        <v>119</v>
      </c>
      <c r="H53" s="41">
        <v>70048</v>
      </c>
      <c r="I53" s="41">
        <v>83957</v>
      </c>
      <c r="J53" s="41">
        <v>61034</v>
      </c>
      <c r="K53" s="41">
        <v>95740</v>
      </c>
      <c r="L53" s="41">
        <v>42199</v>
      </c>
      <c r="M53" s="41">
        <v>91824</v>
      </c>
      <c r="N53" s="41">
        <v>88931</v>
      </c>
      <c r="O53" s="41">
        <v>49786</v>
      </c>
      <c r="P53" s="41">
        <v>62334</v>
      </c>
      <c r="Q53" s="41">
        <v>49886</v>
      </c>
      <c r="R53" s="41">
        <v>83018</v>
      </c>
      <c r="S53" s="41">
        <v>40443</v>
      </c>
      <c r="T53" s="41">
        <v>59745</v>
      </c>
      <c r="U53" s="41">
        <v>59485</v>
      </c>
      <c r="V53" s="41">
        <v>64298</v>
      </c>
      <c r="W53" s="41">
        <v>59322</v>
      </c>
      <c r="X53" s="41">
        <v>69051</v>
      </c>
      <c r="Y53" s="41">
        <v>111315</v>
      </c>
      <c r="Z53" s="41">
        <v>0</v>
      </c>
      <c r="AA53" s="41">
        <v>74410</v>
      </c>
      <c r="AB53" s="41">
        <v>67195</v>
      </c>
      <c r="AC53" s="41">
        <v>59496</v>
      </c>
      <c r="AD53" s="41">
        <v>76501</v>
      </c>
      <c r="AE53" s="41">
        <v>48298</v>
      </c>
      <c r="AF53" s="41">
        <v>86338</v>
      </c>
      <c r="AG53" s="41">
        <v>41920</v>
      </c>
      <c r="AH53" s="41">
        <v>66275</v>
      </c>
      <c r="AI53" s="41">
        <v>50211</v>
      </c>
      <c r="AJ53" s="41">
        <v>64514</v>
      </c>
      <c r="AK53" s="41">
        <v>51283</v>
      </c>
      <c r="AL53" s="41">
        <v>74094</v>
      </c>
      <c r="AM53" s="28">
        <f t="shared" si="0"/>
        <v>1798651</v>
      </c>
      <c r="AN53" s="41">
        <v>58021</v>
      </c>
      <c r="AO53" s="29">
        <f t="shared" si="1"/>
        <v>2002951</v>
      </c>
      <c r="AP53" s="30">
        <f t="shared" si="2"/>
        <v>64611.322580645159</v>
      </c>
      <c r="AQ53" s="4"/>
      <c r="AR53" s="31">
        <f t="shared" si="3"/>
        <v>204300</v>
      </c>
      <c r="AS53" s="45">
        <f t="shared" si="4"/>
        <v>1.1135851257414584</v>
      </c>
    </row>
    <row r="54" spans="1:45" x14ac:dyDescent="0.25">
      <c r="A54" s="10">
        <v>55</v>
      </c>
      <c r="B54" s="11">
        <v>14539</v>
      </c>
      <c r="C54" s="11" t="s">
        <v>58</v>
      </c>
      <c r="D54" s="12" t="s">
        <v>3</v>
      </c>
      <c r="E54" s="12" t="s">
        <v>10</v>
      </c>
      <c r="F54" s="12" t="s">
        <v>12</v>
      </c>
      <c r="G54" s="12" t="s">
        <v>120</v>
      </c>
      <c r="H54" s="41">
        <v>90188</v>
      </c>
      <c r="I54" s="41">
        <v>94539</v>
      </c>
      <c r="J54" s="41">
        <v>87717</v>
      </c>
      <c r="K54" s="41">
        <v>119980</v>
      </c>
      <c r="L54" s="41">
        <v>46435</v>
      </c>
      <c r="M54" s="41">
        <v>108959</v>
      </c>
      <c r="N54" s="41">
        <v>83791</v>
      </c>
      <c r="O54" s="41">
        <v>91645</v>
      </c>
      <c r="P54" s="41">
        <v>81704</v>
      </c>
      <c r="Q54" s="41">
        <v>63835</v>
      </c>
      <c r="R54" s="41">
        <v>96660</v>
      </c>
      <c r="S54" s="41">
        <v>38001</v>
      </c>
      <c r="T54" s="41">
        <v>73944</v>
      </c>
      <c r="U54" s="41">
        <v>65806</v>
      </c>
      <c r="V54" s="41">
        <v>68654</v>
      </c>
      <c r="W54" s="41">
        <v>78475</v>
      </c>
      <c r="X54" s="41">
        <v>80814</v>
      </c>
      <c r="Y54" s="41">
        <v>85180</v>
      </c>
      <c r="Z54" s="41">
        <v>30073</v>
      </c>
      <c r="AA54" s="41">
        <v>101280</v>
      </c>
      <c r="AB54" s="41">
        <v>65493</v>
      </c>
      <c r="AC54" s="41">
        <v>77805</v>
      </c>
      <c r="AD54" s="41">
        <v>64192</v>
      </c>
      <c r="AE54" s="41">
        <v>60435</v>
      </c>
      <c r="AF54" s="41">
        <v>101235</v>
      </c>
      <c r="AG54" s="41">
        <v>28628</v>
      </c>
      <c r="AH54" s="41">
        <v>67004</v>
      </c>
      <c r="AI54" s="41">
        <v>51366</v>
      </c>
      <c r="AJ54" s="41">
        <v>61947</v>
      </c>
      <c r="AK54" s="41">
        <v>64904</v>
      </c>
      <c r="AL54" s="41">
        <v>68600</v>
      </c>
      <c r="AM54" s="28">
        <f t="shared" si="0"/>
        <v>2276020</v>
      </c>
      <c r="AN54" s="41">
        <v>73420</v>
      </c>
      <c r="AO54" s="29">
        <f t="shared" si="1"/>
        <v>2299289</v>
      </c>
      <c r="AP54" s="30">
        <f t="shared" si="2"/>
        <v>74170.612903225803</v>
      </c>
      <c r="AQ54" s="4"/>
      <c r="AR54" s="31">
        <f t="shared" si="3"/>
        <v>23269</v>
      </c>
      <c r="AS54" s="45">
        <f t="shared" si="4"/>
        <v>1.0102235481234787</v>
      </c>
    </row>
    <row r="55" spans="1:45" x14ac:dyDescent="0.25">
      <c r="A55" s="10">
        <v>56</v>
      </c>
      <c r="B55" s="11">
        <v>92043</v>
      </c>
      <c r="C55" s="11" t="s">
        <v>58</v>
      </c>
      <c r="D55" s="12" t="s">
        <v>3</v>
      </c>
      <c r="E55" s="12" t="s">
        <v>10</v>
      </c>
      <c r="F55" s="12" t="s">
        <v>12</v>
      </c>
      <c r="G55" s="12" t="s">
        <v>121</v>
      </c>
      <c r="H55" s="41">
        <v>30115</v>
      </c>
      <c r="I55" s="41">
        <v>36274</v>
      </c>
      <c r="J55" s="41">
        <v>31286</v>
      </c>
      <c r="K55" s="41">
        <v>29783</v>
      </c>
      <c r="L55" s="41">
        <v>6885</v>
      </c>
      <c r="M55" s="41">
        <v>46680</v>
      </c>
      <c r="N55" s="41">
        <v>27895</v>
      </c>
      <c r="O55" s="41">
        <v>25530</v>
      </c>
      <c r="P55" s="41">
        <v>32228</v>
      </c>
      <c r="Q55" s="41">
        <v>29059</v>
      </c>
      <c r="R55" s="41">
        <v>33741</v>
      </c>
      <c r="S55" s="41">
        <v>4805</v>
      </c>
      <c r="T55" s="41">
        <v>29403</v>
      </c>
      <c r="U55" s="41">
        <v>29009</v>
      </c>
      <c r="V55" s="41">
        <v>22470</v>
      </c>
      <c r="W55" s="41">
        <v>23382</v>
      </c>
      <c r="X55" s="41">
        <v>22445</v>
      </c>
      <c r="Y55" s="41">
        <v>37137</v>
      </c>
      <c r="Z55" s="41">
        <v>6324</v>
      </c>
      <c r="AA55" s="41">
        <v>24542</v>
      </c>
      <c r="AB55" s="41">
        <v>27963</v>
      </c>
      <c r="AC55" s="41">
        <v>23155</v>
      </c>
      <c r="AD55" s="41">
        <v>24687</v>
      </c>
      <c r="AE55" s="41">
        <v>18477</v>
      </c>
      <c r="AF55" s="41">
        <v>19344</v>
      </c>
      <c r="AG55" s="41">
        <v>7049</v>
      </c>
      <c r="AH55" s="41">
        <v>27464</v>
      </c>
      <c r="AI55" s="41">
        <v>20200</v>
      </c>
      <c r="AJ55" s="41">
        <v>21812</v>
      </c>
      <c r="AK55" s="41">
        <v>21971</v>
      </c>
      <c r="AL55" s="41">
        <v>22706</v>
      </c>
      <c r="AM55" s="28">
        <f t="shared" si="0"/>
        <v>886631</v>
      </c>
      <c r="AN55" s="41">
        <v>28601</v>
      </c>
      <c r="AO55" s="29">
        <f t="shared" si="1"/>
        <v>763821</v>
      </c>
      <c r="AP55" s="30">
        <f t="shared" si="2"/>
        <v>24639.387096774193</v>
      </c>
      <c r="AQ55" s="4"/>
      <c r="AR55" s="31">
        <f t="shared" si="3"/>
        <v>-122810</v>
      </c>
      <c r="AS55" s="45">
        <f t="shared" si="4"/>
        <v>0.86148690943583073</v>
      </c>
    </row>
    <row r="56" spans="1:45" x14ac:dyDescent="0.25">
      <c r="A56" s="10">
        <v>57</v>
      </c>
      <c r="B56" s="13">
        <v>16888</v>
      </c>
      <c r="C56" s="11" t="s">
        <v>58</v>
      </c>
      <c r="D56" s="12" t="s">
        <v>3</v>
      </c>
      <c r="E56" s="12" t="s">
        <v>10</v>
      </c>
      <c r="F56" s="12" t="s">
        <v>12</v>
      </c>
      <c r="G56" s="14" t="s">
        <v>122</v>
      </c>
      <c r="H56" s="41">
        <v>43027</v>
      </c>
      <c r="I56" s="41">
        <v>30425</v>
      </c>
      <c r="J56" s="41">
        <v>34322</v>
      </c>
      <c r="K56" s="41">
        <v>41308</v>
      </c>
      <c r="L56" s="41">
        <v>25182</v>
      </c>
      <c r="M56" s="41">
        <v>43251</v>
      </c>
      <c r="N56" s="41">
        <v>37907</v>
      </c>
      <c r="O56" s="41">
        <v>35817</v>
      </c>
      <c r="P56" s="41">
        <v>26287</v>
      </c>
      <c r="Q56" s="41">
        <v>23876</v>
      </c>
      <c r="R56" s="41">
        <v>41812</v>
      </c>
      <c r="S56" s="41">
        <v>22718</v>
      </c>
      <c r="T56" s="41">
        <v>38087</v>
      </c>
      <c r="U56" s="41">
        <v>38165</v>
      </c>
      <c r="V56" s="41">
        <v>26990</v>
      </c>
      <c r="W56" s="41">
        <v>22973</v>
      </c>
      <c r="X56" s="41">
        <v>22928</v>
      </c>
      <c r="Y56" s="41">
        <v>34195</v>
      </c>
      <c r="Z56" s="41">
        <v>19813</v>
      </c>
      <c r="AA56" s="41">
        <v>37128</v>
      </c>
      <c r="AB56" s="41">
        <v>29602</v>
      </c>
      <c r="AC56" s="41">
        <v>25647</v>
      </c>
      <c r="AD56" s="41">
        <v>30602</v>
      </c>
      <c r="AE56" s="41">
        <v>25582</v>
      </c>
      <c r="AF56" s="41">
        <v>27115</v>
      </c>
      <c r="AG56" s="41">
        <v>14536</v>
      </c>
      <c r="AH56" s="41">
        <v>37607</v>
      </c>
      <c r="AI56" s="41">
        <v>34563</v>
      </c>
      <c r="AJ56" s="41">
        <v>25726</v>
      </c>
      <c r="AK56" s="41">
        <v>25957</v>
      </c>
      <c r="AL56" s="41">
        <v>25087</v>
      </c>
      <c r="AM56" s="28">
        <f t="shared" si="0"/>
        <v>989551</v>
      </c>
      <c r="AN56" s="41">
        <v>31921</v>
      </c>
      <c r="AO56" s="29">
        <f t="shared" si="1"/>
        <v>948235</v>
      </c>
      <c r="AP56" s="30">
        <f t="shared" si="2"/>
        <v>30588.225806451614</v>
      </c>
      <c r="AQ56" s="4"/>
      <c r="AR56" s="31">
        <f t="shared" si="3"/>
        <v>-41316</v>
      </c>
      <c r="AS56" s="45">
        <f t="shared" si="4"/>
        <v>0.95824773053637458</v>
      </c>
    </row>
    <row r="57" spans="1:45" x14ac:dyDescent="0.25">
      <c r="A57" s="10">
        <v>58</v>
      </c>
      <c r="B57" s="11">
        <v>14524</v>
      </c>
      <c r="C57" s="11" t="s">
        <v>58</v>
      </c>
      <c r="D57" s="12" t="s">
        <v>3</v>
      </c>
      <c r="E57" s="12" t="s">
        <v>10</v>
      </c>
      <c r="F57" s="12" t="s">
        <v>12</v>
      </c>
      <c r="G57" s="12" t="s">
        <v>123</v>
      </c>
      <c r="H57" s="41">
        <v>56842</v>
      </c>
      <c r="I57" s="41">
        <v>93654</v>
      </c>
      <c r="J57" s="41">
        <v>66991</v>
      </c>
      <c r="K57" s="41">
        <v>64109</v>
      </c>
      <c r="L57" s="41">
        <v>14964</v>
      </c>
      <c r="M57" s="41">
        <v>105110</v>
      </c>
      <c r="N57" s="41">
        <v>81612</v>
      </c>
      <c r="O57" s="41">
        <v>80091</v>
      </c>
      <c r="P57" s="41">
        <v>50870</v>
      </c>
      <c r="Q57" s="41">
        <v>70101</v>
      </c>
      <c r="R57" s="41">
        <v>66672</v>
      </c>
      <c r="S57" s="41">
        <v>24065</v>
      </c>
      <c r="T57" s="41">
        <v>86985</v>
      </c>
      <c r="U57" s="41">
        <v>68720</v>
      </c>
      <c r="V57" s="41">
        <v>70042</v>
      </c>
      <c r="W57" s="41">
        <v>58978</v>
      </c>
      <c r="X57" s="41">
        <v>72513</v>
      </c>
      <c r="Y57" s="41">
        <v>90746</v>
      </c>
      <c r="Z57" s="41">
        <v>15182</v>
      </c>
      <c r="AA57" s="41">
        <v>64034</v>
      </c>
      <c r="AB57" s="41">
        <v>58774</v>
      </c>
      <c r="AC57" s="41">
        <v>60519</v>
      </c>
      <c r="AD57" s="41">
        <v>75101</v>
      </c>
      <c r="AE57" s="41">
        <v>63468</v>
      </c>
      <c r="AF57" s="41">
        <v>58899</v>
      </c>
      <c r="AG57" s="41">
        <v>19558</v>
      </c>
      <c r="AH57" s="41">
        <v>69777</v>
      </c>
      <c r="AI57" s="41">
        <v>52095</v>
      </c>
      <c r="AJ57" s="41">
        <v>74567</v>
      </c>
      <c r="AK57" s="41">
        <v>77176</v>
      </c>
      <c r="AL57" s="41">
        <v>65790</v>
      </c>
      <c r="AM57" s="28">
        <f t="shared" si="0"/>
        <v>1539801</v>
      </c>
      <c r="AN57" s="41">
        <v>49671</v>
      </c>
      <c r="AO57" s="29">
        <f t="shared" si="1"/>
        <v>1978005</v>
      </c>
      <c r="AP57" s="30">
        <f t="shared" si="2"/>
        <v>63806.612903225803</v>
      </c>
      <c r="AQ57" s="4"/>
      <c r="AR57" s="31">
        <f t="shared" si="3"/>
        <v>438204</v>
      </c>
      <c r="AS57" s="45">
        <f t="shared" si="4"/>
        <v>1.2845848262210506</v>
      </c>
    </row>
    <row r="58" spans="1:45" x14ac:dyDescent="0.25">
      <c r="A58" s="10">
        <v>59</v>
      </c>
      <c r="B58" s="11">
        <v>16413</v>
      </c>
      <c r="C58" s="11" t="s">
        <v>58</v>
      </c>
      <c r="D58" s="12" t="s">
        <v>3</v>
      </c>
      <c r="E58" s="12" t="s">
        <v>10</v>
      </c>
      <c r="F58" s="12" t="s">
        <v>12</v>
      </c>
      <c r="G58" s="12" t="s">
        <v>124</v>
      </c>
      <c r="H58" s="41">
        <v>70918</v>
      </c>
      <c r="I58" s="41">
        <v>60070</v>
      </c>
      <c r="J58" s="41">
        <v>42135</v>
      </c>
      <c r="K58" s="41">
        <v>58944</v>
      </c>
      <c r="L58" s="41">
        <v>8605</v>
      </c>
      <c r="M58" s="41">
        <v>102982</v>
      </c>
      <c r="N58" s="41">
        <v>57665</v>
      </c>
      <c r="O58" s="41">
        <v>60448</v>
      </c>
      <c r="P58" s="41">
        <v>64208</v>
      </c>
      <c r="Q58" s="41">
        <v>68464</v>
      </c>
      <c r="R58" s="41">
        <v>80848</v>
      </c>
      <c r="S58" s="41">
        <v>15897</v>
      </c>
      <c r="T58" s="41">
        <v>70715</v>
      </c>
      <c r="U58" s="41">
        <v>54466</v>
      </c>
      <c r="V58" s="41">
        <v>51429</v>
      </c>
      <c r="W58" s="41">
        <v>43656</v>
      </c>
      <c r="X58" s="41">
        <v>44855</v>
      </c>
      <c r="Y58" s="41">
        <v>57690</v>
      </c>
      <c r="Z58" s="41">
        <v>24592</v>
      </c>
      <c r="AA58" s="41">
        <v>56509</v>
      </c>
      <c r="AB58" s="41">
        <v>50380</v>
      </c>
      <c r="AC58" s="41">
        <v>50572</v>
      </c>
      <c r="AD58" s="41">
        <v>41305</v>
      </c>
      <c r="AE58" s="41">
        <v>50835</v>
      </c>
      <c r="AF58" s="41">
        <v>56426</v>
      </c>
      <c r="AG58" s="41">
        <v>17766</v>
      </c>
      <c r="AH58" s="41">
        <v>42845</v>
      </c>
      <c r="AI58" s="41">
        <v>32814</v>
      </c>
      <c r="AJ58" s="41">
        <v>41548</v>
      </c>
      <c r="AK58" s="41">
        <v>60604</v>
      </c>
      <c r="AL58" s="41">
        <v>47723</v>
      </c>
      <c r="AM58" s="28">
        <f t="shared" si="0"/>
        <v>1555301</v>
      </c>
      <c r="AN58" s="41">
        <v>50171</v>
      </c>
      <c r="AO58" s="29">
        <f t="shared" si="1"/>
        <v>1587914</v>
      </c>
      <c r="AP58" s="30">
        <f t="shared" si="2"/>
        <v>51223.032258064515</v>
      </c>
      <c r="AQ58" s="4"/>
      <c r="AR58" s="31">
        <f t="shared" si="3"/>
        <v>32613</v>
      </c>
      <c r="AS58" s="45">
        <f t="shared" si="4"/>
        <v>1.0209689314158481</v>
      </c>
    </row>
    <row r="59" spans="1:45" x14ac:dyDescent="0.25">
      <c r="A59" s="10">
        <v>60</v>
      </c>
      <c r="B59" s="11">
        <v>15870</v>
      </c>
      <c r="C59" s="11" t="s">
        <v>58</v>
      </c>
      <c r="D59" s="12" t="s">
        <v>3</v>
      </c>
      <c r="E59" s="12" t="s">
        <v>10</v>
      </c>
      <c r="F59" s="12" t="s">
        <v>12</v>
      </c>
      <c r="G59" s="12" t="s">
        <v>125</v>
      </c>
      <c r="H59" s="41">
        <v>59666</v>
      </c>
      <c r="I59" s="41">
        <v>38867</v>
      </c>
      <c r="J59" s="41">
        <v>68010</v>
      </c>
      <c r="K59" s="41">
        <v>90080</v>
      </c>
      <c r="L59" s="41">
        <v>23052</v>
      </c>
      <c r="M59" s="41">
        <v>71833</v>
      </c>
      <c r="N59" s="41">
        <v>57393</v>
      </c>
      <c r="O59" s="41">
        <v>40771</v>
      </c>
      <c r="P59" s="41">
        <v>49058</v>
      </c>
      <c r="Q59" s="41">
        <v>50013</v>
      </c>
      <c r="R59" s="41">
        <v>65318</v>
      </c>
      <c r="S59" s="41">
        <v>23048</v>
      </c>
      <c r="T59" s="41">
        <v>46293</v>
      </c>
      <c r="U59" s="41">
        <v>45759</v>
      </c>
      <c r="V59" s="41">
        <v>35812</v>
      </c>
      <c r="W59" s="41">
        <v>38446</v>
      </c>
      <c r="X59" s="41">
        <v>30559</v>
      </c>
      <c r="Y59" s="41">
        <v>79414</v>
      </c>
      <c r="Z59" s="41">
        <v>20634</v>
      </c>
      <c r="AA59" s="41">
        <v>41548</v>
      </c>
      <c r="AB59" s="41">
        <v>35709</v>
      </c>
      <c r="AC59" s="41">
        <v>40969</v>
      </c>
      <c r="AD59" s="41">
        <v>39199</v>
      </c>
      <c r="AE59" s="41">
        <v>38399</v>
      </c>
      <c r="AF59" s="41">
        <v>33363</v>
      </c>
      <c r="AG59" s="41">
        <v>27033</v>
      </c>
      <c r="AH59" s="41">
        <v>48543</v>
      </c>
      <c r="AI59" s="41">
        <v>29875</v>
      </c>
      <c r="AJ59" s="41">
        <v>31764</v>
      </c>
      <c r="AK59" s="41">
        <v>50579</v>
      </c>
      <c r="AL59" s="41">
        <v>34952</v>
      </c>
      <c r="AM59" s="28">
        <f t="shared" si="0"/>
        <v>1366511</v>
      </c>
      <c r="AN59" s="41">
        <v>44081</v>
      </c>
      <c r="AO59" s="29">
        <f t="shared" si="1"/>
        <v>1385959</v>
      </c>
      <c r="AP59" s="30">
        <f t="shared" si="2"/>
        <v>44708.354838709674</v>
      </c>
      <c r="AQ59" s="4"/>
      <c r="AR59" s="31">
        <f t="shared" si="3"/>
        <v>19448</v>
      </c>
      <c r="AS59" s="45">
        <f t="shared" si="4"/>
        <v>1.0142318649465683</v>
      </c>
    </row>
    <row r="60" spans="1:45" x14ac:dyDescent="0.25">
      <c r="A60" s="10">
        <v>61</v>
      </c>
      <c r="B60" s="13">
        <v>17236</v>
      </c>
      <c r="C60" s="11" t="s">
        <v>58</v>
      </c>
      <c r="D60" s="12" t="s">
        <v>3</v>
      </c>
      <c r="E60" s="12" t="s">
        <v>10</v>
      </c>
      <c r="F60" s="12" t="s">
        <v>12</v>
      </c>
      <c r="G60" s="14" t="s">
        <v>126</v>
      </c>
      <c r="H60" s="41">
        <v>47629</v>
      </c>
      <c r="I60" s="41">
        <v>38862</v>
      </c>
      <c r="J60" s="41">
        <v>23598</v>
      </c>
      <c r="K60" s="41">
        <v>43207</v>
      </c>
      <c r="L60" s="41">
        <v>13937</v>
      </c>
      <c r="M60" s="41">
        <v>49628</v>
      </c>
      <c r="N60" s="41">
        <v>20243</v>
      </c>
      <c r="O60" s="41">
        <v>34851</v>
      </c>
      <c r="P60" s="41">
        <v>32121</v>
      </c>
      <c r="Q60" s="41">
        <v>22368</v>
      </c>
      <c r="R60" s="41">
        <v>29985</v>
      </c>
      <c r="S60" s="41">
        <v>9715</v>
      </c>
      <c r="T60" s="41">
        <v>29506</v>
      </c>
      <c r="U60" s="41">
        <v>32867</v>
      </c>
      <c r="V60" s="41">
        <v>29234</v>
      </c>
      <c r="W60" s="41">
        <v>24166</v>
      </c>
      <c r="X60" s="41">
        <v>17929</v>
      </c>
      <c r="Y60" s="41">
        <v>39779</v>
      </c>
      <c r="Z60" s="41">
        <v>15017</v>
      </c>
      <c r="AA60" s="41">
        <v>28230</v>
      </c>
      <c r="AB60" s="41">
        <v>28916</v>
      </c>
      <c r="AC60" s="41">
        <v>19698</v>
      </c>
      <c r="AD60" s="41">
        <v>30744</v>
      </c>
      <c r="AE60" s="41">
        <v>23560</v>
      </c>
      <c r="AF60" s="41">
        <v>26247</v>
      </c>
      <c r="AG60" s="41">
        <v>10485</v>
      </c>
      <c r="AH60" s="41">
        <v>42570</v>
      </c>
      <c r="AI60" s="41">
        <v>14317</v>
      </c>
      <c r="AJ60" s="41">
        <v>29074</v>
      </c>
      <c r="AK60" s="41">
        <v>20476</v>
      </c>
      <c r="AL60" s="41">
        <v>24242</v>
      </c>
      <c r="AM60" s="28">
        <f t="shared" si="0"/>
        <v>936200</v>
      </c>
      <c r="AN60" s="41">
        <v>30200</v>
      </c>
      <c r="AO60" s="29">
        <f t="shared" si="1"/>
        <v>853201</v>
      </c>
      <c r="AP60" s="30">
        <f t="shared" si="2"/>
        <v>27522.612903225807</v>
      </c>
      <c r="AQ60" s="4"/>
      <c r="AR60" s="31">
        <f t="shared" si="3"/>
        <v>-82999</v>
      </c>
      <c r="AS60" s="45">
        <f t="shared" si="4"/>
        <v>0.91134479812005986</v>
      </c>
    </row>
    <row r="61" spans="1:45" x14ac:dyDescent="0.25">
      <c r="A61" s="10">
        <v>62</v>
      </c>
      <c r="B61" s="11">
        <v>15919</v>
      </c>
      <c r="C61" s="11" t="s">
        <v>58</v>
      </c>
      <c r="D61" s="12" t="s">
        <v>3</v>
      </c>
      <c r="E61" s="12" t="s">
        <v>10</v>
      </c>
      <c r="F61" s="12" t="s">
        <v>13</v>
      </c>
      <c r="G61" s="12" t="s">
        <v>127</v>
      </c>
      <c r="H61" s="41">
        <v>46091</v>
      </c>
      <c r="I61" s="41">
        <v>55698</v>
      </c>
      <c r="J61" s="41">
        <v>49276</v>
      </c>
      <c r="K61" s="41">
        <v>108748</v>
      </c>
      <c r="L61" s="41">
        <v>19267</v>
      </c>
      <c r="M61" s="41">
        <v>57144</v>
      </c>
      <c r="N61" s="41">
        <v>40416</v>
      </c>
      <c r="O61" s="41">
        <v>48519</v>
      </c>
      <c r="P61" s="41">
        <v>39389</v>
      </c>
      <c r="Q61" s="41">
        <v>41021</v>
      </c>
      <c r="R61" s="41">
        <v>60873</v>
      </c>
      <c r="S61" s="41">
        <v>12897</v>
      </c>
      <c r="T61" s="41">
        <v>52306</v>
      </c>
      <c r="U61" s="41">
        <v>50567</v>
      </c>
      <c r="V61" s="41">
        <v>45316</v>
      </c>
      <c r="W61" s="41">
        <v>40544</v>
      </c>
      <c r="X61" s="41">
        <v>54192</v>
      </c>
      <c r="Y61" s="41">
        <v>41286</v>
      </c>
      <c r="Z61" s="41">
        <v>15620</v>
      </c>
      <c r="AA61" s="41">
        <v>49735</v>
      </c>
      <c r="AB61" s="41">
        <v>39755</v>
      </c>
      <c r="AC61" s="41">
        <v>35608</v>
      </c>
      <c r="AD61" s="41">
        <v>39837</v>
      </c>
      <c r="AE61" s="41">
        <v>34169</v>
      </c>
      <c r="AF61" s="41">
        <v>42136</v>
      </c>
      <c r="AG61" s="41">
        <v>11458</v>
      </c>
      <c r="AH61" s="41">
        <v>52363</v>
      </c>
      <c r="AI61" s="41">
        <v>44171</v>
      </c>
      <c r="AJ61" s="41">
        <v>23151</v>
      </c>
      <c r="AK61" s="41">
        <v>46647</v>
      </c>
      <c r="AL61" s="41">
        <v>40339</v>
      </c>
      <c r="AM61" s="28">
        <f t="shared" si="0"/>
        <v>1441221</v>
      </c>
      <c r="AN61" s="41">
        <v>46491</v>
      </c>
      <c r="AO61" s="29">
        <f t="shared" si="1"/>
        <v>1338539</v>
      </c>
      <c r="AP61" s="30">
        <f t="shared" si="2"/>
        <v>43178.677419354841</v>
      </c>
      <c r="AQ61" s="4"/>
      <c r="AR61" s="31">
        <f t="shared" si="3"/>
        <v>-102682</v>
      </c>
      <c r="AS61" s="45">
        <f t="shared" si="4"/>
        <v>0.92875346667860104</v>
      </c>
    </row>
    <row r="62" spans="1:45" x14ac:dyDescent="0.25">
      <c r="A62" s="10">
        <v>63</v>
      </c>
      <c r="B62" s="11">
        <v>14535</v>
      </c>
      <c r="C62" s="11" t="s">
        <v>58</v>
      </c>
      <c r="D62" s="12" t="s">
        <v>3</v>
      </c>
      <c r="E62" s="12" t="s">
        <v>10</v>
      </c>
      <c r="F62" s="12" t="s">
        <v>13</v>
      </c>
      <c r="G62" s="12" t="s">
        <v>128</v>
      </c>
      <c r="H62" s="41">
        <v>0</v>
      </c>
      <c r="I62" s="41">
        <v>0</v>
      </c>
      <c r="J62" s="41">
        <v>0</v>
      </c>
      <c r="K62" s="41">
        <v>0</v>
      </c>
      <c r="L62" s="41">
        <v>0</v>
      </c>
      <c r="M62" s="41">
        <v>0</v>
      </c>
      <c r="N62" s="41">
        <v>0</v>
      </c>
      <c r="O62" s="41">
        <v>0</v>
      </c>
      <c r="P62" s="41">
        <v>0</v>
      </c>
      <c r="Q62" s="41">
        <v>0</v>
      </c>
      <c r="R62" s="41">
        <v>0</v>
      </c>
      <c r="S62" s="41">
        <v>0</v>
      </c>
      <c r="T62" s="41">
        <v>0</v>
      </c>
      <c r="U62" s="41">
        <v>0</v>
      </c>
      <c r="V62" s="41">
        <v>0</v>
      </c>
      <c r="W62" s="41">
        <v>0</v>
      </c>
      <c r="X62" s="41">
        <v>0</v>
      </c>
      <c r="Y62" s="41">
        <v>0</v>
      </c>
      <c r="Z62" s="41">
        <v>0</v>
      </c>
      <c r="AA62" s="41">
        <v>0</v>
      </c>
      <c r="AB62" s="41">
        <v>0</v>
      </c>
      <c r="AC62" s="41">
        <v>0</v>
      </c>
      <c r="AD62" s="41">
        <v>0</v>
      </c>
      <c r="AE62" s="41">
        <v>0</v>
      </c>
      <c r="AF62" s="41">
        <v>0</v>
      </c>
      <c r="AG62" s="41">
        <v>0</v>
      </c>
      <c r="AH62" s="41">
        <v>0</v>
      </c>
      <c r="AI62" s="41">
        <v>0</v>
      </c>
      <c r="AJ62" s="41">
        <v>0</v>
      </c>
      <c r="AK62" s="41">
        <v>0</v>
      </c>
      <c r="AL62" s="41">
        <v>0</v>
      </c>
      <c r="AM62" s="28">
        <f t="shared" si="0"/>
        <v>621271</v>
      </c>
      <c r="AN62" s="41">
        <v>20041</v>
      </c>
      <c r="AO62" s="29">
        <f t="shared" si="1"/>
        <v>0</v>
      </c>
      <c r="AP62" s="30">
        <f t="shared" si="2"/>
        <v>0</v>
      </c>
      <c r="AQ62" s="4"/>
      <c r="AR62" s="31">
        <f t="shared" si="3"/>
        <v>-621271</v>
      </c>
      <c r="AS62" s="45">
        <f t="shared" si="4"/>
        <v>0</v>
      </c>
    </row>
    <row r="63" spans="1:45" x14ac:dyDescent="0.25">
      <c r="A63" s="10">
        <v>64</v>
      </c>
      <c r="B63" s="11">
        <v>16348</v>
      </c>
      <c r="C63" s="11" t="s">
        <v>58</v>
      </c>
      <c r="D63" s="12" t="s">
        <v>3</v>
      </c>
      <c r="E63" s="12" t="s">
        <v>10</v>
      </c>
      <c r="F63" s="12" t="s">
        <v>13</v>
      </c>
      <c r="G63" s="12" t="s">
        <v>129</v>
      </c>
      <c r="H63" s="41">
        <v>16983</v>
      </c>
      <c r="I63" s="41">
        <v>21405</v>
      </c>
      <c r="J63" s="41">
        <v>4825</v>
      </c>
      <c r="K63" s="41">
        <v>4800</v>
      </c>
      <c r="L63" s="41">
        <v>7749</v>
      </c>
      <c r="M63" s="41">
        <v>10332</v>
      </c>
      <c r="N63" s="41">
        <v>7459</v>
      </c>
      <c r="O63" s="41">
        <v>5434</v>
      </c>
      <c r="P63" s="41">
        <v>22125</v>
      </c>
      <c r="Q63" s="41">
        <v>8370</v>
      </c>
      <c r="R63" s="41">
        <v>6055</v>
      </c>
      <c r="S63" s="41">
        <v>5770</v>
      </c>
      <c r="T63" s="41">
        <v>7749</v>
      </c>
      <c r="U63" s="41">
        <v>7783</v>
      </c>
      <c r="V63" s="41">
        <v>7058</v>
      </c>
      <c r="W63" s="41">
        <v>8549</v>
      </c>
      <c r="X63" s="41">
        <v>5669</v>
      </c>
      <c r="Y63" s="41">
        <v>35860</v>
      </c>
      <c r="Z63" s="41">
        <v>7926</v>
      </c>
      <c r="AA63" s="41">
        <v>6056</v>
      </c>
      <c r="AB63" s="41">
        <v>11354</v>
      </c>
      <c r="AC63" s="41">
        <v>8944</v>
      </c>
      <c r="AD63" s="41">
        <v>10697</v>
      </c>
      <c r="AE63" s="41">
        <v>7189</v>
      </c>
      <c r="AF63" s="41">
        <v>40512</v>
      </c>
      <c r="AG63" s="41">
        <v>9665</v>
      </c>
      <c r="AH63" s="41">
        <v>7207</v>
      </c>
      <c r="AI63" s="41">
        <v>18803</v>
      </c>
      <c r="AJ63" s="41">
        <v>6523</v>
      </c>
      <c r="AK63" s="41">
        <v>6819</v>
      </c>
      <c r="AL63" s="41">
        <v>12361</v>
      </c>
      <c r="AM63" s="28">
        <f t="shared" si="0"/>
        <v>1171831</v>
      </c>
      <c r="AN63" s="41">
        <v>37801</v>
      </c>
      <c r="AO63" s="29">
        <f t="shared" si="1"/>
        <v>348031</v>
      </c>
      <c r="AP63" s="30">
        <f t="shared" si="2"/>
        <v>11226.806451612903</v>
      </c>
      <c r="AQ63" s="4"/>
      <c r="AR63" s="31">
        <f t="shared" si="3"/>
        <v>-823800</v>
      </c>
      <c r="AS63" s="45">
        <f t="shared" si="4"/>
        <v>0.29699760460339419</v>
      </c>
    </row>
    <row r="64" spans="1:45" x14ac:dyDescent="0.25">
      <c r="A64" s="10">
        <v>66</v>
      </c>
      <c r="B64" s="11">
        <v>16066</v>
      </c>
      <c r="C64" s="11" t="s">
        <v>58</v>
      </c>
      <c r="D64" s="12" t="s">
        <v>3</v>
      </c>
      <c r="E64" s="12" t="s">
        <v>10</v>
      </c>
      <c r="F64" s="12" t="s">
        <v>13</v>
      </c>
      <c r="G64" s="12" t="s">
        <v>131</v>
      </c>
      <c r="H64" s="41">
        <v>54589</v>
      </c>
      <c r="I64" s="41">
        <v>49604</v>
      </c>
      <c r="J64" s="41">
        <v>72660</v>
      </c>
      <c r="K64" s="41">
        <v>74045</v>
      </c>
      <c r="L64" s="41">
        <v>32632</v>
      </c>
      <c r="M64" s="41">
        <v>72994</v>
      </c>
      <c r="N64" s="41">
        <v>72341</v>
      </c>
      <c r="O64" s="41">
        <v>73860</v>
      </c>
      <c r="P64" s="41">
        <v>47381</v>
      </c>
      <c r="Q64" s="41">
        <v>50592</v>
      </c>
      <c r="R64" s="41">
        <v>50507</v>
      </c>
      <c r="S64" s="41">
        <v>21108</v>
      </c>
      <c r="T64" s="41">
        <v>72407</v>
      </c>
      <c r="U64" s="41">
        <v>41067</v>
      </c>
      <c r="V64" s="41">
        <v>57718</v>
      </c>
      <c r="W64" s="41">
        <v>139537</v>
      </c>
      <c r="X64" s="41">
        <v>72615</v>
      </c>
      <c r="Y64" s="41">
        <v>75014</v>
      </c>
      <c r="Z64" s="41">
        <v>49894</v>
      </c>
      <c r="AA64" s="41">
        <v>61798</v>
      </c>
      <c r="AB64" s="41">
        <v>57465</v>
      </c>
      <c r="AC64" s="41">
        <v>49582</v>
      </c>
      <c r="AD64" s="41">
        <v>56465</v>
      </c>
      <c r="AE64" s="41">
        <v>41922</v>
      </c>
      <c r="AF64" s="41">
        <v>73055</v>
      </c>
      <c r="AG64" s="41">
        <v>23384</v>
      </c>
      <c r="AH64" s="41">
        <v>59886</v>
      </c>
      <c r="AI64" s="41">
        <v>51807</v>
      </c>
      <c r="AJ64" s="41">
        <v>48680</v>
      </c>
      <c r="AK64" s="41">
        <v>52248</v>
      </c>
      <c r="AL64" s="41">
        <v>75544</v>
      </c>
      <c r="AM64" s="28">
        <f t="shared" si="0"/>
        <v>2236371</v>
      </c>
      <c r="AN64" s="41">
        <v>72141</v>
      </c>
      <c r="AO64" s="29">
        <f t="shared" ref="AO64:AO130" si="5">SUM(H64:AL64)</f>
        <v>1832401</v>
      </c>
      <c r="AP64" s="30">
        <f t="shared" si="2"/>
        <v>59109.709677419356</v>
      </c>
      <c r="AQ64" s="4"/>
      <c r="AR64" s="31">
        <f t="shared" ref="AR64:AR130" si="6">AO64-AM64</f>
        <v>-403970</v>
      </c>
      <c r="AS64" s="45">
        <f t="shared" ref="AS64:AS130" si="7">AO64/AM64</f>
        <v>0.819363602908462</v>
      </c>
    </row>
    <row r="65" spans="1:45" x14ac:dyDescent="0.25">
      <c r="A65" s="10">
        <v>67</v>
      </c>
      <c r="B65" s="11">
        <v>15757</v>
      </c>
      <c r="C65" s="11" t="s">
        <v>58</v>
      </c>
      <c r="D65" s="12" t="s">
        <v>3</v>
      </c>
      <c r="E65" s="12" t="s">
        <v>10</v>
      </c>
      <c r="F65" s="12" t="s">
        <v>13</v>
      </c>
      <c r="G65" s="12" t="s">
        <v>132</v>
      </c>
      <c r="H65" s="41">
        <v>0</v>
      </c>
      <c r="I65" s="41">
        <v>35769</v>
      </c>
      <c r="J65" s="41">
        <v>77007</v>
      </c>
      <c r="K65" s="41">
        <v>51438</v>
      </c>
      <c r="L65" s="41">
        <v>14015</v>
      </c>
      <c r="M65" s="41">
        <v>63696</v>
      </c>
      <c r="N65" s="41">
        <v>32476</v>
      </c>
      <c r="O65" s="41">
        <v>38512</v>
      </c>
      <c r="P65" s="41">
        <v>53243</v>
      </c>
      <c r="Q65" s="41">
        <v>33913</v>
      </c>
      <c r="R65" s="41">
        <v>56022</v>
      </c>
      <c r="S65" s="41">
        <v>12065</v>
      </c>
      <c r="T65" s="41">
        <v>51255</v>
      </c>
      <c r="U65" s="41">
        <v>30078</v>
      </c>
      <c r="V65" s="41">
        <v>40392</v>
      </c>
      <c r="W65" s="41">
        <v>36256</v>
      </c>
      <c r="X65" s="41">
        <v>28046</v>
      </c>
      <c r="Y65" s="41">
        <v>37934</v>
      </c>
      <c r="Z65" s="41">
        <v>22366</v>
      </c>
      <c r="AA65" s="41">
        <v>44572</v>
      </c>
      <c r="AB65" s="41">
        <v>44507</v>
      </c>
      <c r="AC65" s="41">
        <v>39936</v>
      </c>
      <c r="AD65" s="41">
        <v>43901</v>
      </c>
      <c r="AE65" s="41">
        <v>37005</v>
      </c>
      <c r="AF65" s="41">
        <v>48344</v>
      </c>
      <c r="AG65" s="41">
        <v>22188</v>
      </c>
      <c r="AH65" s="41">
        <v>52631</v>
      </c>
      <c r="AI65" s="41">
        <v>34862</v>
      </c>
      <c r="AJ65" s="41">
        <v>35212</v>
      </c>
      <c r="AK65" s="41">
        <v>34183</v>
      </c>
      <c r="AL65" s="41">
        <v>34441</v>
      </c>
      <c r="AM65" s="28">
        <f t="shared" si="0"/>
        <v>844781</v>
      </c>
      <c r="AN65" s="41">
        <v>27251</v>
      </c>
      <c r="AO65" s="29">
        <f t="shared" si="5"/>
        <v>1186265</v>
      </c>
      <c r="AP65" s="30">
        <f t="shared" si="2"/>
        <v>38266.612903225803</v>
      </c>
      <c r="AQ65" s="4"/>
      <c r="AR65" s="31">
        <f t="shared" si="6"/>
        <v>341484</v>
      </c>
      <c r="AS65" s="45">
        <f t="shared" si="7"/>
        <v>1.4042278412985141</v>
      </c>
    </row>
    <row r="66" spans="1:45" x14ac:dyDescent="0.25">
      <c r="A66" s="10">
        <v>68</v>
      </c>
      <c r="B66" s="11">
        <v>15672</v>
      </c>
      <c r="C66" s="11" t="s">
        <v>58</v>
      </c>
      <c r="D66" s="12" t="s">
        <v>3</v>
      </c>
      <c r="E66" s="12" t="s">
        <v>10</v>
      </c>
      <c r="F66" s="12" t="s">
        <v>13</v>
      </c>
      <c r="G66" s="12" t="s">
        <v>133</v>
      </c>
      <c r="H66" s="41">
        <v>0</v>
      </c>
      <c r="I66" s="41">
        <v>0</v>
      </c>
      <c r="J66" s="41">
        <v>0</v>
      </c>
      <c r="K66" s="41">
        <v>0</v>
      </c>
      <c r="L66" s="41">
        <v>0</v>
      </c>
      <c r="M66" s="41">
        <v>0</v>
      </c>
      <c r="N66" s="41">
        <v>0</v>
      </c>
      <c r="O66" s="41">
        <v>0</v>
      </c>
      <c r="P66" s="41">
        <v>0</v>
      </c>
      <c r="Q66" s="41">
        <v>0</v>
      </c>
      <c r="R66" s="41">
        <v>0</v>
      </c>
      <c r="S66" s="41">
        <v>0</v>
      </c>
      <c r="T66" s="41">
        <v>0</v>
      </c>
      <c r="U66" s="41">
        <v>0</v>
      </c>
      <c r="V66" s="41">
        <v>0</v>
      </c>
      <c r="W66" s="41">
        <v>0</v>
      </c>
      <c r="X66" s="41">
        <v>0</v>
      </c>
      <c r="Y66" s="41">
        <v>0</v>
      </c>
      <c r="Z66" s="41">
        <v>0</v>
      </c>
      <c r="AA66" s="41">
        <v>0</v>
      </c>
      <c r="AB66" s="41">
        <v>0</v>
      </c>
      <c r="AC66" s="41">
        <v>0</v>
      </c>
      <c r="AD66" s="41">
        <v>0</v>
      </c>
      <c r="AE66" s="41">
        <v>0</v>
      </c>
      <c r="AF66" s="41">
        <v>0</v>
      </c>
      <c r="AG66" s="41">
        <v>0</v>
      </c>
      <c r="AH66" s="41">
        <v>0</v>
      </c>
      <c r="AI66" s="41">
        <v>0</v>
      </c>
      <c r="AJ66" s="41">
        <v>0</v>
      </c>
      <c r="AK66" s="41">
        <v>0</v>
      </c>
      <c r="AL66" s="41">
        <v>0</v>
      </c>
      <c r="AM66" s="28">
        <f t="shared" si="0"/>
        <v>842921</v>
      </c>
      <c r="AN66" s="41">
        <v>27191</v>
      </c>
      <c r="AO66" s="29">
        <f t="shared" si="5"/>
        <v>0</v>
      </c>
      <c r="AP66" s="30">
        <f t="shared" si="2"/>
        <v>0</v>
      </c>
      <c r="AQ66" s="4"/>
      <c r="AR66" s="31">
        <f t="shared" si="6"/>
        <v>-842921</v>
      </c>
      <c r="AS66" s="45">
        <f t="shared" si="7"/>
        <v>0</v>
      </c>
    </row>
    <row r="67" spans="1:45" x14ac:dyDescent="0.25">
      <c r="A67" s="10">
        <v>70</v>
      </c>
      <c r="B67" s="11">
        <v>16411</v>
      </c>
      <c r="C67" s="11" t="s">
        <v>58</v>
      </c>
      <c r="D67" s="12" t="s">
        <v>3</v>
      </c>
      <c r="E67" s="12" t="s">
        <v>10</v>
      </c>
      <c r="F67" s="12" t="s">
        <v>13</v>
      </c>
      <c r="G67" s="12" t="s">
        <v>135</v>
      </c>
      <c r="H67" s="41">
        <v>58282</v>
      </c>
      <c r="I67" s="41">
        <v>53827</v>
      </c>
      <c r="J67" s="41">
        <v>43607</v>
      </c>
      <c r="K67" s="41">
        <v>53855</v>
      </c>
      <c r="L67" s="41">
        <v>34360</v>
      </c>
      <c r="M67" s="41">
        <v>52212</v>
      </c>
      <c r="N67" s="41">
        <v>48269</v>
      </c>
      <c r="O67" s="41">
        <v>55861</v>
      </c>
      <c r="P67" s="41">
        <v>45998</v>
      </c>
      <c r="Q67" s="41">
        <v>49113</v>
      </c>
      <c r="R67" s="41">
        <v>47290</v>
      </c>
      <c r="S67" s="41">
        <v>33743</v>
      </c>
      <c r="T67" s="41">
        <v>44438</v>
      </c>
      <c r="U67" s="41">
        <v>46474</v>
      </c>
      <c r="V67" s="41">
        <v>41284</v>
      </c>
      <c r="W67" s="41">
        <v>43657</v>
      </c>
      <c r="X67" s="41">
        <v>38915</v>
      </c>
      <c r="Y67" s="41">
        <v>47838</v>
      </c>
      <c r="Z67" s="41">
        <v>28742</v>
      </c>
      <c r="AA67" s="41">
        <v>46416</v>
      </c>
      <c r="AB67" s="41">
        <v>33868</v>
      </c>
      <c r="AC67" s="41">
        <v>50103</v>
      </c>
      <c r="AD67" s="41">
        <v>40036</v>
      </c>
      <c r="AE67" s="41">
        <v>41478</v>
      </c>
      <c r="AF67" s="41">
        <v>50277</v>
      </c>
      <c r="AG67" s="41">
        <v>30962</v>
      </c>
      <c r="AH67" s="41">
        <v>74838</v>
      </c>
      <c r="AI67" s="41">
        <v>38678</v>
      </c>
      <c r="AJ67" s="41">
        <v>47908</v>
      </c>
      <c r="AK67" s="41">
        <v>40081</v>
      </c>
      <c r="AL67" s="41">
        <v>64811</v>
      </c>
      <c r="AM67" s="28">
        <f t="shared" ref="AM67:AM130" si="8">+AN67*31</f>
        <v>1041631</v>
      </c>
      <c r="AN67" s="41">
        <v>33601</v>
      </c>
      <c r="AO67" s="29">
        <f t="shared" si="5"/>
        <v>1427221</v>
      </c>
      <c r="AP67" s="30">
        <f t="shared" ref="AP67:AP130" si="9">AO67/31</f>
        <v>46039.387096774197</v>
      </c>
      <c r="AQ67" s="4"/>
      <c r="AR67" s="31">
        <f t="shared" si="6"/>
        <v>385590</v>
      </c>
      <c r="AS67" s="45">
        <f t="shared" si="7"/>
        <v>1.3701790749315257</v>
      </c>
    </row>
    <row r="68" spans="1:45" x14ac:dyDescent="0.25">
      <c r="A68" s="10">
        <v>71</v>
      </c>
      <c r="B68" s="13">
        <v>16958</v>
      </c>
      <c r="C68" s="11" t="s">
        <v>58</v>
      </c>
      <c r="D68" s="12" t="s">
        <v>3</v>
      </c>
      <c r="E68" s="12" t="s">
        <v>10</v>
      </c>
      <c r="F68" s="12" t="s">
        <v>13</v>
      </c>
      <c r="G68" s="14" t="s">
        <v>136</v>
      </c>
      <c r="H68" s="41">
        <v>43994</v>
      </c>
      <c r="I68" s="41">
        <v>43994</v>
      </c>
      <c r="J68" s="41">
        <v>38448</v>
      </c>
      <c r="K68" s="41">
        <v>67141</v>
      </c>
      <c r="L68" s="41">
        <v>36479</v>
      </c>
      <c r="M68" s="41">
        <v>58275</v>
      </c>
      <c r="N68" s="41">
        <v>46800</v>
      </c>
      <c r="O68" s="41">
        <v>50055</v>
      </c>
      <c r="P68" s="41">
        <v>34767</v>
      </c>
      <c r="Q68" s="41">
        <v>29220</v>
      </c>
      <c r="R68" s="41">
        <v>48967</v>
      </c>
      <c r="S68" s="41">
        <v>27229</v>
      </c>
      <c r="T68" s="41">
        <v>31184</v>
      </c>
      <c r="U68" s="41">
        <v>41239</v>
      </c>
      <c r="V68" s="41">
        <v>39743</v>
      </c>
      <c r="W68" s="41">
        <v>27768</v>
      </c>
      <c r="X68" s="41">
        <v>40785</v>
      </c>
      <c r="Y68" s="41">
        <v>40000</v>
      </c>
      <c r="Z68" s="41">
        <v>15987</v>
      </c>
      <c r="AA68" s="41">
        <v>29019</v>
      </c>
      <c r="AB68" s="41">
        <v>39532</v>
      </c>
      <c r="AC68" s="41">
        <v>29524</v>
      </c>
      <c r="AD68" s="41">
        <v>34814</v>
      </c>
      <c r="AE68" s="41">
        <v>28728</v>
      </c>
      <c r="AF68" s="41">
        <v>41161</v>
      </c>
      <c r="AG68" s="41">
        <v>20972</v>
      </c>
      <c r="AH68" s="41">
        <v>43627</v>
      </c>
      <c r="AI68" s="41">
        <v>25040</v>
      </c>
      <c r="AJ68" s="41">
        <v>26330</v>
      </c>
      <c r="AK68" s="41">
        <v>34789</v>
      </c>
      <c r="AL68" s="41">
        <v>38727</v>
      </c>
      <c r="AM68" s="28">
        <f t="shared" si="8"/>
        <v>886631</v>
      </c>
      <c r="AN68" s="41">
        <v>28601</v>
      </c>
      <c r="AO68" s="29">
        <f t="shared" si="5"/>
        <v>1154338</v>
      </c>
      <c r="AP68" s="30">
        <f t="shared" si="9"/>
        <v>37236.709677419356</v>
      </c>
      <c r="AQ68" s="4"/>
      <c r="AR68" s="31">
        <f t="shared" si="6"/>
        <v>267707</v>
      </c>
      <c r="AS68" s="45">
        <f t="shared" si="7"/>
        <v>1.3019373335694331</v>
      </c>
    </row>
    <row r="69" spans="1:45" x14ac:dyDescent="0.25">
      <c r="A69" s="10">
        <v>72</v>
      </c>
      <c r="B69" s="13">
        <v>17176</v>
      </c>
      <c r="C69" s="11" t="s">
        <v>58</v>
      </c>
      <c r="D69" s="12" t="s">
        <v>3</v>
      </c>
      <c r="E69" s="12" t="s">
        <v>10</v>
      </c>
      <c r="F69" s="12" t="s">
        <v>13</v>
      </c>
      <c r="G69" s="14" t="s">
        <v>137</v>
      </c>
      <c r="H69" s="41">
        <v>34274</v>
      </c>
      <c r="I69" s="41">
        <v>18060</v>
      </c>
      <c r="J69" s="41">
        <v>25857</v>
      </c>
      <c r="K69" s="41">
        <v>33573</v>
      </c>
      <c r="L69" s="41">
        <v>14955</v>
      </c>
      <c r="M69" s="41">
        <v>17872</v>
      </c>
      <c r="N69" s="41">
        <v>25096</v>
      </c>
      <c r="O69" s="41">
        <v>17989</v>
      </c>
      <c r="P69" s="41">
        <v>25901</v>
      </c>
      <c r="Q69" s="41">
        <v>27000</v>
      </c>
      <c r="R69" s="41">
        <v>34001</v>
      </c>
      <c r="S69" s="41">
        <v>10235</v>
      </c>
      <c r="T69" s="41">
        <v>27003</v>
      </c>
      <c r="U69" s="41">
        <v>28930</v>
      </c>
      <c r="V69" s="41">
        <v>27710</v>
      </c>
      <c r="W69" s="41">
        <v>15302</v>
      </c>
      <c r="X69" s="41">
        <v>18084</v>
      </c>
      <c r="Y69" s="41">
        <v>33428</v>
      </c>
      <c r="Z69" s="41">
        <v>15320</v>
      </c>
      <c r="AA69" s="41">
        <v>26228</v>
      </c>
      <c r="AB69" s="41">
        <v>18554</v>
      </c>
      <c r="AC69" s="41">
        <v>18637</v>
      </c>
      <c r="AD69" s="41">
        <v>37832</v>
      </c>
      <c r="AE69" s="41">
        <v>26255</v>
      </c>
      <c r="AF69" s="41">
        <v>25789</v>
      </c>
      <c r="AG69" s="41">
        <v>19701</v>
      </c>
      <c r="AH69" s="41">
        <v>24887</v>
      </c>
      <c r="AI69" s="41">
        <v>14014</v>
      </c>
      <c r="AJ69" s="41">
        <v>2495</v>
      </c>
      <c r="AK69" s="41">
        <v>20510</v>
      </c>
      <c r="AL69" s="41">
        <v>-6062</v>
      </c>
      <c r="AM69" s="28">
        <f t="shared" si="8"/>
        <v>793910</v>
      </c>
      <c r="AN69" s="41">
        <v>25610</v>
      </c>
      <c r="AO69" s="29">
        <f t="shared" si="5"/>
        <v>679430</v>
      </c>
      <c r="AP69" s="30">
        <f t="shared" si="9"/>
        <v>21917.096774193549</v>
      </c>
      <c r="AQ69" s="4"/>
      <c r="AR69" s="31">
        <f t="shared" si="6"/>
        <v>-114480</v>
      </c>
      <c r="AS69" s="45">
        <f t="shared" si="7"/>
        <v>0.85580229497046267</v>
      </c>
    </row>
    <row r="70" spans="1:45" x14ac:dyDescent="0.25">
      <c r="A70" s="10">
        <v>73</v>
      </c>
      <c r="B70" s="13">
        <v>17003</v>
      </c>
      <c r="C70" s="11" t="s">
        <v>58</v>
      </c>
      <c r="D70" s="12" t="s">
        <v>3</v>
      </c>
      <c r="E70" s="12" t="s">
        <v>10</v>
      </c>
      <c r="F70" s="12" t="s">
        <v>13</v>
      </c>
      <c r="G70" s="14" t="s">
        <v>138</v>
      </c>
      <c r="H70" s="41">
        <v>31540</v>
      </c>
      <c r="I70" s="41">
        <v>27605</v>
      </c>
      <c r="J70" s="41">
        <v>20435</v>
      </c>
      <c r="K70" s="41">
        <v>48146</v>
      </c>
      <c r="L70" s="41">
        <v>13601</v>
      </c>
      <c r="M70" s="41">
        <v>34535</v>
      </c>
      <c r="N70" s="41">
        <v>22585</v>
      </c>
      <c r="O70" s="41">
        <v>21705</v>
      </c>
      <c r="P70" s="41">
        <v>46618</v>
      </c>
      <c r="Q70" s="41">
        <v>31463</v>
      </c>
      <c r="R70" s="41">
        <v>26236</v>
      </c>
      <c r="S70" s="41">
        <v>22634</v>
      </c>
      <c r="T70" s="41">
        <v>22566</v>
      </c>
      <c r="U70" s="41">
        <v>22280</v>
      </c>
      <c r="V70" s="41">
        <v>24671</v>
      </c>
      <c r="W70" s="41">
        <v>22836</v>
      </c>
      <c r="X70" s="41">
        <v>24447</v>
      </c>
      <c r="Y70" s="41">
        <v>39740</v>
      </c>
      <c r="Z70" s="41">
        <v>27708</v>
      </c>
      <c r="AA70" s="41">
        <v>18755</v>
      </c>
      <c r="AB70" s="41">
        <v>20006</v>
      </c>
      <c r="AC70" s="41">
        <v>25496</v>
      </c>
      <c r="AD70" s="41">
        <v>13624</v>
      </c>
      <c r="AE70" s="41">
        <v>19411</v>
      </c>
      <c r="AF70" s="41">
        <v>21772</v>
      </c>
      <c r="AG70" s="41">
        <v>23568</v>
      </c>
      <c r="AH70" s="41">
        <v>25786</v>
      </c>
      <c r="AI70" s="41">
        <v>19124</v>
      </c>
      <c r="AJ70" s="41">
        <v>24352</v>
      </c>
      <c r="AK70" s="41">
        <v>36653</v>
      </c>
      <c r="AL70" s="41">
        <v>70718</v>
      </c>
      <c r="AM70" s="28">
        <f t="shared" si="8"/>
        <v>666996</v>
      </c>
      <c r="AN70" s="41">
        <v>21516</v>
      </c>
      <c r="AO70" s="29">
        <f t="shared" si="5"/>
        <v>850616</v>
      </c>
      <c r="AP70" s="30">
        <f t="shared" si="9"/>
        <v>27439.225806451614</v>
      </c>
      <c r="AQ70" s="4"/>
      <c r="AR70" s="31">
        <f t="shared" si="6"/>
        <v>183620</v>
      </c>
      <c r="AS70" s="45">
        <f t="shared" si="7"/>
        <v>1.2752940047616477</v>
      </c>
    </row>
    <row r="71" spans="1:45" x14ac:dyDescent="0.25">
      <c r="A71" s="10">
        <v>65</v>
      </c>
      <c r="B71" s="11">
        <v>15966</v>
      </c>
      <c r="C71" s="11" t="s">
        <v>58</v>
      </c>
      <c r="D71" s="12" t="s">
        <v>3</v>
      </c>
      <c r="E71" s="12" t="s">
        <v>10</v>
      </c>
      <c r="F71" s="7" t="s">
        <v>406</v>
      </c>
      <c r="G71" s="12" t="s">
        <v>130</v>
      </c>
      <c r="H71" s="41">
        <v>42991</v>
      </c>
      <c r="I71" s="41">
        <v>48696</v>
      </c>
      <c r="J71" s="41">
        <v>33164</v>
      </c>
      <c r="K71" s="41">
        <v>42574</v>
      </c>
      <c r="L71" s="41">
        <v>28625</v>
      </c>
      <c r="M71" s="41">
        <v>60403</v>
      </c>
      <c r="N71" s="41">
        <v>57049</v>
      </c>
      <c r="O71" s="41">
        <v>64161</v>
      </c>
      <c r="P71" s="41">
        <v>42301</v>
      </c>
      <c r="Q71" s="41">
        <v>52202</v>
      </c>
      <c r="R71" s="41">
        <v>50854</v>
      </c>
      <c r="S71" s="41">
        <v>21364</v>
      </c>
      <c r="T71" s="41">
        <v>41012</v>
      </c>
      <c r="U71" s="41">
        <v>56693</v>
      </c>
      <c r="V71" s="41">
        <v>32787</v>
      </c>
      <c r="W71" s="41">
        <v>39690</v>
      </c>
      <c r="X71" s="41">
        <v>40865</v>
      </c>
      <c r="Y71" s="41">
        <v>44167</v>
      </c>
      <c r="Z71" s="41">
        <v>25774</v>
      </c>
      <c r="AA71" s="41">
        <v>37352</v>
      </c>
      <c r="AB71" s="41">
        <v>41798</v>
      </c>
      <c r="AC71" s="41">
        <v>27147</v>
      </c>
      <c r="AD71" s="41">
        <v>54334</v>
      </c>
      <c r="AE71" s="41">
        <v>31708</v>
      </c>
      <c r="AF71" s="41">
        <v>48244</v>
      </c>
      <c r="AG71" s="41">
        <v>28098</v>
      </c>
      <c r="AH71" s="41">
        <v>44967</v>
      </c>
      <c r="AI71" s="41">
        <v>42601</v>
      </c>
      <c r="AJ71" s="41">
        <v>30937</v>
      </c>
      <c r="AK71" s="41">
        <v>43584</v>
      </c>
      <c r="AL71" s="41">
        <v>27017</v>
      </c>
      <c r="AM71" s="28">
        <f t="shared" si="8"/>
        <v>1041631</v>
      </c>
      <c r="AN71" s="41">
        <v>33601</v>
      </c>
      <c r="AO71" s="29">
        <f t="shared" si="5"/>
        <v>1283159</v>
      </c>
      <c r="AP71" s="30">
        <f t="shared" si="9"/>
        <v>41392.225806451614</v>
      </c>
      <c r="AQ71" s="4"/>
      <c r="AR71" s="31">
        <f t="shared" si="6"/>
        <v>241528</v>
      </c>
      <c r="AS71" s="45">
        <f t="shared" si="7"/>
        <v>1.231874819393816</v>
      </c>
    </row>
    <row r="72" spans="1:45" x14ac:dyDescent="0.25">
      <c r="A72" s="10">
        <v>51</v>
      </c>
      <c r="B72" s="11">
        <v>15891</v>
      </c>
      <c r="C72" s="11" t="s">
        <v>58</v>
      </c>
      <c r="D72" s="12" t="s">
        <v>3</v>
      </c>
      <c r="E72" s="12" t="s">
        <v>10</v>
      </c>
      <c r="F72" s="7" t="s">
        <v>406</v>
      </c>
      <c r="G72" s="12" t="s">
        <v>116</v>
      </c>
      <c r="H72" s="41">
        <v>31469</v>
      </c>
      <c r="I72" s="41">
        <v>24370</v>
      </c>
      <c r="J72" s="41">
        <v>39099</v>
      </c>
      <c r="K72" s="41">
        <v>42778</v>
      </c>
      <c r="L72" s="41">
        <v>19712</v>
      </c>
      <c r="M72" s="41">
        <v>33656</v>
      </c>
      <c r="N72" s="41">
        <v>35833</v>
      </c>
      <c r="O72" s="41">
        <v>30265</v>
      </c>
      <c r="P72" s="41">
        <v>25433</v>
      </c>
      <c r="Q72" s="41">
        <v>41294</v>
      </c>
      <c r="R72" s="41">
        <v>36237</v>
      </c>
      <c r="S72" s="41">
        <v>14342</v>
      </c>
      <c r="T72" s="41">
        <v>38203</v>
      </c>
      <c r="U72" s="41">
        <v>32708</v>
      </c>
      <c r="V72" s="41">
        <v>31286</v>
      </c>
      <c r="W72" s="41">
        <v>33297</v>
      </c>
      <c r="X72" s="41">
        <v>27859</v>
      </c>
      <c r="Y72" s="41">
        <v>22183</v>
      </c>
      <c r="Z72" s="41">
        <v>11629</v>
      </c>
      <c r="AA72" s="41">
        <v>44374</v>
      </c>
      <c r="AB72" s="41">
        <v>30275</v>
      </c>
      <c r="AC72" s="41">
        <v>17093</v>
      </c>
      <c r="AD72" s="41">
        <v>31789</v>
      </c>
      <c r="AE72" s="41">
        <v>31433</v>
      </c>
      <c r="AF72" s="41">
        <v>40788</v>
      </c>
      <c r="AG72" s="41">
        <v>6106</v>
      </c>
      <c r="AH72" s="41">
        <v>33818</v>
      </c>
      <c r="AI72" s="41">
        <v>31223</v>
      </c>
      <c r="AJ72" s="41">
        <v>37332</v>
      </c>
      <c r="AK72" s="41">
        <v>21833</v>
      </c>
      <c r="AL72" s="41">
        <v>20348</v>
      </c>
      <c r="AM72" s="28">
        <f t="shared" si="8"/>
        <v>886631</v>
      </c>
      <c r="AN72" s="41">
        <v>28601</v>
      </c>
      <c r="AO72" s="29">
        <f t="shared" si="5"/>
        <v>918065</v>
      </c>
      <c r="AP72" s="30">
        <f t="shared" si="9"/>
        <v>29615</v>
      </c>
      <c r="AQ72" s="4"/>
      <c r="AR72" s="31">
        <f t="shared" si="6"/>
        <v>31434</v>
      </c>
      <c r="AS72" s="45">
        <f t="shared" si="7"/>
        <v>1.0354533058284676</v>
      </c>
    </row>
    <row r="73" spans="1:45" x14ac:dyDescent="0.25">
      <c r="A73" s="10">
        <v>69</v>
      </c>
      <c r="B73" s="11">
        <v>16053</v>
      </c>
      <c r="C73" s="11" t="s">
        <v>58</v>
      </c>
      <c r="D73" s="12" t="s">
        <v>3</v>
      </c>
      <c r="E73" s="12" t="s">
        <v>10</v>
      </c>
      <c r="F73" s="7" t="s">
        <v>406</v>
      </c>
      <c r="G73" s="12" t="s">
        <v>134</v>
      </c>
      <c r="H73" s="41">
        <v>51654</v>
      </c>
      <c r="I73" s="41">
        <v>50732</v>
      </c>
      <c r="J73" s="41">
        <v>0</v>
      </c>
      <c r="K73" s="41">
        <v>87510</v>
      </c>
      <c r="L73" s="41">
        <v>27611</v>
      </c>
      <c r="M73" s="41">
        <v>61178</v>
      </c>
      <c r="N73" s="41">
        <v>43865</v>
      </c>
      <c r="O73" s="41">
        <v>43007</v>
      </c>
      <c r="P73" s="41">
        <v>33014</v>
      </c>
      <c r="Q73" s="41">
        <v>36308</v>
      </c>
      <c r="R73" s="41">
        <v>43645</v>
      </c>
      <c r="S73" s="41">
        <v>19334</v>
      </c>
      <c r="T73" s="41">
        <v>41897</v>
      </c>
      <c r="U73" s="41">
        <v>41868</v>
      </c>
      <c r="V73" s="41">
        <v>44614</v>
      </c>
      <c r="W73" s="41">
        <v>38219</v>
      </c>
      <c r="X73" s="41">
        <v>48383</v>
      </c>
      <c r="Y73" s="41">
        <v>74450</v>
      </c>
      <c r="Z73" s="41">
        <v>12591</v>
      </c>
      <c r="AA73" s="41">
        <v>33750</v>
      </c>
      <c r="AB73" s="41">
        <v>36176</v>
      </c>
      <c r="AC73" s="41">
        <v>34177</v>
      </c>
      <c r="AD73" s="41">
        <v>41535</v>
      </c>
      <c r="AE73" s="41">
        <v>31801</v>
      </c>
      <c r="AF73" s="41">
        <v>39534</v>
      </c>
      <c r="AG73" s="41">
        <v>23426</v>
      </c>
      <c r="AH73" s="41">
        <v>38008</v>
      </c>
      <c r="AI73" s="41">
        <v>21443</v>
      </c>
      <c r="AJ73" s="41">
        <v>40223</v>
      </c>
      <c r="AK73" s="41">
        <v>40290</v>
      </c>
      <c r="AL73" s="41">
        <v>45633</v>
      </c>
      <c r="AM73" s="28">
        <f t="shared" si="8"/>
        <v>1063331</v>
      </c>
      <c r="AN73" s="41">
        <v>34301</v>
      </c>
      <c r="AO73" s="29">
        <f t="shared" ref="AO73:AO75" si="10">SUM(H73:AL73)</f>
        <v>1225876</v>
      </c>
      <c r="AP73" s="30">
        <f t="shared" si="9"/>
        <v>39544.387096774197</v>
      </c>
      <c r="AQ73" s="4"/>
      <c r="AR73" s="31">
        <f t="shared" ref="AR73:AR75" si="11">AO73-AM73</f>
        <v>162545</v>
      </c>
      <c r="AS73" s="45">
        <f t="shared" ref="AS73:AS75" si="12">AO73/AM73</f>
        <v>1.152863971801819</v>
      </c>
    </row>
    <row r="74" spans="1:45" x14ac:dyDescent="0.25">
      <c r="A74" s="10">
        <v>74</v>
      </c>
      <c r="B74" s="13">
        <v>17118</v>
      </c>
      <c r="C74" s="11" t="s">
        <v>58</v>
      </c>
      <c r="D74" s="12" t="s">
        <v>3</v>
      </c>
      <c r="E74" s="12" t="s">
        <v>10</v>
      </c>
      <c r="F74" s="7" t="s">
        <v>406</v>
      </c>
      <c r="G74" s="14" t="s">
        <v>139</v>
      </c>
      <c r="H74" s="41">
        <v>41621</v>
      </c>
      <c r="I74" s="41">
        <v>28040</v>
      </c>
      <c r="J74" s="41">
        <v>32388</v>
      </c>
      <c r="K74" s="41">
        <v>34412</v>
      </c>
      <c r="L74" s="41">
        <v>30394</v>
      </c>
      <c r="M74" s="41">
        <v>53065</v>
      </c>
      <c r="N74" s="41">
        <v>22900</v>
      </c>
      <c r="O74" s="41">
        <v>21596</v>
      </c>
      <c r="P74" s="41">
        <v>30021</v>
      </c>
      <c r="Q74" s="41">
        <v>25467</v>
      </c>
      <c r="R74" s="41">
        <v>35786</v>
      </c>
      <c r="S74" s="41">
        <v>18355</v>
      </c>
      <c r="T74" s="41">
        <v>34443</v>
      </c>
      <c r="U74" s="41">
        <v>34741</v>
      </c>
      <c r="V74" s="41">
        <v>24873</v>
      </c>
      <c r="W74" s="41">
        <v>18939</v>
      </c>
      <c r="X74" s="41">
        <v>19205</v>
      </c>
      <c r="Y74" s="41">
        <v>28855</v>
      </c>
      <c r="Z74" s="41">
        <v>9970</v>
      </c>
      <c r="AA74" s="41">
        <v>25166</v>
      </c>
      <c r="AB74" s="41">
        <v>30390</v>
      </c>
      <c r="AC74" s="41">
        <v>27307</v>
      </c>
      <c r="AD74" s="41">
        <v>36232</v>
      </c>
      <c r="AE74" s="41">
        <v>24743</v>
      </c>
      <c r="AF74" s="41">
        <v>35387</v>
      </c>
      <c r="AG74" s="41">
        <v>32698</v>
      </c>
      <c r="AH74" s="41">
        <v>36058</v>
      </c>
      <c r="AI74" s="41">
        <v>23391</v>
      </c>
      <c r="AJ74" s="41">
        <v>22982</v>
      </c>
      <c r="AK74" s="41">
        <v>40225</v>
      </c>
      <c r="AL74" s="41">
        <v>43341</v>
      </c>
      <c r="AM74" s="28">
        <f t="shared" si="8"/>
        <v>763561</v>
      </c>
      <c r="AN74" s="41">
        <v>24631</v>
      </c>
      <c r="AO74" s="29">
        <f t="shared" si="10"/>
        <v>922991</v>
      </c>
      <c r="AP74" s="30">
        <f t="shared" si="9"/>
        <v>29773.903225806451</v>
      </c>
      <c r="AQ74" s="4"/>
      <c r="AR74" s="31">
        <f t="shared" si="11"/>
        <v>159430</v>
      </c>
      <c r="AS74" s="45">
        <f t="shared" si="12"/>
        <v>1.2087979873251777</v>
      </c>
    </row>
    <row r="75" spans="1:45" x14ac:dyDescent="0.25">
      <c r="A75" s="10">
        <v>52</v>
      </c>
      <c r="B75" s="11">
        <v>15111</v>
      </c>
      <c r="C75" s="11" t="s">
        <v>58</v>
      </c>
      <c r="D75" s="12" t="s">
        <v>3</v>
      </c>
      <c r="E75" s="12" t="s">
        <v>10</v>
      </c>
      <c r="F75" s="7" t="s">
        <v>406</v>
      </c>
      <c r="G75" s="12" t="s">
        <v>117</v>
      </c>
      <c r="H75" s="41">
        <v>54653</v>
      </c>
      <c r="I75" s="41">
        <v>35404</v>
      </c>
      <c r="J75" s="41">
        <v>0</v>
      </c>
      <c r="K75" s="41">
        <v>0</v>
      </c>
      <c r="L75" s="41">
        <v>0</v>
      </c>
      <c r="M75" s="41">
        <v>38856</v>
      </c>
      <c r="N75" s="41">
        <v>82950</v>
      </c>
      <c r="O75" s="41">
        <v>36783</v>
      </c>
      <c r="P75" s="41">
        <v>30899</v>
      </c>
      <c r="Q75" s="41">
        <v>40229</v>
      </c>
      <c r="R75" s="41">
        <v>45541</v>
      </c>
      <c r="S75" s="41">
        <v>6928</v>
      </c>
      <c r="T75" s="41">
        <v>41651</v>
      </c>
      <c r="U75" s="41">
        <v>46369</v>
      </c>
      <c r="V75" s="41">
        <v>22930</v>
      </c>
      <c r="W75" s="41">
        <v>35415</v>
      </c>
      <c r="X75" s="41">
        <v>24078</v>
      </c>
      <c r="Y75" s="41">
        <v>48374</v>
      </c>
      <c r="Z75" s="41">
        <v>18116</v>
      </c>
      <c r="AA75" s="41">
        <v>39193</v>
      </c>
      <c r="AB75" s="41">
        <v>34921</v>
      </c>
      <c r="AC75" s="41">
        <v>51582</v>
      </c>
      <c r="AD75" s="41">
        <v>39393</v>
      </c>
      <c r="AE75" s="41">
        <v>35735</v>
      </c>
      <c r="AF75" s="41">
        <v>75826</v>
      </c>
      <c r="AG75" s="41">
        <v>20387</v>
      </c>
      <c r="AH75" s="41">
        <v>27476</v>
      </c>
      <c r="AI75" s="41">
        <v>23989</v>
      </c>
      <c r="AJ75" s="41">
        <v>98564</v>
      </c>
      <c r="AK75" s="41">
        <v>30405</v>
      </c>
      <c r="AL75" s="41">
        <v>73159</v>
      </c>
      <c r="AM75" s="28">
        <f t="shared" si="8"/>
        <v>1159741</v>
      </c>
      <c r="AN75" s="41">
        <v>37411</v>
      </c>
      <c r="AO75" s="29">
        <f t="shared" si="10"/>
        <v>1159806</v>
      </c>
      <c r="AP75" s="30">
        <f t="shared" si="9"/>
        <v>37413.096774193546</v>
      </c>
      <c r="AQ75" s="4"/>
      <c r="AR75" s="31">
        <f t="shared" si="11"/>
        <v>65</v>
      </c>
      <c r="AS75" s="45">
        <f t="shared" si="12"/>
        <v>1.0000560469967001</v>
      </c>
    </row>
    <row r="76" spans="1:45" x14ac:dyDescent="0.25">
      <c r="A76" s="10">
        <v>75</v>
      </c>
      <c r="B76" s="11">
        <v>16336</v>
      </c>
      <c r="C76" s="11" t="s">
        <v>58</v>
      </c>
      <c r="D76" s="12" t="s">
        <v>3</v>
      </c>
      <c r="E76" s="12" t="s">
        <v>14</v>
      </c>
      <c r="F76" s="12" t="s">
        <v>15</v>
      </c>
      <c r="G76" s="12" t="s">
        <v>140</v>
      </c>
      <c r="H76" s="41">
        <v>72916</v>
      </c>
      <c r="I76" s="41">
        <v>45690</v>
      </c>
      <c r="J76" s="41">
        <v>42410</v>
      </c>
      <c r="K76" s="41">
        <v>61113</v>
      </c>
      <c r="L76" s="41">
        <v>19859</v>
      </c>
      <c r="M76" s="41">
        <v>52404</v>
      </c>
      <c r="N76" s="41">
        <v>35599</v>
      </c>
      <c r="O76" s="41">
        <v>42196</v>
      </c>
      <c r="P76" s="41">
        <v>50091</v>
      </c>
      <c r="Q76" s="41">
        <v>26699</v>
      </c>
      <c r="R76" s="41">
        <v>44440</v>
      </c>
      <c r="S76" s="41">
        <v>22165</v>
      </c>
      <c r="T76" s="41">
        <v>41855</v>
      </c>
      <c r="U76" s="41">
        <v>38350</v>
      </c>
      <c r="V76" s="41">
        <v>34659</v>
      </c>
      <c r="W76" s="41">
        <v>32233</v>
      </c>
      <c r="X76" s="41">
        <v>35183</v>
      </c>
      <c r="Y76" s="41">
        <v>50251</v>
      </c>
      <c r="Z76" s="41">
        <v>14977</v>
      </c>
      <c r="AA76" s="41">
        <v>52466</v>
      </c>
      <c r="AB76" s="41">
        <v>30812</v>
      </c>
      <c r="AC76" s="41">
        <v>29883</v>
      </c>
      <c r="AD76" s="41">
        <v>29520</v>
      </c>
      <c r="AE76" s="41">
        <v>24564</v>
      </c>
      <c r="AF76" s="41">
        <v>33809</v>
      </c>
      <c r="AG76" s="41">
        <v>20209</v>
      </c>
      <c r="AH76" s="41">
        <v>29310</v>
      </c>
      <c r="AI76" s="41">
        <v>28948</v>
      </c>
      <c r="AJ76" s="41">
        <v>29573</v>
      </c>
      <c r="AK76" s="41">
        <v>37297</v>
      </c>
      <c r="AL76" s="41">
        <v>24008</v>
      </c>
      <c r="AM76" s="28">
        <f t="shared" si="8"/>
        <v>985211</v>
      </c>
      <c r="AN76" s="41">
        <v>31781</v>
      </c>
      <c r="AO76" s="29">
        <f t="shared" si="5"/>
        <v>1133489</v>
      </c>
      <c r="AP76" s="30">
        <f t="shared" si="9"/>
        <v>36564.161290322583</v>
      </c>
      <c r="AQ76" s="4"/>
      <c r="AR76" s="31">
        <f t="shared" si="6"/>
        <v>148278</v>
      </c>
      <c r="AS76" s="45">
        <f t="shared" si="7"/>
        <v>1.1505038007086807</v>
      </c>
    </row>
    <row r="77" spans="1:45" x14ac:dyDescent="0.25">
      <c r="A77" s="10">
        <v>76</v>
      </c>
      <c r="B77" s="11">
        <v>15131</v>
      </c>
      <c r="C77" s="11" t="s">
        <v>58</v>
      </c>
      <c r="D77" s="12" t="s">
        <v>3</v>
      </c>
      <c r="E77" s="12" t="s">
        <v>14</v>
      </c>
      <c r="F77" s="12" t="s">
        <v>15</v>
      </c>
      <c r="G77" s="12" t="s">
        <v>141</v>
      </c>
      <c r="H77" s="41">
        <v>66156</v>
      </c>
      <c r="I77" s="41">
        <v>66443</v>
      </c>
      <c r="J77" s="41">
        <v>85735</v>
      </c>
      <c r="K77" s="41">
        <v>65714</v>
      </c>
      <c r="L77" s="41">
        <v>13327</v>
      </c>
      <c r="M77" s="41">
        <v>87984</v>
      </c>
      <c r="N77" s="41">
        <v>72189</v>
      </c>
      <c r="O77" s="41">
        <v>77088</v>
      </c>
      <c r="P77" s="41">
        <v>58113</v>
      </c>
      <c r="Q77" s="41">
        <v>53463</v>
      </c>
      <c r="R77" s="41">
        <v>60093</v>
      </c>
      <c r="S77" s="41">
        <v>14900</v>
      </c>
      <c r="T77" s="41">
        <v>62522</v>
      </c>
      <c r="U77" s="41">
        <v>55251</v>
      </c>
      <c r="V77" s="41">
        <v>64966</v>
      </c>
      <c r="W77" s="41">
        <v>61795</v>
      </c>
      <c r="X77" s="41">
        <v>38787</v>
      </c>
      <c r="Y77" s="41">
        <v>50260</v>
      </c>
      <c r="Z77" s="41">
        <v>14997</v>
      </c>
      <c r="AA77" s="41">
        <v>54205</v>
      </c>
      <c r="AB77" s="41">
        <v>47488</v>
      </c>
      <c r="AC77" s="41">
        <v>50011</v>
      </c>
      <c r="AD77" s="41">
        <v>46295</v>
      </c>
      <c r="AE77" s="41">
        <v>58271</v>
      </c>
      <c r="AF77" s="41">
        <v>51923</v>
      </c>
      <c r="AG77" s="41">
        <v>12753</v>
      </c>
      <c r="AH77" s="41">
        <v>63516</v>
      </c>
      <c r="AI77" s="41">
        <v>46696</v>
      </c>
      <c r="AJ77" s="41">
        <v>52268</v>
      </c>
      <c r="AK77" s="41">
        <v>59028</v>
      </c>
      <c r="AL77" s="41">
        <v>54608</v>
      </c>
      <c r="AM77" s="28">
        <f t="shared" si="8"/>
        <v>1813996</v>
      </c>
      <c r="AN77" s="41">
        <v>58516</v>
      </c>
      <c r="AO77" s="29">
        <f t="shared" si="5"/>
        <v>1666845</v>
      </c>
      <c r="AP77" s="30">
        <f t="shared" si="9"/>
        <v>53769.193548387098</v>
      </c>
      <c r="AQ77" s="4"/>
      <c r="AR77" s="31">
        <f t="shared" si="6"/>
        <v>-147151</v>
      </c>
      <c r="AS77" s="45">
        <f t="shared" si="7"/>
        <v>0.91888019598720172</v>
      </c>
    </row>
    <row r="78" spans="1:45" x14ac:dyDescent="0.25">
      <c r="A78" s="10">
        <v>77</v>
      </c>
      <c r="B78" s="11">
        <v>14579</v>
      </c>
      <c r="C78" s="11" t="s">
        <v>58</v>
      </c>
      <c r="D78" s="12" t="s">
        <v>3</v>
      </c>
      <c r="E78" s="12" t="s">
        <v>14</v>
      </c>
      <c r="F78" s="12" t="s">
        <v>15</v>
      </c>
      <c r="G78" s="12" t="s">
        <v>142</v>
      </c>
      <c r="H78" s="41">
        <v>124411</v>
      </c>
      <c r="I78" s="41">
        <v>100001</v>
      </c>
      <c r="J78" s="41">
        <v>119667</v>
      </c>
      <c r="K78" s="41">
        <v>143931</v>
      </c>
      <c r="L78" s="41">
        <v>41370</v>
      </c>
      <c r="M78" s="41">
        <v>139300</v>
      </c>
      <c r="N78" s="41">
        <v>131700</v>
      </c>
      <c r="O78" s="41">
        <v>98220</v>
      </c>
      <c r="P78" s="41">
        <v>98922</v>
      </c>
      <c r="Q78" s="41">
        <v>104876</v>
      </c>
      <c r="R78" s="41">
        <v>95969</v>
      </c>
      <c r="S78" s="41">
        <v>37201</v>
      </c>
      <c r="T78" s="41">
        <v>99001</v>
      </c>
      <c r="U78" s="41">
        <v>126380</v>
      </c>
      <c r="V78" s="41">
        <v>88832</v>
      </c>
      <c r="W78" s="41">
        <v>81913</v>
      </c>
      <c r="X78" s="41">
        <v>101008</v>
      </c>
      <c r="Y78" s="41">
        <v>122089</v>
      </c>
      <c r="Z78" s="41">
        <v>32004</v>
      </c>
      <c r="AA78" s="41">
        <v>105842</v>
      </c>
      <c r="AB78" s="41">
        <v>72699</v>
      </c>
      <c r="AC78" s="41">
        <v>75782</v>
      </c>
      <c r="AD78" s="41">
        <v>98626</v>
      </c>
      <c r="AE78" s="41">
        <v>65213</v>
      </c>
      <c r="AF78" s="41">
        <v>110901</v>
      </c>
      <c r="AG78" s="41">
        <v>43056</v>
      </c>
      <c r="AH78" s="41">
        <v>105337</v>
      </c>
      <c r="AI78" s="41">
        <v>88908</v>
      </c>
      <c r="AJ78" s="41">
        <v>85737</v>
      </c>
      <c r="AK78" s="41">
        <v>94688</v>
      </c>
      <c r="AL78" s="41">
        <v>125608</v>
      </c>
      <c r="AM78" s="28">
        <f t="shared" si="8"/>
        <v>3014471</v>
      </c>
      <c r="AN78" s="41">
        <v>97241</v>
      </c>
      <c r="AO78" s="29">
        <f t="shared" si="5"/>
        <v>2959192</v>
      </c>
      <c r="AP78" s="30">
        <f t="shared" si="9"/>
        <v>95457.806451612909</v>
      </c>
      <c r="AQ78" s="4"/>
      <c r="AR78" s="31">
        <f t="shared" si="6"/>
        <v>-55279</v>
      </c>
      <c r="AS78" s="45">
        <f t="shared" si="7"/>
        <v>0.98166212247522033</v>
      </c>
    </row>
    <row r="79" spans="1:45" x14ac:dyDescent="0.25">
      <c r="A79" s="10">
        <v>78</v>
      </c>
      <c r="B79" s="11">
        <v>15869</v>
      </c>
      <c r="C79" s="11" t="s">
        <v>58</v>
      </c>
      <c r="D79" s="12" t="s">
        <v>3</v>
      </c>
      <c r="E79" s="12" t="s">
        <v>14</v>
      </c>
      <c r="F79" s="12" t="s">
        <v>15</v>
      </c>
      <c r="G79" s="12" t="s">
        <v>143</v>
      </c>
      <c r="H79" s="41">
        <v>62962</v>
      </c>
      <c r="I79" s="41">
        <v>80555</v>
      </c>
      <c r="J79" s="41">
        <v>64825</v>
      </c>
      <c r="K79" s="41">
        <v>85618</v>
      </c>
      <c r="L79" s="41">
        <v>16145</v>
      </c>
      <c r="M79" s="41">
        <v>134026</v>
      </c>
      <c r="N79" s="41">
        <v>92733</v>
      </c>
      <c r="O79" s="41">
        <v>70915</v>
      </c>
      <c r="P79" s="41">
        <v>100048</v>
      </c>
      <c r="Q79" s="41">
        <v>80000</v>
      </c>
      <c r="R79" s="41">
        <v>78200</v>
      </c>
      <c r="S79" s="41">
        <v>18651</v>
      </c>
      <c r="T79" s="41">
        <v>72711</v>
      </c>
      <c r="U79" s="41">
        <v>72554</v>
      </c>
      <c r="V79" s="41">
        <v>86140</v>
      </c>
      <c r="W79" s="41">
        <v>68655</v>
      </c>
      <c r="X79" s="41">
        <v>72975</v>
      </c>
      <c r="Y79" s="41">
        <v>90912</v>
      </c>
      <c r="Z79" s="41">
        <v>18573</v>
      </c>
      <c r="AA79" s="41">
        <v>91730</v>
      </c>
      <c r="AB79" s="41">
        <v>70946</v>
      </c>
      <c r="AC79" s="41">
        <v>71965</v>
      </c>
      <c r="AD79" s="41">
        <v>64350</v>
      </c>
      <c r="AE79" s="41">
        <v>61610</v>
      </c>
      <c r="AF79" s="41">
        <v>73127</v>
      </c>
      <c r="AG79" s="41">
        <v>32540</v>
      </c>
      <c r="AH79" s="41">
        <v>102002</v>
      </c>
      <c r="AI79" s="41">
        <v>57340</v>
      </c>
      <c r="AJ79" s="41">
        <v>61882</v>
      </c>
      <c r="AK79" s="41">
        <v>70155</v>
      </c>
      <c r="AL79" s="41">
        <v>91733</v>
      </c>
      <c r="AM79" s="28">
        <f t="shared" si="8"/>
        <v>2266906</v>
      </c>
      <c r="AN79" s="41">
        <v>73126</v>
      </c>
      <c r="AO79" s="29">
        <f t="shared" si="5"/>
        <v>2216578</v>
      </c>
      <c r="AP79" s="30">
        <f t="shared" si="9"/>
        <v>71502.516129032258</v>
      </c>
      <c r="AQ79" s="4"/>
      <c r="AR79" s="31">
        <f t="shared" si="6"/>
        <v>-50328</v>
      </c>
      <c r="AS79" s="45">
        <f t="shared" si="7"/>
        <v>0.97779881477220498</v>
      </c>
    </row>
    <row r="80" spans="1:45" x14ac:dyDescent="0.25">
      <c r="A80" s="10">
        <v>79</v>
      </c>
      <c r="B80" s="11">
        <v>16067</v>
      </c>
      <c r="C80" s="11" t="s">
        <v>58</v>
      </c>
      <c r="D80" s="12" t="s">
        <v>3</v>
      </c>
      <c r="E80" s="12" t="s">
        <v>14</v>
      </c>
      <c r="F80" s="12" t="s">
        <v>15</v>
      </c>
      <c r="G80" s="12" t="s">
        <v>144</v>
      </c>
      <c r="H80" s="41">
        <v>54249</v>
      </c>
      <c r="I80" s="41">
        <v>66976</v>
      </c>
      <c r="J80" s="41">
        <v>55211</v>
      </c>
      <c r="K80" s="41">
        <v>57240</v>
      </c>
      <c r="L80" s="41">
        <v>27887</v>
      </c>
      <c r="M80" s="41">
        <v>68174</v>
      </c>
      <c r="N80" s="41">
        <v>50870</v>
      </c>
      <c r="O80" s="41">
        <v>47355</v>
      </c>
      <c r="P80" s="41">
        <v>45362</v>
      </c>
      <c r="Q80" s="41">
        <v>40842</v>
      </c>
      <c r="R80" s="41">
        <v>46544</v>
      </c>
      <c r="S80" s="41">
        <v>24749</v>
      </c>
      <c r="T80" s="41">
        <v>56078</v>
      </c>
      <c r="U80" s="41">
        <v>47831</v>
      </c>
      <c r="V80" s="41">
        <v>42197</v>
      </c>
      <c r="W80" s="41">
        <v>50506</v>
      </c>
      <c r="X80" s="41">
        <v>46424</v>
      </c>
      <c r="Y80" s="41">
        <v>63391</v>
      </c>
      <c r="Z80" s="41">
        <v>22784</v>
      </c>
      <c r="AA80" s="41">
        <v>43682</v>
      </c>
      <c r="AB80" s="41">
        <v>32988</v>
      </c>
      <c r="AC80" s="41">
        <v>33812</v>
      </c>
      <c r="AD80" s="41">
        <v>46608</v>
      </c>
      <c r="AE80" s="41">
        <v>38670</v>
      </c>
      <c r="AF80" s="41">
        <v>50468</v>
      </c>
      <c r="AG80" s="41">
        <v>23025</v>
      </c>
      <c r="AH80" s="41">
        <v>49086</v>
      </c>
      <c r="AI80" s="41">
        <v>32896</v>
      </c>
      <c r="AJ80" s="41">
        <v>39062</v>
      </c>
      <c r="AK80" s="41">
        <v>39505</v>
      </c>
      <c r="AL80" s="41">
        <v>44610</v>
      </c>
      <c r="AM80" s="28">
        <f t="shared" si="8"/>
        <v>1378446</v>
      </c>
      <c r="AN80" s="41">
        <v>44466</v>
      </c>
      <c r="AO80" s="29">
        <f t="shared" si="5"/>
        <v>1389082</v>
      </c>
      <c r="AP80" s="30">
        <f t="shared" si="9"/>
        <v>44809.096774193546</v>
      </c>
      <c r="AQ80" s="4"/>
      <c r="AR80" s="31">
        <f t="shared" si="6"/>
        <v>10636</v>
      </c>
      <c r="AS80" s="45">
        <f t="shared" si="7"/>
        <v>1.0077159351907874</v>
      </c>
    </row>
    <row r="81" spans="1:45" x14ac:dyDescent="0.25">
      <c r="A81" s="10">
        <v>80</v>
      </c>
      <c r="B81" s="13">
        <v>17403</v>
      </c>
      <c r="C81" s="11" t="s">
        <v>58</v>
      </c>
      <c r="D81" s="12" t="s">
        <v>3</v>
      </c>
      <c r="E81" s="12" t="s">
        <v>14</v>
      </c>
      <c r="F81" s="12" t="s">
        <v>15</v>
      </c>
      <c r="G81" s="14" t="s">
        <v>145</v>
      </c>
      <c r="H81" s="41">
        <v>52384</v>
      </c>
      <c r="I81" s="41">
        <v>46626</v>
      </c>
      <c r="J81" s="41">
        <v>42844</v>
      </c>
      <c r="K81" s="41">
        <v>76268</v>
      </c>
      <c r="L81" s="41">
        <v>29116</v>
      </c>
      <c r="M81" s="41">
        <v>64817</v>
      </c>
      <c r="N81" s="41">
        <v>54736</v>
      </c>
      <c r="O81" s="41">
        <v>53011</v>
      </c>
      <c r="P81" s="41">
        <v>38878</v>
      </c>
      <c r="Q81" s="41">
        <v>35017</v>
      </c>
      <c r="R81" s="41">
        <v>46030</v>
      </c>
      <c r="S81" s="41">
        <v>17199</v>
      </c>
      <c r="T81" s="41">
        <v>42772</v>
      </c>
      <c r="U81" s="41">
        <v>45691</v>
      </c>
      <c r="V81" s="41">
        <v>42462</v>
      </c>
      <c r="W81" s="41">
        <v>48193</v>
      </c>
      <c r="X81" s="41">
        <v>39945</v>
      </c>
      <c r="Y81" s="41">
        <v>60064</v>
      </c>
      <c r="Z81" s="41">
        <v>28234</v>
      </c>
      <c r="AA81" s="41">
        <v>40406</v>
      </c>
      <c r="AB81" s="41">
        <v>38943</v>
      </c>
      <c r="AC81" s="41">
        <v>37402</v>
      </c>
      <c r="AD81" s="41">
        <v>41332</v>
      </c>
      <c r="AE81" s="41">
        <v>34735</v>
      </c>
      <c r="AF81" s="41">
        <v>44375</v>
      </c>
      <c r="AG81" s="41">
        <v>26071</v>
      </c>
      <c r="AH81" s="41">
        <v>37141</v>
      </c>
      <c r="AI81" s="41">
        <v>32229</v>
      </c>
      <c r="AJ81" s="41">
        <v>42600</v>
      </c>
      <c r="AK81" s="41">
        <v>33875</v>
      </c>
      <c r="AL81" s="41">
        <v>40716</v>
      </c>
      <c r="AM81" s="28">
        <f t="shared" si="8"/>
        <v>855910</v>
      </c>
      <c r="AN81" s="41">
        <v>27610</v>
      </c>
      <c r="AO81" s="29">
        <f t="shared" si="5"/>
        <v>1314112</v>
      </c>
      <c r="AP81" s="30">
        <f t="shared" si="9"/>
        <v>42390.709677419356</v>
      </c>
      <c r="AQ81" s="4"/>
      <c r="AR81" s="31">
        <f t="shared" si="6"/>
        <v>458202</v>
      </c>
      <c r="AS81" s="45">
        <f t="shared" si="7"/>
        <v>1.5353389959224686</v>
      </c>
    </row>
    <row r="82" spans="1:45" x14ac:dyDescent="0.25">
      <c r="A82" s="10">
        <v>81</v>
      </c>
      <c r="B82" s="13">
        <v>17247</v>
      </c>
      <c r="C82" s="11" t="s">
        <v>58</v>
      </c>
      <c r="D82" s="12" t="s">
        <v>3</v>
      </c>
      <c r="E82" s="12" t="s">
        <v>14</v>
      </c>
      <c r="F82" s="12" t="s">
        <v>15</v>
      </c>
      <c r="G82" s="14" t="s">
        <v>146</v>
      </c>
      <c r="H82" s="41">
        <v>46315</v>
      </c>
      <c r="I82" s="41">
        <v>42650</v>
      </c>
      <c r="J82" s="41">
        <v>47587</v>
      </c>
      <c r="K82" s="41">
        <v>52413</v>
      </c>
      <c r="L82" s="41">
        <v>16292</v>
      </c>
      <c r="M82" s="41">
        <v>55376</v>
      </c>
      <c r="N82" s="41">
        <v>38389</v>
      </c>
      <c r="O82" s="41">
        <v>50424</v>
      </c>
      <c r="P82" s="41">
        <v>42054</v>
      </c>
      <c r="Q82" s="41">
        <v>33811</v>
      </c>
      <c r="R82" s="41">
        <v>35979</v>
      </c>
      <c r="S82" s="41">
        <v>19037</v>
      </c>
      <c r="T82" s="41">
        <v>50493</v>
      </c>
      <c r="U82" s="41">
        <v>29849</v>
      </c>
      <c r="V82" s="41">
        <v>32700</v>
      </c>
      <c r="W82" s="41">
        <v>37400</v>
      </c>
      <c r="X82" s="41">
        <v>37250</v>
      </c>
      <c r="Y82" s="41">
        <v>53987</v>
      </c>
      <c r="Z82" s="41">
        <v>20815</v>
      </c>
      <c r="AA82" s="41">
        <v>32338</v>
      </c>
      <c r="AB82" s="41">
        <v>35197</v>
      </c>
      <c r="AC82" s="41">
        <v>45321</v>
      </c>
      <c r="AD82" s="41">
        <v>40016</v>
      </c>
      <c r="AE82" s="41">
        <v>26888</v>
      </c>
      <c r="AF82" s="41">
        <v>48969</v>
      </c>
      <c r="AG82" s="41">
        <v>18702</v>
      </c>
      <c r="AH82" s="41">
        <v>46057</v>
      </c>
      <c r="AI82" s="41">
        <v>30468</v>
      </c>
      <c r="AJ82" s="41">
        <v>33822</v>
      </c>
      <c r="AK82" s="41">
        <v>30212</v>
      </c>
      <c r="AL82" s="41">
        <v>44427</v>
      </c>
      <c r="AM82" s="28">
        <f t="shared" si="8"/>
        <v>961620</v>
      </c>
      <c r="AN82" s="41">
        <v>31020</v>
      </c>
      <c r="AO82" s="29">
        <f t="shared" si="5"/>
        <v>1175238</v>
      </c>
      <c r="AP82" s="30">
        <f t="shared" si="9"/>
        <v>37910.903225806454</v>
      </c>
      <c r="AQ82" s="4"/>
      <c r="AR82" s="31">
        <f t="shared" si="6"/>
        <v>213618</v>
      </c>
      <c r="AS82" s="45">
        <f t="shared" si="7"/>
        <v>1.2221438821987896</v>
      </c>
    </row>
    <row r="83" spans="1:45" x14ac:dyDescent="0.25">
      <c r="A83" s="10">
        <v>82</v>
      </c>
      <c r="B83" s="11">
        <v>15115</v>
      </c>
      <c r="C83" s="11" t="s">
        <v>58</v>
      </c>
      <c r="D83" s="12" t="s">
        <v>3</v>
      </c>
      <c r="E83" s="12" t="s">
        <v>14</v>
      </c>
      <c r="F83" s="12" t="s">
        <v>16</v>
      </c>
      <c r="G83" s="12" t="s">
        <v>147</v>
      </c>
      <c r="H83" s="41">
        <v>36618</v>
      </c>
      <c r="I83" s="41">
        <v>31550</v>
      </c>
      <c r="J83" s="41">
        <v>41212</v>
      </c>
      <c r="K83" s="41">
        <v>30140</v>
      </c>
      <c r="L83" s="41">
        <v>8162</v>
      </c>
      <c r="M83" s="41">
        <v>49120</v>
      </c>
      <c r="N83" s="41">
        <v>51775</v>
      </c>
      <c r="O83" s="41">
        <v>30402</v>
      </c>
      <c r="P83" s="41">
        <v>33654</v>
      </c>
      <c r="Q83" s="41">
        <v>27164</v>
      </c>
      <c r="R83" s="41">
        <v>66482</v>
      </c>
      <c r="S83" s="41">
        <v>8463</v>
      </c>
      <c r="T83" s="41">
        <v>29013</v>
      </c>
      <c r="U83" s="41">
        <v>40037</v>
      </c>
      <c r="V83" s="41">
        <v>30880</v>
      </c>
      <c r="W83" s="41">
        <v>50530</v>
      </c>
      <c r="X83" s="41">
        <v>40737</v>
      </c>
      <c r="Y83" s="41">
        <v>38233</v>
      </c>
      <c r="Z83" s="41">
        <v>15994</v>
      </c>
      <c r="AA83" s="41">
        <v>30088</v>
      </c>
      <c r="AB83" s="41">
        <v>38880</v>
      </c>
      <c r="AC83" s="41">
        <v>46421</v>
      </c>
      <c r="AD83" s="41">
        <v>36081</v>
      </c>
      <c r="AE83" s="41">
        <v>32844</v>
      </c>
      <c r="AF83" s="41">
        <v>47364</v>
      </c>
      <c r="AG83" s="41">
        <v>23431</v>
      </c>
      <c r="AH83" s="41">
        <v>32239</v>
      </c>
      <c r="AI83" s="41">
        <v>28028</v>
      </c>
      <c r="AJ83" s="41">
        <v>27101</v>
      </c>
      <c r="AK83" s="41">
        <v>40735</v>
      </c>
      <c r="AL83" s="41">
        <v>62481</v>
      </c>
      <c r="AM83" s="28">
        <f t="shared" si="8"/>
        <v>1159586</v>
      </c>
      <c r="AN83" s="41">
        <v>37406</v>
      </c>
      <c r="AO83" s="29">
        <f t="shared" si="5"/>
        <v>1105859</v>
      </c>
      <c r="AP83" s="30">
        <f t="shared" si="9"/>
        <v>35672.870967741932</v>
      </c>
      <c r="AQ83" s="4"/>
      <c r="AR83" s="31">
        <f t="shared" si="6"/>
        <v>-53727</v>
      </c>
      <c r="AS83" s="45">
        <f t="shared" si="7"/>
        <v>0.95366708463192895</v>
      </c>
    </row>
    <row r="84" spans="1:45" x14ac:dyDescent="0.25">
      <c r="A84" s="10">
        <v>83</v>
      </c>
      <c r="B84" s="11">
        <v>16665</v>
      </c>
      <c r="C84" s="11" t="s">
        <v>58</v>
      </c>
      <c r="D84" s="12" t="s">
        <v>3</v>
      </c>
      <c r="E84" s="12" t="s">
        <v>14</v>
      </c>
      <c r="F84" s="12" t="s">
        <v>16</v>
      </c>
      <c r="G84" s="12" t="s">
        <v>148</v>
      </c>
      <c r="H84" s="41">
        <v>23279</v>
      </c>
      <c r="I84" s="41">
        <v>53537</v>
      </c>
      <c r="J84" s="41">
        <v>18224</v>
      </c>
      <c r="K84" s="41">
        <v>36036</v>
      </c>
      <c r="L84" s="41">
        <v>13989</v>
      </c>
      <c r="M84" s="41">
        <v>54163</v>
      </c>
      <c r="N84" s="41">
        <v>32126</v>
      </c>
      <c r="O84" s="41">
        <v>30413</v>
      </c>
      <c r="P84" s="41">
        <v>34971</v>
      </c>
      <c r="Q84" s="41">
        <v>37691</v>
      </c>
      <c r="R84" s="41">
        <v>53529</v>
      </c>
      <c r="S84" s="41">
        <v>7717</v>
      </c>
      <c r="T84" s="41">
        <v>33112</v>
      </c>
      <c r="U84" s="41">
        <v>22871</v>
      </c>
      <c r="V84" s="41">
        <v>26892</v>
      </c>
      <c r="W84" s="41">
        <v>21173</v>
      </c>
      <c r="X84" s="41">
        <v>28598</v>
      </c>
      <c r="Y84" s="41">
        <v>50035</v>
      </c>
      <c r="Z84" s="41">
        <v>12126</v>
      </c>
      <c r="AA84" s="41">
        <v>41789</v>
      </c>
      <c r="AB84" s="41">
        <v>33918</v>
      </c>
      <c r="AC84" s="41">
        <v>26887</v>
      </c>
      <c r="AD84" s="41">
        <v>25890</v>
      </c>
      <c r="AE84" s="41">
        <v>25216</v>
      </c>
      <c r="AF84" s="41">
        <v>42298</v>
      </c>
      <c r="AG84" s="41">
        <v>13324</v>
      </c>
      <c r="AH84" s="41">
        <v>41830</v>
      </c>
      <c r="AI84" s="41">
        <v>30107</v>
      </c>
      <c r="AJ84" s="41">
        <v>19015</v>
      </c>
      <c r="AK84" s="41">
        <v>33256</v>
      </c>
      <c r="AL84" s="41">
        <v>68713</v>
      </c>
      <c r="AM84" s="28">
        <f t="shared" si="8"/>
        <v>973276</v>
      </c>
      <c r="AN84" s="41">
        <v>31396</v>
      </c>
      <c r="AO84" s="29">
        <f t="shared" si="5"/>
        <v>992725</v>
      </c>
      <c r="AP84" s="30">
        <f t="shared" si="9"/>
        <v>32023.387096774193</v>
      </c>
      <c r="AQ84" s="4"/>
      <c r="AR84" s="31">
        <f t="shared" si="6"/>
        <v>19449</v>
      </c>
      <c r="AS84" s="45">
        <f t="shared" si="7"/>
        <v>1.0199830263974454</v>
      </c>
    </row>
    <row r="85" spans="1:45" x14ac:dyDescent="0.25">
      <c r="A85" s="10">
        <v>84</v>
      </c>
      <c r="B85" s="13">
        <v>17404</v>
      </c>
      <c r="C85" s="11" t="s">
        <v>58</v>
      </c>
      <c r="D85" s="12" t="s">
        <v>3</v>
      </c>
      <c r="E85" s="12" t="s">
        <v>14</v>
      </c>
      <c r="F85" s="12" t="s">
        <v>16</v>
      </c>
      <c r="G85" s="14" t="s">
        <v>149</v>
      </c>
      <c r="H85" s="41">
        <v>46367</v>
      </c>
      <c r="I85" s="41">
        <v>37325</v>
      </c>
      <c r="J85" s="41">
        <v>43335</v>
      </c>
      <c r="K85" s="41">
        <v>35878</v>
      </c>
      <c r="L85" s="41">
        <v>13770</v>
      </c>
      <c r="M85" s="41">
        <v>57505</v>
      </c>
      <c r="N85" s="41">
        <v>34724</v>
      </c>
      <c r="O85" s="41">
        <v>42246</v>
      </c>
      <c r="P85" s="41">
        <v>46466</v>
      </c>
      <c r="Q85" s="41">
        <v>37697</v>
      </c>
      <c r="R85" s="41">
        <v>51158</v>
      </c>
      <c r="S85" s="41">
        <v>14454</v>
      </c>
      <c r="T85" s="41">
        <v>40152</v>
      </c>
      <c r="U85" s="41">
        <v>30048</v>
      </c>
      <c r="V85" s="41">
        <v>37732</v>
      </c>
      <c r="W85" s="41">
        <v>34929</v>
      </c>
      <c r="X85" s="41">
        <v>28169</v>
      </c>
      <c r="Y85" s="41">
        <v>47025</v>
      </c>
      <c r="Z85" s="41">
        <v>12183</v>
      </c>
      <c r="AA85" s="41">
        <v>40160</v>
      </c>
      <c r="AB85" s="41">
        <v>31720</v>
      </c>
      <c r="AC85" s="41">
        <v>30026</v>
      </c>
      <c r="AD85" s="41">
        <v>31496</v>
      </c>
      <c r="AE85" s="41">
        <v>24431</v>
      </c>
      <c r="AF85" s="41">
        <v>53405</v>
      </c>
      <c r="AG85" s="41">
        <v>11458</v>
      </c>
      <c r="AH85" s="41">
        <v>34373</v>
      </c>
      <c r="AI85" s="41">
        <v>22718</v>
      </c>
      <c r="AJ85" s="41">
        <v>38593</v>
      </c>
      <c r="AK85" s="41">
        <v>28694</v>
      </c>
      <c r="AL85" s="41">
        <v>44456</v>
      </c>
      <c r="AM85" s="28">
        <f t="shared" si="8"/>
        <v>725710</v>
      </c>
      <c r="AN85" s="41">
        <v>23410</v>
      </c>
      <c r="AO85" s="29">
        <f t="shared" si="5"/>
        <v>1082693</v>
      </c>
      <c r="AP85" s="30">
        <f t="shared" si="9"/>
        <v>34925.580645161288</v>
      </c>
      <c r="AQ85" s="4"/>
      <c r="AR85" s="31">
        <f t="shared" si="6"/>
        <v>356983</v>
      </c>
      <c r="AS85" s="45">
        <f t="shared" si="7"/>
        <v>1.4919086136335451</v>
      </c>
    </row>
    <row r="86" spans="1:45" x14ac:dyDescent="0.25">
      <c r="A86" s="10">
        <v>85</v>
      </c>
      <c r="B86" s="11">
        <v>14527</v>
      </c>
      <c r="C86" s="11" t="s">
        <v>58</v>
      </c>
      <c r="D86" s="12" t="s">
        <v>3</v>
      </c>
      <c r="E86" s="12" t="s">
        <v>14</v>
      </c>
      <c r="F86" s="12" t="s">
        <v>16</v>
      </c>
      <c r="G86" s="12" t="s">
        <v>150</v>
      </c>
      <c r="H86" s="41">
        <v>136682</v>
      </c>
      <c r="I86" s="41">
        <v>122643</v>
      </c>
      <c r="J86" s="41">
        <v>113221</v>
      </c>
      <c r="K86" s="41">
        <v>157141</v>
      </c>
      <c r="L86" s="41">
        <v>79836</v>
      </c>
      <c r="M86" s="41">
        <v>155309</v>
      </c>
      <c r="N86" s="41">
        <v>148174</v>
      </c>
      <c r="O86" s="41">
        <v>90152</v>
      </c>
      <c r="P86" s="41">
        <v>102942</v>
      </c>
      <c r="Q86" s="41">
        <v>80230</v>
      </c>
      <c r="R86" s="41">
        <v>145135</v>
      </c>
      <c r="S86" s="41">
        <v>54683</v>
      </c>
      <c r="T86" s="41">
        <v>118487</v>
      </c>
      <c r="U86" s="41">
        <v>107721</v>
      </c>
      <c r="V86" s="41">
        <v>85608</v>
      </c>
      <c r="W86" s="41">
        <v>100132</v>
      </c>
      <c r="X86" s="41">
        <v>131191</v>
      </c>
      <c r="Y86" s="41">
        <v>165026</v>
      </c>
      <c r="Z86" s="41">
        <v>57332</v>
      </c>
      <c r="AA86" s="41">
        <v>128195</v>
      </c>
      <c r="AB86" s="41">
        <v>101275</v>
      </c>
      <c r="AC86" s="41">
        <v>101160</v>
      </c>
      <c r="AD86" s="41">
        <v>121699</v>
      </c>
      <c r="AE86" s="41">
        <v>110818</v>
      </c>
      <c r="AF86" s="41">
        <v>140223</v>
      </c>
      <c r="AG86" s="41">
        <v>77543</v>
      </c>
      <c r="AH86" s="41">
        <v>90095</v>
      </c>
      <c r="AI86" s="41">
        <v>92746</v>
      </c>
      <c r="AJ86" s="41">
        <v>121415</v>
      </c>
      <c r="AK86" s="41">
        <v>129359</v>
      </c>
      <c r="AL86" s="41">
        <v>100193</v>
      </c>
      <c r="AM86" s="28">
        <f t="shared" si="8"/>
        <v>3342110</v>
      </c>
      <c r="AN86" s="41">
        <v>107810</v>
      </c>
      <c r="AO86" s="29">
        <f t="shared" si="5"/>
        <v>3466366</v>
      </c>
      <c r="AP86" s="30">
        <f t="shared" si="9"/>
        <v>111818.25806451614</v>
      </c>
      <c r="AQ86" s="4"/>
      <c r="AR86" s="31">
        <f t="shared" si="6"/>
        <v>124256</v>
      </c>
      <c r="AS86" s="45">
        <f t="shared" si="7"/>
        <v>1.0371789079354061</v>
      </c>
    </row>
    <row r="87" spans="1:45" x14ac:dyDescent="0.25">
      <c r="A87" s="10">
        <v>86</v>
      </c>
      <c r="B87" s="11">
        <v>16517</v>
      </c>
      <c r="C87" s="11" t="s">
        <v>58</v>
      </c>
      <c r="D87" s="12" t="s">
        <v>3</v>
      </c>
      <c r="E87" s="12" t="s">
        <v>14</v>
      </c>
      <c r="F87" s="12" t="s">
        <v>16</v>
      </c>
      <c r="G87" s="12" t="s">
        <v>151</v>
      </c>
      <c r="H87" s="41">
        <v>63388</v>
      </c>
      <c r="I87" s="41">
        <v>70737</v>
      </c>
      <c r="J87" s="41">
        <v>51233</v>
      </c>
      <c r="K87" s="41">
        <v>80568</v>
      </c>
      <c r="L87" s="41">
        <v>25007</v>
      </c>
      <c r="M87" s="41">
        <v>82492</v>
      </c>
      <c r="N87" s="41">
        <v>65849</v>
      </c>
      <c r="O87" s="41">
        <v>52094</v>
      </c>
      <c r="P87" s="41">
        <v>64957</v>
      </c>
      <c r="Q87" s="41">
        <v>38730</v>
      </c>
      <c r="R87" s="41">
        <v>77000</v>
      </c>
      <c r="S87" s="41">
        <v>29487</v>
      </c>
      <c r="T87" s="41">
        <v>63278</v>
      </c>
      <c r="U87" s="41">
        <v>57171</v>
      </c>
      <c r="V87" s="41">
        <v>49195</v>
      </c>
      <c r="W87" s="41">
        <v>55887</v>
      </c>
      <c r="X87" s="41">
        <v>58043</v>
      </c>
      <c r="Y87" s="41">
        <v>75279</v>
      </c>
      <c r="Z87" s="41">
        <v>25637</v>
      </c>
      <c r="AA87" s="41">
        <v>66509</v>
      </c>
      <c r="AB87" s="41">
        <v>52450</v>
      </c>
      <c r="AC87" s="41">
        <v>48464</v>
      </c>
      <c r="AD87" s="41">
        <v>50689</v>
      </c>
      <c r="AE87" s="41">
        <v>44481</v>
      </c>
      <c r="AF87" s="41">
        <v>60134</v>
      </c>
      <c r="AG87" s="41">
        <v>22931</v>
      </c>
      <c r="AH87" s="41">
        <v>44957</v>
      </c>
      <c r="AI87" s="41">
        <v>41028</v>
      </c>
      <c r="AJ87" s="41">
        <v>64283</v>
      </c>
      <c r="AK87" s="41">
        <v>37787</v>
      </c>
      <c r="AL87" s="41">
        <v>75074</v>
      </c>
      <c r="AM87" s="28">
        <f t="shared" si="8"/>
        <v>1557595</v>
      </c>
      <c r="AN87" s="41">
        <v>50245</v>
      </c>
      <c r="AO87" s="29">
        <f t="shared" si="5"/>
        <v>1694819</v>
      </c>
      <c r="AP87" s="30">
        <f t="shared" si="9"/>
        <v>54671.580645161288</v>
      </c>
      <c r="AQ87" s="4"/>
      <c r="AR87" s="31">
        <f t="shared" si="6"/>
        <v>137224</v>
      </c>
      <c r="AS87" s="45">
        <f t="shared" si="7"/>
        <v>1.0880999232791579</v>
      </c>
    </row>
    <row r="88" spans="1:45" x14ac:dyDescent="0.25">
      <c r="A88" s="10">
        <v>87</v>
      </c>
      <c r="B88" s="13">
        <v>16833</v>
      </c>
      <c r="C88" s="11" t="s">
        <v>58</v>
      </c>
      <c r="D88" s="12" t="s">
        <v>3</v>
      </c>
      <c r="E88" s="12" t="s">
        <v>14</v>
      </c>
      <c r="F88" s="12" t="s">
        <v>16</v>
      </c>
      <c r="G88" s="14" t="s">
        <v>152</v>
      </c>
      <c r="H88" s="41">
        <v>30782</v>
      </c>
      <c r="I88" s="41">
        <v>31155</v>
      </c>
      <c r="J88" s="41">
        <v>33146</v>
      </c>
      <c r="K88" s="41">
        <v>40004</v>
      </c>
      <c r="L88" s="41">
        <v>18846</v>
      </c>
      <c r="M88" s="41">
        <v>53882</v>
      </c>
      <c r="N88" s="41">
        <v>40977</v>
      </c>
      <c r="O88" s="41">
        <v>32950</v>
      </c>
      <c r="P88" s="41">
        <v>32501</v>
      </c>
      <c r="Q88" s="41">
        <v>22490</v>
      </c>
      <c r="R88" s="41">
        <v>51328</v>
      </c>
      <c r="S88" s="41">
        <v>13533</v>
      </c>
      <c r="T88" s="41">
        <v>37011</v>
      </c>
      <c r="U88" s="41">
        <v>36014</v>
      </c>
      <c r="V88" s="41">
        <v>32720</v>
      </c>
      <c r="W88" s="41">
        <v>31795</v>
      </c>
      <c r="X88" s="41">
        <v>36774</v>
      </c>
      <c r="Y88" s="41">
        <v>44513</v>
      </c>
      <c r="Z88" s="41">
        <v>11196</v>
      </c>
      <c r="AA88" s="41">
        <v>38584</v>
      </c>
      <c r="AB88" s="41">
        <v>40251</v>
      </c>
      <c r="AC88" s="41">
        <v>36119</v>
      </c>
      <c r="AD88" s="41">
        <v>33962</v>
      </c>
      <c r="AE88" s="41">
        <v>26732</v>
      </c>
      <c r="AF88" s="41">
        <v>31852</v>
      </c>
      <c r="AG88" s="41">
        <v>21739</v>
      </c>
      <c r="AH88" s="41">
        <v>45220</v>
      </c>
      <c r="AI88" s="41">
        <v>28616</v>
      </c>
      <c r="AJ88" s="41">
        <v>32219</v>
      </c>
      <c r="AK88" s="41">
        <v>35340</v>
      </c>
      <c r="AL88" s="41">
        <v>45507</v>
      </c>
      <c r="AM88" s="28">
        <f t="shared" si="8"/>
        <v>1010631</v>
      </c>
      <c r="AN88" s="41">
        <v>32601</v>
      </c>
      <c r="AO88" s="29">
        <f t="shared" si="5"/>
        <v>1047758</v>
      </c>
      <c r="AP88" s="30">
        <f t="shared" si="9"/>
        <v>33798.645161290326</v>
      </c>
      <c r="AQ88" s="4"/>
      <c r="AR88" s="31">
        <f t="shared" si="6"/>
        <v>37127</v>
      </c>
      <c r="AS88" s="45">
        <f t="shared" si="7"/>
        <v>1.0367364547495574</v>
      </c>
    </row>
    <row r="89" spans="1:45" x14ac:dyDescent="0.25">
      <c r="A89" s="10">
        <v>88</v>
      </c>
      <c r="B89" s="11">
        <v>14552</v>
      </c>
      <c r="C89" s="11" t="s">
        <v>58</v>
      </c>
      <c r="D89" s="12" t="s">
        <v>3</v>
      </c>
      <c r="E89" s="12" t="s">
        <v>14</v>
      </c>
      <c r="F89" s="12" t="s">
        <v>16</v>
      </c>
      <c r="G89" s="12" t="s">
        <v>153</v>
      </c>
      <c r="H89" s="41">
        <v>57347</v>
      </c>
      <c r="I89" s="41">
        <v>32886</v>
      </c>
      <c r="J89" s="41">
        <v>31402</v>
      </c>
      <c r="K89" s="41">
        <v>32572</v>
      </c>
      <c r="L89" s="41">
        <v>14864</v>
      </c>
      <c r="M89" s="41">
        <v>47196</v>
      </c>
      <c r="N89" s="41">
        <v>32189</v>
      </c>
      <c r="O89" s="41">
        <v>43583</v>
      </c>
      <c r="P89" s="41">
        <v>30091</v>
      </c>
      <c r="Q89" s="41">
        <v>44011</v>
      </c>
      <c r="R89" s="41">
        <v>63025</v>
      </c>
      <c r="S89" s="41">
        <v>12005</v>
      </c>
      <c r="T89" s="41">
        <v>49525</v>
      </c>
      <c r="U89" s="41">
        <v>59081</v>
      </c>
      <c r="V89" s="41">
        <v>35137</v>
      </c>
      <c r="W89" s="41">
        <v>32514</v>
      </c>
      <c r="X89" s="41">
        <v>47733</v>
      </c>
      <c r="Y89" s="41">
        <v>54759</v>
      </c>
      <c r="Z89" s="41">
        <v>8768</v>
      </c>
      <c r="AA89" s="41">
        <v>40455</v>
      </c>
      <c r="AB89" s="41">
        <v>36337</v>
      </c>
      <c r="AC89" s="41">
        <v>31451</v>
      </c>
      <c r="AD89" s="41">
        <v>37289</v>
      </c>
      <c r="AE89" s="41">
        <v>34300</v>
      </c>
      <c r="AF89" s="41">
        <v>61339</v>
      </c>
      <c r="AG89" s="41">
        <v>11642</v>
      </c>
      <c r="AH89" s="41">
        <v>45253</v>
      </c>
      <c r="AI89" s="41">
        <v>33044</v>
      </c>
      <c r="AJ89" s="41">
        <v>51401</v>
      </c>
      <c r="AK89" s="41">
        <v>64740</v>
      </c>
      <c r="AL89" s="41">
        <v>78413</v>
      </c>
      <c r="AM89" s="28">
        <f t="shared" si="8"/>
        <v>1382011</v>
      </c>
      <c r="AN89" s="41">
        <v>44581</v>
      </c>
      <c r="AO89" s="29">
        <f t="shared" si="5"/>
        <v>1254352</v>
      </c>
      <c r="AP89" s="30">
        <f t="shared" si="9"/>
        <v>40462.967741935485</v>
      </c>
      <c r="AQ89" s="4"/>
      <c r="AR89" s="31">
        <f t="shared" si="6"/>
        <v>-127659</v>
      </c>
      <c r="AS89" s="45">
        <f t="shared" si="7"/>
        <v>0.90762808689655872</v>
      </c>
    </row>
    <row r="90" spans="1:45" x14ac:dyDescent="0.25">
      <c r="A90" s="10">
        <v>89</v>
      </c>
      <c r="B90" s="11">
        <v>15499</v>
      </c>
      <c r="C90" s="11" t="s">
        <v>58</v>
      </c>
      <c r="D90" s="12" t="s">
        <v>3</v>
      </c>
      <c r="E90" s="12" t="s">
        <v>14</v>
      </c>
      <c r="F90" s="12" t="s">
        <v>16</v>
      </c>
      <c r="G90" s="12" t="s">
        <v>154</v>
      </c>
      <c r="H90" s="41">
        <v>39321</v>
      </c>
      <c r="I90" s="41">
        <v>42519</v>
      </c>
      <c r="J90" s="41">
        <v>37961</v>
      </c>
      <c r="K90" s="41">
        <v>46610</v>
      </c>
      <c r="L90" s="41">
        <v>16083</v>
      </c>
      <c r="M90" s="41">
        <v>70081</v>
      </c>
      <c r="N90" s="41">
        <v>64368</v>
      </c>
      <c r="O90" s="41">
        <v>49973</v>
      </c>
      <c r="P90" s="41">
        <v>103196</v>
      </c>
      <c r="Q90" s="41">
        <v>51460</v>
      </c>
      <c r="R90" s="41">
        <v>84103</v>
      </c>
      <c r="S90" s="41">
        <v>16753</v>
      </c>
      <c r="T90" s="41">
        <v>42737</v>
      </c>
      <c r="U90" s="41">
        <v>56442</v>
      </c>
      <c r="V90" s="41">
        <v>56115</v>
      </c>
      <c r="W90" s="41">
        <v>46766</v>
      </c>
      <c r="X90" s="41">
        <v>38527</v>
      </c>
      <c r="Y90" s="41">
        <v>72686</v>
      </c>
      <c r="Z90" s="41">
        <v>12492</v>
      </c>
      <c r="AA90" s="41">
        <v>35177</v>
      </c>
      <c r="AB90" s="41">
        <v>38493</v>
      </c>
      <c r="AC90" s="41">
        <v>43107</v>
      </c>
      <c r="AD90" s="41">
        <v>49446</v>
      </c>
      <c r="AE90" s="41">
        <v>28495</v>
      </c>
      <c r="AF90" s="41">
        <v>62758</v>
      </c>
      <c r="AG90" s="41">
        <v>12418</v>
      </c>
      <c r="AH90" s="41">
        <v>33764</v>
      </c>
      <c r="AI90" s="41">
        <v>20625</v>
      </c>
      <c r="AJ90" s="41">
        <v>42459</v>
      </c>
      <c r="AK90" s="41">
        <v>35339</v>
      </c>
      <c r="AL90" s="41">
        <v>40402</v>
      </c>
      <c r="AM90" s="28">
        <f t="shared" si="8"/>
        <v>1224686</v>
      </c>
      <c r="AN90" s="41">
        <v>39506</v>
      </c>
      <c r="AO90" s="29">
        <f t="shared" si="5"/>
        <v>1390676</v>
      </c>
      <c r="AP90" s="30">
        <f t="shared" si="9"/>
        <v>44860.516129032258</v>
      </c>
      <c r="AQ90" s="4"/>
      <c r="AR90" s="31">
        <f t="shared" si="6"/>
        <v>165990</v>
      </c>
      <c r="AS90" s="45">
        <f t="shared" si="7"/>
        <v>1.1355367824895524</v>
      </c>
    </row>
    <row r="91" spans="1:45" x14ac:dyDescent="0.25">
      <c r="A91" s="10">
        <v>90</v>
      </c>
      <c r="B91" s="11">
        <v>14608</v>
      </c>
      <c r="C91" s="11" t="s">
        <v>58</v>
      </c>
      <c r="D91" s="12" t="s">
        <v>3</v>
      </c>
      <c r="E91" s="12" t="s">
        <v>14</v>
      </c>
      <c r="F91" s="12" t="s">
        <v>17</v>
      </c>
      <c r="G91" s="12" t="s">
        <v>155</v>
      </c>
      <c r="H91" s="41">
        <v>80365</v>
      </c>
      <c r="I91" s="41">
        <v>73718</v>
      </c>
      <c r="J91" s="41">
        <v>54791</v>
      </c>
      <c r="K91" s="41">
        <v>66677</v>
      </c>
      <c r="L91" s="41">
        <v>56089</v>
      </c>
      <c r="M91" s="41">
        <v>94993</v>
      </c>
      <c r="N91" s="41">
        <v>105803</v>
      </c>
      <c r="O91" s="41">
        <v>90336</v>
      </c>
      <c r="P91" s="41">
        <v>95991</v>
      </c>
      <c r="Q91" s="41">
        <v>94691</v>
      </c>
      <c r="R91" s="41">
        <v>72783</v>
      </c>
      <c r="S91" s="41">
        <v>23022</v>
      </c>
      <c r="T91" s="41">
        <v>77337</v>
      </c>
      <c r="U91" s="41">
        <v>96242</v>
      </c>
      <c r="V91" s="41">
        <v>98182</v>
      </c>
      <c r="W91" s="41">
        <v>54383</v>
      </c>
      <c r="X91" s="41">
        <v>80434</v>
      </c>
      <c r="Y91" s="41">
        <v>103945</v>
      </c>
      <c r="Z91" s="41">
        <v>16887</v>
      </c>
      <c r="AA91" s="41">
        <v>74323</v>
      </c>
      <c r="AB91" s="41">
        <v>71137</v>
      </c>
      <c r="AC91" s="41">
        <v>72737</v>
      </c>
      <c r="AD91" s="41">
        <v>87405</v>
      </c>
      <c r="AE91" s="41">
        <v>61245</v>
      </c>
      <c r="AF91" s="41">
        <v>57160</v>
      </c>
      <c r="AG91" s="41">
        <v>15045</v>
      </c>
      <c r="AH91" s="41">
        <v>59029</v>
      </c>
      <c r="AI91" s="41">
        <v>109787</v>
      </c>
      <c r="AJ91" s="41">
        <v>45785</v>
      </c>
      <c r="AK91" s="41">
        <v>95126</v>
      </c>
      <c r="AL91" s="41">
        <v>155621</v>
      </c>
      <c r="AM91" s="28">
        <f t="shared" si="8"/>
        <v>4603500</v>
      </c>
      <c r="AN91" s="41">
        <v>148500</v>
      </c>
      <c r="AO91" s="29">
        <f t="shared" si="5"/>
        <v>2341069</v>
      </c>
      <c r="AP91" s="30">
        <f t="shared" si="9"/>
        <v>75518.354838709682</v>
      </c>
      <c r="AQ91" s="4"/>
      <c r="AR91" s="31">
        <f t="shared" si="6"/>
        <v>-2262431</v>
      </c>
      <c r="AS91" s="45">
        <f t="shared" si="7"/>
        <v>0.50854111002498104</v>
      </c>
    </row>
    <row r="92" spans="1:45" x14ac:dyDescent="0.25">
      <c r="A92" s="10">
        <v>91</v>
      </c>
      <c r="B92" s="11">
        <v>14500</v>
      </c>
      <c r="C92" s="11" t="s">
        <v>58</v>
      </c>
      <c r="D92" s="12" t="s">
        <v>3</v>
      </c>
      <c r="E92" s="12" t="s">
        <v>14</v>
      </c>
      <c r="F92" s="12" t="s">
        <v>17</v>
      </c>
      <c r="G92" s="12" t="s">
        <v>156</v>
      </c>
      <c r="H92" s="41">
        <v>34233</v>
      </c>
      <c r="I92" s="41">
        <v>31067</v>
      </c>
      <c r="J92" s="41">
        <v>39469</v>
      </c>
      <c r="K92" s="41">
        <v>28003</v>
      </c>
      <c r="L92" s="41">
        <v>11640</v>
      </c>
      <c r="M92" s="41">
        <v>61084</v>
      </c>
      <c r="N92" s="41">
        <v>28140</v>
      </c>
      <c r="O92" s="41">
        <v>44959</v>
      </c>
      <c r="P92" s="41">
        <v>45707</v>
      </c>
      <c r="Q92" s="41">
        <v>35804</v>
      </c>
      <c r="R92" s="41">
        <v>57428</v>
      </c>
      <c r="S92" s="41">
        <v>26271</v>
      </c>
      <c r="T92" s="41">
        <v>40758</v>
      </c>
      <c r="U92" s="41">
        <v>41289</v>
      </c>
      <c r="V92" s="41">
        <v>38749</v>
      </c>
      <c r="W92" s="41">
        <v>43335</v>
      </c>
      <c r="X92" s="41">
        <v>26577</v>
      </c>
      <c r="Y92" s="41">
        <v>72267</v>
      </c>
      <c r="Z92" s="41">
        <v>14061</v>
      </c>
      <c r="AA92" s="41">
        <v>44386</v>
      </c>
      <c r="AB92" s="41">
        <v>29014</v>
      </c>
      <c r="AC92" s="41">
        <v>28402</v>
      </c>
      <c r="AD92" s="41">
        <v>32061</v>
      </c>
      <c r="AE92" s="41">
        <v>41299</v>
      </c>
      <c r="AF92" s="41">
        <v>39039</v>
      </c>
      <c r="AG92" s="41">
        <v>9401</v>
      </c>
      <c r="AH92" s="41">
        <v>39109</v>
      </c>
      <c r="AI92" s="41">
        <v>30891</v>
      </c>
      <c r="AJ92" s="41">
        <v>61330</v>
      </c>
      <c r="AK92" s="41">
        <v>51430</v>
      </c>
      <c r="AL92" s="41">
        <v>44323</v>
      </c>
      <c r="AM92" s="28">
        <f t="shared" si="8"/>
        <v>1165631</v>
      </c>
      <c r="AN92" s="41">
        <v>37601</v>
      </c>
      <c r="AO92" s="29">
        <f t="shared" si="5"/>
        <v>1171526</v>
      </c>
      <c r="AP92" s="30">
        <f t="shared" si="9"/>
        <v>37791.161290322583</v>
      </c>
      <c r="AQ92" s="4"/>
      <c r="AR92" s="31">
        <f t="shared" si="6"/>
        <v>5895</v>
      </c>
      <c r="AS92" s="45">
        <f t="shared" si="7"/>
        <v>1.005057346621701</v>
      </c>
    </row>
    <row r="93" spans="1:45" x14ac:dyDescent="0.25">
      <c r="A93" s="10">
        <v>92</v>
      </c>
      <c r="B93" s="11">
        <v>14435</v>
      </c>
      <c r="C93" s="11" t="s">
        <v>58</v>
      </c>
      <c r="D93" s="12" t="s">
        <v>3</v>
      </c>
      <c r="E93" s="12" t="s">
        <v>14</v>
      </c>
      <c r="F93" s="12" t="s">
        <v>17</v>
      </c>
      <c r="G93" s="12" t="s">
        <v>157</v>
      </c>
      <c r="H93" s="41">
        <v>52553</v>
      </c>
      <c r="I93" s="41">
        <v>45714</v>
      </c>
      <c r="J93" s="41">
        <v>51166</v>
      </c>
      <c r="K93" s="41">
        <v>68523</v>
      </c>
      <c r="L93" s="41">
        <v>31254</v>
      </c>
      <c r="M93" s="41">
        <v>53290</v>
      </c>
      <c r="N93" s="41">
        <v>41534</v>
      </c>
      <c r="O93" s="41">
        <v>36287</v>
      </c>
      <c r="P93" s="41">
        <v>43576</v>
      </c>
      <c r="Q93" s="41">
        <v>33794</v>
      </c>
      <c r="R93" s="41">
        <v>43599</v>
      </c>
      <c r="S93" s="41">
        <v>14181</v>
      </c>
      <c r="T93" s="41">
        <v>43566</v>
      </c>
      <c r="U93" s="41">
        <v>49208</v>
      </c>
      <c r="V93" s="41">
        <v>45461</v>
      </c>
      <c r="W93" s="41">
        <v>35291</v>
      </c>
      <c r="X93" s="41">
        <v>38435</v>
      </c>
      <c r="Y93" s="41">
        <v>45465</v>
      </c>
      <c r="Z93" s="41">
        <v>16404</v>
      </c>
      <c r="AA93" s="41">
        <v>52931</v>
      </c>
      <c r="AB93" s="41">
        <v>34016</v>
      </c>
      <c r="AC93" s="41">
        <v>37617</v>
      </c>
      <c r="AD93" s="41">
        <v>41593</v>
      </c>
      <c r="AE93" s="41">
        <v>42001</v>
      </c>
      <c r="AF93" s="41">
        <v>41113</v>
      </c>
      <c r="AG93" s="41">
        <v>24023</v>
      </c>
      <c r="AH93" s="41">
        <v>46656</v>
      </c>
      <c r="AI93" s="41">
        <v>40874</v>
      </c>
      <c r="AJ93" s="41">
        <v>42390</v>
      </c>
      <c r="AK93" s="41">
        <v>45224</v>
      </c>
      <c r="AL93" s="41">
        <v>58142</v>
      </c>
      <c r="AM93" s="28">
        <f t="shared" si="8"/>
        <v>1272736</v>
      </c>
      <c r="AN93" s="41">
        <v>41056</v>
      </c>
      <c r="AO93" s="29">
        <f t="shared" si="5"/>
        <v>1295881</v>
      </c>
      <c r="AP93" s="30">
        <f t="shared" si="9"/>
        <v>41802.612903225803</v>
      </c>
      <c r="AQ93" s="4"/>
      <c r="AR93" s="31">
        <f t="shared" si="6"/>
        <v>23145</v>
      </c>
      <c r="AS93" s="45">
        <f t="shared" si="7"/>
        <v>1.0181852324441203</v>
      </c>
    </row>
    <row r="94" spans="1:45" x14ac:dyDescent="0.25">
      <c r="A94" s="10">
        <v>93</v>
      </c>
      <c r="B94" s="11">
        <v>15989</v>
      </c>
      <c r="C94" s="11" t="s">
        <v>58</v>
      </c>
      <c r="D94" s="12" t="s">
        <v>3</v>
      </c>
      <c r="E94" s="12" t="s">
        <v>14</v>
      </c>
      <c r="F94" s="12" t="s">
        <v>17</v>
      </c>
      <c r="G94" s="12" t="s">
        <v>158</v>
      </c>
      <c r="H94" s="41">
        <v>84362</v>
      </c>
      <c r="I94" s="41">
        <v>87272</v>
      </c>
      <c r="J94" s="41">
        <v>80722</v>
      </c>
      <c r="K94" s="41">
        <v>110831</v>
      </c>
      <c r="L94" s="41">
        <v>21967</v>
      </c>
      <c r="M94" s="41">
        <v>87068</v>
      </c>
      <c r="N94" s="41">
        <v>67207</v>
      </c>
      <c r="O94" s="41">
        <v>120702</v>
      </c>
      <c r="P94" s="41">
        <v>63907</v>
      </c>
      <c r="Q94" s="41">
        <v>69502</v>
      </c>
      <c r="R94" s="41">
        <v>88232</v>
      </c>
      <c r="S94" s="41">
        <v>33054</v>
      </c>
      <c r="T94" s="41">
        <v>90623</v>
      </c>
      <c r="U94" s="41">
        <v>55486</v>
      </c>
      <c r="V94" s="41">
        <v>65413</v>
      </c>
      <c r="W94" s="41">
        <v>66775</v>
      </c>
      <c r="X94" s="41">
        <v>68750</v>
      </c>
      <c r="Y94" s="41">
        <v>80646</v>
      </c>
      <c r="Z94" s="41">
        <v>23605</v>
      </c>
      <c r="AA94" s="41">
        <v>66351</v>
      </c>
      <c r="AB94" s="41">
        <v>55236</v>
      </c>
      <c r="AC94" s="41">
        <v>69551</v>
      </c>
      <c r="AD94" s="41">
        <v>70002</v>
      </c>
      <c r="AE94" s="41">
        <v>55231</v>
      </c>
      <c r="AF94" s="41">
        <v>94177</v>
      </c>
      <c r="AG94" s="41">
        <v>32731</v>
      </c>
      <c r="AH94" s="41">
        <v>63671</v>
      </c>
      <c r="AI94" s="41">
        <v>66305</v>
      </c>
      <c r="AJ94" s="41">
        <v>69218</v>
      </c>
      <c r="AK94" s="41">
        <v>62414</v>
      </c>
      <c r="AL94" s="41">
        <v>67781</v>
      </c>
      <c r="AM94" s="28">
        <f t="shared" si="8"/>
        <v>1956906</v>
      </c>
      <c r="AN94" s="41">
        <v>63126</v>
      </c>
      <c r="AO94" s="29">
        <f t="shared" si="5"/>
        <v>2138792</v>
      </c>
      <c r="AP94" s="30">
        <f t="shared" si="9"/>
        <v>68993.290322580651</v>
      </c>
      <c r="AQ94" s="4"/>
      <c r="AR94" s="31">
        <f t="shared" si="6"/>
        <v>181886</v>
      </c>
      <c r="AS94" s="45">
        <f t="shared" si="7"/>
        <v>1.0929457010198753</v>
      </c>
    </row>
    <row r="95" spans="1:45" x14ac:dyDescent="0.25">
      <c r="A95" s="10">
        <v>94</v>
      </c>
      <c r="B95" s="11">
        <v>15278</v>
      </c>
      <c r="C95" s="11" t="s">
        <v>58</v>
      </c>
      <c r="D95" s="12" t="s">
        <v>3</v>
      </c>
      <c r="E95" s="12" t="s">
        <v>14</v>
      </c>
      <c r="F95" s="12" t="s">
        <v>17</v>
      </c>
      <c r="G95" s="12" t="s">
        <v>159</v>
      </c>
      <c r="H95" s="41">
        <v>51264</v>
      </c>
      <c r="I95" s="41">
        <v>87346</v>
      </c>
      <c r="J95" s="41">
        <v>56687</v>
      </c>
      <c r="K95" s="41">
        <v>47732</v>
      </c>
      <c r="L95" s="41">
        <v>30013</v>
      </c>
      <c r="M95" s="41">
        <v>67404</v>
      </c>
      <c r="N95" s="41">
        <v>45956</v>
      </c>
      <c r="O95" s="41">
        <v>46004</v>
      </c>
      <c r="P95" s="41">
        <v>72416</v>
      </c>
      <c r="Q95" s="41">
        <v>40662</v>
      </c>
      <c r="R95" s="41">
        <v>48520</v>
      </c>
      <c r="S95" s="41">
        <v>20849</v>
      </c>
      <c r="T95" s="41">
        <v>48336</v>
      </c>
      <c r="U95" s="41">
        <v>67813</v>
      </c>
      <c r="V95" s="41">
        <v>45161</v>
      </c>
      <c r="W95" s="41">
        <v>56357</v>
      </c>
      <c r="X95" s="41">
        <v>37594</v>
      </c>
      <c r="Y95" s="41">
        <v>78587</v>
      </c>
      <c r="Z95" s="41">
        <v>29077</v>
      </c>
      <c r="AA95" s="41">
        <v>48295</v>
      </c>
      <c r="AB95" s="41">
        <v>48840</v>
      </c>
      <c r="AC95" s="41">
        <v>44602</v>
      </c>
      <c r="AD95" s="41">
        <v>39160</v>
      </c>
      <c r="AE95" s="41">
        <v>34258</v>
      </c>
      <c r="AF95" s="41">
        <v>70370</v>
      </c>
      <c r="AG95" s="41">
        <v>31115</v>
      </c>
      <c r="AH95" s="41">
        <v>43437</v>
      </c>
      <c r="AI95" s="41">
        <v>45340</v>
      </c>
      <c r="AJ95" s="41">
        <v>70742</v>
      </c>
      <c r="AK95" s="41">
        <v>53544</v>
      </c>
      <c r="AL95" s="41">
        <v>84224</v>
      </c>
      <c r="AM95" s="28">
        <f t="shared" si="8"/>
        <v>1478111</v>
      </c>
      <c r="AN95" s="41">
        <v>47681</v>
      </c>
      <c r="AO95" s="29">
        <f t="shared" si="5"/>
        <v>1591705</v>
      </c>
      <c r="AP95" s="30">
        <f t="shared" si="9"/>
        <v>51345.322580645159</v>
      </c>
      <c r="AQ95" s="4"/>
      <c r="AR95" s="31">
        <f t="shared" si="6"/>
        <v>113594</v>
      </c>
      <c r="AS95" s="45">
        <f t="shared" si="7"/>
        <v>1.0768507913140488</v>
      </c>
    </row>
    <row r="96" spans="1:45" x14ac:dyDescent="0.25">
      <c r="A96" s="10">
        <v>95</v>
      </c>
      <c r="B96" s="11">
        <v>15466</v>
      </c>
      <c r="C96" s="11" t="s">
        <v>58</v>
      </c>
      <c r="D96" s="12" t="s">
        <v>3</v>
      </c>
      <c r="E96" s="12" t="s">
        <v>14</v>
      </c>
      <c r="F96" s="12" t="s">
        <v>17</v>
      </c>
      <c r="G96" s="12" t="s">
        <v>160</v>
      </c>
      <c r="H96" s="41">
        <v>41272</v>
      </c>
      <c r="I96" s="41">
        <v>31554</v>
      </c>
      <c r="J96" s="41">
        <v>33772</v>
      </c>
      <c r="K96" s="41">
        <v>50966</v>
      </c>
      <c r="L96" s="41">
        <v>8591</v>
      </c>
      <c r="M96" s="41">
        <v>40285</v>
      </c>
      <c r="N96" s="41">
        <v>47571</v>
      </c>
      <c r="O96" s="41">
        <v>70797</v>
      </c>
      <c r="P96" s="41">
        <v>42949</v>
      </c>
      <c r="Q96" s="41">
        <v>37571</v>
      </c>
      <c r="R96" s="41">
        <v>47159</v>
      </c>
      <c r="S96" s="41">
        <v>11312</v>
      </c>
      <c r="T96" s="41">
        <v>56555</v>
      </c>
      <c r="U96" s="41">
        <v>45657</v>
      </c>
      <c r="V96" s="41">
        <v>53658</v>
      </c>
      <c r="W96" s="41">
        <v>34748</v>
      </c>
      <c r="X96" s="41">
        <v>42271</v>
      </c>
      <c r="Y96" s="41">
        <v>71176</v>
      </c>
      <c r="Z96" s="41">
        <v>10037</v>
      </c>
      <c r="AA96" s="41">
        <v>40656</v>
      </c>
      <c r="AB96" s="41">
        <v>41182</v>
      </c>
      <c r="AC96" s="41">
        <v>42119</v>
      </c>
      <c r="AD96" s="41">
        <v>49341</v>
      </c>
      <c r="AE96" s="41">
        <v>38660</v>
      </c>
      <c r="AF96" s="41">
        <v>48937</v>
      </c>
      <c r="AG96" s="41">
        <v>12851</v>
      </c>
      <c r="AH96" s="41">
        <v>56021</v>
      </c>
      <c r="AI96" s="41">
        <v>43118</v>
      </c>
      <c r="AJ96" s="41">
        <v>43575</v>
      </c>
      <c r="AK96" s="41">
        <v>43731</v>
      </c>
      <c r="AL96" s="41">
        <v>33803</v>
      </c>
      <c r="AM96" s="28">
        <f t="shared" si="8"/>
        <v>1209186</v>
      </c>
      <c r="AN96" s="41">
        <v>39006</v>
      </c>
      <c r="AO96" s="29">
        <f t="shared" si="5"/>
        <v>1271895</v>
      </c>
      <c r="AP96" s="30">
        <f t="shared" si="9"/>
        <v>41028.870967741932</v>
      </c>
      <c r="AQ96" s="4"/>
      <c r="AR96" s="31">
        <f t="shared" si="6"/>
        <v>62709</v>
      </c>
      <c r="AS96" s="45">
        <f t="shared" si="7"/>
        <v>1.0518605078126939</v>
      </c>
    </row>
    <row r="97" spans="1:45" x14ac:dyDescent="0.25">
      <c r="A97" s="10">
        <v>96</v>
      </c>
      <c r="B97" s="11">
        <v>14503</v>
      </c>
      <c r="C97" s="11" t="s">
        <v>58</v>
      </c>
      <c r="D97" s="12" t="s">
        <v>3</v>
      </c>
      <c r="E97" s="12" t="s">
        <v>14</v>
      </c>
      <c r="F97" s="12" t="s">
        <v>17</v>
      </c>
      <c r="G97" s="12" t="s">
        <v>161</v>
      </c>
      <c r="H97" s="41">
        <v>18201</v>
      </c>
      <c r="I97" s="41">
        <v>20093</v>
      </c>
      <c r="J97" s="41">
        <v>19469</v>
      </c>
      <c r="K97" s="41">
        <v>24409</v>
      </c>
      <c r="L97" s="41">
        <v>16068</v>
      </c>
      <c r="M97" s="41">
        <v>30773</v>
      </c>
      <c r="N97" s="41">
        <v>23798</v>
      </c>
      <c r="O97" s="41">
        <v>15772</v>
      </c>
      <c r="P97" s="41">
        <v>26031</v>
      </c>
      <c r="Q97" s="41">
        <v>15110</v>
      </c>
      <c r="R97" s="41">
        <v>22836</v>
      </c>
      <c r="S97" s="41">
        <v>12202</v>
      </c>
      <c r="T97" s="41">
        <v>33531</v>
      </c>
      <c r="U97" s="41">
        <v>22926</v>
      </c>
      <c r="V97" s="41">
        <v>23955</v>
      </c>
      <c r="W97" s="41">
        <v>25750</v>
      </c>
      <c r="X97" s="41">
        <v>26508</v>
      </c>
      <c r="Y97" s="41">
        <v>21141</v>
      </c>
      <c r="Z97" s="41">
        <v>13291</v>
      </c>
      <c r="AA97" s="41">
        <v>27045</v>
      </c>
      <c r="AB97" s="41">
        <v>26488</v>
      </c>
      <c r="AC97" s="41">
        <v>28767</v>
      </c>
      <c r="AD97" s="41">
        <v>22879</v>
      </c>
      <c r="AE97" s="41">
        <v>22879</v>
      </c>
      <c r="AF97" s="41">
        <v>29040</v>
      </c>
      <c r="AG97" s="41">
        <v>8775</v>
      </c>
      <c r="AH97" s="41">
        <v>29565</v>
      </c>
      <c r="AI97" s="41">
        <v>26592</v>
      </c>
      <c r="AJ97" s="41">
        <v>26729</v>
      </c>
      <c r="AK97" s="41">
        <v>20750</v>
      </c>
      <c r="AL97" s="41">
        <v>32365</v>
      </c>
      <c r="AM97" s="28">
        <f t="shared" si="8"/>
        <v>607321</v>
      </c>
      <c r="AN97" s="41">
        <v>19591</v>
      </c>
      <c r="AO97" s="29">
        <f t="shared" si="5"/>
        <v>713738</v>
      </c>
      <c r="AP97" s="30">
        <f t="shared" si="9"/>
        <v>23023.806451612902</v>
      </c>
      <c r="AQ97" s="4"/>
      <c r="AR97" s="31">
        <f t="shared" si="6"/>
        <v>106417</v>
      </c>
      <c r="AS97" s="45">
        <f t="shared" si="7"/>
        <v>1.175223646144296</v>
      </c>
    </row>
    <row r="98" spans="1:45" x14ac:dyDescent="0.25">
      <c r="A98" s="10">
        <v>97</v>
      </c>
      <c r="B98" s="11">
        <v>14497</v>
      </c>
      <c r="C98" s="11" t="s">
        <v>58</v>
      </c>
      <c r="D98" s="12" t="s">
        <v>3</v>
      </c>
      <c r="E98" s="12" t="s">
        <v>14</v>
      </c>
      <c r="F98" s="12" t="s">
        <v>17</v>
      </c>
      <c r="G98" s="12" t="s">
        <v>162</v>
      </c>
      <c r="H98" s="41">
        <v>50679</v>
      </c>
      <c r="I98" s="41">
        <v>47703</v>
      </c>
      <c r="J98" s="41">
        <v>44943</v>
      </c>
      <c r="K98" s="41">
        <v>54971</v>
      </c>
      <c r="L98" s="41">
        <v>34733</v>
      </c>
      <c r="M98" s="41">
        <v>70903</v>
      </c>
      <c r="N98" s="41">
        <v>63972</v>
      </c>
      <c r="O98" s="41">
        <v>55325</v>
      </c>
      <c r="P98" s="41">
        <v>38526</v>
      </c>
      <c r="Q98" s="41">
        <v>34857</v>
      </c>
      <c r="R98" s="41">
        <v>53772</v>
      </c>
      <c r="S98" s="41">
        <v>14055</v>
      </c>
      <c r="T98" s="41">
        <v>52526</v>
      </c>
      <c r="U98" s="41">
        <v>50192</v>
      </c>
      <c r="V98" s="41">
        <v>55587</v>
      </c>
      <c r="W98" s="41">
        <v>44193</v>
      </c>
      <c r="X98" s="41">
        <v>53182</v>
      </c>
      <c r="Y98" s="41">
        <v>59071</v>
      </c>
      <c r="Z98" s="41">
        <v>15371</v>
      </c>
      <c r="AA98" s="41">
        <v>48326</v>
      </c>
      <c r="AB98" s="41">
        <v>35241</v>
      </c>
      <c r="AC98" s="41">
        <v>55179</v>
      </c>
      <c r="AD98" s="41">
        <v>48826</v>
      </c>
      <c r="AE98" s="41">
        <v>40161</v>
      </c>
      <c r="AF98" s="41">
        <v>63778</v>
      </c>
      <c r="AG98" s="41">
        <v>26499</v>
      </c>
      <c r="AH98" s="41">
        <v>32904</v>
      </c>
      <c r="AI98" s="41">
        <v>50353</v>
      </c>
      <c r="AJ98" s="41">
        <v>75273</v>
      </c>
      <c r="AK98" s="41">
        <v>57968</v>
      </c>
      <c r="AL98" s="41">
        <v>45113</v>
      </c>
      <c r="AM98" s="28">
        <f t="shared" si="8"/>
        <v>1459511</v>
      </c>
      <c r="AN98" s="41">
        <v>47081</v>
      </c>
      <c r="AO98" s="29">
        <f t="shared" si="5"/>
        <v>1474182</v>
      </c>
      <c r="AP98" s="30">
        <f t="shared" si="9"/>
        <v>47554.258064516129</v>
      </c>
      <c r="AQ98" s="4"/>
      <c r="AR98" s="31">
        <f t="shared" si="6"/>
        <v>14671</v>
      </c>
      <c r="AS98" s="45">
        <f t="shared" si="7"/>
        <v>1.010051996867444</v>
      </c>
    </row>
    <row r="99" spans="1:45" x14ac:dyDescent="0.25">
      <c r="A99" s="10">
        <v>98</v>
      </c>
      <c r="B99" s="13">
        <v>16882</v>
      </c>
      <c r="C99" s="11" t="s">
        <v>58</v>
      </c>
      <c r="D99" s="12" t="s">
        <v>3</v>
      </c>
      <c r="E99" s="12" t="s">
        <v>14</v>
      </c>
      <c r="F99" s="12" t="s">
        <v>18</v>
      </c>
      <c r="G99" s="14" t="s">
        <v>163</v>
      </c>
      <c r="H99" s="41">
        <v>39178</v>
      </c>
      <c r="I99" s="41">
        <v>38858</v>
      </c>
      <c r="J99" s="41">
        <v>24873</v>
      </c>
      <c r="K99" s="41">
        <v>56067</v>
      </c>
      <c r="L99" s="41">
        <v>20254</v>
      </c>
      <c r="M99" s="41">
        <v>35753</v>
      </c>
      <c r="N99" s="41">
        <v>41553</v>
      </c>
      <c r="O99" s="41">
        <v>34073</v>
      </c>
      <c r="P99" s="41">
        <v>37001</v>
      </c>
      <c r="Q99" s="41">
        <v>28739</v>
      </c>
      <c r="R99" s="41">
        <v>49148</v>
      </c>
      <c r="S99" s="41">
        <v>15702</v>
      </c>
      <c r="T99" s="41">
        <v>32090</v>
      </c>
      <c r="U99" s="41">
        <v>41562</v>
      </c>
      <c r="V99" s="41">
        <v>30165</v>
      </c>
      <c r="W99" s="41">
        <v>26741</v>
      </c>
      <c r="X99" s="41">
        <v>32689</v>
      </c>
      <c r="Y99" s="41">
        <v>56194</v>
      </c>
      <c r="Z99" s="41">
        <v>20935</v>
      </c>
      <c r="AA99" s="41">
        <v>34621</v>
      </c>
      <c r="AB99" s="41">
        <v>29405</v>
      </c>
      <c r="AC99" s="41">
        <v>31913</v>
      </c>
      <c r="AD99" s="41">
        <v>24861</v>
      </c>
      <c r="AE99" s="41">
        <v>35347</v>
      </c>
      <c r="AF99" s="41">
        <v>33258</v>
      </c>
      <c r="AG99" s="41">
        <v>16397</v>
      </c>
      <c r="AH99" s="41">
        <v>27763</v>
      </c>
      <c r="AI99" s="41">
        <v>28067</v>
      </c>
      <c r="AJ99" s="41">
        <v>25000</v>
      </c>
      <c r="AK99" s="41">
        <v>26007</v>
      </c>
      <c r="AL99" s="41">
        <v>23365</v>
      </c>
      <c r="AM99" s="28">
        <f t="shared" si="8"/>
        <v>937471</v>
      </c>
      <c r="AN99" s="41">
        <v>30241</v>
      </c>
      <c r="AO99" s="29">
        <f t="shared" si="5"/>
        <v>997579</v>
      </c>
      <c r="AP99" s="30">
        <f t="shared" si="9"/>
        <v>32179.967741935485</v>
      </c>
      <c r="AQ99" s="4"/>
      <c r="AR99" s="31">
        <f t="shared" si="6"/>
        <v>60108</v>
      </c>
      <c r="AS99" s="45">
        <f t="shared" si="7"/>
        <v>1.0641171833582053</v>
      </c>
    </row>
    <row r="100" spans="1:45" x14ac:dyDescent="0.25">
      <c r="A100" s="10">
        <v>99</v>
      </c>
      <c r="B100" s="13">
        <v>17177</v>
      </c>
      <c r="C100" s="11" t="s">
        <v>58</v>
      </c>
      <c r="D100" s="12" t="s">
        <v>3</v>
      </c>
      <c r="E100" s="12" t="s">
        <v>14</v>
      </c>
      <c r="F100" s="12" t="s">
        <v>18</v>
      </c>
      <c r="G100" s="14" t="s">
        <v>164</v>
      </c>
      <c r="H100" s="41">
        <v>40153</v>
      </c>
      <c r="I100" s="41">
        <v>27675</v>
      </c>
      <c r="J100" s="41">
        <v>36125</v>
      </c>
      <c r="K100" s="41">
        <v>42243</v>
      </c>
      <c r="L100" s="41">
        <v>21326</v>
      </c>
      <c r="M100" s="41">
        <v>34823</v>
      </c>
      <c r="N100" s="41">
        <v>40181</v>
      </c>
      <c r="O100" s="41">
        <v>27253</v>
      </c>
      <c r="P100" s="41">
        <v>41304</v>
      </c>
      <c r="Q100" s="41">
        <v>28068</v>
      </c>
      <c r="R100" s="41">
        <v>40223</v>
      </c>
      <c r="S100" s="41">
        <v>17647</v>
      </c>
      <c r="T100" s="41">
        <v>44778</v>
      </c>
      <c r="U100" s="41">
        <v>44391</v>
      </c>
      <c r="V100" s="41">
        <v>25664</v>
      </c>
      <c r="W100" s="41">
        <v>28802</v>
      </c>
      <c r="X100" s="41">
        <v>33186</v>
      </c>
      <c r="Y100" s="41">
        <v>52628</v>
      </c>
      <c r="Z100" s="41">
        <v>17443</v>
      </c>
      <c r="AA100" s="41">
        <v>41837</v>
      </c>
      <c r="AB100" s="41">
        <v>32772</v>
      </c>
      <c r="AC100" s="41">
        <v>25705</v>
      </c>
      <c r="AD100" s="41">
        <v>33343</v>
      </c>
      <c r="AE100" s="41">
        <v>26800</v>
      </c>
      <c r="AF100" s="41">
        <v>37881</v>
      </c>
      <c r="AG100" s="41">
        <v>18502</v>
      </c>
      <c r="AH100" s="41">
        <v>32290</v>
      </c>
      <c r="AI100" s="41">
        <v>22179</v>
      </c>
      <c r="AJ100" s="41">
        <v>28806</v>
      </c>
      <c r="AK100" s="41">
        <v>33018</v>
      </c>
      <c r="AL100" s="41">
        <v>34247</v>
      </c>
      <c r="AM100" s="28">
        <f t="shared" si="8"/>
        <v>1010910</v>
      </c>
      <c r="AN100" s="41">
        <v>32610</v>
      </c>
      <c r="AO100" s="29">
        <f t="shared" si="5"/>
        <v>1011293</v>
      </c>
      <c r="AP100" s="30">
        <f t="shared" si="9"/>
        <v>32622.354838709678</v>
      </c>
      <c r="AQ100" s="4"/>
      <c r="AR100" s="31">
        <f t="shared" si="6"/>
        <v>383</v>
      </c>
      <c r="AS100" s="45">
        <f t="shared" si="7"/>
        <v>1.0003788665657676</v>
      </c>
    </row>
    <row r="101" spans="1:45" x14ac:dyDescent="0.25">
      <c r="A101" s="10">
        <v>100</v>
      </c>
      <c r="B101" s="11">
        <v>15621</v>
      </c>
      <c r="C101" s="11" t="s">
        <v>58</v>
      </c>
      <c r="D101" s="12" t="s">
        <v>3</v>
      </c>
      <c r="E101" s="12" t="s">
        <v>14</v>
      </c>
      <c r="F101" s="12" t="s">
        <v>18</v>
      </c>
      <c r="G101" s="12" t="s">
        <v>165</v>
      </c>
      <c r="H101" s="41">
        <v>43546</v>
      </c>
      <c r="I101" s="41">
        <v>34227</v>
      </c>
      <c r="J101" s="41">
        <v>30467</v>
      </c>
      <c r="K101" s="41">
        <v>36351</v>
      </c>
      <c r="L101" s="41">
        <v>21393</v>
      </c>
      <c r="M101" s="41">
        <v>40587</v>
      </c>
      <c r="N101" s="41">
        <v>38345</v>
      </c>
      <c r="O101" s="41">
        <v>41772</v>
      </c>
      <c r="P101" s="41">
        <v>34510</v>
      </c>
      <c r="Q101" s="41">
        <v>25636</v>
      </c>
      <c r="R101" s="41">
        <v>59656</v>
      </c>
      <c r="S101" s="41">
        <v>5610</v>
      </c>
      <c r="T101" s="41">
        <v>42620</v>
      </c>
      <c r="U101" s="41">
        <v>30315</v>
      </c>
      <c r="V101" s="41">
        <v>32446</v>
      </c>
      <c r="W101" s="41">
        <v>25526</v>
      </c>
      <c r="X101" s="41">
        <v>27234</v>
      </c>
      <c r="Y101" s="41">
        <v>60074</v>
      </c>
      <c r="Z101" s="41">
        <v>7779</v>
      </c>
      <c r="AA101" s="41">
        <v>25716</v>
      </c>
      <c r="AB101" s="41">
        <v>23528</v>
      </c>
      <c r="AC101" s="41">
        <v>34073</v>
      </c>
      <c r="AD101" s="41">
        <v>21880</v>
      </c>
      <c r="AE101" s="41">
        <v>21327</v>
      </c>
      <c r="AF101" s="41">
        <v>31378</v>
      </c>
      <c r="AG101" s="41">
        <v>16362</v>
      </c>
      <c r="AH101" s="41">
        <v>33427</v>
      </c>
      <c r="AI101" s="41">
        <v>19702</v>
      </c>
      <c r="AJ101" s="41">
        <v>37731</v>
      </c>
      <c r="AK101" s="41">
        <v>23482</v>
      </c>
      <c r="AL101" s="41">
        <v>36253</v>
      </c>
      <c r="AM101" s="28">
        <f t="shared" si="8"/>
        <v>923211</v>
      </c>
      <c r="AN101" s="41">
        <v>29781</v>
      </c>
      <c r="AO101" s="29">
        <f t="shared" si="5"/>
        <v>962953</v>
      </c>
      <c r="AP101" s="30">
        <f t="shared" si="9"/>
        <v>31063</v>
      </c>
      <c r="AQ101" s="4"/>
      <c r="AR101" s="31">
        <f t="shared" si="6"/>
        <v>39742</v>
      </c>
      <c r="AS101" s="45">
        <f t="shared" si="7"/>
        <v>1.0430475806722408</v>
      </c>
    </row>
    <row r="102" spans="1:45" x14ac:dyDescent="0.25">
      <c r="A102" s="10">
        <v>101</v>
      </c>
      <c r="B102" s="11">
        <v>16005</v>
      </c>
      <c r="C102" s="11" t="s">
        <v>58</v>
      </c>
      <c r="D102" s="12" t="s">
        <v>3</v>
      </c>
      <c r="E102" s="12" t="s">
        <v>14</v>
      </c>
      <c r="F102" s="12" t="s">
        <v>18</v>
      </c>
      <c r="G102" s="12" t="s">
        <v>166</v>
      </c>
      <c r="H102" s="41">
        <v>46125</v>
      </c>
      <c r="I102" s="41">
        <v>56138</v>
      </c>
      <c r="J102" s="41">
        <v>52032</v>
      </c>
      <c r="K102" s="41">
        <v>56900</v>
      </c>
      <c r="L102" s="41">
        <v>21859</v>
      </c>
      <c r="M102" s="41">
        <v>56829</v>
      </c>
      <c r="N102" s="41">
        <v>39742</v>
      </c>
      <c r="O102" s="41">
        <v>36318</v>
      </c>
      <c r="P102" s="41">
        <v>38723</v>
      </c>
      <c r="Q102" s="41">
        <v>26666</v>
      </c>
      <c r="R102" s="41">
        <v>60908</v>
      </c>
      <c r="S102" s="41">
        <v>20287</v>
      </c>
      <c r="T102" s="41">
        <v>48064</v>
      </c>
      <c r="U102" s="41">
        <v>52189</v>
      </c>
      <c r="V102" s="41">
        <v>45071</v>
      </c>
      <c r="W102" s="41">
        <v>52907</v>
      </c>
      <c r="X102" s="41">
        <v>46561</v>
      </c>
      <c r="Y102" s="41">
        <v>67285</v>
      </c>
      <c r="Z102" s="41">
        <v>26496</v>
      </c>
      <c r="AA102" s="41">
        <v>57871</v>
      </c>
      <c r="AB102" s="41">
        <v>48025</v>
      </c>
      <c r="AC102" s="41">
        <v>42471</v>
      </c>
      <c r="AD102" s="41">
        <v>38111</v>
      </c>
      <c r="AE102" s="41">
        <v>38404</v>
      </c>
      <c r="AF102" s="41">
        <v>52151</v>
      </c>
      <c r="AG102" s="41">
        <v>25093</v>
      </c>
      <c r="AH102" s="41">
        <v>63612</v>
      </c>
      <c r="AI102" s="41">
        <v>40141</v>
      </c>
      <c r="AJ102" s="41">
        <v>86707</v>
      </c>
      <c r="AK102" s="41">
        <v>50576</v>
      </c>
      <c r="AL102" s="41">
        <v>77584</v>
      </c>
      <c r="AM102" s="28">
        <f t="shared" si="8"/>
        <v>1471446</v>
      </c>
      <c r="AN102" s="41">
        <v>47466</v>
      </c>
      <c r="AO102" s="29">
        <f t="shared" si="5"/>
        <v>1471846</v>
      </c>
      <c r="AP102" s="30">
        <f t="shared" si="9"/>
        <v>47478.903225806454</v>
      </c>
      <c r="AQ102" s="4"/>
      <c r="AR102" s="31">
        <f t="shared" si="6"/>
        <v>400</v>
      </c>
      <c r="AS102" s="45">
        <f t="shared" si="7"/>
        <v>1.0002718414403247</v>
      </c>
    </row>
    <row r="103" spans="1:45" x14ac:dyDescent="0.25">
      <c r="A103" s="10">
        <v>102</v>
      </c>
      <c r="B103" s="11">
        <v>14557</v>
      </c>
      <c r="C103" s="11" t="s">
        <v>58</v>
      </c>
      <c r="D103" s="12" t="s">
        <v>3</v>
      </c>
      <c r="E103" s="12" t="s">
        <v>14</v>
      </c>
      <c r="F103" s="12" t="s">
        <v>18</v>
      </c>
      <c r="G103" s="12" t="s">
        <v>167</v>
      </c>
      <c r="H103" s="41">
        <v>57858</v>
      </c>
      <c r="I103" s="41">
        <v>105001</v>
      </c>
      <c r="J103" s="41">
        <v>47053</v>
      </c>
      <c r="K103" s="41">
        <v>55387</v>
      </c>
      <c r="L103" s="41">
        <v>27138</v>
      </c>
      <c r="M103" s="41">
        <v>101234</v>
      </c>
      <c r="N103" s="41">
        <v>67265</v>
      </c>
      <c r="O103" s="41">
        <v>82169</v>
      </c>
      <c r="P103" s="41">
        <v>68683</v>
      </c>
      <c r="Q103" s="41">
        <v>53986</v>
      </c>
      <c r="R103" s="41">
        <v>80358</v>
      </c>
      <c r="S103" s="41">
        <v>30088</v>
      </c>
      <c r="T103" s="41">
        <v>75814</v>
      </c>
      <c r="U103" s="41">
        <v>71351</v>
      </c>
      <c r="V103" s="41">
        <v>56429</v>
      </c>
      <c r="W103" s="41">
        <v>66532</v>
      </c>
      <c r="X103" s="41">
        <v>65295</v>
      </c>
      <c r="Y103" s="41">
        <v>103986</v>
      </c>
      <c r="Z103" s="41">
        <v>13325</v>
      </c>
      <c r="AA103" s="41">
        <v>45668</v>
      </c>
      <c r="AB103" s="41">
        <v>42279</v>
      </c>
      <c r="AC103" s="41">
        <v>66426</v>
      </c>
      <c r="AD103" s="41">
        <v>58786</v>
      </c>
      <c r="AE103" s="41">
        <v>52803</v>
      </c>
      <c r="AF103" s="41">
        <v>102627</v>
      </c>
      <c r="AG103" s="41">
        <v>12250</v>
      </c>
      <c r="AH103" s="41">
        <v>54503</v>
      </c>
      <c r="AI103" s="41">
        <v>32409</v>
      </c>
      <c r="AJ103" s="41">
        <v>67986</v>
      </c>
      <c r="AK103" s="41">
        <v>50302</v>
      </c>
      <c r="AL103" s="41">
        <v>111090</v>
      </c>
      <c r="AM103" s="28">
        <f t="shared" si="8"/>
        <v>2026191</v>
      </c>
      <c r="AN103" s="41">
        <v>65361</v>
      </c>
      <c r="AO103" s="29">
        <f t="shared" si="5"/>
        <v>1926081</v>
      </c>
      <c r="AP103" s="30">
        <f t="shared" si="9"/>
        <v>62131.645161290326</v>
      </c>
      <c r="AQ103" s="4"/>
      <c r="AR103" s="31">
        <f t="shared" si="6"/>
        <v>-100110</v>
      </c>
      <c r="AS103" s="45">
        <f t="shared" si="7"/>
        <v>0.95059202217362526</v>
      </c>
    </row>
    <row r="104" spans="1:45" x14ac:dyDescent="0.25">
      <c r="A104" s="10">
        <v>103</v>
      </c>
      <c r="B104" s="11">
        <v>16579</v>
      </c>
      <c r="C104" s="11" t="s">
        <v>58</v>
      </c>
      <c r="D104" s="12" t="s">
        <v>3</v>
      </c>
      <c r="E104" s="12" t="s">
        <v>14</v>
      </c>
      <c r="F104" s="12" t="s">
        <v>18</v>
      </c>
      <c r="G104" s="12" t="s">
        <v>168</v>
      </c>
      <c r="H104" s="41">
        <v>43764</v>
      </c>
      <c r="I104" s="41">
        <v>35347</v>
      </c>
      <c r="J104" s="41">
        <v>38021</v>
      </c>
      <c r="K104" s="41">
        <v>41878</v>
      </c>
      <c r="L104" s="41">
        <v>20650</v>
      </c>
      <c r="M104" s="41">
        <v>32782</v>
      </c>
      <c r="N104" s="41">
        <v>39575</v>
      </c>
      <c r="O104" s="41">
        <v>37770</v>
      </c>
      <c r="P104" s="41">
        <v>33575</v>
      </c>
      <c r="Q104" s="41">
        <v>28911</v>
      </c>
      <c r="R104" s="41">
        <v>51926</v>
      </c>
      <c r="S104" s="41">
        <v>22944</v>
      </c>
      <c r="T104" s="41">
        <v>45587</v>
      </c>
      <c r="U104" s="41">
        <v>37329</v>
      </c>
      <c r="V104" s="41">
        <v>34506</v>
      </c>
      <c r="W104" s="41">
        <v>29355</v>
      </c>
      <c r="X104" s="41">
        <v>41055</v>
      </c>
      <c r="Y104" s="41">
        <v>51908</v>
      </c>
      <c r="Z104" s="41">
        <v>21331</v>
      </c>
      <c r="AA104" s="41">
        <v>37696</v>
      </c>
      <c r="AB104" s="41">
        <v>35430</v>
      </c>
      <c r="AC104" s="41">
        <v>31604</v>
      </c>
      <c r="AD104" s="41">
        <v>18933</v>
      </c>
      <c r="AE104" s="41">
        <v>36544</v>
      </c>
      <c r="AF104" s="41">
        <v>42654</v>
      </c>
      <c r="AG104" s="41">
        <v>15457</v>
      </c>
      <c r="AH104" s="41">
        <v>31766</v>
      </c>
      <c r="AI104" s="41">
        <v>20198</v>
      </c>
      <c r="AJ104" s="41">
        <v>29253</v>
      </c>
      <c r="AK104" s="41">
        <v>34067</v>
      </c>
      <c r="AL104" s="41">
        <v>52272</v>
      </c>
      <c r="AM104" s="28">
        <f t="shared" si="8"/>
        <v>1016986</v>
      </c>
      <c r="AN104" s="41">
        <v>32806</v>
      </c>
      <c r="AO104" s="29">
        <f t="shared" si="5"/>
        <v>1074088</v>
      </c>
      <c r="AP104" s="30">
        <f t="shared" si="9"/>
        <v>34648</v>
      </c>
      <c r="AQ104" s="4"/>
      <c r="AR104" s="31">
        <f t="shared" si="6"/>
        <v>57102</v>
      </c>
      <c r="AS104" s="45">
        <f t="shared" si="7"/>
        <v>1.0561482655611778</v>
      </c>
    </row>
    <row r="105" spans="1:45" x14ac:dyDescent="0.25">
      <c r="A105" s="10">
        <v>104</v>
      </c>
      <c r="B105" s="11">
        <v>14545</v>
      </c>
      <c r="C105" s="11" t="s">
        <v>58</v>
      </c>
      <c r="D105" s="12" t="s">
        <v>3</v>
      </c>
      <c r="E105" s="12" t="s">
        <v>14</v>
      </c>
      <c r="F105" s="12" t="s">
        <v>18</v>
      </c>
      <c r="G105" s="12" t="s">
        <v>169</v>
      </c>
      <c r="H105" s="41">
        <v>65207</v>
      </c>
      <c r="I105" s="41">
        <v>70124</v>
      </c>
      <c r="J105" s="41">
        <v>65930</v>
      </c>
      <c r="K105" s="41">
        <v>108375</v>
      </c>
      <c r="L105" s="41">
        <v>41972</v>
      </c>
      <c r="M105" s="41">
        <v>62646</v>
      </c>
      <c r="N105" s="41">
        <v>48795</v>
      </c>
      <c r="O105" s="41">
        <v>56789</v>
      </c>
      <c r="P105" s="41">
        <v>65031</v>
      </c>
      <c r="Q105" s="41">
        <v>65248</v>
      </c>
      <c r="R105" s="41">
        <v>103013</v>
      </c>
      <c r="S105" s="41">
        <v>30106</v>
      </c>
      <c r="T105" s="41">
        <v>70445</v>
      </c>
      <c r="U105" s="41">
        <v>72755</v>
      </c>
      <c r="V105" s="41">
        <v>72190</v>
      </c>
      <c r="W105" s="41">
        <v>71598</v>
      </c>
      <c r="X105" s="41">
        <v>55101</v>
      </c>
      <c r="Y105" s="41">
        <v>116506</v>
      </c>
      <c r="Z105" s="41">
        <v>27727</v>
      </c>
      <c r="AA105" s="41">
        <v>62319</v>
      </c>
      <c r="AB105" s="41">
        <v>57001</v>
      </c>
      <c r="AC105" s="41">
        <v>44708</v>
      </c>
      <c r="AD105" s="41">
        <v>51681</v>
      </c>
      <c r="AE105" s="41">
        <v>57252</v>
      </c>
      <c r="AF105" s="41">
        <v>90031</v>
      </c>
      <c r="AG105" s="41">
        <v>18187</v>
      </c>
      <c r="AH105" s="41">
        <v>64575</v>
      </c>
      <c r="AI105" s="41">
        <v>50784</v>
      </c>
      <c r="AJ105" s="41">
        <v>62830</v>
      </c>
      <c r="AK105" s="41">
        <v>58556</v>
      </c>
      <c r="AL105" s="41">
        <v>122533</v>
      </c>
      <c r="AM105" s="28">
        <f t="shared" si="8"/>
        <v>2006196</v>
      </c>
      <c r="AN105" s="41">
        <v>64716</v>
      </c>
      <c r="AO105" s="29">
        <f t="shared" si="5"/>
        <v>2010015</v>
      </c>
      <c r="AP105" s="30">
        <f t="shared" si="9"/>
        <v>64839.193548387098</v>
      </c>
      <c r="AQ105" s="4"/>
      <c r="AR105" s="31">
        <f t="shared" si="6"/>
        <v>3819</v>
      </c>
      <c r="AS105" s="45">
        <f t="shared" si="7"/>
        <v>1.0019036026390242</v>
      </c>
    </row>
    <row r="106" spans="1:45" x14ac:dyDescent="0.25">
      <c r="A106" s="10">
        <v>105</v>
      </c>
      <c r="B106" s="11">
        <v>16451</v>
      </c>
      <c r="C106" s="11" t="s">
        <v>58</v>
      </c>
      <c r="D106" s="12" t="s">
        <v>3</v>
      </c>
      <c r="E106" s="12" t="s">
        <v>14</v>
      </c>
      <c r="F106" s="12" t="s">
        <v>18</v>
      </c>
      <c r="G106" s="12" t="s">
        <v>170</v>
      </c>
      <c r="H106" s="41">
        <v>36388</v>
      </c>
      <c r="I106" s="41">
        <v>38779</v>
      </c>
      <c r="J106" s="41">
        <v>40538</v>
      </c>
      <c r="K106" s="41">
        <v>55332</v>
      </c>
      <c r="L106" s="41">
        <v>32323</v>
      </c>
      <c r="M106" s="41">
        <v>45929</v>
      </c>
      <c r="N106" s="41">
        <v>43412</v>
      </c>
      <c r="O106" s="41">
        <v>37654</v>
      </c>
      <c r="P106" s="41">
        <v>36732</v>
      </c>
      <c r="Q106" s="41">
        <v>39531</v>
      </c>
      <c r="R106" s="41">
        <v>44754</v>
      </c>
      <c r="S106" s="41">
        <v>30294</v>
      </c>
      <c r="T106" s="41">
        <v>40678</v>
      </c>
      <c r="U106" s="41">
        <v>50556</v>
      </c>
      <c r="V106" s="41">
        <v>50272</v>
      </c>
      <c r="W106" s="41">
        <v>43576</v>
      </c>
      <c r="X106" s="41">
        <v>38273</v>
      </c>
      <c r="Y106" s="41">
        <v>66241</v>
      </c>
      <c r="Z106" s="41">
        <v>20126</v>
      </c>
      <c r="AA106" s="41">
        <v>31831</v>
      </c>
      <c r="AB106" s="41">
        <v>33363</v>
      </c>
      <c r="AC106" s="41">
        <v>38867</v>
      </c>
      <c r="AD106" s="41">
        <v>37917</v>
      </c>
      <c r="AE106" s="41">
        <v>29112</v>
      </c>
      <c r="AF106" s="41">
        <v>51831</v>
      </c>
      <c r="AG106" s="41">
        <v>22262</v>
      </c>
      <c r="AH106" s="41">
        <v>34235</v>
      </c>
      <c r="AI106" s="41">
        <v>31381</v>
      </c>
      <c r="AJ106" s="41">
        <v>32159</v>
      </c>
      <c r="AK106" s="41">
        <v>37310</v>
      </c>
      <c r="AL106" s="41">
        <v>41544</v>
      </c>
      <c r="AM106" s="28">
        <f t="shared" si="8"/>
        <v>1122696</v>
      </c>
      <c r="AN106" s="41">
        <v>36216</v>
      </c>
      <c r="AO106" s="29">
        <f t="shared" si="5"/>
        <v>1213200</v>
      </c>
      <c r="AP106" s="30">
        <f t="shared" si="9"/>
        <v>39135.483870967742</v>
      </c>
      <c r="AQ106" s="4"/>
      <c r="AR106" s="31">
        <f t="shared" si="6"/>
        <v>90504</v>
      </c>
      <c r="AS106" s="45">
        <f t="shared" si="7"/>
        <v>1.0806130956198294</v>
      </c>
    </row>
    <row r="107" spans="1:45" x14ac:dyDescent="0.25">
      <c r="A107" s="10">
        <v>106</v>
      </c>
      <c r="B107" s="11">
        <v>15465</v>
      </c>
      <c r="C107" s="11" t="s">
        <v>58</v>
      </c>
      <c r="D107" s="12" t="s">
        <v>3</v>
      </c>
      <c r="E107" s="12" t="s">
        <v>14</v>
      </c>
      <c r="F107" s="12" t="s">
        <v>19</v>
      </c>
      <c r="G107" s="12" t="s">
        <v>171</v>
      </c>
      <c r="H107" s="41">
        <v>40552</v>
      </c>
      <c r="I107" s="41">
        <v>42061</v>
      </c>
      <c r="J107" s="41">
        <v>47452</v>
      </c>
      <c r="K107" s="41">
        <v>63343</v>
      </c>
      <c r="L107" s="41">
        <v>19322</v>
      </c>
      <c r="M107" s="41">
        <v>47285</v>
      </c>
      <c r="N107" s="41">
        <v>47378</v>
      </c>
      <c r="O107" s="41">
        <v>40978</v>
      </c>
      <c r="P107" s="41">
        <v>46934</v>
      </c>
      <c r="Q107" s="41">
        <v>36749</v>
      </c>
      <c r="R107" s="41">
        <v>43949</v>
      </c>
      <c r="S107" s="41">
        <v>24274</v>
      </c>
      <c r="T107" s="41">
        <v>41164</v>
      </c>
      <c r="U107" s="41">
        <v>42316</v>
      </c>
      <c r="V107" s="41">
        <v>38145</v>
      </c>
      <c r="W107" s="41">
        <v>40017</v>
      </c>
      <c r="X107" s="41">
        <v>35006</v>
      </c>
      <c r="Y107" s="41">
        <v>45068</v>
      </c>
      <c r="Z107" s="41">
        <v>18716</v>
      </c>
      <c r="AA107" s="41">
        <v>38016</v>
      </c>
      <c r="AB107" s="41">
        <v>36949</v>
      </c>
      <c r="AC107" s="41">
        <v>36042</v>
      </c>
      <c r="AD107" s="41">
        <v>35605</v>
      </c>
      <c r="AE107" s="41">
        <v>32156</v>
      </c>
      <c r="AF107" s="41">
        <v>52783</v>
      </c>
      <c r="AG107" s="41">
        <v>25678</v>
      </c>
      <c r="AH107" s="41">
        <v>37042</v>
      </c>
      <c r="AI107" s="41">
        <v>34819</v>
      </c>
      <c r="AJ107" s="41">
        <v>40393</v>
      </c>
      <c r="AK107" s="41">
        <v>36381</v>
      </c>
      <c r="AL107" s="41">
        <v>42273</v>
      </c>
      <c r="AM107" s="28">
        <f t="shared" si="8"/>
        <v>1125486</v>
      </c>
      <c r="AN107" s="41">
        <v>36306</v>
      </c>
      <c r="AO107" s="29">
        <f t="shared" si="5"/>
        <v>1208846</v>
      </c>
      <c r="AP107" s="30">
        <f t="shared" si="9"/>
        <v>38995.032258064515</v>
      </c>
      <c r="AQ107" s="4"/>
      <c r="AR107" s="31">
        <f t="shared" si="6"/>
        <v>83360</v>
      </c>
      <c r="AS107" s="45">
        <f t="shared" si="7"/>
        <v>1.0740657813602301</v>
      </c>
    </row>
    <row r="108" spans="1:45" x14ac:dyDescent="0.25">
      <c r="A108" s="10">
        <v>107</v>
      </c>
      <c r="B108" s="11">
        <v>92019</v>
      </c>
      <c r="C108" s="11" t="s">
        <v>58</v>
      </c>
      <c r="D108" s="12" t="s">
        <v>3</v>
      </c>
      <c r="E108" s="12" t="s">
        <v>14</v>
      </c>
      <c r="F108" s="12" t="s">
        <v>19</v>
      </c>
      <c r="G108" s="12" t="s">
        <v>172</v>
      </c>
      <c r="H108" s="41">
        <v>29636</v>
      </c>
      <c r="I108" s="41">
        <v>29357</v>
      </c>
      <c r="J108" s="41">
        <v>30775</v>
      </c>
      <c r="K108" s="41">
        <v>30132</v>
      </c>
      <c r="L108" s="41">
        <v>12294</v>
      </c>
      <c r="M108" s="41">
        <v>38432</v>
      </c>
      <c r="N108" s="41">
        <v>35742</v>
      </c>
      <c r="O108" s="41">
        <v>30597</v>
      </c>
      <c r="P108" s="41">
        <v>31402</v>
      </c>
      <c r="Q108" s="41">
        <v>16045</v>
      </c>
      <c r="R108" s="41">
        <v>37362</v>
      </c>
      <c r="S108" s="41">
        <v>11135</v>
      </c>
      <c r="T108" s="41">
        <v>28834</v>
      </c>
      <c r="U108" s="41">
        <v>27277</v>
      </c>
      <c r="V108" s="41">
        <v>17761</v>
      </c>
      <c r="W108" s="41">
        <v>25641</v>
      </c>
      <c r="X108" s="41">
        <v>21916</v>
      </c>
      <c r="Y108" s="41">
        <v>27274</v>
      </c>
      <c r="Z108" s="41">
        <v>10161</v>
      </c>
      <c r="AA108" s="41">
        <v>19719</v>
      </c>
      <c r="AB108" s="41">
        <v>21605</v>
      </c>
      <c r="AC108" s="41">
        <v>29748</v>
      </c>
      <c r="AD108" s="41">
        <v>26022</v>
      </c>
      <c r="AE108" s="41">
        <v>26624</v>
      </c>
      <c r="AF108" s="41">
        <v>35438</v>
      </c>
      <c r="AG108" s="41">
        <v>10500</v>
      </c>
      <c r="AH108" s="41">
        <v>25710</v>
      </c>
      <c r="AI108" s="41">
        <v>23108</v>
      </c>
      <c r="AJ108" s="41">
        <v>25068</v>
      </c>
      <c r="AK108" s="41">
        <v>17907</v>
      </c>
      <c r="AL108" s="41">
        <v>32133</v>
      </c>
      <c r="AM108" s="28">
        <f t="shared" si="8"/>
        <v>855631</v>
      </c>
      <c r="AN108" s="41">
        <v>27601</v>
      </c>
      <c r="AO108" s="29">
        <f t="shared" si="5"/>
        <v>785355</v>
      </c>
      <c r="AP108" s="30">
        <f t="shared" si="9"/>
        <v>25334.032258064515</v>
      </c>
      <c r="AQ108" s="4"/>
      <c r="AR108" s="31">
        <f t="shared" si="6"/>
        <v>-70276</v>
      </c>
      <c r="AS108" s="45">
        <f t="shared" si="7"/>
        <v>0.91786646346380629</v>
      </c>
    </row>
    <row r="109" spans="1:45" x14ac:dyDescent="0.25">
      <c r="A109" s="10">
        <v>108</v>
      </c>
      <c r="B109" s="11">
        <v>15908</v>
      </c>
      <c r="C109" s="11" t="s">
        <v>58</v>
      </c>
      <c r="D109" s="12" t="s">
        <v>3</v>
      </c>
      <c r="E109" s="12" t="s">
        <v>14</v>
      </c>
      <c r="F109" s="12" t="s">
        <v>19</v>
      </c>
      <c r="G109" s="12" t="s">
        <v>173</v>
      </c>
      <c r="H109" s="41">
        <v>42720</v>
      </c>
      <c r="I109" s="41">
        <v>48127</v>
      </c>
      <c r="J109" s="41">
        <v>35243</v>
      </c>
      <c r="K109" s="41">
        <v>37406</v>
      </c>
      <c r="L109" s="41">
        <v>23066</v>
      </c>
      <c r="M109" s="41">
        <v>70078</v>
      </c>
      <c r="N109" s="41">
        <v>45532</v>
      </c>
      <c r="O109" s="41">
        <v>47117</v>
      </c>
      <c r="P109" s="41">
        <v>32823</v>
      </c>
      <c r="Q109" s="41">
        <v>28470</v>
      </c>
      <c r="R109" s="41">
        <v>28773</v>
      </c>
      <c r="S109" s="41">
        <v>19948</v>
      </c>
      <c r="T109" s="41">
        <v>52653</v>
      </c>
      <c r="U109" s="41">
        <v>20898</v>
      </c>
      <c r="V109" s="41">
        <v>36578</v>
      </c>
      <c r="W109" s="41">
        <v>31682</v>
      </c>
      <c r="X109" s="41">
        <v>22270</v>
      </c>
      <c r="Y109" s="41">
        <v>35084</v>
      </c>
      <c r="Z109" s="41">
        <v>23288</v>
      </c>
      <c r="AA109" s="41">
        <v>38344</v>
      </c>
      <c r="AB109" s="41">
        <v>26378</v>
      </c>
      <c r="AC109" s="41">
        <v>23928</v>
      </c>
      <c r="AD109" s="41">
        <v>32867</v>
      </c>
      <c r="AE109" s="41">
        <v>31640</v>
      </c>
      <c r="AF109" s="41">
        <v>35943</v>
      </c>
      <c r="AG109" s="41">
        <v>21308</v>
      </c>
      <c r="AH109" s="41">
        <v>36830</v>
      </c>
      <c r="AI109" s="41">
        <v>26911</v>
      </c>
      <c r="AJ109" s="41">
        <v>26008</v>
      </c>
      <c r="AK109" s="41">
        <v>23029</v>
      </c>
      <c r="AL109" s="41">
        <v>68741</v>
      </c>
      <c r="AM109" s="28">
        <f t="shared" si="8"/>
        <v>837341</v>
      </c>
      <c r="AN109" s="41">
        <v>27011</v>
      </c>
      <c r="AO109" s="29">
        <f t="shared" si="5"/>
        <v>1073683</v>
      </c>
      <c r="AP109" s="30">
        <f t="shared" si="9"/>
        <v>34634.93548387097</v>
      </c>
      <c r="AQ109" s="4"/>
      <c r="AR109" s="31">
        <f t="shared" si="6"/>
        <v>236342</v>
      </c>
      <c r="AS109" s="45">
        <f t="shared" si="7"/>
        <v>1.2822529889256586</v>
      </c>
    </row>
    <row r="110" spans="1:45" x14ac:dyDescent="0.25">
      <c r="A110" s="10">
        <v>109</v>
      </c>
      <c r="B110" s="11">
        <v>14599</v>
      </c>
      <c r="C110" s="11" t="s">
        <v>58</v>
      </c>
      <c r="D110" s="12" t="s">
        <v>3</v>
      </c>
      <c r="E110" s="12" t="s">
        <v>14</v>
      </c>
      <c r="F110" s="12" t="s">
        <v>19</v>
      </c>
      <c r="G110" s="12" t="s">
        <v>174</v>
      </c>
      <c r="H110" s="41">
        <v>9223</v>
      </c>
      <c r="I110" s="41">
        <v>4164</v>
      </c>
      <c r="J110" s="41">
        <v>4164</v>
      </c>
      <c r="K110" s="41">
        <v>14718</v>
      </c>
      <c r="L110" s="41">
        <v>0</v>
      </c>
      <c r="M110" s="41">
        <v>9164</v>
      </c>
      <c r="N110" s="41">
        <v>13986</v>
      </c>
      <c r="O110" s="41">
        <v>13699</v>
      </c>
      <c r="P110" s="41">
        <v>14829</v>
      </c>
      <c r="Q110" s="41">
        <v>9923</v>
      </c>
      <c r="R110" s="41">
        <v>6088</v>
      </c>
      <c r="S110" s="41">
        <v>0</v>
      </c>
      <c r="T110" s="41">
        <v>13754</v>
      </c>
      <c r="U110" s="41">
        <v>7073</v>
      </c>
      <c r="V110" s="41">
        <v>770</v>
      </c>
      <c r="W110" s="41">
        <v>10021</v>
      </c>
      <c r="X110" s="41">
        <v>7170</v>
      </c>
      <c r="Y110" s="41">
        <v>1785</v>
      </c>
      <c r="Z110" s="41">
        <v>0</v>
      </c>
      <c r="AA110" s="41">
        <v>6609</v>
      </c>
      <c r="AB110" s="41">
        <v>4828</v>
      </c>
      <c r="AC110" s="41">
        <v>9975</v>
      </c>
      <c r="AD110" s="41">
        <v>13914</v>
      </c>
      <c r="AE110" s="41">
        <v>5392</v>
      </c>
      <c r="AF110" s="41">
        <v>7450</v>
      </c>
      <c r="AG110" s="41">
        <v>0</v>
      </c>
      <c r="AH110" s="41">
        <v>3232</v>
      </c>
      <c r="AI110" s="41">
        <v>10239</v>
      </c>
      <c r="AJ110" s="41">
        <v>11614</v>
      </c>
      <c r="AK110" s="41">
        <v>4105</v>
      </c>
      <c r="AL110" s="41">
        <v>314842</v>
      </c>
      <c r="AM110" s="28">
        <f t="shared" si="8"/>
        <v>2673471</v>
      </c>
      <c r="AN110" s="41">
        <v>86241</v>
      </c>
      <c r="AO110" s="29">
        <f t="shared" si="5"/>
        <v>532731</v>
      </c>
      <c r="AP110" s="30">
        <f t="shared" si="9"/>
        <v>17184.870967741936</v>
      </c>
      <c r="AQ110" s="4"/>
      <c r="AR110" s="31">
        <f t="shared" si="6"/>
        <v>-2140740</v>
      </c>
      <c r="AS110" s="45">
        <f t="shared" si="7"/>
        <v>0.19926567372528073</v>
      </c>
    </row>
    <row r="111" spans="1:45" x14ac:dyDescent="0.25">
      <c r="A111" s="10">
        <v>110</v>
      </c>
      <c r="B111" s="11">
        <v>15880</v>
      </c>
      <c r="C111" s="11" t="s">
        <v>58</v>
      </c>
      <c r="D111" s="12" t="s">
        <v>3</v>
      </c>
      <c r="E111" s="12" t="s">
        <v>14</v>
      </c>
      <c r="F111" s="12" t="s">
        <v>19</v>
      </c>
      <c r="G111" s="12" t="s">
        <v>175</v>
      </c>
      <c r="H111" s="41">
        <v>82667</v>
      </c>
      <c r="I111" s="41">
        <v>59162</v>
      </c>
      <c r="J111" s="41">
        <v>64089</v>
      </c>
      <c r="K111" s="41">
        <v>81178</v>
      </c>
      <c r="L111" s="41">
        <v>34362</v>
      </c>
      <c r="M111" s="41">
        <v>71487</v>
      </c>
      <c r="N111" s="41">
        <v>92598</v>
      </c>
      <c r="O111" s="41">
        <v>62591</v>
      </c>
      <c r="P111" s="41">
        <v>60159</v>
      </c>
      <c r="Q111" s="41">
        <v>51278</v>
      </c>
      <c r="R111" s="41">
        <v>64009</v>
      </c>
      <c r="S111" s="41">
        <v>29861</v>
      </c>
      <c r="T111" s="41">
        <v>98487</v>
      </c>
      <c r="U111" s="41">
        <v>80039</v>
      </c>
      <c r="V111" s="41">
        <v>59565</v>
      </c>
      <c r="W111" s="41">
        <v>60059</v>
      </c>
      <c r="X111" s="41">
        <v>61903</v>
      </c>
      <c r="Y111" s="41">
        <v>75814</v>
      </c>
      <c r="Z111" s="41">
        <v>41178</v>
      </c>
      <c r="AA111" s="41">
        <v>63466</v>
      </c>
      <c r="AB111" s="41">
        <v>57883</v>
      </c>
      <c r="AC111" s="41">
        <v>54686</v>
      </c>
      <c r="AD111" s="41">
        <v>51899</v>
      </c>
      <c r="AE111" s="41">
        <v>65913</v>
      </c>
      <c r="AF111" s="41">
        <v>84878</v>
      </c>
      <c r="AG111" s="41">
        <v>29755</v>
      </c>
      <c r="AH111" s="41">
        <v>80330</v>
      </c>
      <c r="AI111" s="41">
        <v>47957</v>
      </c>
      <c r="AJ111" s="41">
        <v>50730</v>
      </c>
      <c r="AK111" s="41">
        <v>56717</v>
      </c>
      <c r="AL111" s="41">
        <v>104243</v>
      </c>
      <c r="AM111" s="28">
        <f t="shared" si="8"/>
        <v>1844345</v>
      </c>
      <c r="AN111" s="41">
        <v>59495</v>
      </c>
      <c r="AO111" s="29">
        <f t="shared" si="5"/>
        <v>1978943</v>
      </c>
      <c r="AP111" s="30">
        <f t="shared" si="9"/>
        <v>63836.870967741932</v>
      </c>
      <c r="AQ111" s="4"/>
      <c r="AR111" s="31">
        <f t="shared" si="6"/>
        <v>134598</v>
      </c>
      <c r="AS111" s="45">
        <f t="shared" si="7"/>
        <v>1.0729787539749884</v>
      </c>
    </row>
    <row r="112" spans="1:45" x14ac:dyDescent="0.25">
      <c r="A112" s="10">
        <v>111</v>
      </c>
      <c r="B112" s="13">
        <v>16112</v>
      </c>
      <c r="C112" s="11" t="s">
        <v>58</v>
      </c>
      <c r="D112" s="12" t="s">
        <v>3</v>
      </c>
      <c r="E112" s="12" t="s">
        <v>14</v>
      </c>
      <c r="F112" s="12" t="s">
        <v>19</v>
      </c>
      <c r="G112" s="14" t="s">
        <v>176</v>
      </c>
      <c r="H112" s="41">
        <v>36097</v>
      </c>
      <c r="I112" s="41">
        <v>36240</v>
      </c>
      <c r="J112" s="41">
        <v>36202</v>
      </c>
      <c r="K112" s="41">
        <v>41272</v>
      </c>
      <c r="L112" s="41">
        <v>24571</v>
      </c>
      <c r="M112" s="41">
        <v>37014</v>
      </c>
      <c r="N112" s="41">
        <v>33633</v>
      </c>
      <c r="O112" s="41">
        <v>30226</v>
      </c>
      <c r="P112" s="41">
        <v>40130</v>
      </c>
      <c r="Q112" s="41">
        <v>34449</v>
      </c>
      <c r="R112" s="41">
        <v>37684</v>
      </c>
      <c r="S112" s="41">
        <v>24042</v>
      </c>
      <c r="T112" s="41">
        <v>36391</v>
      </c>
      <c r="U112" s="41">
        <v>37007</v>
      </c>
      <c r="V112" s="41">
        <v>40463</v>
      </c>
      <c r="W112" s="41">
        <v>40534</v>
      </c>
      <c r="X112" s="41">
        <v>26334</v>
      </c>
      <c r="Y112" s="41">
        <v>40202</v>
      </c>
      <c r="Z112" s="41">
        <v>21047</v>
      </c>
      <c r="AA112" s="41">
        <v>36750</v>
      </c>
      <c r="AB112" s="41">
        <v>41321</v>
      </c>
      <c r="AC112" s="41">
        <v>45630</v>
      </c>
      <c r="AD112" s="41">
        <v>33141</v>
      </c>
      <c r="AE112" s="41">
        <v>36152</v>
      </c>
      <c r="AF112" s="41">
        <v>50119</v>
      </c>
      <c r="AG112" s="41">
        <v>21787</v>
      </c>
      <c r="AH112" s="41">
        <v>32675</v>
      </c>
      <c r="AI112" s="41">
        <v>37800</v>
      </c>
      <c r="AJ112" s="41">
        <v>33183</v>
      </c>
      <c r="AK112" s="41">
        <v>34785</v>
      </c>
      <c r="AL112" s="41">
        <v>61711</v>
      </c>
      <c r="AM112" s="28">
        <f t="shared" si="8"/>
        <v>1116341</v>
      </c>
      <c r="AN112" s="41">
        <v>36011</v>
      </c>
      <c r="AO112" s="29">
        <f t="shared" si="5"/>
        <v>1118592</v>
      </c>
      <c r="AP112" s="30">
        <f t="shared" si="9"/>
        <v>36083.612903225803</v>
      </c>
      <c r="AQ112" s="4"/>
      <c r="AR112" s="31">
        <f t="shared" si="6"/>
        <v>2251</v>
      </c>
      <c r="AS112" s="45">
        <f t="shared" si="7"/>
        <v>1.0020164089646444</v>
      </c>
    </row>
    <row r="113" spans="1:45" x14ac:dyDescent="0.25">
      <c r="A113" s="10">
        <v>112</v>
      </c>
      <c r="B113" s="11">
        <v>14488</v>
      </c>
      <c r="C113" s="11" t="s">
        <v>58</v>
      </c>
      <c r="D113" s="12" t="s">
        <v>3</v>
      </c>
      <c r="E113" s="12" t="s">
        <v>14</v>
      </c>
      <c r="F113" s="12" t="s">
        <v>19</v>
      </c>
      <c r="G113" s="12" t="s">
        <v>177</v>
      </c>
      <c r="H113" s="41">
        <v>68250</v>
      </c>
      <c r="I113" s="41">
        <v>67500</v>
      </c>
      <c r="J113" s="41">
        <v>51916</v>
      </c>
      <c r="K113" s="41">
        <v>87591</v>
      </c>
      <c r="L113" s="41">
        <v>37516</v>
      </c>
      <c r="M113" s="41">
        <v>72393</v>
      </c>
      <c r="N113" s="41">
        <v>59312</v>
      </c>
      <c r="O113" s="41">
        <v>70289</v>
      </c>
      <c r="P113" s="41">
        <v>77029</v>
      </c>
      <c r="Q113" s="41">
        <v>84251</v>
      </c>
      <c r="R113" s="41">
        <v>63326</v>
      </c>
      <c r="S113" s="41">
        <v>32685</v>
      </c>
      <c r="T113" s="41">
        <v>98147</v>
      </c>
      <c r="U113" s="41">
        <v>68509</v>
      </c>
      <c r="V113" s="41">
        <v>50699</v>
      </c>
      <c r="W113" s="41">
        <v>60207</v>
      </c>
      <c r="X113" s="41">
        <v>66008</v>
      </c>
      <c r="Y113" s="41">
        <v>85692</v>
      </c>
      <c r="Z113" s="41">
        <v>38619</v>
      </c>
      <c r="AA113" s="41">
        <v>75623</v>
      </c>
      <c r="AB113" s="41">
        <v>47481</v>
      </c>
      <c r="AC113" s="41">
        <v>55148</v>
      </c>
      <c r="AD113" s="41">
        <v>49552</v>
      </c>
      <c r="AE113" s="41">
        <v>58382</v>
      </c>
      <c r="AF113" s="41">
        <v>81068</v>
      </c>
      <c r="AG113" s="41">
        <v>42287</v>
      </c>
      <c r="AH113" s="41">
        <v>83328</v>
      </c>
      <c r="AI113" s="41">
        <v>63948</v>
      </c>
      <c r="AJ113" s="41">
        <v>63738</v>
      </c>
      <c r="AK113" s="41">
        <v>56229</v>
      </c>
      <c r="AL113" s="41">
        <v>181390</v>
      </c>
      <c r="AM113" s="28">
        <f t="shared" si="8"/>
        <v>1792606</v>
      </c>
      <c r="AN113" s="41">
        <v>57826</v>
      </c>
      <c r="AO113" s="29">
        <f t="shared" si="5"/>
        <v>2098113</v>
      </c>
      <c r="AP113" s="30">
        <f t="shared" si="9"/>
        <v>67681.06451612903</v>
      </c>
      <c r="AQ113" s="4"/>
      <c r="AR113" s="31">
        <f t="shared" si="6"/>
        <v>305507</v>
      </c>
      <c r="AS113" s="45">
        <f t="shared" si="7"/>
        <v>1.1704261840025081</v>
      </c>
    </row>
    <row r="114" spans="1:45" x14ac:dyDescent="0.25">
      <c r="A114" s="10">
        <v>113</v>
      </c>
      <c r="B114" s="11">
        <v>15190</v>
      </c>
      <c r="C114" s="11" t="s">
        <v>58</v>
      </c>
      <c r="D114" s="12" t="s">
        <v>3</v>
      </c>
      <c r="E114" s="12" t="s">
        <v>14</v>
      </c>
      <c r="F114" s="12" t="s">
        <v>19</v>
      </c>
      <c r="G114" s="12" t="s">
        <v>178</v>
      </c>
      <c r="H114" s="41">
        <v>78146</v>
      </c>
      <c r="I114" s="41">
        <v>33975</v>
      </c>
      <c r="J114" s="41">
        <v>34100</v>
      </c>
      <c r="K114" s="41">
        <v>38603</v>
      </c>
      <c r="L114" s="41">
        <v>33030</v>
      </c>
      <c r="M114" s="41">
        <v>44294</v>
      </c>
      <c r="N114" s="41">
        <v>41604</v>
      </c>
      <c r="O114" s="41">
        <v>24413</v>
      </c>
      <c r="P114" s="41">
        <v>42088</v>
      </c>
      <c r="Q114" s="41">
        <v>31609</v>
      </c>
      <c r="R114" s="41">
        <v>30352</v>
      </c>
      <c r="S114" s="41">
        <v>27462</v>
      </c>
      <c r="T114" s="41">
        <v>73960</v>
      </c>
      <c r="U114" s="41">
        <v>32011</v>
      </c>
      <c r="V114" s="41">
        <v>35902</v>
      </c>
      <c r="W114" s="41">
        <v>23882</v>
      </c>
      <c r="X114" s="41">
        <v>27797</v>
      </c>
      <c r="Y114" s="41">
        <v>36259</v>
      </c>
      <c r="Z114" s="41">
        <v>28541</v>
      </c>
      <c r="AA114" s="41">
        <v>34286</v>
      </c>
      <c r="AB114" s="41">
        <v>30484</v>
      </c>
      <c r="AC114" s="41">
        <v>25405</v>
      </c>
      <c r="AD114" s="41">
        <v>50913</v>
      </c>
      <c r="AE114" s="41">
        <v>30557</v>
      </c>
      <c r="AF114" s="41">
        <v>36973</v>
      </c>
      <c r="AG114" s="41">
        <v>36438</v>
      </c>
      <c r="AH114" s="41">
        <v>28950</v>
      </c>
      <c r="AI114" s="41">
        <v>22383</v>
      </c>
      <c r="AJ114" s="41">
        <v>34683</v>
      </c>
      <c r="AK114" s="41">
        <v>25527</v>
      </c>
      <c r="AL114" s="41">
        <v>82787</v>
      </c>
      <c r="AM114" s="28">
        <f t="shared" si="8"/>
        <v>960256</v>
      </c>
      <c r="AN114" s="41">
        <v>30976</v>
      </c>
      <c r="AO114" s="29">
        <f t="shared" si="5"/>
        <v>1157414</v>
      </c>
      <c r="AP114" s="30">
        <f t="shared" si="9"/>
        <v>37335.93548387097</v>
      </c>
      <c r="AQ114" s="4"/>
      <c r="AR114" s="31">
        <f t="shared" si="6"/>
        <v>197158</v>
      </c>
      <c r="AS114" s="45">
        <f t="shared" si="7"/>
        <v>1.2053181651559584</v>
      </c>
    </row>
    <row r="115" spans="1:45" x14ac:dyDescent="0.25">
      <c r="A115" s="10">
        <v>114</v>
      </c>
      <c r="B115" s="11">
        <v>15228</v>
      </c>
      <c r="C115" s="11" t="s">
        <v>58</v>
      </c>
      <c r="D115" s="12" t="s">
        <v>3</v>
      </c>
      <c r="E115" s="12" t="s">
        <v>20</v>
      </c>
      <c r="F115" s="12" t="s">
        <v>21</v>
      </c>
      <c r="G115" s="12" t="s">
        <v>179</v>
      </c>
      <c r="H115" s="41">
        <v>70912</v>
      </c>
      <c r="I115" s="41">
        <v>66112</v>
      </c>
      <c r="J115" s="41">
        <v>95027</v>
      </c>
      <c r="K115" s="41">
        <v>100158</v>
      </c>
      <c r="L115" s="41">
        <v>33216</v>
      </c>
      <c r="M115" s="41">
        <v>106707</v>
      </c>
      <c r="N115" s="41">
        <v>78618</v>
      </c>
      <c r="O115" s="41">
        <v>83518</v>
      </c>
      <c r="P115" s="41">
        <v>89543</v>
      </c>
      <c r="Q115" s="41">
        <v>50456</v>
      </c>
      <c r="R115" s="41">
        <v>109358</v>
      </c>
      <c r="S115" s="41">
        <v>28193</v>
      </c>
      <c r="T115" s="41">
        <v>114197</v>
      </c>
      <c r="U115" s="41">
        <v>89942</v>
      </c>
      <c r="V115" s="41">
        <v>88553</v>
      </c>
      <c r="W115" s="41">
        <v>61870</v>
      </c>
      <c r="X115" s="41">
        <v>80344</v>
      </c>
      <c r="Y115" s="41">
        <v>103048</v>
      </c>
      <c r="Z115" s="41">
        <v>24941</v>
      </c>
      <c r="AA115" s="41">
        <v>71432</v>
      </c>
      <c r="AB115" s="41">
        <v>92842</v>
      </c>
      <c r="AC115" s="41">
        <v>55200</v>
      </c>
      <c r="AD115" s="41">
        <v>94978</v>
      </c>
      <c r="AE115" s="41">
        <v>74225</v>
      </c>
      <c r="AF115" s="41">
        <v>110340</v>
      </c>
      <c r="AG115" s="41">
        <v>25204</v>
      </c>
      <c r="AH115" s="41">
        <v>75915</v>
      </c>
      <c r="AI115" s="41">
        <v>75785</v>
      </c>
      <c r="AJ115" s="41">
        <v>80630</v>
      </c>
      <c r="AK115" s="41">
        <v>90044</v>
      </c>
      <c r="AL115" s="41">
        <v>106490</v>
      </c>
      <c r="AM115" s="28">
        <f t="shared" si="8"/>
        <v>2329371</v>
      </c>
      <c r="AN115" s="41">
        <v>75141</v>
      </c>
      <c r="AO115" s="29">
        <f t="shared" si="5"/>
        <v>2427798</v>
      </c>
      <c r="AP115" s="30">
        <f t="shared" si="9"/>
        <v>78316.06451612903</v>
      </c>
      <c r="AQ115" s="4"/>
      <c r="AR115" s="31">
        <f t="shared" si="6"/>
        <v>98427</v>
      </c>
      <c r="AS115" s="45">
        <f t="shared" si="7"/>
        <v>1.0422547546097207</v>
      </c>
    </row>
    <row r="116" spans="1:45" x14ac:dyDescent="0.25">
      <c r="A116" s="10">
        <v>115</v>
      </c>
      <c r="B116" s="11">
        <v>16932</v>
      </c>
      <c r="C116" s="11" t="s">
        <v>58</v>
      </c>
      <c r="D116" s="12" t="s">
        <v>3</v>
      </c>
      <c r="E116" s="12" t="s">
        <v>20</v>
      </c>
      <c r="F116" s="12" t="s">
        <v>21</v>
      </c>
      <c r="G116" s="12" t="s">
        <v>180</v>
      </c>
      <c r="H116" s="41">
        <v>37743</v>
      </c>
      <c r="I116" s="41">
        <v>21408</v>
      </c>
      <c r="J116" s="41">
        <v>38983</v>
      </c>
      <c r="K116" s="41">
        <v>40311</v>
      </c>
      <c r="L116" s="41">
        <v>27788</v>
      </c>
      <c r="M116" s="41">
        <v>51029</v>
      </c>
      <c r="N116" s="41">
        <v>37812</v>
      </c>
      <c r="O116" s="41">
        <v>28632</v>
      </c>
      <c r="P116" s="41">
        <v>33259</v>
      </c>
      <c r="Q116" s="41">
        <v>36430</v>
      </c>
      <c r="R116" s="41">
        <v>58226</v>
      </c>
      <c r="S116" s="41">
        <v>11318</v>
      </c>
      <c r="T116" s="41">
        <v>36421</v>
      </c>
      <c r="U116" s="41">
        <v>31995</v>
      </c>
      <c r="V116" s="41">
        <v>36852</v>
      </c>
      <c r="W116" s="41">
        <v>31992</v>
      </c>
      <c r="X116" s="41">
        <v>25865</v>
      </c>
      <c r="Y116" s="41">
        <v>51573</v>
      </c>
      <c r="Z116" s="41">
        <v>6139</v>
      </c>
      <c r="AA116" s="41">
        <v>61497</v>
      </c>
      <c r="AB116" s="41">
        <v>39692</v>
      </c>
      <c r="AC116" s="41">
        <v>57868</v>
      </c>
      <c r="AD116" s="41">
        <v>38209</v>
      </c>
      <c r="AE116" s="41">
        <v>43523</v>
      </c>
      <c r="AF116" s="41">
        <v>44885</v>
      </c>
      <c r="AG116" s="41">
        <v>23995</v>
      </c>
      <c r="AH116" s="41">
        <v>65333</v>
      </c>
      <c r="AI116" s="41">
        <v>42374</v>
      </c>
      <c r="AJ116" s="41">
        <v>53554</v>
      </c>
      <c r="AK116" s="41">
        <v>62997</v>
      </c>
      <c r="AL116" s="41">
        <v>29692</v>
      </c>
      <c r="AM116" s="28">
        <f t="shared" si="8"/>
        <v>1191051</v>
      </c>
      <c r="AN116" s="41">
        <v>38421</v>
      </c>
      <c r="AO116" s="29">
        <f t="shared" si="5"/>
        <v>1207395</v>
      </c>
      <c r="AP116" s="30">
        <f t="shared" si="9"/>
        <v>38948.225806451614</v>
      </c>
      <c r="AQ116" s="4"/>
      <c r="AR116" s="31">
        <f t="shared" si="6"/>
        <v>16344</v>
      </c>
      <c r="AS116" s="45">
        <f t="shared" si="7"/>
        <v>1.0137223343081028</v>
      </c>
    </row>
    <row r="117" spans="1:45" x14ac:dyDescent="0.25">
      <c r="A117" s="10">
        <v>116</v>
      </c>
      <c r="B117" s="11">
        <v>15820</v>
      </c>
      <c r="C117" s="11" t="s">
        <v>58</v>
      </c>
      <c r="D117" s="12" t="s">
        <v>3</v>
      </c>
      <c r="E117" s="12" t="s">
        <v>20</v>
      </c>
      <c r="F117" s="12" t="s">
        <v>21</v>
      </c>
      <c r="G117" s="12" t="s">
        <v>181</v>
      </c>
      <c r="H117" s="41">
        <v>42493</v>
      </c>
      <c r="I117" s="41">
        <v>35123</v>
      </c>
      <c r="J117" s="41">
        <v>38101</v>
      </c>
      <c r="K117" s="41">
        <v>60792</v>
      </c>
      <c r="L117" s="41">
        <v>25098</v>
      </c>
      <c r="M117" s="41">
        <v>47199</v>
      </c>
      <c r="N117" s="41">
        <v>44385</v>
      </c>
      <c r="O117" s="41">
        <v>30761</v>
      </c>
      <c r="P117" s="41">
        <v>64840</v>
      </c>
      <c r="Q117" s="41">
        <v>34270</v>
      </c>
      <c r="R117" s="41">
        <v>38129</v>
      </c>
      <c r="S117" s="41">
        <v>18738</v>
      </c>
      <c r="T117" s="41">
        <v>37531</v>
      </c>
      <c r="U117" s="41">
        <v>37332</v>
      </c>
      <c r="V117" s="41">
        <v>56419</v>
      </c>
      <c r="W117" s="41">
        <v>35827</v>
      </c>
      <c r="X117" s="41">
        <v>37872</v>
      </c>
      <c r="Y117" s="41">
        <v>30241</v>
      </c>
      <c r="Z117" s="41">
        <v>14324</v>
      </c>
      <c r="AA117" s="41">
        <v>41462</v>
      </c>
      <c r="AB117" s="41">
        <v>45660</v>
      </c>
      <c r="AC117" s="41">
        <v>28271</v>
      </c>
      <c r="AD117" s="41">
        <v>38917</v>
      </c>
      <c r="AE117" s="41">
        <v>26401</v>
      </c>
      <c r="AF117" s="41">
        <v>46291</v>
      </c>
      <c r="AG117" s="41">
        <v>14753</v>
      </c>
      <c r="AH117" s="41">
        <v>35690</v>
      </c>
      <c r="AI117" s="41">
        <v>23901</v>
      </c>
      <c r="AJ117" s="41">
        <v>25568</v>
      </c>
      <c r="AK117" s="41">
        <v>40508</v>
      </c>
      <c r="AL117" s="41">
        <v>25875</v>
      </c>
      <c r="AM117" s="28">
        <f t="shared" si="8"/>
        <v>1035276</v>
      </c>
      <c r="AN117" s="41">
        <v>33396</v>
      </c>
      <c r="AO117" s="29">
        <f t="shared" si="5"/>
        <v>1122772</v>
      </c>
      <c r="AP117" s="30">
        <f t="shared" si="9"/>
        <v>36218.451612903227</v>
      </c>
      <c r="AQ117" s="4"/>
      <c r="AR117" s="31">
        <f t="shared" si="6"/>
        <v>87496</v>
      </c>
      <c r="AS117" s="45">
        <f t="shared" si="7"/>
        <v>1.0845146608247462</v>
      </c>
    </row>
    <row r="118" spans="1:45" x14ac:dyDescent="0.25">
      <c r="A118" s="10">
        <v>117</v>
      </c>
      <c r="B118" s="11">
        <v>14571</v>
      </c>
      <c r="C118" s="11" t="s">
        <v>58</v>
      </c>
      <c r="D118" s="12" t="s">
        <v>3</v>
      </c>
      <c r="E118" s="12" t="s">
        <v>20</v>
      </c>
      <c r="F118" s="12" t="s">
        <v>21</v>
      </c>
      <c r="G118" s="12" t="s">
        <v>182</v>
      </c>
      <c r="H118" s="41">
        <v>45862</v>
      </c>
      <c r="I118" s="41">
        <v>44689</v>
      </c>
      <c r="J118" s="41">
        <v>37797</v>
      </c>
      <c r="K118" s="41">
        <v>40681</v>
      </c>
      <c r="L118" s="41">
        <v>21654</v>
      </c>
      <c r="M118" s="41">
        <v>38800</v>
      </c>
      <c r="N118" s="41">
        <v>24017</v>
      </c>
      <c r="O118" s="41">
        <v>43448</v>
      </c>
      <c r="P118" s="41">
        <v>32959</v>
      </c>
      <c r="Q118" s="41">
        <v>174337</v>
      </c>
      <c r="R118" s="41">
        <v>53726</v>
      </c>
      <c r="S118" s="41">
        <v>3249</v>
      </c>
      <c r="T118" s="41">
        <v>45102</v>
      </c>
      <c r="U118" s="41">
        <v>40197</v>
      </c>
      <c r="V118" s="41">
        <v>46284</v>
      </c>
      <c r="W118" s="41">
        <v>28589</v>
      </c>
      <c r="X118" s="41">
        <v>31118</v>
      </c>
      <c r="Y118" s="41">
        <v>170034</v>
      </c>
      <c r="Z118" s="41">
        <v>8497</v>
      </c>
      <c r="AA118" s="41">
        <v>36737</v>
      </c>
      <c r="AB118" s="41">
        <v>19857</v>
      </c>
      <c r="AC118" s="41">
        <v>31403</v>
      </c>
      <c r="AD118" s="41">
        <v>29249</v>
      </c>
      <c r="AE118" s="41">
        <v>33281</v>
      </c>
      <c r="AF118" s="41">
        <v>32021</v>
      </c>
      <c r="AG118" s="41">
        <v>9773</v>
      </c>
      <c r="AH118" s="41">
        <v>33844</v>
      </c>
      <c r="AI118" s="41">
        <v>32509</v>
      </c>
      <c r="AJ118" s="41">
        <v>32466</v>
      </c>
      <c r="AK118" s="41">
        <v>38799</v>
      </c>
      <c r="AL118" s="41">
        <v>31764</v>
      </c>
      <c r="AM118" s="28">
        <f t="shared" si="8"/>
        <v>1904671</v>
      </c>
      <c r="AN118" s="41">
        <v>61441</v>
      </c>
      <c r="AO118" s="29">
        <f t="shared" si="5"/>
        <v>1292743</v>
      </c>
      <c r="AP118" s="30">
        <f t="shared" si="9"/>
        <v>41701.387096774197</v>
      </c>
      <c r="AQ118" s="4"/>
      <c r="AR118" s="31">
        <f t="shared" si="6"/>
        <v>-611928</v>
      </c>
      <c r="AS118" s="45">
        <f t="shared" si="7"/>
        <v>0.67872246702973904</v>
      </c>
    </row>
    <row r="119" spans="1:45" x14ac:dyDescent="0.25">
      <c r="A119" s="10">
        <v>118</v>
      </c>
      <c r="B119" s="11">
        <v>14570</v>
      </c>
      <c r="C119" s="11" t="s">
        <v>58</v>
      </c>
      <c r="D119" s="12" t="s">
        <v>3</v>
      </c>
      <c r="E119" s="12" t="s">
        <v>20</v>
      </c>
      <c r="F119" s="12" t="s">
        <v>21</v>
      </c>
      <c r="G119" s="12" t="s">
        <v>183</v>
      </c>
      <c r="H119" s="41">
        <v>44202</v>
      </c>
      <c r="I119" s="41">
        <v>54268</v>
      </c>
      <c r="J119" s="41">
        <v>53174</v>
      </c>
      <c r="K119" s="41">
        <v>101529</v>
      </c>
      <c r="L119" s="41">
        <v>18240</v>
      </c>
      <c r="M119" s="41">
        <v>66472</v>
      </c>
      <c r="N119" s="41">
        <v>56358</v>
      </c>
      <c r="O119" s="41">
        <v>62105</v>
      </c>
      <c r="P119" s="41">
        <v>50805</v>
      </c>
      <c r="Q119" s="41">
        <v>65958</v>
      </c>
      <c r="R119" s="41">
        <v>54617</v>
      </c>
      <c r="S119" s="41">
        <v>30756</v>
      </c>
      <c r="T119" s="41">
        <v>52985</v>
      </c>
      <c r="U119" s="41">
        <v>43018</v>
      </c>
      <c r="V119" s="41">
        <v>41538</v>
      </c>
      <c r="W119" s="41">
        <v>51047</v>
      </c>
      <c r="X119" s="41">
        <v>60000</v>
      </c>
      <c r="Y119" s="41">
        <v>64958</v>
      </c>
      <c r="Z119" s="41">
        <v>23041</v>
      </c>
      <c r="AA119" s="41">
        <v>50328</v>
      </c>
      <c r="AB119" s="41">
        <v>50089</v>
      </c>
      <c r="AC119" s="41">
        <v>52513</v>
      </c>
      <c r="AD119" s="41">
        <v>52680</v>
      </c>
      <c r="AE119" s="41">
        <v>26978</v>
      </c>
      <c r="AF119" s="41">
        <v>55258</v>
      </c>
      <c r="AG119" s="41">
        <v>22807</v>
      </c>
      <c r="AH119" s="41">
        <v>44005</v>
      </c>
      <c r="AI119" s="41">
        <v>53030</v>
      </c>
      <c r="AJ119" s="41">
        <v>48931</v>
      </c>
      <c r="AK119" s="41">
        <v>37502</v>
      </c>
      <c r="AL119" s="41">
        <v>64861</v>
      </c>
      <c r="AM119" s="28">
        <f t="shared" si="8"/>
        <v>1428666</v>
      </c>
      <c r="AN119" s="41">
        <v>46086</v>
      </c>
      <c r="AO119" s="29">
        <f t="shared" si="5"/>
        <v>1554053</v>
      </c>
      <c r="AP119" s="30">
        <f t="shared" si="9"/>
        <v>50130.741935483871</v>
      </c>
      <c r="AQ119" s="4"/>
      <c r="AR119" s="31">
        <f t="shared" si="6"/>
        <v>125387</v>
      </c>
      <c r="AS119" s="45">
        <f t="shared" si="7"/>
        <v>1.0877650899510451</v>
      </c>
    </row>
    <row r="120" spans="1:45" x14ac:dyDescent="0.25">
      <c r="A120" s="10">
        <v>119</v>
      </c>
      <c r="B120" s="11">
        <v>15021</v>
      </c>
      <c r="C120" s="11" t="s">
        <v>58</v>
      </c>
      <c r="D120" s="12" t="s">
        <v>3</v>
      </c>
      <c r="E120" s="12" t="s">
        <v>20</v>
      </c>
      <c r="F120" s="12" t="s">
        <v>20</v>
      </c>
      <c r="G120" s="12" t="s">
        <v>184</v>
      </c>
      <c r="H120" s="41">
        <v>14694</v>
      </c>
      <c r="I120" s="41">
        <v>27428</v>
      </c>
      <c r="J120" s="41">
        <v>13472</v>
      </c>
      <c r="K120" s="41">
        <v>6243</v>
      </c>
      <c r="L120" s="41">
        <v>1770</v>
      </c>
      <c r="M120" s="41">
        <v>28799</v>
      </c>
      <c r="N120" s="41">
        <v>17240</v>
      </c>
      <c r="O120" s="41">
        <v>27252</v>
      </c>
      <c r="P120" s="41">
        <v>26033</v>
      </c>
      <c r="Q120" s="41">
        <v>22714</v>
      </c>
      <c r="R120" s="41">
        <v>36785</v>
      </c>
      <c r="S120" s="41">
        <v>3887</v>
      </c>
      <c r="T120" s="41">
        <v>13415</v>
      </c>
      <c r="U120" s="41">
        <v>14627</v>
      </c>
      <c r="V120" s="41">
        <v>10807</v>
      </c>
      <c r="W120" s="41">
        <v>19380</v>
      </c>
      <c r="X120" s="41">
        <v>39441</v>
      </c>
      <c r="Y120" s="41">
        <v>98647</v>
      </c>
      <c r="Z120" s="41">
        <v>4467</v>
      </c>
      <c r="AA120" s="41">
        <v>17681</v>
      </c>
      <c r="AB120" s="41">
        <v>18251</v>
      </c>
      <c r="AC120" s="41">
        <v>18223</v>
      </c>
      <c r="AD120" s="41">
        <v>16896</v>
      </c>
      <c r="AE120" s="41">
        <v>24018</v>
      </c>
      <c r="AF120" s="41">
        <v>33817</v>
      </c>
      <c r="AG120" s="41">
        <v>1437</v>
      </c>
      <c r="AH120" s="41">
        <v>20586</v>
      </c>
      <c r="AI120" s="41">
        <v>20126</v>
      </c>
      <c r="AJ120" s="41">
        <v>19256</v>
      </c>
      <c r="AK120" s="41">
        <v>15640</v>
      </c>
      <c r="AL120" s="41">
        <v>26714</v>
      </c>
      <c r="AM120" s="28">
        <f t="shared" si="8"/>
        <v>1458240</v>
      </c>
      <c r="AN120" s="41">
        <v>47040</v>
      </c>
      <c r="AO120" s="29">
        <f t="shared" si="5"/>
        <v>659746</v>
      </c>
      <c r="AP120" s="30">
        <f t="shared" si="9"/>
        <v>21282.129032258064</v>
      </c>
      <c r="AQ120" s="4"/>
      <c r="AR120" s="31">
        <f t="shared" si="6"/>
        <v>-798494</v>
      </c>
      <c r="AS120" s="45">
        <f t="shared" si="7"/>
        <v>0.45242621242045206</v>
      </c>
    </row>
    <row r="121" spans="1:45" x14ac:dyDescent="0.25">
      <c r="A121" s="10">
        <v>120</v>
      </c>
      <c r="B121" s="11">
        <v>16807</v>
      </c>
      <c r="C121" s="11" t="s">
        <v>58</v>
      </c>
      <c r="D121" s="12" t="s">
        <v>3</v>
      </c>
      <c r="E121" s="12" t="s">
        <v>20</v>
      </c>
      <c r="F121" s="12" t="s">
        <v>20</v>
      </c>
      <c r="G121" s="12" t="s">
        <v>185</v>
      </c>
      <c r="H121" s="41">
        <v>0</v>
      </c>
      <c r="I121" s="41">
        <v>8263</v>
      </c>
      <c r="J121" s="41">
        <v>0</v>
      </c>
      <c r="K121" s="41">
        <v>0</v>
      </c>
      <c r="L121" s="41">
        <v>0</v>
      </c>
      <c r="M121" s="41">
        <v>2410</v>
      </c>
      <c r="N121" s="41">
        <v>669</v>
      </c>
      <c r="O121" s="41">
        <v>3004</v>
      </c>
      <c r="P121" s="41">
        <v>0</v>
      </c>
      <c r="Q121" s="41">
        <v>8498</v>
      </c>
      <c r="R121" s="41">
        <v>7049</v>
      </c>
      <c r="S121" s="41">
        <v>0</v>
      </c>
      <c r="T121" s="41">
        <v>0</v>
      </c>
      <c r="U121" s="41">
        <v>0</v>
      </c>
      <c r="V121" s="41">
        <v>1898</v>
      </c>
      <c r="W121" s="41">
        <v>7691</v>
      </c>
      <c r="X121" s="41">
        <v>6651</v>
      </c>
      <c r="Y121" s="41">
        <v>13358</v>
      </c>
      <c r="Z121" s="41">
        <v>0</v>
      </c>
      <c r="AA121" s="41">
        <v>4689</v>
      </c>
      <c r="AB121" s="41">
        <v>21746</v>
      </c>
      <c r="AC121" s="41">
        <v>2590</v>
      </c>
      <c r="AD121" s="41">
        <v>0</v>
      </c>
      <c r="AE121" s="41">
        <v>4742</v>
      </c>
      <c r="AF121" s="41">
        <v>2843</v>
      </c>
      <c r="AG121" s="41">
        <v>0</v>
      </c>
      <c r="AH121" s="41">
        <v>913</v>
      </c>
      <c r="AI121" s="41">
        <v>3383</v>
      </c>
      <c r="AJ121" s="41">
        <v>4377</v>
      </c>
      <c r="AK121" s="41">
        <v>0</v>
      </c>
      <c r="AL121" s="41">
        <v>73</v>
      </c>
      <c r="AM121" s="28">
        <f t="shared" si="8"/>
        <v>583141</v>
      </c>
      <c r="AN121" s="41">
        <v>18811</v>
      </c>
      <c r="AO121" s="29">
        <f t="shared" si="5"/>
        <v>104847</v>
      </c>
      <c r="AP121" s="30">
        <f t="shared" si="9"/>
        <v>3382.1612903225805</v>
      </c>
      <c r="AQ121" s="4"/>
      <c r="AR121" s="31">
        <f t="shared" si="6"/>
        <v>-478294</v>
      </c>
      <c r="AS121" s="45">
        <f t="shared" si="7"/>
        <v>0.17979699592379889</v>
      </c>
    </row>
    <row r="122" spans="1:45" x14ac:dyDescent="0.25">
      <c r="A122" s="10">
        <v>121</v>
      </c>
      <c r="B122" s="11">
        <v>16301</v>
      </c>
      <c r="C122" s="11" t="s">
        <v>58</v>
      </c>
      <c r="D122" s="12" t="s">
        <v>3</v>
      </c>
      <c r="E122" s="12" t="s">
        <v>20</v>
      </c>
      <c r="F122" s="12" t="s">
        <v>20</v>
      </c>
      <c r="G122" s="12" t="s">
        <v>186</v>
      </c>
      <c r="H122" s="41">
        <v>204797</v>
      </c>
      <c r="I122" s="41">
        <v>212414</v>
      </c>
      <c r="J122" s="41">
        <v>212437</v>
      </c>
      <c r="K122" s="41">
        <v>157587</v>
      </c>
      <c r="L122" s="41">
        <v>67822</v>
      </c>
      <c r="M122" s="41">
        <v>227863</v>
      </c>
      <c r="N122" s="41">
        <v>179002</v>
      </c>
      <c r="O122" s="41">
        <v>194559</v>
      </c>
      <c r="P122" s="41">
        <v>162114</v>
      </c>
      <c r="Q122" s="41">
        <v>187357</v>
      </c>
      <c r="R122" s="41">
        <v>191254</v>
      </c>
      <c r="S122" s="41">
        <v>58502</v>
      </c>
      <c r="T122" s="41">
        <v>201665</v>
      </c>
      <c r="U122" s="41">
        <v>192397</v>
      </c>
      <c r="V122" s="41">
        <v>202677</v>
      </c>
      <c r="W122" s="41">
        <v>158348</v>
      </c>
      <c r="X122" s="41">
        <v>164881</v>
      </c>
      <c r="Y122" s="41">
        <v>171937</v>
      </c>
      <c r="Z122" s="41">
        <v>75242</v>
      </c>
      <c r="AA122" s="41">
        <v>194241</v>
      </c>
      <c r="AB122" s="41">
        <v>187840</v>
      </c>
      <c r="AC122" s="41">
        <v>150363</v>
      </c>
      <c r="AD122" s="41">
        <v>188817</v>
      </c>
      <c r="AE122" s="41">
        <v>152308</v>
      </c>
      <c r="AF122" s="41">
        <v>224345</v>
      </c>
      <c r="AG122" s="41">
        <v>54169</v>
      </c>
      <c r="AH122" s="41">
        <v>196187</v>
      </c>
      <c r="AI122" s="41">
        <v>206910</v>
      </c>
      <c r="AJ122" s="41">
        <v>146870</v>
      </c>
      <c r="AK122" s="41">
        <v>160878</v>
      </c>
      <c r="AL122" s="41">
        <v>243335</v>
      </c>
      <c r="AM122" s="28">
        <f t="shared" si="8"/>
        <v>5087100</v>
      </c>
      <c r="AN122" s="41">
        <v>164100</v>
      </c>
      <c r="AO122" s="29">
        <f t="shared" si="5"/>
        <v>5329118</v>
      </c>
      <c r="AP122" s="30">
        <f t="shared" si="9"/>
        <v>171907.03225806452</v>
      </c>
      <c r="AQ122" s="4"/>
      <c r="AR122" s="31">
        <f t="shared" si="6"/>
        <v>242018</v>
      </c>
      <c r="AS122" s="45">
        <f t="shared" si="7"/>
        <v>1.0475748461795522</v>
      </c>
    </row>
    <row r="123" spans="1:45" x14ac:dyDescent="0.25">
      <c r="A123" s="10">
        <v>122</v>
      </c>
      <c r="B123" s="11">
        <v>15662</v>
      </c>
      <c r="C123" s="11" t="s">
        <v>58</v>
      </c>
      <c r="D123" s="12" t="s">
        <v>3</v>
      </c>
      <c r="E123" s="12" t="s">
        <v>20</v>
      </c>
      <c r="F123" s="12" t="s">
        <v>20</v>
      </c>
      <c r="G123" s="12" t="s">
        <v>187</v>
      </c>
      <c r="H123" s="41">
        <v>21698</v>
      </c>
      <c r="I123" s="41">
        <v>37881</v>
      </c>
      <c r="J123" s="41">
        <v>42982</v>
      </c>
      <c r="K123" s="41">
        <v>34043</v>
      </c>
      <c r="L123" s="41">
        <v>23491</v>
      </c>
      <c r="M123" s="41">
        <v>37877</v>
      </c>
      <c r="N123" s="41">
        <v>32448</v>
      </c>
      <c r="O123" s="41">
        <v>38337</v>
      </c>
      <c r="P123" s="41">
        <v>29442</v>
      </c>
      <c r="Q123" s="41">
        <v>24754</v>
      </c>
      <c r="R123" s="41">
        <v>31611</v>
      </c>
      <c r="S123" s="41">
        <v>22367</v>
      </c>
      <c r="T123" s="41">
        <v>39781</v>
      </c>
      <c r="U123" s="41">
        <v>30559</v>
      </c>
      <c r="V123" s="41">
        <v>30950</v>
      </c>
      <c r="W123" s="41">
        <v>31225</v>
      </c>
      <c r="X123" s="41">
        <v>41998</v>
      </c>
      <c r="Y123" s="41">
        <v>46246</v>
      </c>
      <c r="Z123" s="41">
        <v>27238</v>
      </c>
      <c r="AA123" s="41">
        <v>38005</v>
      </c>
      <c r="AB123" s="41">
        <v>28029</v>
      </c>
      <c r="AC123" s="41">
        <v>30508</v>
      </c>
      <c r="AD123" s="41">
        <v>35510</v>
      </c>
      <c r="AE123" s="41">
        <v>34262</v>
      </c>
      <c r="AF123" s="41">
        <v>35483</v>
      </c>
      <c r="AG123" s="41">
        <v>13956</v>
      </c>
      <c r="AH123" s="41">
        <v>36078</v>
      </c>
      <c r="AI123" s="41">
        <v>36527</v>
      </c>
      <c r="AJ123" s="41">
        <v>25268</v>
      </c>
      <c r="AK123" s="41">
        <v>35000</v>
      </c>
      <c r="AL123" s="41">
        <v>36294</v>
      </c>
      <c r="AM123" s="28">
        <f t="shared" si="8"/>
        <v>1078831</v>
      </c>
      <c r="AN123" s="41">
        <v>34801</v>
      </c>
      <c r="AO123" s="29">
        <f t="shared" si="5"/>
        <v>1009848</v>
      </c>
      <c r="AP123" s="30">
        <f t="shared" si="9"/>
        <v>32575.741935483871</v>
      </c>
      <c r="AQ123" s="4"/>
      <c r="AR123" s="31">
        <f t="shared" si="6"/>
        <v>-68983</v>
      </c>
      <c r="AS123" s="45">
        <f t="shared" si="7"/>
        <v>0.93605764016792248</v>
      </c>
    </row>
    <row r="124" spans="1:45" x14ac:dyDescent="0.25">
      <c r="A124" s="10">
        <v>123</v>
      </c>
      <c r="B124" s="11">
        <v>14518</v>
      </c>
      <c r="C124" s="11" t="s">
        <v>58</v>
      </c>
      <c r="D124" s="12" t="s">
        <v>3</v>
      </c>
      <c r="E124" s="12" t="s">
        <v>20</v>
      </c>
      <c r="F124" s="12" t="s">
        <v>20</v>
      </c>
      <c r="G124" s="12" t="s">
        <v>188</v>
      </c>
      <c r="H124" s="41">
        <v>86717</v>
      </c>
      <c r="I124" s="41">
        <v>61498</v>
      </c>
      <c r="J124" s="41">
        <v>64522</v>
      </c>
      <c r="K124" s="41">
        <v>102133</v>
      </c>
      <c r="L124" s="41">
        <v>36631</v>
      </c>
      <c r="M124" s="41">
        <v>102870</v>
      </c>
      <c r="N124" s="41">
        <v>84160</v>
      </c>
      <c r="O124" s="41">
        <v>87684</v>
      </c>
      <c r="P124" s="41">
        <v>82541</v>
      </c>
      <c r="Q124" s="41">
        <v>48400</v>
      </c>
      <c r="R124" s="41">
        <v>71931</v>
      </c>
      <c r="S124" s="41">
        <v>18379</v>
      </c>
      <c r="T124" s="41">
        <v>75270</v>
      </c>
      <c r="U124" s="41">
        <v>69075</v>
      </c>
      <c r="V124" s="41">
        <v>76249</v>
      </c>
      <c r="W124" s="41">
        <v>64235</v>
      </c>
      <c r="X124" s="41">
        <v>72006</v>
      </c>
      <c r="Y124" s="41">
        <v>84011</v>
      </c>
      <c r="Z124" s="41">
        <v>16491</v>
      </c>
      <c r="AA124" s="41">
        <v>78654</v>
      </c>
      <c r="AB124" s="41">
        <v>54162</v>
      </c>
      <c r="AC124" s="41">
        <v>87076</v>
      </c>
      <c r="AD124" s="41">
        <v>68368</v>
      </c>
      <c r="AE124" s="41">
        <v>70374</v>
      </c>
      <c r="AF124" s="41">
        <v>91161</v>
      </c>
      <c r="AG124" s="41">
        <v>31722</v>
      </c>
      <c r="AH124" s="41">
        <v>76700</v>
      </c>
      <c r="AI124" s="41">
        <v>57692</v>
      </c>
      <c r="AJ124" s="41">
        <v>60199</v>
      </c>
      <c r="AK124" s="41">
        <v>55219</v>
      </c>
      <c r="AL124" s="41">
        <v>107210</v>
      </c>
      <c r="AM124" s="28">
        <f t="shared" si="8"/>
        <v>1947451</v>
      </c>
      <c r="AN124" s="41">
        <v>62821</v>
      </c>
      <c r="AO124" s="29">
        <f t="shared" si="5"/>
        <v>2143340</v>
      </c>
      <c r="AP124" s="30">
        <f t="shared" si="9"/>
        <v>69140</v>
      </c>
      <c r="AQ124" s="4"/>
      <c r="AR124" s="31">
        <f t="shared" si="6"/>
        <v>195889</v>
      </c>
      <c r="AS124" s="45">
        <f t="shared" si="7"/>
        <v>1.1005873831998854</v>
      </c>
    </row>
    <row r="125" spans="1:45" x14ac:dyDescent="0.25">
      <c r="A125" s="10">
        <v>124</v>
      </c>
      <c r="B125" s="11">
        <v>15879</v>
      </c>
      <c r="C125" s="11" t="s">
        <v>58</v>
      </c>
      <c r="D125" s="12" t="s">
        <v>3</v>
      </c>
      <c r="E125" s="12" t="s">
        <v>20</v>
      </c>
      <c r="F125" s="12" t="s">
        <v>20</v>
      </c>
      <c r="G125" s="12" t="s">
        <v>189</v>
      </c>
      <c r="H125" s="41">
        <v>42173</v>
      </c>
      <c r="I125" s="41">
        <v>39772</v>
      </c>
      <c r="J125" s="41">
        <v>28200</v>
      </c>
      <c r="K125" s="41">
        <v>44472</v>
      </c>
      <c r="L125" s="41">
        <v>10759</v>
      </c>
      <c r="M125" s="41">
        <v>68562</v>
      </c>
      <c r="N125" s="41">
        <v>39836</v>
      </c>
      <c r="O125" s="41">
        <v>23716</v>
      </c>
      <c r="P125" s="41">
        <v>32981</v>
      </c>
      <c r="Q125" s="41">
        <v>32878</v>
      </c>
      <c r="R125" s="41">
        <v>41644</v>
      </c>
      <c r="S125" s="41">
        <v>19142</v>
      </c>
      <c r="T125" s="41">
        <v>37034</v>
      </c>
      <c r="U125" s="41">
        <v>29453</v>
      </c>
      <c r="V125" s="41">
        <v>26040</v>
      </c>
      <c r="W125" s="41">
        <v>23918</v>
      </c>
      <c r="X125" s="41">
        <v>28972</v>
      </c>
      <c r="Y125" s="41">
        <v>68362</v>
      </c>
      <c r="Z125" s="41">
        <v>16310</v>
      </c>
      <c r="AA125" s="41">
        <v>23100</v>
      </c>
      <c r="AB125" s="41">
        <v>41784</v>
      </c>
      <c r="AC125" s="41">
        <v>41099</v>
      </c>
      <c r="AD125" s="41">
        <v>16480</v>
      </c>
      <c r="AE125" s="41">
        <v>21420</v>
      </c>
      <c r="AF125" s="41">
        <v>26100</v>
      </c>
      <c r="AG125" s="41">
        <v>12394</v>
      </c>
      <c r="AH125" s="41">
        <v>41070</v>
      </c>
      <c r="AI125" s="41">
        <v>40739</v>
      </c>
      <c r="AJ125" s="41">
        <v>27463</v>
      </c>
      <c r="AK125" s="41">
        <v>27357</v>
      </c>
      <c r="AL125" s="41">
        <v>64087</v>
      </c>
      <c r="AM125" s="28">
        <f t="shared" si="8"/>
        <v>1116341</v>
      </c>
      <c r="AN125" s="41">
        <v>36011</v>
      </c>
      <c r="AO125" s="29">
        <f t="shared" si="5"/>
        <v>1037317</v>
      </c>
      <c r="AP125" s="30">
        <f t="shared" si="9"/>
        <v>33461.838709677417</v>
      </c>
      <c r="AQ125" s="4"/>
      <c r="AR125" s="31">
        <f t="shared" si="6"/>
        <v>-79024</v>
      </c>
      <c r="AS125" s="45">
        <f t="shared" si="7"/>
        <v>0.9292115939484441</v>
      </c>
    </row>
    <row r="126" spans="1:45" x14ac:dyDescent="0.25">
      <c r="A126" s="10">
        <v>125</v>
      </c>
      <c r="B126" s="11">
        <v>15861</v>
      </c>
      <c r="C126" s="11" t="s">
        <v>58</v>
      </c>
      <c r="D126" s="12" t="s">
        <v>3</v>
      </c>
      <c r="E126" s="12" t="s">
        <v>20</v>
      </c>
      <c r="F126" s="12" t="s">
        <v>22</v>
      </c>
      <c r="G126" s="12" t="s">
        <v>190</v>
      </c>
      <c r="H126" s="41">
        <v>27651</v>
      </c>
      <c r="I126" s="41">
        <v>30848</v>
      </c>
      <c r="J126" s="41">
        <v>26505</v>
      </c>
      <c r="K126" s="41">
        <v>34125</v>
      </c>
      <c r="L126" s="41">
        <v>16304</v>
      </c>
      <c r="M126" s="41">
        <v>32711</v>
      </c>
      <c r="N126" s="41">
        <v>36293</v>
      </c>
      <c r="O126" s="41">
        <v>30786</v>
      </c>
      <c r="P126" s="41">
        <v>26481</v>
      </c>
      <c r="Q126" s="41">
        <v>19803</v>
      </c>
      <c r="R126" s="41">
        <v>34744</v>
      </c>
      <c r="S126" s="41">
        <v>17827</v>
      </c>
      <c r="T126" s="41">
        <v>24274</v>
      </c>
      <c r="U126" s="41">
        <v>36383</v>
      </c>
      <c r="V126" s="41">
        <v>25363</v>
      </c>
      <c r="W126" s="41">
        <v>23343</v>
      </c>
      <c r="X126" s="41">
        <v>23916</v>
      </c>
      <c r="Y126" s="41">
        <v>30140</v>
      </c>
      <c r="Z126" s="41">
        <v>12274</v>
      </c>
      <c r="AA126" s="41">
        <v>36942</v>
      </c>
      <c r="AB126" s="41">
        <v>23733</v>
      </c>
      <c r="AC126" s="41">
        <v>26437</v>
      </c>
      <c r="AD126" s="41">
        <v>23472</v>
      </c>
      <c r="AE126" s="41">
        <v>20592</v>
      </c>
      <c r="AF126" s="41">
        <v>31171</v>
      </c>
      <c r="AG126" s="41">
        <v>11108</v>
      </c>
      <c r="AH126" s="41">
        <v>30161</v>
      </c>
      <c r="AI126" s="41">
        <v>24222</v>
      </c>
      <c r="AJ126" s="41">
        <v>22800</v>
      </c>
      <c r="AK126" s="41">
        <v>32514</v>
      </c>
      <c r="AL126" s="41">
        <v>53588</v>
      </c>
      <c r="AM126" s="28">
        <f t="shared" si="8"/>
        <v>846486</v>
      </c>
      <c r="AN126" s="41">
        <v>27306</v>
      </c>
      <c r="AO126" s="29">
        <f t="shared" si="5"/>
        <v>846511</v>
      </c>
      <c r="AP126" s="30">
        <f t="shared" si="9"/>
        <v>27306.806451612902</v>
      </c>
      <c r="AQ126" s="4"/>
      <c r="AR126" s="31">
        <f t="shared" si="6"/>
        <v>25</v>
      </c>
      <c r="AS126" s="45">
        <f t="shared" si="7"/>
        <v>1.0000295338611624</v>
      </c>
    </row>
    <row r="127" spans="1:45" x14ac:dyDescent="0.25">
      <c r="A127" s="10">
        <v>126</v>
      </c>
      <c r="B127" s="11">
        <v>15958</v>
      </c>
      <c r="C127" s="11" t="s">
        <v>58</v>
      </c>
      <c r="D127" s="12" t="s">
        <v>3</v>
      </c>
      <c r="E127" s="12" t="s">
        <v>20</v>
      </c>
      <c r="F127" s="12" t="s">
        <v>22</v>
      </c>
      <c r="G127" s="12" t="s">
        <v>191</v>
      </c>
      <c r="H127" s="41">
        <v>54568</v>
      </c>
      <c r="I127" s="41">
        <v>67461</v>
      </c>
      <c r="J127" s="41">
        <v>100052</v>
      </c>
      <c r="K127" s="41">
        <v>62145</v>
      </c>
      <c r="L127" s="41">
        <v>26243</v>
      </c>
      <c r="M127" s="41">
        <v>77824</v>
      </c>
      <c r="N127" s="41">
        <v>88606</v>
      </c>
      <c r="O127" s="41">
        <v>64028</v>
      </c>
      <c r="P127" s="41">
        <v>71611</v>
      </c>
      <c r="Q127" s="41">
        <v>48933</v>
      </c>
      <c r="R127" s="41">
        <v>64322</v>
      </c>
      <c r="S127" s="41">
        <v>26466</v>
      </c>
      <c r="T127" s="41">
        <v>71500</v>
      </c>
      <c r="U127" s="41">
        <v>62313</v>
      </c>
      <c r="V127" s="41">
        <v>48649</v>
      </c>
      <c r="W127" s="41">
        <v>53372</v>
      </c>
      <c r="X127" s="41">
        <v>47696</v>
      </c>
      <c r="Y127" s="41">
        <v>62293</v>
      </c>
      <c r="Z127" s="41">
        <v>40739</v>
      </c>
      <c r="AA127" s="41">
        <v>61591</v>
      </c>
      <c r="AB127" s="41">
        <v>48736</v>
      </c>
      <c r="AC127" s="41">
        <v>78241</v>
      </c>
      <c r="AD127" s="41">
        <v>55141</v>
      </c>
      <c r="AE127" s="41">
        <v>37029</v>
      </c>
      <c r="AF127" s="41">
        <v>62173</v>
      </c>
      <c r="AG127" s="41">
        <v>35474</v>
      </c>
      <c r="AH127" s="41">
        <v>81831</v>
      </c>
      <c r="AI127" s="41">
        <v>57752</v>
      </c>
      <c r="AJ127" s="41">
        <v>41882</v>
      </c>
      <c r="AK127" s="41">
        <v>66033</v>
      </c>
      <c r="AL127" s="41">
        <v>48604</v>
      </c>
      <c r="AM127" s="28">
        <f t="shared" si="8"/>
        <v>1507530</v>
      </c>
      <c r="AN127" s="41">
        <v>48630</v>
      </c>
      <c r="AO127" s="29">
        <f t="shared" si="5"/>
        <v>1813308</v>
      </c>
      <c r="AP127" s="30">
        <f t="shared" si="9"/>
        <v>58493.806451612902</v>
      </c>
      <c r="AQ127" s="4"/>
      <c r="AR127" s="31">
        <f t="shared" si="6"/>
        <v>305778</v>
      </c>
      <c r="AS127" s="45">
        <f t="shared" si="7"/>
        <v>1.2028337744522497</v>
      </c>
    </row>
    <row r="128" spans="1:45" x14ac:dyDescent="0.25">
      <c r="A128" s="10">
        <v>127</v>
      </c>
      <c r="B128" s="11">
        <v>92012</v>
      </c>
      <c r="C128" s="11" t="s">
        <v>58</v>
      </c>
      <c r="D128" s="12" t="s">
        <v>3</v>
      </c>
      <c r="E128" s="12" t="s">
        <v>20</v>
      </c>
      <c r="F128" s="12" t="s">
        <v>22</v>
      </c>
      <c r="G128" s="12" t="s">
        <v>192</v>
      </c>
      <c r="H128" s="41">
        <v>49390</v>
      </c>
      <c r="I128" s="41">
        <v>20602</v>
      </c>
      <c r="J128" s="41">
        <v>30004</v>
      </c>
      <c r="K128" s="41">
        <v>38088</v>
      </c>
      <c r="L128" s="41">
        <v>20440</v>
      </c>
      <c r="M128" s="41">
        <v>31310</v>
      </c>
      <c r="N128" s="41">
        <v>34620</v>
      </c>
      <c r="O128" s="41">
        <v>29784</v>
      </c>
      <c r="P128" s="41">
        <v>29789</v>
      </c>
      <c r="Q128" s="41">
        <v>19407</v>
      </c>
      <c r="R128" s="41">
        <v>36368</v>
      </c>
      <c r="S128" s="41">
        <v>8300</v>
      </c>
      <c r="T128" s="41">
        <v>30009</v>
      </c>
      <c r="U128" s="41">
        <v>18416</v>
      </c>
      <c r="V128" s="41">
        <v>26261</v>
      </c>
      <c r="W128" s="41">
        <v>17360</v>
      </c>
      <c r="X128" s="41">
        <v>26691</v>
      </c>
      <c r="Y128" s="41">
        <v>33119</v>
      </c>
      <c r="Z128" s="41">
        <v>8495</v>
      </c>
      <c r="AA128" s="41">
        <v>23031</v>
      </c>
      <c r="AB128" s="41">
        <v>24077</v>
      </c>
      <c r="AC128" s="41">
        <v>23299</v>
      </c>
      <c r="AD128" s="41">
        <v>30520</v>
      </c>
      <c r="AE128" s="41">
        <v>23839</v>
      </c>
      <c r="AF128" s="41">
        <v>29391</v>
      </c>
      <c r="AG128" s="41">
        <v>8466</v>
      </c>
      <c r="AH128" s="41">
        <v>29383</v>
      </c>
      <c r="AI128" s="41">
        <v>28636</v>
      </c>
      <c r="AJ128" s="41">
        <v>19030</v>
      </c>
      <c r="AK128" s="41">
        <v>25198</v>
      </c>
      <c r="AL128" s="41">
        <v>21146</v>
      </c>
      <c r="AM128" s="28">
        <f t="shared" si="8"/>
        <v>873921</v>
      </c>
      <c r="AN128" s="41">
        <v>28191</v>
      </c>
      <c r="AO128" s="29">
        <f t="shared" si="5"/>
        <v>794469</v>
      </c>
      <c r="AP128" s="30">
        <f t="shared" si="9"/>
        <v>25628.032258064515</v>
      </c>
      <c r="AQ128" s="4"/>
      <c r="AR128" s="31">
        <f t="shared" si="6"/>
        <v>-79452</v>
      </c>
      <c r="AS128" s="45">
        <f t="shared" si="7"/>
        <v>0.90908560384748738</v>
      </c>
    </row>
    <row r="129" spans="1:45" x14ac:dyDescent="0.25">
      <c r="A129" s="10">
        <v>128</v>
      </c>
      <c r="B129" s="11">
        <v>15397</v>
      </c>
      <c r="C129" s="11" t="s">
        <v>58</v>
      </c>
      <c r="D129" s="12" t="s">
        <v>3</v>
      </c>
      <c r="E129" s="12" t="s">
        <v>20</v>
      </c>
      <c r="F129" s="12" t="s">
        <v>22</v>
      </c>
      <c r="G129" s="12" t="s">
        <v>193</v>
      </c>
      <c r="H129" s="41">
        <v>32985</v>
      </c>
      <c r="I129" s="41">
        <v>26774</v>
      </c>
      <c r="J129" s="41">
        <v>30320</v>
      </c>
      <c r="K129" s="41">
        <v>40226</v>
      </c>
      <c r="L129" s="41">
        <v>18175</v>
      </c>
      <c r="M129" s="41">
        <v>44476</v>
      </c>
      <c r="N129" s="41">
        <v>26588</v>
      </c>
      <c r="O129" s="41">
        <v>23916</v>
      </c>
      <c r="P129" s="41">
        <v>40014</v>
      </c>
      <c r="Q129" s="41">
        <v>22813</v>
      </c>
      <c r="R129" s="41">
        <v>80024</v>
      </c>
      <c r="S129" s="41">
        <v>12717</v>
      </c>
      <c r="T129" s="41">
        <v>26715</v>
      </c>
      <c r="U129" s="41">
        <v>25694</v>
      </c>
      <c r="V129" s="41">
        <v>27129</v>
      </c>
      <c r="W129" s="41">
        <v>26144</v>
      </c>
      <c r="X129" s="41">
        <v>35627</v>
      </c>
      <c r="Y129" s="41">
        <v>37440</v>
      </c>
      <c r="Z129" s="41">
        <v>15764</v>
      </c>
      <c r="AA129" s="41">
        <v>29432</v>
      </c>
      <c r="AB129" s="41">
        <v>23408</v>
      </c>
      <c r="AC129" s="41">
        <v>21502</v>
      </c>
      <c r="AD129" s="41">
        <v>24627</v>
      </c>
      <c r="AE129" s="41">
        <v>23318</v>
      </c>
      <c r="AF129" s="41">
        <v>47140</v>
      </c>
      <c r="AG129" s="41">
        <v>14720</v>
      </c>
      <c r="AH129" s="41">
        <v>24455</v>
      </c>
      <c r="AI129" s="41">
        <v>38131</v>
      </c>
      <c r="AJ129" s="41">
        <v>26376</v>
      </c>
      <c r="AK129" s="41">
        <v>40431</v>
      </c>
      <c r="AL129" s="41">
        <v>26869</v>
      </c>
      <c r="AM129" s="28">
        <f t="shared" si="8"/>
        <v>736281</v>
      </c>
      <c r="AN129" s="41">
        <v>23751</v>
      </c>
      <c r="AO129" s="29">
        <f t="shared" si="5"/>
        <v>933950</v>
      </c>
      <c r="AP129" s="30">
        <f t="shared" si="9"/>
        <v>30127.419354838708</v>
      </c>
      <c r="AQ129" s="4"/>
      <c r="AR129" s="31">
        <f t="shared" si="6"/>
        <v>197669</v>
      </c>
      <c r="AS129" s="45">
        <f t="shared" si="7"/>
        <v>1.2684695109611683</v>
      </c>
    </row>
    <row r="130" spans="1:45" x14ac:dyDescent="0.25">
      <c r="A130" s="10">
        <v>129</v>
      </c>
      <c r="B130" s="15">
        <v>17497</v>
      </c>
      <c r="C130" s="11" t="s">
        <v>58</v>
      </c>
      <c r="D130" s="12" t="s">
        <v>3</v>
      </c>
      <c r="E130" s="12" t="s">
        <v>20</v>
      </c>
      <c r="F130" s="12" t="s">
        <v>22</v>
      </c>
      <c r="G130" s="12" t="s">
        <v>403</v>
      </c>
      <c r="H130" s="41">
        <v>23989</v>
      </c>
      <c r="I130" s="41">
        <v>13400</v>
      </c>
      <c r="J130" s="41">
        <v>23039</v>
      </c>
      <c r="K130" s="41">
        <v>15301</v>
      </c>
      <c r="L130" s="41">
        <v>12638</v>
      </c>
      <c r="M130" s="41">
        <v>12381</v>
      </c>
      <c r="N130" s="41">
        <v>10383</v>
      </c>
      <c r="O130" s="41">
        <v>17209</v>
      </c>
      <c r="P130" s="41">
        <v>14637</v>
      </c>
      <c r="Q130" s="41">
        <v>22494</v>
      </c>
      <c r="R130" s="41">
        <v>27113</v>
      </c>
      <c r="S130" s="41">
        <v>3546</v>
      </c>
      <c r="T130" s="41">
        <v>14142</v>
      </c>
      <c r="U130" s="41">
        <v>16529</v>
      </c>
      <c r="V130" s="41">
        <v>13622</v>
      </c>
      <c r="W130" s="41">
        <v>12370</v>
      </c>
      <c r="X130" s="41">
        <v>9885</v>
      </c>
      <c r="Y130" s="41">
        <v>31424</v>
      </c>
      <c r="Z130" s="41">
        <v>5783</v>
      </c>
      <c r="AA130" s="41">
        <v>48960</v>
      </c>
      <c r="AB130" s="41">
        <v>14324</v>
      </c>
      <c r="AC130" s="41">
        <v>14831</v>
      </c>
      <c r="AD130" s="41">
        <v>21151</v>
      </c>
      <c r="AE130" s="41">
        <v>9498</v>
      </c>
      <c r="AF130" s="41">
        <v>26083</v>
      </c>
      <c r="AG130" s="41">
        <v>3346</v>
      </c>
      <c r="AH130" s="41">
        <v>22245</v>
      </c>
      <c r="AI130" s="41">
        <v>16821</v>
      </c>
      <c r="AJ130" s="41">
        <v>21424</v>
      </c>
      <c r="AK130" s="41">
        <v>10997</v>
      </c>
      <c r="AL130" s="41">
        <v>23097</v>
      </c>
      <c r="AM130" s="28">
        <f t="shared" si="8"/>
        <v>529821</v>
      </c>
      <c r="AN130" s="41">
        <v>17091</v>
      </c>
      <c r="AO130" s="29">
        <f t="shared" si="5"/>
        <v>532662</v>
      </c>
      <c r="AP130" s="30">
        <f t="shared" si="9"/>
        <v>17182.645161290322</v>
      </c>
      <c r="AQ130" s="4"/>
      <c r="AR130" s="31">
        <f t="shared" si="6"/>
        <v>2841</v>
      </c>
      <c r="AS130" s="45">
        <f t="shared" si="7"/>
        <v>1.0053621883617296</v>
      </c>
    </row>
    <row r="131" spans="1:45" x14ac:dyDescent="0.25">
      <c r="A131" s="10">
        <v>130</v>
      </c>
      <c r="B131" s="11">
        <v>15713</v>
      </c>
      <c r="C131" s="11" t="s">
        <v>58</v>
      </c>
      <c r="D131" s="11" t="s">
        <v>23</v>
      </c>
      <c r="E131" s="12" t="s">
        <v>24</v>
      </c>
      <c r="F131" s="12" t="s">
        <v>25</v>
      </c>
      <c r="G131" s="12" t="s">
        <v>194</v>
      </c>
      <c r="H131" s="41">
        <v>72594</v>
      </c>
      <c r="I131" s="41">
        <v>91363</v>
      </c>
      <c r="J131" s="41">
        <v>63197</v>
      </c>
      <c r="K131" s="41">
        <v>107559</v>
      </c>
      <c r="L131" s="41">
        <v>41472</v>
      </c>
      <c r="M131" s="41">
        <v>78370</v>
      </c>
      <c r="N131" s="41">
        <v>78583</v>
      </c>
      <c r="O131" s="41">
        <v>74082</v>
      </c>
      <c r="P131" s="41">
        <v>60465</v>
      </c>
      <c r="Q131" s="41">
        <v>58325</v>
      </c>
      <c r="R131" s="41">
        <v>75821</v>
      </c>
      <c r="S131" s="41">
        <v>29469</v>
      </c>
      <c r="T131" s="41">
        <v>75357</v>
      </c>
      <c r="U131" s="41">
        <v>82130</v>
      </c>
      <c r="V131" s="41">
        <v>50556</v>
      </c>
      <c r="W131" s="41">
        <v>51689</v>
      </c>
      <c r="X131" s="41">
        <v>56591</v>
      </c>
      <c r="Y131" s="41">
        <v>81666</v>
      </c>
      <c r="Z131" s="41">
        <v>20471</v>
      </c>
      <c r="AA131" s="41">
        <v>78066</v>
      </c>
      <c r="AB131" s="41">
        <v>64601</v>
      </c>
      <c r="AC131" s="41">
        <v>41203</v>
      </c>
      <c r="AD131" s="41">
        <v>45125</v>
      </c>
      <c r="AE131" s="41">
        <v>74374</v>
      </c>
      <c r="AF131" s="41">
        <v>86217</v>
      </c>
      <c r="AG131" s="41">
        <v>23973</v>
      </c>
      <c r="AH131" s="41">
        <v>67232</v>
      </c>
      <c r="AI131" s="41">
        <v>74475</v>
      </c>
      <c r="AJ131" s="41">
        <v>41747</v>
      </c>
      <c r="AK131" s="41">
        <v>71376</v>
      </c>
      <c r="AL131" s="41">
        <v>44179</v>
      </c>
      <c r="AM131" s="28">
        <f t="shared" ref="AM131:AM194" si="13">+AN131*31</f>
        <v>2921750</v>
      </c>
      <c r="AN131" s="41">
        <v>94250</v>
      </c>
      <c r="AO131" s="29">
        <f t="shared" ref="AO131:AO194" si="14">SUM(H131:AL131)</f>
        <v>1962328</v>
      </c>
      <c r="AP131" s="30">
        <f t="shared" ref="AP131:AP194" si="15">AO131/31</f>
        <v>63300.903225806454</v>
      </c>
      <c r="AQ131" s="4"/>
      <c r="AR131" s="31">
        <f t="shared" ref="AR131:AR194" si="16">AO131-AM131</f>
        <v>-959422</v>
      </c>
      <c r="AS131" s="45">
        <f t="shared" ref="AS131:AS194" si="17">AO131/AM131</f>
        <v>0.67162762043295965</v>
      </c>
    </row>
    <row r="132" spans="1:45" x14ac:dyDescent="0.25">
      <c r="A132" s="10">
        <v>131</v>
      </c>
      <c r="B132" s="11">
        <v>14566</v>
      </c>
      <c r="C132" s="11" t="s">
        <v>58</v>
      </c>
      <c r="D132" s="11" t="s">
        <v>23</v>
      </c>
      <c r="E132" s="12" t="s">
        <v>24</v>
      </c>
      <c r="F132" s="12" t="s">
        <v>26</v>
      </c>
      <c r="G132" s="12" t="s">
        <v>195</v>
      </c>
      <c r="H132" s="41">
        <v>55664</v>
      </c>
      <c r="I132" s="41">
        <v>42087</v>
      </c>
      <c r="J132" s="41">
        <v>58589</v>
      </c>
      <c r="K132" s="41">
        <v>49396</v>
      </c>
      <c r="L132" s="41">
        <v>22500</v>
      </c>
      <c r="M132" s="41">
        <v>60037</v>
      </c>
      <c r="N132" s="41">
        <v>56305</v>
      </c>
      <c r="O132" s="41">
        <v>55418</v>
      </c>
      <c r="P132" s="41">
        <v>60730</v>
      </c>
      <c r="Q132" s="41">
        <v>40199</v>
      </c>
      <c r="R132" s="41">
        <v>76628</v>
      </c>
      <c r="S132" s="41">
        <v>33748</v>
      </c>
      <c r="T132" s="41">
        <v>68390</v>
      </c>
      <c r="U132" s="41">
        <v>51318</v>
      </c>
      <c r="V132" s="41">
        <v>75269</v>
      </c>
      <c r="W132" s="41">
        <v>67751</v>
      </c>
      <c r="X132" s="41">
        <v>48932</v>
      </c>
      <c r="Y132" s="41">
        <v>74920</v>
      </c>
      <c r="Z132" s="41">
        <v>29081</v>
      </c>
      <c r="AA132" s="41">
        <v>54292</v>
      </c>
      <c r="AB132" s="41">
        <v>85525</v>
      </c>
      <c r="AC132" s="41">
        <v>59055</v>
      </c>
      <c r="AD132" s="41">
        <v>40470</v>
      </c>
      <c r="AE132" s="41">
        <v>50241</v>
      </c>
      <c r="AF132" s="41">
        <v>66281</v>
      </c>
      <c r="AG132" s="41">
        <v>44118</v>
      </c>
      <c r="AH132" s="41">
        <v>66820</v>
      </c>
      <c r="AI132" s="41">
        <v>50119</v>
      </c>
      <c r="AJ132" s="41">
        <v>68305</v>
      </c>
      <c r="AK132" s="41">
        <v>53122</v>
      </c>
      <c r="AL132" s="41">
        <v>50829</v>
      </c>
      <c r="AM132" s="28">
        <f t="shared" si="13"/>
        <v>1533446</v>
      </c>
      <c r="AN132" s="41">
        <v>49466</v>
      </c>
      <c r="AO132" s="29">
        <f t="shared" si="14"/>
        <v>1716139</v>
      </c>
      <c r="AP132" s="30">
        <f t="shared" si="15"/>
        <v>55359.322580645159</v>
      </c>
      <c r="AQ132" s="4"/>
      <c r="AR132" s="31">
        <f t="shared" si="16"/>
        <v>182693</v>
      </c>
      <c r="AS132" s="45">
        <f t="shared" si="17"/>
        <v>1.1191388545798158</v>
      </c>
    </row>
    <row r="133" spans="1:45" x14ac:dyDescent="0.25">
      <c r="A133" s="10">
        <v>132</v>
      </c>
      <c r="B133" s="11">
        <v>15630</v>
      </c>
      <c r="C133" s="11" t="s">
        <v>58</v>
      </c>
      <c r="D133" s="11" t="s">
        <v>23</v>
      </c>
      <c r="E133" s="12" t="s">
        <v>24</v>
      </c>
      <c r="F133" s="12" t="s">
        <v>26</v>
      </c>
      <c r="G133" s="12" t="s">
        <v>196</v>
      </c>
      <c r="H133" s="41">
        <v>64076</v>
      </c>
      <c r="I133" s="41">
        <v>48413</v>
      </c>
      <c r="J133" s="41">
        <v>55860</v>
      </c>
      <c r="K133" s="41">
        <v>56601</v>
      </c>
      <c r="L133" s="41">
        <v>38489</v>
      </c>
      <c r="M133" s="41">
        <v>74836</v>
      </c>
      <c r="N133" s="41">
        <v>58007</v>
      </c>
      <c r="O133" s="41">
        <v>54615</v>
      </c>
      <c r="P133" s="41">
        <v>52986</v>
      </c>
      <c r="Q133" s="41">
        <v>50772</v>
      </c>
      <c r="R133" s="41">
        <v>42431</v>
      </c>
      <c r="S133" s="41">
        <v>15579</v>
      </c>
      <c r="T133" s="41">
        <v>50622</v>
      </c>
      <c r="U133" s="41">
        <v>37803</v>
      </c>
      <c r="V133" s="41">
        <v>51129</v>
      </c>
      <c r="W133" s="41">
        <v>43737</v>
      </c>
      <c r="X133" s="41">
        <v>58083</v>
      </c>
      <c r="Y133" s="41">
        <v>60254</v>
      </c>
      <c r="Z133" s="41">
        <v>17980</v>
      </c>
      <c r="AA133" s="41">
        <v>59823</v>
      </c>
      <c r="AB133" s="41">
        <v>40626</v>
      </c>
      <c r="AC133" s="41">
        <v>49680</v>
      </c>
      <c r="AD133" s="41">
        <v>42739</v>
      </c>
      <c r="AE133" s="41">
        <v>37933</v>
      </c>
      <c r="AF133" s="41">
        <v>53903</v>
      </c>
      <c r="AG133" s="41">
        <v>22153</v>
      </c>
      <c r="AH133" s="41">
        <v>51614</v>
      </c>
      <c r="AI133" s="41">
        <v>48299</v>
      </c>
      <c r="AJ133" s="41">
        <v>61811</v>
      </c>
      <c r="AK133" s="41">
        <v>53192</v>
      </c>
      <c r="AL133" s="41">
        <v>64396</v>
      </c>
      <c r="AM133" s="28">
        <f t="shared" si="13"/>
        <v>1514381</v>
      </c>
      <c r="AN133" s="41">
        <v>48851</v>
      </c>
      <c r="AO133" s="29">
        <f t="shared" si="14"/>
        <v>1518442</v>
      </c>
      <c r="AP133" s="30">
        <f t="shared" si="15"/>
        <v>48982</v>
      </c>
      <c r="AQ133" s="4"/>
      <c r="AR133" s="31">
        <f t="shared" si="16"/>
        <v>4061</v>
      </c>
      <c r="AS133" s="45">
        <f t="shared" si="17"/>
        <v>1.002681623712923</v>
      </c>
    </row>
    <row r="134" spans="1:45" x14ac:dyDescent="0.25">
      <c r="A134" s="10">
        <v>133</v>
      </c>
      <c r="B134" s="11">
        <v>14565</v>
      </c>
      <c r="C134" s="11" t="s">
        <v>58</v>
      </c>
      <c r="D134" s="11" t="s">
        <v>23</v>
      </c>
      <c r="E134" s="12" t="s">
        <v>24</v>
      </c>
      <c r="F134" s="12" t="s">
        <v>26</v>
      </c>
      <c r="G134" s="12" t="s">
        <v>197</v>
      </c>
      <c r="H134" s="41">
        <v>70218</v>
      </c>
      <c r="I134" s="41">
        <v>46573</v>
      </c>
      <c r="J134" s="41">
        <v>38990</v>
      </c>
      <c r="K134" s="41">
        <v>90251</v>
      </c>
      <c r="L134" s="41">
        <v>37379</v>
      </c>
      <c r="M134" s="41">
        <v>101586</v>
      </c>
      <c r="N134" s="41">
        <v>100153</v>
      </c>
      <c r="O134" s="41">
        <v>82299</v>
      </c>
      <c r="P134" s="41">
        <v>64181</v>
      </c>
      <c r="Q134" s="41">
        <v>44243</v>
      </c>
      <c r="R134" s="41">
        <v>84391</v>
      </c>
      <c r="S134" s="41">
        <v>29646</v>
      </c>
      <c r="T134" s="41">
        <v>50977</v>
      </c>
      <c r="U134" s="41">
        <v>55448</v>
      </c>
      <c r="V134" s="41">
        <v>74123</v>
      </c>
      <c r="W134" s="41">
        <v>67613</v>
      </c>
      <c r="X134" s="41">
        <v>77099</v>
      </c>
      <c r="Y134" s="41">
        <v>70520</v>
      </c>
      <c r="Z134" s="41">
        <v>20435</v>
      </c>
      <c r="AA134" s="41">
        <v>47926</v>
      </c>
      <c r="AB134" s="41">
        <v>68186</v>
      </c>
      <c r="AC134" s="41">
        <v>58390</v>
      </c>
      <c r="AD134" s="41">
        <v>60509</v>
      </c>
      <c r="AE134" s="41">
        <v>50195</v>
      </c>
      <c r="AF134" s="41">
        <v>66696</v>
      </c>
      <c r="AG134" s="41">
        <v>26745</v>
      </c>
      <c r="AH134" s="41">
        <v>93045</v>
      </c>
      <c r="AI134" s="41">
        <v>153104</v>
      </c>
      <c r="AJ134" s="41">
        <v>63286</v>
      </c>
      <c r="AK134" s="41">
        <v>58829</v>
      </c>
      <c r="AL134" s="41">
        <v>48637</v>
      </c>
      <c r="AM134" s="28">
        <f t="shared" si="13"/>
        <v>2146161</v>
      </c>
      <c r="AN134" s="41">
        <v>69231</v>
      </c>
      <c r="AO134" s="29">
        <f t="shared" si="14"/>
        <v>2001673</v>
      </c>
      <c r="AP134" s="30">
        <f t="shared" si="15"/>
        <v>64570.096774193546</v>
      </c>
      <c r="AQ134" s="4"/>
      <c r="AR134" s="31">
        <f t="shared" si="16"/>
        <v>-144488</v>
      </c>
      <c r="AS134" s="45">
        <f t="shared" si="17"/>
        <v>0.93267606670701775</v>
      </c>
    </row>
    <row r="135" spans="1:45" x14ac:dyDescent="0.25">
      <c r="A135" s="10">
        <v>134</v>
      </c>
      <c r="B135" s="11">
        <v>15703</v>
      </c>
      <c r="C135" s="11" t="s">
        <v>58</v>
      </c>
      <c r="D135" s="11" t="s">
        <v>23</v>
      </c>
      <c r="E135" s="12" t="s">
        <v>24</v>
      </c>
      <c r="F135" s="12" t="s">
        <v>26</v>
      </c>
      <c r="G135" s="12" t="s">
        <v>198</v>
      </c>
      <c r="H135" s="41">
        <v>65587</v>
      </c>
      <c r="I135" s="41">
        <v>52384</v>
      </c>
      <c r="J135" s="41">
        <v>35813</v>
      </c>
      <c r="K135" s="41">
        <v>58667</v>
      </c>
      <c r="L135" s="41">
        <v>25796</v>
      </c>
      <c r="M135" s="41">
        <v>80446</v>
      </c>
      <c r="N135" s="41">
        <v>45091</v>
      </c>
      <c r="O135" s="41">
        <v>66045</v>
      </c>
      <c r="P135" s="41">
        <v>51025</v>
      </c>
      <c r="Q135" s="41">
        <v>49427</v>
      </c>
      <c r="R135" s="41">
        <v>60643</v>
      </c>
      <c r="S135" s="41">
        <v>16572</v>
      </c>
      <c r="T135" s="41">
        <v>39424</v>
      </c>
      <c r="U135" s="41">
        <v>54018</v>
      </c>
      <c r="V135" s="41">
        <v>54194</v>
      </c>
      <c r="W135" s="41">
        <v>53974</v>
      </c>
      <c r="X135" s="41">
        <v>26753</v>
      </c>
      <c r="Y135" s="41">
        <v>57399</v>
      </c>
      <c r="Z135" s="41">
        <v>11982</v>
      </c>
      <c r="AA135" s="41">
        <v>42667</v>
      </c>
      <c r="AB135" s="41">
        <v>49604</v>
      </c>
      <c r="AC135" s="41">
        <v>46345</v>
      </c>
      <c r="AD135" s="41">
        <v>35943</v>
      </c>
      <c r="AE135" s="41">
        <v>43256</v>
      </c>
      <c r="AF135" s="41">
        <v>55591</v>
      </c>
      <c r="AG135" s="41">
        <v>12495</v>
      </c>
      <c r="AH135" s="41">
        <v>65481</v>
      </c>
      <c r="AI135" s="41">
        <v>42317</v>
      </c>
      <c r="AJ135" s="41">
        <v>37769</v>
      </c>
      <c r="AK135" s="41">
        <v>32920</v>
      </c>
      <c r="AL135" s="41">
        <v>47334</v>
      </c>
      <c r="AM135" s="28">
        <f t="shared" si="13"/>
        <v>1757700</v>
      </c>
      <c r="AN135" s="41">
        <v>56700</v>
      </c>
      <c r="AO135" s="29">
        <f t="shared" si="14"/>
        <v>1416962</v>
      </c>
      <c r="AP135" s="30">
        <f t="shared" si="15"/>
        <v>45708.451612903227</v>
      </c>
      <c r="AQ135" s="4"/>
      <c r="AR135" s="31">
        <f t="shared" si="16"/>
        <v>-340738</v>
      </c>
      <c r="AS135" s="45">
        <f t="shared" si="17"/>
        <v>0.80614553109176768</v>
      </c>
    </row>
    <row r="136" spans="1:45" x14ac:dyDescent="0.25">
      <c r="A136" s="10">
        <v>135</v>
      </c>
      <c r="B136" s="11">
        <v>14522</v>
      </c>
      <c r="C136" s="11" t="s">
        <v>58</v>
      </c>
      <c r="D136" s="11" t="s">
        <v>23</v>
      </c>
      <c r="E136" s="12" t="s">
        <v>24</v>
      </c>
      <c r="F136" s="12" t="s">
        <v>26</v>
      </c>
      <c r="G136" s="12" t="s">
        <v>199</v>
      </c>
      <c r="H136" s="41">
        <v>50590</v>
      </c>
      <c r="I136" s="41">
        <v>75027</v>
      </c>
      <c r="J136" s="41">
        <v>68912</v>
      </c>
      <c r="K136" s="41">
        <v>55217</v>
      </c>
      <c r="L136" s="41">
        <v>50242</v>
      </c>
      <c r="M136" s="41">
        <v>61069</v>
      </c>
      <c r="N136" s="41">
        <v>75905</v>
      </c>
      <c r="O136" s="41">
        <v>65101</v>
      </c>
      <c r="P136" s="41">
        <v>47250</v>
      </c>
      <c r="Q136" s="41">
        <v>56181</v>
      </c>
      <c r="R136" s="41">
        <v>64262</v>
      </c>
      <c r="S136" s="41">
        <v>32444</v>
      </c>
      <c r="T136" s="41">
        <v>24672</v>
      </c>
      <c r="U136" s="41">
        <v>0</v>
      </c>
      <c r="V136" s="41">
        <v>0</v>
      </c>
      <c r="W136" s="41">
        <v>0</v>
      </c>
      <c r="X136" s="41">
        <v>0</v>
      </c>
      <c r="Y136" s="41">
        <v>0</v>
      </c>
      <c r="Z136" s="41">
        <v>0</v>
      </c>
      <c r="AA136" s="41">
        <v>58385</v>
      </c>
      <c r="AB136" s="41">
        <v>49442</v>
      </c>
      <c r="AC136" s="41">
        <v>58877</v>
      </c>
      <c r="AD136" s="41">
        <v>48338</v>
      </c>
      <c r="AE136" s="41">
        <v>61945</v>
      </c>
      <c r="AF136" s="41">
        <v>53307</v>
      </c>
      <c r="AG136" s="41">
        <v>33035</v>
      </c>
      <c r="AH136" s="41">
        <v>66773</v>
      </c>
      <c r="AI136" s="41">
        <v>67093</v>
      </c>
      <c r="AJ136" s="41">
        <v>58322</v>
      </c>
      <c r="AK136" s="41">
        <v>63452</v>
      </c>
      <c r="AL136" s="41">
        <v>52257</v>
      </c>
      <c r="AM136" s="28">
        <f t="shared" si="13"/>
        <v>1779741</v>
      </c>
      <c r="AN136" s="41">
        <v>57411</v>
      </c>
      <c r="AO136" s="29">
        <f t="shared" si="14"/>
        <v>1398098</v>
      </c>
      <c r="AP136" s="30">
        <f t="shared" si="15"/>
        <v>45099.93548387097</v>
      </c>
      <c r="AQ136" s="4"/>
      <c r="AR136" s="31">
        <f t="shared" si="16"/>
        <v>-381643</v>
      </c>
      <c r="AS136" s="45">
        <f t="shared" si="17"/>
        <v>0.78556261838098917</v>
      </c>
    </row>
    <row r="137" spans="1:45" x14ac:dyDescent="0.25">
      <c r="A137" s="10">
        <v>136</v>
      </c>
      <c r="B137" s="11">
        <v>15437</v>
      </c>
      <c r="C137" s="11" t="s">
        <v>58</v>
      </c>
      <c r="D137" s="11" t="s">
        <v>23</v>
      </c>
      <c r="E137" s="12" t="s">
        <v>24</v>
      </c>
      <c r="F137" s="12" t="s">
        <v>26</v>
      </c>
      <c r="G137" s="12" t="s">
        <v>200</v>
      </c>
      <c r="H137" s="41">
        <v>50078</v>
      </c>
      <c r="I137" s="41">
        <v>48156</v>
      </c>
      <c r="J137" s="41">
        <v>55286</v>
      </c>
      <c r="K137" s="41">
        <v>63739</v>
      </c>
      <c r="L137" s="41">
        <v>13296</v>
      </c>
      <c r="M137" s="41">
        <v>48788</v>
      </c>
      <c r="N137" s="41">
        <v>38516</v>
      </c>
      <c r="O137" s="41">
        <v>31474</v>
      </c>
      <c r="P137" s="41">
        <v>33400</v>
      </c>
      <c r="Q137" s="41">
        <v>36117</v>
      </c>
      <c r="R137" s="41">
        <v>45785</v>
      </c>
      <c r="S137" s="41">
        <v>20518</v>
      </c>
      <c r="T137" s="41">
        <v>37259</v>
      </c>
      <c r="U137" s="41">
        <v>42701</v>
      </c>
      <c r="V137" s="41">
        <v>45310</v>
      </c>
      <c r="W137" s="41">
        <v>42283</v>
      </c>
      <c r="X137" s="41">
        <v>43903</v>
      </c>
      <c r="Y137" s="41">
        <v>76044</v>
      </c>
      <c r="Z137" s="41">
        <v>28184</v>
      </c>
      <c r="AA137" s="41">
        <v>60022</v>
      </c>
      <c r="AB137" s="41">
        <v>38076</v>
      </c>
      <c r="AC137" s="41">
        <v>38462</v>
      </c>
      <c r="AD137" s="41">
        <v>34731</v>
      </c>
      <c r="AE137" s="41">
        <v>38749</v>
      </c>
      <c r="AF137" s="41">
        <v>63730</v>
      </c>
      <c r="AG137" s="41">
        <v>24589</v>
      </c>
      <c r="AH137" s="41">
        <v>39304</v>
      </c>
      <c r="AI137" s="41">
        <v>41727</v>
      </c>
      <c r="AJ137" s="41">
        <v>34531</v>
      </c>
      <c r="AK137" s="41">
        <v>61200</v>
      </c>
      <c r="AL137" s="41">
        <v>59508</v>
      </c>
      <c r="AM137" s="28">
        <f t="shared" si="13"/>
        <v>1310091</v>
      </c>
      <c r="AN137" s="41">
        <v>42261</v>
      </c>
      <c r="AO137" s="29">
        <f t="shared" si="14"/>
        <v>1335466</v>
      </c>
      <c r="AP137" s="30">
        <f t="shared" si="15"/>
        <v>43079.548387096773</v>
      </c>
      <c r="AQ137" s="4"/>
      <c r="AR137" s="31">
        <f t="shared" si="16"/>
        <v>25375</v>
      </c>
      <c r="AS137" s="45">
        <f t="shared" si="17"/>
        <v>1.0193688835355712</v>
      </c>
    </row>
    <row r="138" spans="1:45" x14ac:dyDescent="0.25">
      <c r="A138" s="10">
        <v>137</v>
      </c>
      <c r="B138" s="11">
        <v>15671</v>
      </c>
      <c r="C138" s="11" t="s">
        <v>58</v>
      </c>
      <c r="D138" s="11" t="s">
        <v>23</v>
      </c>
      <c r="E138" s="12" t="s">
        <v>24</v>
      </c>
      <c r="F138" s="12" t="s">
        <v>27</v>
      </c>
      <c r="G138" s="12" t="s">
        <v>201</v>
      </c>
      <c r="H138" s="41">
        <v>140274</v>
      </c>
      <c r="I138" s="41">
        <v>58579</v>
      </c>
      <c r="J138" s="41">
        <v>48138</v>
      </c>
      <c r="K138" s="41">
        <v>75316</v>
      </c>
      <c r="L138" s="41">
        <v>31165</v>
      </c>
      <c r="M138" s="41">
        <v>78840</v>
      </c>
      <c r="N138" s="41">
        <v>55362</v>
      </c>
      <c r="O138" s="41">
        <v>53788</v>
      </c>
      <c r="P138" s="41">
        <v>70852</v>
      </c>
      <c r="Q138" s="41">
        <v>41300</v>
      </c>
      <c r="R138" s="41">
        <v>85215</v>
      </c>
      <c r="S138" s="41">
        <v>21424</v>
      </c>
      <c r="T138" s="41">
        <v>63292</v>
      </c>
      <c r="U138" s="41">
        <v>65410</v>
      </c>
      <c r="V138" s="41">
        <v>61871</v>
      </c>
      <c r="W138" s="41">
        <v>61329</v>
      </c>
      <c r="X138" s="41">
        <v>43864</v>
      </c>
      <c r="Y138" s="41">
        <v>81156</v>
      </c>
      <c r="Z138" s="41">
        <v>27271</v>
      </c>
      <c r="AA138" s="41">
        <v>45622</v>
      </c>
      <c r="AB138" s="41">
        <v>53414</v>
      </c>
      <c r="AC138" s="41">
        <v>53687</v>
      </c>
      <c r="AD138" s="41">
        <v>44592</v>
      </c>
      <c r="AE138" s="41">
        <v>60508</v>
      </c>
      <c r="AF138" s="41">
        <v>75439</v>
      </c>
      <c r="AG138" s="41">
        <v>21347</v>
      </c>
      <c r="AH138" s="41">
        <v>70013</v>
      </c>
      <c r="AI138" s="41">
        <v>61211</v>
      </c>
      <c r="AJ138" s="41">
        <v>45408</v>
      </c>
      <c r="AK138" s="41">
        <v>56688</v>
      </c>
      <c r="AL138" s="41">
        <v>71048</v>
      </c>
      <c r="AM138" s="28">
        <f t="shared" si="13"/>
        <v>1868990</v>
      </c>
      <c r="AN138" s="41">
        <v>60290</v>
      </c>
      <c r="AO138" s="29">
        <f t="shared" si="14"/>
        <v>1823423</v>
      </c>
      <c r="AP138" s="30">
        <f t="shared" si="15"/>
        <v>58820.096774193546</v>
      </c>
      <c r="AQ138" s="4"/>
      <c r="AR138" s="31">
        <f t="shared" si="16"/>
        <v>-45567</v>
      </c>
      <c r="AS138" s="45">
        <f t="shared" si="17"/>
        <v>0.9756194522175079</v>
      </c>
    </row>
    <row r="139" spans="1:45" x14ac:dyDescent="0.25">
      <c r="A139" s="10">
        <v>138</v>
      </c>
      <c r="B139" s="11">
        <v>17119</v>
      </c>
      <c r="C139" s="11" t="s">
        <v>58</v>
      </c>
      <c r="D139" s="11" t="s">
        <v>23</v>
      </c>
      <c r="E139" s="12" t="s">
        <v>24</v>
      </c>
      <c r="F139" s="12" t="s">
        <v>27</v>
      </c>
      <c r="G139" s="12" t="s">
        <v>202</v>
      </c>
      <c r="H139" s="41">
        <v>53647</v>
      </c>
      <c r="I139" s="41">
        <v>48893</v>
      </c>
      <c r="J139" s="41">
        <v>37687</v>
      </c>
      <c r="K139" s="41">
        <v>61475</v>
      </c>
      <c r="L139" s="41">
        <v>40222</v>
      </c>
      <c r="M139" s="41">
        <v>52129</v>
      </c>
      <c r="N139" s="41">
        <v>43215</v>
      </c>
      <c r="O139" s="41">
        <v>41392</v>
      </c>
      <c r="P139" s="41">
        <v>51958</v>
      </c>
      <c r="Q139" s="41">
        <v>55191</v>
      </c>
      <c r="R139" s="41">
        <v>42554</v>
      </c>
      <c r="S139" s="41">
        <v>43204</v>
      </c>
      <c r="T139" s="41">
        <v>41041</v>
      </c>
      <c r="U139" s="41">
        <v>39347</v>
      </c>
      <c r="V139" s="41">
        <v>50391</v>
      </c>
      <c r="W139" s="41">
        <v>37009</v>
      </c>
      <c r="X139" s="41">
        <v>41757</v>
      </c>
      <c r="Y139" s="41">
        <v>55966</v>
      </c>
      <c r="Z139" s="41">
        <v>20177</v>
      </c>
      <c r="AA139" s="41">
        <v>43051</v>
      </c>
      <c r="AB139" s="41">
        <v>48408</v>
      </c>
      <c r="AC139" s="41">
        <v>37135</v>
      </c>
      <c r="AD139" s="41">
        <v>40145</v>
      </c>
      <c r="AE139" s="41">
        <v>54543</v>
      </c>
      <c r="AF139" s="41">
        <v>48385</v>
      </c>
      <c r="AG139" s="41">
        <v>21630</v>
      </c>
      <c r="AH139" s="41">
        <v>46591</v>
      </c>
      <c r="AI139" s="41">
        <v>43989</v>
      </c>
      <c r="AJ139" s="41">
        <v>30883</v>
      </c>
      <c r="AK139" s="41">
        <v>45908</v>
      </c>
      <c r="AL139" s="41">
        <v>46455</v>
      </c>
      <c r="AM139" s="28">
        <f t="shared" si="13"/>
        <v>1291801</v>
      </c>
      <c r="AN139" s="41">
        <v>41671</v>
      </c>
      <c r="AO139" s="29">
        <f t="shared" si="14"/>
        <v>1364378</v>
      </c>
      <c r="AP139" s="30">
        <f t="shared" si="15"/>
        <v>44012.193548387098</v>
      </c>
      <c r="AQ139" s="4"/>
      <c r="AR139" s="31">
        <f t="shared" si="16"/>
        <v>72577</v>
      </c>
      <c r="AS139" s="45">
        <f t="shared" si="17"/>
        <v>1.0561828021498667</v>
      </c>
    </row>
    <row r="140" spans="1:45" x14ac:dyDescent="0.25">
      <c r="A140" s="10">
        <v>139</v>
      </c>
      <c r="B140" s="11">
        <v>16255</v>
      </c>
      <c r="C140" s="11" t="s">
        <v>58</v>
      </c>
      <c r="D140" s="11" t="s">
        <v>23</v>
      </c>
      <c r="E140" s="12" t="s">
        <v>24</v>
      </c>
      <c r="F140" s="12" t="s">
        <v>27</v>
      </c>
      <c r="G140" s="12" t="s">
        <v>203</v>
      </c>
      <c r="H140" s="41">
        <v>36545</v>
      </c>
      <c r="I140" s="41">
        <v>64041</v>
      </c>
      <c r="J140" s="41">
        <v>66074</v>
      </c>
      <c r="K140" s="41">
        <v>86596</v>
      </c>
      <c r="L140" s="41">
        <v>20825</v>
      </c>
      <c r="M140" s="41">
        <v>55860</v>
      </c>
      <c r="N140" s="41">
        <v>46419</v>
      </c>
      <c r="O140" s="41">
        <v>47552</v>
      </c>
      <c r="P140" s="41">
        <v>35472</v>
      </c>
      <c r="Q140" s="41">
        <v>35344</v>
      </c>
      <c r="R140" s="41">
        <v>75132</v>
      </c>
      <c r="S140" s="41">
        <v>15206</v>
      </c>
      <c r="T140" s="41">
        <v>57424</v>
      </c>
      <c r="U140" s="41">
        <v>54287</v>
      </c>
      <c r="V140" s="41">
        <v>47387</v>
      </c>
      <c r="W140" s="41">
        <v>25295</v>
      </c>
      <c r="X140" s="41">
        <v>49526</v>
      </c>
      <c r="Y140" s="41">
        <v>51432</v>
      </c>
      <c r="Z140" s="41">
        <v>21396</v>
      </c>
      <c r="AA140" s="41">
        <v>37691</v>
      </c>
      <c r="AB140" s="41">
        <v>47253</v>
      </c>
      <c r="AC140" s="41">
        <v>45441</v>
      </c>
      <c r="AD140" s="41">
        <v>49550</v>
      </c>
      <c r="AE140" s="41">
        <v>37463</v>
      </c>
      <c r="AF140" s="41">
        <v>48049</v>
      </c>
      <c r="AG140" s="41">
        <v>30800</v>
      </c>
      <c r="AH140" s="41">
        <v>43675</v>
      </c>
      <c r="AI140" s="41">
        <v>37388</v>
      </c>
      <c r="AJ140" s="41">
        <v>46103</v>
      </c>
      <c r="AK140" s="41">
        <v>46569</v>
      </c>
      <c r="AL140" s="41">
        <v>56746</v>
      </c>
      <c r="AM140" s="28">
        <f t="shared" si="13"/>
        <v>1310091</v>
      </c>
      <c r="AN140" s="41">
        <v>42261</v>
      </c>
      <c r="AO140" s="29">
        <f t="shared" si="14"/>
        <v>1418541</v>
      </c>
      <c r="AP140" s="30">
        <f t="shared" si="15"/>
        <v>45759.387096774197</v>
      </c>
      <c r="AQ140" s="4"/>
      <c r="AR140" s="31">
        <f t="shared" si="16"/>
        <v>108450</v>
      </c>
      <c r="AS140" s="45">
        <f t="shared" si="17"/>
        <v>1.0827805091402047</v>
      </c>
    </row>
    <row r="141" spans="1:45" x14ac:dyDescent="0.25">
      <c r="A141" s="10">
        <v>140</v>
      </c>
      <c r="B141" s="11">
        <v>16114</v>
      </c>
      <c r="C141" s="11" t="s">
        <v>58</v>
      </c>
      <c r="D141" s="11" t="s">
        <v>23</v>
      </c>
      <c r="E141" s="12" t="s">
        <v>24</v>
      </c>
      <c r="F141" s="12" t="s">
        <v>27</v>
      </c>
      <c r="G141" s="12" t="s">
        <v>204</v>
      </c>
      <c r="H141" s="41">
        <v>41989</v>
      </c>
      <c r="I141" s="41">
        <v>54050</v>
      </c>
      <c r="J141" s="41">
        <v>47093</v>
      </c>
      <c r="K141" s="41">
        <v>70735</v>
      </c>
      <c r="L141" s="41">
        <v>12022</v>
      </c>
      <c r="M141" s="41">
        <v>70295</v>
      </c>
      <c r="N141" s="41">
        <v>55472</v>
      </c>
      <c r="O141" s="41">
        <v>62979</v>
      </c>
      <c r="P141" s="41">
        <v>51635</v>
      </c>
      <c r="Q141" s="41">
        <v>44080</v>
      </c>
      <c r="R141" s="41">
        <v>64294</v>
      </c>
      <c r="S141" s="41">
        <v>26484</v>
      </c>
      <c r="T141" s="41">
        <v>41615</v>
      </c>
      <c r="U141" s="41">
        <v>45703</v>
      </c>
      <c r="V141" s="41">
        <v>37577</v>
      </c>
      <c r="W141" s="41">
        <v>40792</v>
      </c>
      <c r="X141" s="41">
        <v>32255</v>
      </c>
      <c r="Y141" s="41">
        <v>70578</v>
      </c>
      <c r="Z141" s="41">
        <v>17207</v>
      </c>
      <c r="AA141" s="41">
        <v>60314</v>
      </c>
      <c r="AB141" s="41">
        <v>23889</v>
      </c>
      <c r="AC141" s="41">
        <v>50870</v>
      </c>
      <c r="AD141" s="41">
        <v>53227</v>
      </c>
      <c r="AE141" s="41">
        <v>43883</v>
      </c>
      <c r="AF141" s="41">
        <v>76046</v>
      </c>
      <c r="AG141" s="41">
        <v>13465</v>
      </c>
      <c r="AH141" s="41">
        <v>53219</v>
      </c>
      <c r="AI141" s="41">
        <v>38644</v>
      </c>
      <c r="AJ141" s="41">
        <v>58344</v>
      </c>
      <c r="AK141" s="41">
        <v>64207</v>
      </c>
      <c r="AL141" s="41">
        <v>36315</v>
      </c>
      <c r="AM141" s="28">
        <f t="shared" si="13"/>
        <v>1240341</v>
      </c>
      <c r="AN141" s="41">
        <v>40011</v>
      </c>
      <c r="AO141" s="29">
        <f t="shared" si="14"/>
        <v>1459278</v>
      </c>
      <c r="AP141" s="30">
        <f t="shared" si="15"/>
        <v>47073.483870967742</v>
      </c>
      <c r="AQ141" s="4"/>
      <c r="AR141" s="31">
        <f t="shared" si="16"/>
        <v>218937</v>
      </c>
      <c r="AS141" s="45">
        <f t="shared" si="17"/>
        <v>1.1765135555464183</v>
      </c>
    </row>
    <row r="142" spans="1:45" x14ac:dyDescent="0.25">
      <c r="A142" s="10">
        <v>141</v>
      </c>
      <c r="B142" s="11">
        <v>16072</v>
      </c>
      <c r="C142" s="11" t="s">
        <v>58</v>
      </c>
      <c r="D142" s="11" t="s">
        <v>23</v>
      </c>
      <c r="E142" s="12" t="s">
        <v>24</v>
      </c>
      <c r="F142" s="12" t="s">
        <v>27</v>
      </c>
      <c r="G142" s="12" t="s">
        <v>205</v>
      </c>
      <c r="H142" s="41">
        <v>40410</v>
      </c>
      <c r="I142" s="41">
        <v>44594</v>
      </c>
      <c r="J142" s="41">
        <v>51116</v>
      </c>
      <c r="K142" s="41">
        <v>60186</v>
      </c>
      <c r="L142" s="41">
        <v>17340</v>
      </c>
      <c r="M142" s="41">
        <v>50889</v>
      </c>
      <c r="N142" s="41">
        <v>52646</v>
      </c>
      <c r="O142" s="41">
        <v>56812</v>
      </c>
      <c r="P142" s="41">
        <v>34302</v>
      </c>
      <c r="Q142" s="41">
        <v>33769</v>
      </c>
      <c r="R142" s="41">
        <v>50207</v>
      </c>
      <c r="S142" s="41">
        <v>18810</v>
      </c>
      <c r="T142" s="41">
        <v>33608</v>
      </c>
      <c r="U142" s="41">
        <v>29411</v>
      </c>
      <c r="V142" s="41">
        <v>37002</v>
      </c>
      <c r="W142" s="41">
        <v>40280</v>
      </c>
      <c r="X142" s="41">
        <v>33702</v>
      </c>
      <c r="Y142" s="41">
        <v>54921</v>
      </c>
      <c r="Z142" s="41">
        <v>27900</v>
      </c>
      <c r="AA142" s="41">
        <v>33097</v>
      </c>
      <c r="AB142" s="41">
        <v>45744</v>
      </c>
      <c r="AC142" s="41">
        <v>32020</v>
      </c>
      <c r="AD142" s="41">
        <v>25943</v>
      </c>
      <c r="AE142" s="41">
        <v>30311</v>
      </c>
      <c r="AF142" s="41">
        <v>38912</v>
      </c>
      <c r="AG142" s="41">
        <v>14476</v>
      </c>
      <c r="AH142" s="41">
        <v>40425</v>
      </c>
      <c r="AI142" s="41">
        <v>29370</v>
      </c>
      <c r="AJ142" s="41">
        <v>32596</v>
      </c>
      <c r="AK142" s="41">
        <v>30298</v>
      </c>
      <c r="AL142" s="41">
        <v>41586</v>
      </c>
      <c r="AM142" s="28">
        <f t="shared" si="13"/>
        <v>1054341</v>
      </c>
      <c r="AN142" s="41">
        <v>34011</v>
      </c>
      <c r="AO142" s="29">
        <f t="shared" si="14"/>
        <v>1162683</v>
      </c>
      <c r="AP142" s="30">
        <f t="shared" si="15"/>
        <v>37505.903225806454</v>
      </c>
      <c r="AQ142" s="4"/>
      <c r="AR142" s="31">
        <f t="shared" si="16"/>
        <v>108342</v>
      </c>
      <c r="AS142" s="45">
        <f t="shared" si="17"/>
        <v>1.1027580261035093</v>
      </c>
    </row>
    <row r="143" spans="1:45" x14ac:dyDescent="0.25">
      <c r="A143" s="10">
        <v>142</v>
      </c>
      <c r="B143" s="11">
        <v>92010</v>
      </c>
      <c r="C143" s="11" t="s">
        <v>58</v>
      </c>
      <c r="D143" s="11" t="s">
        <v>23</v>
      </c>
      <c r="E143" s="12" t="s">
        <v>24</v>
      </c>
      <c r="F143" s="12" t="s">
        <v>27</v>
      </c>
      <c r="G143" s="12" t="s">
        <v>206</v>
      </c>
      <c r="H143" s="41">
        <v>15528</v>
      </c>
      <c r="I143" s="41">
        <v>20013</v>
      </c>
      <c r="J143" s="41">
        <v>23030</v>
      </c>
      <c r="K143" s="41">
        <v>32220</v>
      </c>
      <c r="L143" s="41">
        <v>9393</v>
      </c>
      <c r="M143" s="41">
        <v>28682</v>
      </c>
      <c r="N143" s="41">
        <v>26617</v>
      </c>
      <c r="O143" s="41">
        <v>46320</v>
      </c>
      <c r="P143" s="41">
        <v>16820</v>
      </c>
      <c r="Q143" s="41">
        <v>20255</v>
      </c>
      <c r="R143" s="41">
        <v>22363</v>
      </c>
      <c r="S143" s="41">
        <v>8683</v>
      </c>
      <c r="T143" s="41">
        <v>22213</v>
      </c>
      <c r="U143" s="41">
        <v>20054</v>
      </c>
      <c r="V143" s="41">
        <v>23498</v>
      </c>
      <c r="W143" s="41">
        <v>18392</v>
      </c>
      <c r="X143" s="41">
        <v>29151</v>
      </c>
      <c r="Y143" s="41">
        <v>33772</v>
      </c>
      <c r="Z143" s="41">
        <v>8899</v>
      </c>
      <c r="AA143" s="41">
        <v>11527</v>
      </c>
      <c r="AB143" s="41">
        <v>17653</v>
      </c>
      <c r="AC143" s="41">
        <v>12888</v>
      </c>
      <c r="AD143" s="41">
        <v>30045</v>
      </c>
      <c r="AE143" s="41">
        <v>10332</v>
      </c>
      <c r="AF143" s="41">
        <v>18331</v>
      </c>
      <c r="AG143" s="41">
        <v>4606</v>
      </c>
      <c r="AH143" s="41">
        <v>34015</v>
      </c>
      <c r="AI143" s="41">
        <v>24957</v>
      </c>
      <c r="AJ143" s="41">
        <v>21957</v>
      </c>
      <c r="AK143" s="41">
        <v>16925</v>
      </c>
      <c r="AL143" s="41">
        <v>20709</v>
      </c>
      <c r="AM143" s="28">
        <f t="shared" si="13"/>
        <v>1020551</v>
      </c>
      <c r="AN143" s="41">
        <v>32921</v>
      </c>
      <c r="AO143" s="29">
        <f t="shared" si="14"/>
        <v>649848</v>
      </c>
      <c r="AP143" s="30">
        <f t="shared" si="15"/>
        <v>20962.83870967742</v>
      </c>
      <c r="AQ143" s="4"/>
      <c r="AR143" s="31">
        <f t="shared" si="16"/>
        <v>-370703</v>
      </c>
      <c r="AS143" s="45">
        <f t="shared" si="17"/>
        <v>0.63676190606838856</v>
      </c>
    </row>
    <row r="144" spans="1:45" x14ac:dyDescent="0.25">
      <c r="A144" s="10">
        <v>143</v>
      </c>
      <c r="B144" s="11">
        <v>15438</v>
      </c>
      <c r="C144" s="11" t="s">
        <v>58</v>
      </c>
      <c r="D144" s="11" t="s">
        <v>23</v>
      </c>
      <c r="E144" s="12" t="s">
        <v>24</v>
      </c>
      <c r="F144" s="12" t="s">
        <v>27</v>
      </c>
      <c r="G144" s="12" t="s">
        <v>207</v>
      </c>
      <c r="H144" s="41">
        <v>60123</v>
      </c>
      <c r="I144" s="41">
        <v>48847</v>
      </c>
      <c r="J144" s="41">
        <v>49718</v>
      </c>
      <c r="K144" s="41">
        <v>63555</v>
      </c>
      <c r="L144" s="41">
        <v>37483</v>
      </c>
      <c r="M144" s="41">
        <v>100993</v>
      </c>
      <c r="N144" s="41">
        <v>68492</v>
      </c>
      <c r="O144" s="41">
        <v>51443</v>
      </c>
      <c r="P144" s="41">
        <v>55316</v>
      </c>
      <c r="Q144" s="41">
        <v>54078</v>
      </c>
      <c r="R144" s="41">
        <v>59560</v>
      </c>
      <c r="S144" s="41">
        <v>29023</v>
      </c>
      <c r="T144" s="41">
        <v>62663</v>
      </c>
      <c r="U144" s="41">
        <v>48350</v>
      </c>
      <c r="V144" s="41">
        <v>49739</v>
      </c>
      <c r="W144" s="41">
        <v>41801</v>
      </c>
      <c r="X144" s="41">
        <v>50195</v>
      </c>
      <c r="Y144" s="41">
        <v>46994</v>
      </c>
      <c r="Z144" s="41">
        <v>14496</v>
      </c>
      <c r="AA144" s="41">
        <v>59608</v>
      </c>
      <c r="AB144" s="41">
        <v>42822</v>
      </c>
      <c r="AC144" s="41">
        <v>32302</v>
      </c>
      <c r="AD144" s="41">
        <v>62661</v>
      </c>
      <c r="AE144" s="41">
        <v>46560</v>
      </c>
      <c r="AF144" s="41">
        <v>83405</v>
      </c>
      <c r="AG144" s="41">
        <v>30465</v>
      </c>
      <c r="AH144" s="41">
        <v>43453</v>
      </c>
      <c r="AI144" s="41">
        <v>36419</v>
      </c>
      <c r="AJ144" s="41">
        <v>49313</v>
      </c>
      <c r="AK144" s="41">
        <v>86035</v>
      </c>
      <c r="AL144" s="41">
        <v>68032</v>
      </c>
      <c r="AM144" s="28">
        <f t="shared" si="13"/>
        <v>1875345</v>
      </c>
      <c r="AN144" s="41">
        <v>60495</v>
      </c>
      <c r="AO144" s="29">
        <f t="shared" si="14"/>
        <v>1633944</v>
      </c>
      <c r="AP144" s="30">
        <f t="shared" si="15"/>
        <v>52707.870967741932</v>
      </c>
      <c r="AQ144" s="4"/>
      <c r="AR144" s="31">
        <f t="shared" si="16"/>
        <v>-241401</v>
      </c>
      <c r="AS144" s="45">
        <f t="shared" si="17"/>
        <v>0.87127648512673672</v>
      </c>
    </row>
    <row r="145" spans="1:45" x14ac:dyDescent="0.25">
      <c r="A145" s="10">
        <v>144</v>
      </c>
      <c r="B145" s="11">
        <v>15620</v>
      </c>
      <c r="C145" s="11" t="s">
        <v>58</v>
      </c>
      <c r="D145" s="11" t="s">
        <v>23</v>
      </c>
      <c r="E145" s="12" t="s">
        <v>24</v>
      </c>
      <c r="F145" s="12" t="s">
        <v>27</v>
      </c>
      <c r="G145" s="12" t="s">
        <v>208</v>
      </c>
      <c r="H145" s="41">
        <v>9086</v>
      </c>
      <c r="I145" s="41">
        <v>25158</v>
      </c>
      <c r="J145" s="41">
        <v>22759</v>
      </c>
      <c r="K145" s="41">
        <v>31446</v>
      </c>
      <c r="L145" s="41">
        <v>5021</v>
      </c>
      <c r="M145" s="41">
        <v>15516</v>
      </c>
      <c r="N145" s="41">
        <v>30907</v>
      </c>
      <c r="O145" s="41">
        <v>26890</v>
      </c>
      <c r="P145" s="41">
        <v>20134</v>
      </c>
      <c r="Q145" s="41">
        <v>20283</v>
      </c>
      <c r="R145" s="41">
        <v>17021</v>
      </c>
      <c r="S145" s="41">
        <v>4597</v>
      </c>
      <c r="T145" s="41">
        <v>13808</v>
      </c>
      <c r="U145" s="41">
        <v>17818</v>
      </c>
      <c r="V145" s="41">
        <v>20251</v>
      </c>
      <c r="W145" s="41">
        <v>10938</v>
      </c>
      <c r="X145" s="41">
        <v>17238</v>
      </c>
      <c r="Y145" s="41">
        <v>28216</v>
      </c>
      <c r="Z145" s="41">
        <v>10051</v>
      </c>
      <c r="AA145" s="41">
        <v>22984</v>
      </c>
      <c r="AB145" s="41">
        <v>15907</v>
      </c>
      <c r="AC145" s="41">
        <v>14955</v>
      </c>
      <c r="AD145" s="41">
        <v>13855</v>
      </c>
      <c r="AE145" s="41">
        <v>6713</v>
      </c>
      <c r="AF145" s="41">
        <v>22314</v>
      </c>
      <c r="AG145" s="41">
        <v>4401</v>
      </c>
      <c r="AH145" s="41">
        <v>14003</v>
      </c>
      <c r="AI145" s="41">
        <v>14671</v>
      </c>
      <c r="AJ145" s="41">
        <v>25877</v>
      </c>
      <c r="AK145" s="41">
        <v>28176</v>
      </c>
      <c r="AL145" s="41">
        <v>26918</v>
      </c>
      <c r="AM145" s="28">
        <f t="shared" si="13"/>
        <v>722641</v>
      </c>
      <c r="AN145" s="41">
        <v>23311</v>
      </c>
      <c r="AO145" s="29">
        <f t="shared" si="14"/>
        <v>557912</v>
      </c>
      <c r="AP145" s="30">
        <f t="shared" si="15"/>
        <v>17997.16129032258</v>
      </c>
      <c r="AQ145" s="4"/>
      <c r="AR145" s="31">
        <f t="shared" si="16"/>
        <v>-164729</v>
      </c>
      <c r="AS145" s="45">
        <f t="shared" si="17"/>
        <v>0.77204587063285923</v>
      </c>
    </row>
    <row r="146" spans="1:45" x14ac:dyDescent="0.25">
      <c r="A146" s="10">
        <v>145</v>
      </c>
      <c r="B146" s="11">
        <v>14591</v>
      </c>
      <c r="C146" s="11" t="s">
        <v>58</v>
      </c>
      <c r="D146" s="11" t="s">
        <v>23</v>
      </c>
      <c r="E146" s="12" t="s">
        <v>24</v>
      </c>
      <c r="F146" s="12" t="s">
        <v>28</v>
      </c>
      <c r="G146" s="12" t="s">
        <v>209</v>
      </c>
      <c r="H146" s="41">
        <v>159298</v>
      </c>
      <c r="I146" s="41">
        <v>108289</v>
      </c>
      <c r="J146" s="41">
        <v>108289</v>
      </c>
      <c r="K146" s="41">
        <v>108497</v>
      </c>
      <c r="L146" s="41">
        <v>0</v>
      </c>
      <c r="M146" s="41">
        <v>162532</v>
      </c>
      <c r="N146" s="41">
        <v>161223</v>
      </c>
      <c r="O146" s="41">
        <v>160167</v>
      </c>
      <c r="P146" s="41">
        <v>165177</v>
      </c>
      <c r="Q146" s="41">
        <v>161302</v>
      </c>
      <c r="R146" s="41">
        <v>302080</v>
      </c>
      <c r="S146" s="41">
        <v>0</v>
      </c>
      <c r="T146" s="41">
        <v>137643</v>
      </c>
      <c r="U146" s="41">
        <v>120216</v>
      </c>
      <c r="V146" s="41">
        <v>121912</v>
      </c>
      <c r="W146" s="41">
        <v>120091</v>
      </c>
      <c r="X146" s="41">
        <v>165694</v>
      </c>
      <c r="Y146" s="41">
        <v>135235</v>
      </c>
      <c r="Z146" s="41">
        <v>0</v>
      </c>
      <c r="AA146" s="41">
        <v>166748</v>
      </c>
      <c r="AB146" s="41">
        <v>158045</v>
      </c>
      <c r="AC146" s="41">
        <v>120658</v>
      </c>
      <c r="AD146" s="41">
        <v>64360</v>
      </c>
      <c r="AE146" s="41">
        <v>75190</v>
      </c>
      <c r="AF146" s="41">
        <v>21278</v>
      </c>
      <c r="AG146" s="41">
        <v>0</v>
      </c>
      <c r="AH146" s="41">
        <v>57553</v>
      </c>
      <c r="AI146" s="41">
        <v>42516</v>
      </c>
      <c r="AJ146" s="41">
        <v>17313</v>
      </c>
      <c r="AK146" s="41">
        <v>56844</v>
      </c>
      <c r="AL146" s="41">
        <v>54188</v>
      </c>
      <c r="AM146" s="28">
        <f t="shared" si="13"/>
        <v>4916600</v>
      </c>
      <c r="AN146" s="41">
        <v>158600</v>
      </c>
      <c r="AO146" s="29">
        <f t="shared" si="14"/>
        <v>3232338</v>
      </c>
      <c r="AP146" s="30">
        <f t="shared" si="15"/>
        <v>104268.96774193548</v>
      </c>
      <c r="AQ146" s="4"/>
      <c r="AR146" s="31">
        <f t="shared" si="16"/>
        <v>-1684262</v>
      </c>
      <c r="AS146" s="45">
        <f t="shared" si="17"/>
        <v>0.65743359231989584</v>
      </c>
    </row>
    <row r="147" spans="1:45" x14ac:dyDescent="0.25">
      <c r="A147" s="10">
        <v>146</v>
      </c>
      <c r="B147" s="11">
        <v>16515</v>
      </c>
      <c r="C147" s="11" t="s">
        <v>58</v>
      </c>
      <c r="D147" s="11" t="s">
        <v>23</v>
      </c>
      <c r="E147" s="12" t="s">
        <v>24</v>
      </c>
      <c r="F147" s="12" t="s">
        <v>28</v>
      </c>
      <c r="G147" s="12" t="s">
        <v>210</v>
      </c>
      <c r="H147" s="41">
        <v>35946</v>
      </c>
      <c r="I147" s="41">
        <v>31464</v>
      </c>
      <c r="J147" s="41">
        <v>40411</v>
      </c>
      <c r="K147" s="41">
        <v>45041</v>
      </c>
      <c r="L147" s="41">
        <v>27377</v>
      </c>
      <c r="M147" s="41">
        <v>40731</v>
      </c>
      <c r="N147" s="41">
        <v>33718</v>
      </c>
      <c r="O147" s="41">
        <v>22270</v>
      </c>
      <c r="P147" s="41">
        <v>30659</v>
      </c>
      <c r="Q147" s="41">
        <v>31051</v>
      </c>
      <c r="R147" s="41">
        <v>46824</v>
      </c>
      <c r="S147" s="41">
        <v>5590</v>
      </c>
      <c r="T147" s="41">
        <v>32723</v>
      </c>
      <c r="U147" s="41">
        <v>31476</v>
      </c>
      <c r="V147" s="41">
        <v>18121</v>
      </c>
      <c r="W147" s="41">
        <v>30342</v>
      </c>
      <c r="X147" s="41">
        <v>30001</v>
      </c>
      <c r="Y147" s="41">
        <v>30177</v>
      </c>
      <c r="Z147" s="41">
        <v>12536</v>
      </c>
      <c r="AA147" s="41">
        <v>18484</v>
      </c>
      <c r="AB147" s="41">
        <v>24000</v>
      </c>
      <c r="AC147" s="41">
        <v>23477</v>
      </c>
      <c r="AD147" s="41">
        <v>21323</v>
      </c>
      <c r="AE147" s="41">
        <v>21364</v>
      </c>
      <c r="AF147" s="41">
        <v>39643</v>
      </c>
      <c r="AG147" s="41">
        <v>4937</v>
      </c>
      <c r="AH147" s="41">
        <v>23839</v>
      </c>
      <c r="AI147" s="41">
        <v>22957</v>
      </c>
      <c r="AJ147" s="41">
        <v>29854</v>
      </c>
      <c r="AK147" s="41">
        <v>20565</v>
      </c>
      <c r="AL147" s="41">
        <v>29789</v>
      </c>
      <c r="AM147" s="28">
        <f t="shared" si="13"/>
        <v>992341</v>
      </c>
      <c r="AN147" s="41">
        <v>32011</v>
      </c>
      <c r="AO147" s="29">
        <f t="shared" si="14"/>
        <v>856690</v>
      </c>
      <c r="AP147" s="30">
        <f t="shared" si="15"/>
        <v>27635.16129032258</v>
      </c>
      <c r="AQ147" s="4"/>
      <c r="AR147" s="31">
        <f t="shared" si="16"/>
        <v>-135651</v>
      </c>
      <c r="AS147" s="45">
        <f t="shared" si="17"/>
        <v>0.86330203024968233</v>
      </c>
    </row>
    <row r="148" spans="1:45" x14ac:dyDescent="0.25">
      <c r="A148" s="10">
        <v>147</v>
      </c>
      <c r="B148" s="11">
        <v>16341</v>
      </c>
      <c r="C148" s="11" t="s">
        <v>58</v>
      </c>
      <c r="D148" s="11" t="s">
        <v>23</v>
      </c>
      <c r="E148" s="12" t="s">
        <v>24</v>
      </c>
      <c r="F148" s="12" t="s">
        <v>28</v>
      </c>
      <c r="G148" s="12" t="s">
        <v>211</v>
      </c>
      <c r="H148" s="41">
        <v>21735</v>
      </c>
      <c r="I148" s="41">
        <v>22918</v>
      </c>
      <c r="J148" s="41">
        <v>22918</v>
      </c>
      <c r="K148" s="41">
        <v>18259</v>
      </c>
      <c r="L148" s="41">
        <v>8895</v>
      </c>
      <c r="M148" s="41">
        <v>22543</v>
      </c>
      <c r="N148" s="41">
        <v>21309</v>
      </c>
      <c r="O148" s="41">
        <v>18240</v>
      </c>
      <c r="P148" s="41">
        <v>8892</v>
      </c>
      <c r="Q148" s="41">
        <v>17196</v>
      </c>
      <c r="R148" s="41">
        <v>18348</v>
      </c>
      <c r="S148" s="41">
        <v>3894</v>
      </c>
      <c r="T148" s="41">
        <v>27361</v>
      </c>
      <c r="U148" s="41">
        <v>27564</v>
      </c>
      <c r="V148" s="41">
        <v>14338</v>
      </c>
      <c r="W148" s="41">
        <v>17597</v>
      </c>
      <c r="X148" s="41">
        <v>24270</v>
      </c>
      <c r="Y148" s="41">
        <v>23024</v>
      </c>
      <c r="Z148" s="41">
        <v>2573</v>
      </c>
      <c r="AA148" s="41">
        <v>29403</v>
      </c>
      <c r="AB148" s="41">
        <v>28222</v>
      </c>
      <c r="AC148" s="41">
        <v>33899</v>
      </c>
      <c r="AD148" s="41">
        <v>20297</v>
      </c>
      <c r="AE148" s="41">
        <v>14394</v>
      </c>
      <c r="AF148" s="41">
        <v>20907</v>
      </c>
      <c r="AG148" s="41">
        <v>15829</v>
      </c>
      <c r="AH148" s="41">
        <v>20602</v>
      </c>
      <c r="AI148" s="41">
        <v>18780</v>
      </c>
      <c r="AJ148" s="41">
        <v>16635</v>
      </c>
      <c r="AK148" s="41">
        <v>14239</v>
      </c>
      <c r="AL148" s="41">
        <v>24238</v>
      </c>
      <c r="AM148" s="28">
        <f t="shared" si="13"/>
        <v>589031</v>
      </c>
      <c r="AN148" s="41">
        <v>19001</v>
      </c>
      <c r="AO148" s="29">
        <f t="shared" si="14"/>
        <v>599319</v>
      </c>
      <c r="AP148" s="30">
        <f t="shared" si="15"/>
        <v>19332.870967741936</v>
      </c>
      <c r="AQ148" s="4"/>
      <c r="AR148" s="31">
        <f t="shared" si="16"/>
        <v>10288</v>
      </c>
      <c r="AS148" s="45">
        <f t="shared" si="17"/>
        <v>1.0174659737772715</v>
      </c>
    </row>
    <row r="149" spans="1:45" x14ac:dyDescent="0.25">
      <c r="A149" s="10">
        <v>148</v>
      </c>
      <c r="B149" s="11">
        <v>15619</v>
      </c>
      <c r="C149" s="11" t="s">
        <v>58</v>
      </c>
      <c r="D149" s="11" t="s">
        <v>23</v>
      </c>
      <c r="E149" s="12" t="s">
        <v>24</v>
      </c>
      <c r="F149" s="12" t="s">
        <v>28</v>
      </c>
      <c r="G149" s="12" t="s">
        <v>212</v>
      </c>
      <c r="H149" s="41">
        <v>161800</v>
      </c>
      <c r="I149" s="41">
        <v>139690</v>
      </c>
      <c r="J149" s="41">
        <v>139690</v>
      </c>
      <c r="K149" s="41">
        <v>184713</v>
      </c>
      <c r="L149" s="41">
        <v>74335</v>
      </c>
      <c r="M149" s="41">
        <v>204733</v>
      </c>
      <c r="N149" s="41">
        <v>141305</v>
      </c>
      <c r="O149" s="41">
        <v>137095</v>
      </c>
      <c r="P149" s="41">
        <v>164617</v>
      </c>
      <c r="Q149" s="41">
        <v>134267</v>
      </c>
      <c r="R149" s="41">
        <v>206617</v>
      </c>
      <c r="S149" s="41">
        <v>70423</v>
      </c>
      <c r="T149" s="41">
        <v>135047</v>
      </c>
      <c r="U149" s="41">
        <v>149236</v>
      </c>
      <c r="V149" s="41">
        <v>303986</v>
      </c>
      <c r="W149" s="41">
        <v>140491</v>
      </c>
      <c r="X149" s="41">
        <v>122326</v>
      </c>
      <c r="Y149" s="41">
        <v>177258</v>
      </c>
      <c r="Z149" s="41">
        <v>52525</v>
      </c>
      <c r="AA149" s="41">
        <v>155445</v>
      </c>
      <c r="AB149" s="41">
        <v>122367</v>
      </c>
      <c r="AC149" s="41">
        <v>147506</v>
      </c>
      <c r="AD149" s="41">
        <v>153535</v>
      </c>
      <c r="AE149" s="41">
        <v>133348</v>
      </c>
      <c r="AF149" s="41">
        <v>190516</v>
      </c>
      <c r="AG149" s="41">
        <v>49985</v>
      </c>
      <c r="AH149" s="41">
        <v>126066</v>
      </c>
      <c r="AI149" s="41">
        <v>105335</v>
      </c>
      <c r="AJ149" s="41">
        <v>98248</v>
      </c>
      <c r="AK149" s="41">
        <v>152090</v>
      </c>
      <c r="AL149" s="41">
        <v>109587</v>
      </c>
      <c r="AM149" s="28">
        <f t="shared" si="13"/>
        <v>3876550</v>
      </c>
      <c r="AN149" s="41">
        <v>125050</v>
      </c>
      <c r="AO149" s="29">
        <f t="shared" si="14"/>
        <v>4384182</v>
      </c>
      <c r="AP149" s="30">
        <f t="shared" si="15"/>
        <v>141425.22580645161</v>
      </c>
      <c r="AQ149" s="4"/>
      <c r="AR149" s="31">
        <f t="shared" si="16"/>
        <v>507632</v>
      </c>
      <c r="AS149" s="45">
        <f t="shared" si="17"/>
        <v>1.1309494266809406</v>
      </c>
    </row>
    <row r="150" spans="1:45" x14ac:dyDescent="0.25">
      <c r="A150" s="10">
        <v>149</v>
      </c>
      <c r="B150" s="11">
        <v>14528</v>
      </c>
      <c r="C150" s="11" t="s">
        <v>58</v>
      </c>
      <c r="D150" s="11" t="s">
        <v>23</v>
      </c>
      <c r="E150" s="12" t="s">
        <v>24</v>
      </c>
      <c r="F150" s="12" t="s">
        <v>29</v>
      </c>
      <c r="G150" s="12" t="s">
        <v>213</v>
      </c>
      <c r="H150" s="41">
        <v>70601</v>
      </c>
      <c r="I150" s="41">
        <v>95420</v>
      </c>
      <c r="J150" s="41">
        <v>73781</v>
      </c>
      <c r="K150" s="41">
        <v>96816</v>
      </c>
      <c r="L150" s="41">
        <v>21913</v>
      </c>
      <c r="M150" s="41">
        <v>114856</v>
      </c>
      <c r="N150" s="41">
        <v>81382</v>
      </c>
      <c r="O150" s="41">
        <v>97864</v>
      </c>
      <c r="P150" s="41">
        <v>65773</v>
      </c>
      <c r="Q150" s="41">
        <v>62320</v>
      </c>
      <c r="R150" s="41">
        <v>91267</v>
      </c>
      <c r="S150" s="41">
        <v>26268</v>
      </c>
      <c r="T150" s="41">
        <v>96360</v>
      </c>
      <c r="U150" s="41">
        <v>69616</v>
      </c>
      <c r="V150" s="41">
        <v>77297</v>
      </c>
      <c r="W150" s="41">
        <v>82506</v>
      </c>
      <c r="X150" s="41">
        <v>77609</v>
      </c>
      <c r="Y150" s="41">
        <v>122252</v>
      </c>
      <c r="Z150" s="41">
        <v>32912</v>
      </c>
      <c r="AA150" s="41">
        <v>100018</v>
      </c>
      <c r="AB150" s="41">
        <v>94929</v>
      </c>
      <c r="AC150" s="41">
        <v>58750</v>
      </c>
      <c r="AD150" s="41">
        <v>85601</v>
      </c>
      <c r="AE150" s="41">
        <v>55477</v>
      </c>
      <c r="AF150" s="41">
        <v>95453</v>
      </c>
      <c r="AG150" s="41">
        <v>16754</v>
      </c>
      <c r="AH150" s="41">
        <v>84545</v>
      </c>
      <c r="AI150" s="41">
        <v>64811</v>
      </c>
      <c r="AJ150" s="41">
        <v>64108</v>
      </c>
      <c r="AK150" s="41">
        <v>95891</v>
      </c>
      <c r="AL150" s="41">
        <v>90485</v>
      </c>
      <c r="AM150" s="28">
        <f t="shared" si="13"/>
        <v>2549750</v>
      </c>
      <c r="AN150" s="41">
        <v>82250</v>
      </c>
      <c r="AO150" s="29">
        <f t="shared" si="14"/>
        <v>2363635</v>
      </c>
      <c r="AP150" s="30">
        <f t="shared" si="15"/>
        <v>76246.290322580651</v>
      </c>
      <c r="AQ150" s="4"/>
      <c r="AR150" s="31">
        <f t="shared" si="16"/>
        <v>-186115</v>
      </c>
      <c r="AS150" s="45">
        <f t="shared" si="17"/>
        <v>0.92700656927149716</v>
      </c>
    </row>
    <row r="151" spans="1:45" x14ac:dyDescent="0.25">
      <c r="A151" s="10">
        <v>150</v>
      </c>
      <c r="B151" s="11">
        <v>16294</v>
      </c>
      <c r="C151" s="11" t="s">
        <v>58</v>
      </c>
      <c r="D151" s="11" t="s">
        <v>23</v>
      </c>
      <c r="E151" s="12" t="s">
        <v>24</v>
      </c>
      <c r="F151" s="12" t="s">
        <v>30</v>
      </c>
      <c r="G151" s="12" t="s">
        <v>214</v>
      </c>
      <c r="H151" s="41">
        <v>58923</v>
      </c>
      <c r="I151" s="41">
        <v>60586</v>
      </c>
      <c r="J151" s="41">
        <v>76721</v>
      </c>
      <c r="K151" s="41">
        <v>104582</v>
      </c>
      <c r="L151" s="41">
        <v>34420</v>
      </c>
      <c r="M151" s="41">
        <v>103907</v>
      </c>
      <c r="N151" s="41">
        <v>60517</v>
      </c>
      <c r="O151" s="41">
        <v>53511</v>
      </c>
      <c r="P151" s="41">
        <v>48809</v>
      </c>
      <c r="Q151" s="41">
        <v>62760</v>
      </c>
      <c r="R151" s="41">
        <v>100947</v>
      </c>
      <c r="S151" s="41">
        <v>27313</v>
      </c>
      <c r="T151" s="41">
        <v>35694</v>
      </c>
      <c r="U151" s="41">
        <v>39469</v>
      </c>
      <c r="V151" s="41">
        <v>52090</v>
      </c>
      <c r="W151" s="41">
        <v>48299</v>
      </c>
      <c r="X151" s="41">
        <v>41183</v>
      </c>
      <c r="Y151" s="41">
        <v>101901</v>
      </c>
      <c r="Z151" s="41">
        <v>18252</v>
      </c>
      <c r="AA151" s="41">
        <v>70314</v>
      </c>
      <c r="AB151" s="41">
        <v>57329</v>
      </c>
      <c r="AC151" s="41">
        <v>48379</v>
      </c>
      <c r="AD151" s="41">
        <v>52227</v>
      </c>
      <c r="AE151" s="41">
        <v>50472</v>
      </c>
      <c r="AF151" s="41">
        <v>100135</v>
      </c>
      <c r="AG151" s="41">
        <v>17862</v>
      </c>
      <c r="AH151" s="41">
        <v>55015</v>
      </c>
      <c r="AI151" s="41">
        <v>60335</v>
      </c>
      <c r="AJ151" s="41">
        <v>65706</v>
      </c>
      <c r="AK151" s="41">
        <v>50018</v>
      </c>
      <c r="AL151" s="41">
        <v>59910</v>
      </c>
      <c r="AM151" s="28">
        <f t="shared" si="13"/>
        <v>1689841</v>
      </c>
      <c r="AN151" s="41">
        <v>54511</v>
      </c>
      <c r="AO151" s="29">
        <f t="shared" si="14"/>
        <v>1817586</v>
      </c>
      <c r="AP151" s="30">
        <f t="shared" si="15"/>
        <v>58631.806451612902</v>
      </c>
      <c r="AQ151" s="4"/>
      <c r="AR151" s="31">
        <f t="shared" si="16"/>
        <v>127745</v>
      </c>
      <c r="AS151" s="45">
        <f t="shared" si="17"/>
        <v>1.0755958696705785</v>
      </c>
    </row>
    <row r="152" spans="1:45" x14ac:dyDescent="0.25">
      <c r="A152" s="10">
        <v>151</v>
      </c>
      <c r="B152" s="11">
        <v>14481</v>
      </c>
      <c r="C152" s="11" t="s">
        <v>58</v>
      </c>
      <c r="D152" s="11" t="s">
        <v>23</v>
      </c>
      <c r="E152" s="12" t="s">
        <v>24</v>
      </c>
      <c r="F152" s="12" t="s">
        <v>30</v>
      </c>
      <c r="G152" s="12" t="s">
        <v>215</v>
      </c>
      <c r="H152" s="41">
        <v>39095</v>
      </c>
      <c r="I152" s="41">
        <v>38257</v>
      </c>
      <c r="J152" s="41">
        <v>35479</v>
      </c>
      <c r="K152" s="41">
        <v>52768</v>
      </c>
      <c r="L152" s="41">
        <v>17748</v>
      </c>
      <c r="M152" s="41">
        <v>53916</v>
      </c>
      <c r="N152" s="41">
        <v>33629</v>
      </c>
      <c r="O152" s="41">
        <v>21593</v>
      </c>
      <c r="P152" s="41">
        <v>24452</v>
      </c>
      <c r="Q152" s="41">
        <v>26046</v>
      </c>
      <c r="R152" s="41">
        <v>40982</v>
      </c>
      <c r="S152" s="41">
        <v>12081</v>
      </c>
      <c r="T152" s="41">
        <v>24787</v>
      </c>
      <c r="U152" s="41">
        <v>41531</v>
      </c>
      <c r="V152" s="41">
        <v>31741</v>
      </c>
      <c r="W152" s="41">
        <v>36441</v>
      </c>
      <c r="X152" s="41">
        <v>26410</v>
      </c>
      <c r="Y152" s="41">
        <v>47919</v>
      </c>
      <c r="Z152" s="41">
        <v>11148</v>
      </c>
      <c r="AA152" s="41">
        <v>23360</v>
      </c>
      <c r="AB152" s="41">
        <v>21287</v>
      </c>
      <c r="AC152" s="41">
        <v>22558</v>
      </c>
      <c r="AD152" s="41">
        <v>28036</v>
      </c>
      <c r="AE152" s="41">
        <v>12990</v>
      </c>
      <c r="AF152" s="41">
        <v>31510</v>
      </c>
      <c r="AG152" s="41">
        <v>27336</v>
      </c>
      <c r="AH152" s="41">
        <v>39481</v>
      </c>
      <c r="AI152" s="41">
        <v>37669</v>
      </c>
      <c r="AJ152" s="41">
        <v>23288</v>
      </c>
      <c r="AK152" s="41">
        <v>40320</v>
      </c>
      <c r="AL152" s="41">
        <v>34591</v>
      </c>
      <c r="AM152" s="28">
        <f t="shared" si="13"/>
        <v>939331</v>
      </c>
      <c r="AN152" s="41">
        <v>30301</v>
      </c>
      <c r="AO152" s="29">
        <f t="shared" si="14"/>
        <v>958449</v>
      </c>
      <c r="AP152" s="30">
        <f t="shared" si="15"/>
        <v>30917.709677419356</v>
      </c>
      <c r="AQ152" s="4"/>
      <c r="AR152" s="31">
        <f t="shared" si="16"/>
        <v>19118</v>
      </c>
      <c r="AS152" s="45">
        <f t="shared" si="17"/>
        <v>1.0203527829912991</v>
      </c>
    </row>
    <row r="153" spans="1:45" x14ac:dyDescent="0.25">
      <c r="A153" s="10">
        <v>152</v>
      </c>
      <c r="B153" s="11">
        <v>15050</v>
      </c>
      <c r="C153" s="11" t="s">
        <v>58</v>
      </c>
      <c r="D153" s="11" t="s">
        <v>23</v>
      </c>
      <c r="E153" s="12" t="s">
        <v>24</v>
      </c>
      <c r="F153" s="12" t="s">
        <v>30</v>
      </c>
      <c r="G153" s="12" t="s">
        <v>216</v>
      </c>
      <c r="H153" s="41">
        <v>29593</v>
      </c>
      <c r="I153" s="41">
        <v>40865</v>
      </c>
      <c r="J153" s="41">
        <v>30044</v>
      </c>
      <c r="K153" s="41">
        <v>80345</v>
      </c>
      <c r="L153" s="41">
        <v>17490</v>
      </c>
      <c r="M153" s="41">
        <v>34879</v>
      </c>
      <c r="N153" s="41">
        <v>25738</v>
      </c>
      <c r="O153" s="41">
        <v>31016</v>
      </c>
      <c r="P153" s="41">
        <v>32828</v>
      </c>
      <c r="Q153" s="41">
        <v>27576</v>
      </c>
      <c r="R153" s="41">
        <v>40947</v>
      </c>
      <c r="S153" s="41">
        <v>17432</v>
      </c>
      <c r="T153" s="41">
        <v>33456</v>
      </c>
      <c r="U153" s="41">
        <v>41094</v>
      </c>
      <c r="V153" s="41">
        <v>32155</v>
      </c>
      <c r="W153" s="41">
        <v>31909</v>
      </c>
      <c r="X153" s="41">
        <v>33491</v>
      </c>
      <c r="Y153" s="41">
        <v>43196</v>
      </c>
      <c r="Z153" s="41">
        <v>20025</v>
      </c>
      <c r="AA153" s="41">
        <v>34466</v>
      </c>
      <c r="AB153" s="41">
        <v>33957</v>
      </c>
      <c r="AC153" s="41">
        <v>35274</v>
      </c>
      <c r="AD153" s="41">
        <v>45259</v>
      </c>
      <c r="AE153" s="41">
        <v>27903</v>
      </c>
      <c r="AF153" s="41">
        <v>39276</v>
      </c>
      <c r="AG153" s="41">
        <v>14246</v>
      </c>
      <c r="AH153" s="41">
        <v>44646</v>
      </c>
      <c r="AI153" s="41">
        <v>21513</v>
      </c>
      <c r="AJ153" s="41">
        <v>32210</v>
      </c>
      <c r="AK153" s="41">
        <v>27662</v>
      </c>
      <c r="AL153" s="41">
        <v>32752</v>
      </c>
      <c r="AM153" s="28">
        <f t="shared" si="13"/>
        <v>933131</v>
      </c>
      <c r="AN153" s="41">
        <v>30101</v>
      </c>
      <c r="AO153" s="29">
        <f t="shared" si="14"/>
        <v>1033243</v>
      </c>
      <c r="AP153" s="30">
        <f t="shared" si="15"/>
        <v>33330.419354838712</v>
      </c>
      <c r="AQ153" s="4"/>
      <c r="AR153" s="31">
        <f t="shared" si="16"/>
        <v>100112</v>
      </c>
      <c r="AS153" s="45">
        <f t="shared" si="17"/>
        <v>1.1072861152399824</v>
      </c>
    </row>
    <row r="154" spans="1:45" x14ac:dyDescent="0.25">
      <c r="A154" s="10">
        <v>153</v>
      </c>
      <c r="B154" s="13">
        <v>17047</v>
      </c>
      <c r="C154" s="11" t="s">
        <v>58</v>
      </c>
      <c r="D154" s="11" t="s">
        <v>23</v>
      </c>
      <c r="E154" s="12" t="s">
        <v>24</v>
      </c>
      <c r="F154" s="12" t="s">
        <v>30</v>
      </c>
      <c r="G154" s="14" t="s">
        <v>217</v>
      </c>
      <c r="H154" s="41">
        <v>41252</v>
      </c>
      <c r="I154" s="41">
        <v>41513</v>
      </c>
      <c r="J154" s="41">
        <v>42385</v>
      </c>
      <c r="K154" s="41">
        <v>73310</v>
      </c>
      <c r="L154" s="41">
        <v>13562</v>
      </c>
      <c r="M154" s="41">
        <v>58464</v>
      </c>
      <c r="N154" s="41">
        <v>43265</v>
      </c>
      <c r="O154" s="41">
        <v>60129</v>
      </c>
      <c r="P154" s="41">
        <v>53040</v>
      </c>
      <c r="Q154" s="41">
        <v>48411</v>
      </c>
      <c r="R154" s="41">
        <v>65013</v>
      </c>
      <c r="S154" s="41">
        <v>23521</v>
      </c>
      <c r="T154" s="41">
        <v>52466</v>
      </c>
      <c r="U154" s="41">
        <v>45329</v>
      </c>
      <c r="V154" s="41">
        <v>65100</v>
      </c>
      <c r="W154" s="41">
        <v>50692</v>
      </c>
      <c r="X154" s="41">
        <v>48000</v>
      </c>
      <c r="Y154" s="41">
        <v>70073</v>
      </c>
      <c r="Z154" s="41">
        <v>16105</v>
      </c>
      <c r="AA154" s="41">
        <v>58038</v>
      </c>
      <c r="AB154" s="41">
        <v>43650</v>
      </c>
      <c r="AC154" s="41">
        <v>58177</v>
      </c>
      <c r="AD154" s="41">
        <v>40818</v>
      </c>
      <c r="AE154" s="41">
        <v>30443</v>
      </c>
      <c r="AF154" s="41">
        <v>70000</v>
      </c>
      <c r="AG154" s="41">
        <v>11123</v>
      </c>
      <c r="AH154" s="41">
        <v>50000</v>
      </c>
      <c r="AI154" s="41">
        <v>49459</v>
      </c>
      <c r="AJ154" s="41">
        <v>44815</v>
      </c>
      <c r="AK154" s="41">
        <v>50050</v>
      </c>
      <c r="AL154" s="41">
        <v>29000</v>
      </c>
      <c r="AM154" s="28">
        <f t="shared" si="13"/>
        <v>1545660</v>
      </c>
      <c r="AN154" s="41">
        <v>49860</v>
      </c>
      <c r="AO154" s="29">
        <f t="shared" si="14"/>
        <v>1447203</v>
      </c>
      <c r="AP154" s="30">
        <f t="shared" si="15"/>
        <v>46683.967741935485</v>
      </c>
      <c r="AQ154" s="4"/>
      <c r="AR154" s="31">
        <f t="shared" si="16"/>
        <v>-98457</v>
      </c>
      <c r="AS154" s="45">
        <f t="shared" si="17"/>
        <v>0.93630099763207952</v>
      </c>
    </row>
    <row r="155" spans="1:45" x14ac:dyDescent="0.25">
      <c r="A155" s="10">
        <v>154</v>
      </c>
      <c r="B155" s="11">
        <v>14586</v>
      </c>
      <c r="C155" s="11" t="s">
        <v>58</v>
      </c>
      <c r="D155" s="11" t="s">
        <v>23</v>
      </c>
      <c r="E155" s="12" t="s">
        <v>24</v>
      </c>
      <c r="F155" s="12" t="s">
        <v>30</v>
      </c>
      <c r="G155" s="12" t="s">
        <v>218</v>
      </c>
      <c r="H155" s="41">
        <v>43643</v>
      </c>
      <c r="I155" s="41">
        <v>49246</v>
      </c>
      <c r="J155" s="41">
        <v>45285</v>
      </c>
      <c r="K155" s="41">
        <v>73320</v>
      </c>
      <c r="L155" s="41">
        <v>12240</v>
      </c>
      <c r="M155" s="41">
        <v>73462</v>
      </c>
      <c r="N155" s="41">
        <v>62013</v>
      </c>
      <c r="O155" s="41">
        <v>62014</v>
      </c>
      <c r="P155" s="41">
        <v>51174</v>
      </c>
      <c r="Q155" s="41">
        <v>52414</v>
      </c>
      <c r="R155" s="41">
        <v>68173</v>
      </c>
      <c r="S155" s="41">
        <v>14002</v>
      </c>
      <c r="T155" s="41">
        <v>69565</v>
      </c>
      <c r="U155" s="41">
        <v>40648</v>
      </c>
      <c r="V155" s="41">
        <v>40196</v>
      </c>
      <c r="W155" s="41">
        <v>43545</v>
      </c>
      <c r="X155" s="41">
        <v>43004</v>
      </c>
      <c r="Y155" s="41">
        <v>60562</v>
      </c>
      <c r="Z155" s="41">
        <v>7233</v>
      </c>
      <c r="AA155" s="41">
        <v>63261</v>
      </c>
      <c r="AB155" s="41">
        <v>44300</v>
      </c>
      <c r="AC155" s="41">
        <v>42279</v>
      </c>
      <c r="AD155" s="41">
        <v>38195</v>
      </c>
      <c r="AE155" s="41">
        <v>38000</v>
      </c>
      <c r="AF155" s="41">
        <v>50147</v>
      </c>
      <c r="AG155" s="41">
        <v>8074</v>
      </c>
      <c r="AH155" s="41">
        <v>55278</v>
      </c>
      <c r="AI155" s="41">
        <v>31382</v>
      </c>
      <c r="AJ155" s="41">
        <v>50114</v>
      </c>
      <c r="AK155" s="41">
        <v>44144</v>
      </c>
      <c r="AL155" s="41">
        <v>51320</v>
      </c>
      <c r="AM155" s="28">
        <f t="shared" si="13"/>
        <v>1689841</v>
      </c>
      <c r="AN155" s="41">
        <v>54511</v>
      </c>
      <c r="AO155" s="29">
        <f t="shared" si="14"/>
        <v>1428233</v>
      </c>
      <c r="AP155" s="30">
        <f t="shared" si="15"/>
        <v>46072.032258064515</v>
      </c>
      <c r="AQ155" s="4"/>
      <c r="AR155" s="31">
        <f t="shared" si="16"/>
        <v>-261608</v>
      </c>
      <c r="AS155" s="45">
        <f t="shared" si="17"/>
        <v>0.84518780169258523</v>
      </c>
    </row>
    <row r="156" spans="1:45" x14ac:dyDescent="0.25">
      <c r="A156" s="10">
        <v>155</v>
      </c>
      <c r="B156" s="13">
        <v>16962</v>
      </c>
      <c r="C156" s="11" t="s">
        <v>58</v>
      </c>
      <c r="D156" s="11" t="s">
        <v>23</v>
      </c>
      <c r="E156" s="12" t="s">
        <v>24</v>
      </c>
      <c r="F156" s="12" t="s">
        <v>30</v>
      </c>
      <c r="G156" s="14" t="s">
        <v>219</v>
      </c>
      <c r="H156" s="41">
        <v>42461</v>
      </c>
      <c r="I156" s="41">
        <v>34741</v>
      </c>
      <c r="J156" s="41">
        <v>23850</v>
      </c>
      <c r="K156" s="41">
        <v>45437</v>
      </c>
      <c r="L156" s="41">
        <v>11936</v>
      </c>
      <c r="M156" s="41">
        <v>55351</v>
      </c>
      <c r="N156" s="41">
        <v>32944</v>
      </c>
      <c r="O156" s="41">
        <v>34504</v>
      </c>
      <c r="P156" s="41">
        <v>36355</v>
      </c>
      <c r="Q156" s="41">
        <v>32651</v>
      </c>
      <c r="R156" s="41">
        <v>44028</v>
      </c>
      <c r="S156" s="41">
        <v>17702</v>
      </c>
      <c r="T156" s="41">
        <v>35810</v>
      </c>
      <c r="U156" s="41">
        <v>54472</v>
      </c>
      <c r="V156" s="41">
        <v>42838</v>
      </c>
      <c r="W156" s="41">
        <v>31303</v>
      </c>
      <c r="X156" s="41">
        <v>27372</v>
      </c>
      <c r="Y156" s="41">
        <v>50033</v>
      </c>
      <c r="Z156" s="41">
        <v>10734</v>
      </c>
      <c r="AA156" s="41">
        <v>47577</v>
      </c>
      <c r="AB156" s="41">
        <v>29433</v>
      </c>
      <c r="AC156" s="41">
        <v>40506</v>
      </c>
      <c r="AD156" s="41">
        <v>40804</v>
      </c>
      <c r="AE156" s="41">
        <v>21981</v>
      </c>
      <c r="AF156" s="41">
        <v>57297</v>
      </c>
      <c r="AG156" s="41">
        <v>13212</v>
      </c>
      <c r="AH156" s="41">
        <v>42033</v>
      </c>
      <c r="AI156" s="41">
        <v>24491</v>
      </c>
      <c r="AJ156" s="41">
        <v>31842</v>
      </c>
      <c r="AK156" s="41">
        <v>28890</v>
      </c>
      <c r="AL156" s="41">
        <v>43514</v>
      </c>
      <c r="AM156" s="28">
        <f t="shared" si="13"/>
        <v>1234761</v>
      </c>
      <c r="AN156" s="41">
        <v>39831</v>
      </c>
      <c r="AO156" s="29">
        <f t="shared" si="14"/>
        <v>1086102</v>
      </c>
      <c r="AP156" s="30">
        <f t="shared" si="15"/>
        <v>35035.548387096773</v>
      </c>
      <c r="AQ156" s="4"/>
      <c r="AR156" s="31">
        <f t="shared" si="16"/>
        <v>-148659</v>
      </c>
      <c r="AS156" s="45">
        <f t="shared" si="17"/>
        <v>0.87960504097554104</v>
      </c>
    </row>
    <row r="157" spans="1:45" x14ac:dyDescent="0.25">
      <c r="A157" s="10">
        <v>156</v>
      </c>
      <c r="B157" s="13">
        <v>16959</v>
      </c>
      <c r="C157" s="11" t="s">
        <v>58</v>
      </c>
      <c r="D157" s="11" t="s">
        <v>23</v>
      </c>
      <c r="E157" s="12" t="s">
        <v>24</v>
      </c>
      <c r="F157" s="12" t="s">
        <v>30</v>
      </c>
      <c r="G157" s="14" t="s">
        <v>220</v>
      </c>
      <c r="H157" s="41">
        <v>22913</v>
      </c>
      <c r="I157" s="41">
        <v>32315</v>
      </c>
      <c r="J157" s="41">
        <v>21591</v>
      </c>
      <c r="K157" s="41">
        <v>52328</v>
      </c>
      <c r="L157" s="41">
        <v>11813</v>
      </c>
      <c r="M157" s="41">
        <v>34278</v>
      </c>
      <c r="N157" s="41">
        <v>37097</v>
      </c>
      <c r="O157" s="41">
        <v>21656</v>
      </c>
      <c r="P157" s="41">
        <v>31082</v>
      </c>
      <c r="Q157" s="41">
        <v>17596</v>
      </c>
      <c r="R157" s="41">
        <v>45039</v>
      </c>
      <c r="S157" s="41">
        <v>11978</v>
      </c>
      <c r="T157" s="41">
        <v>19736</v>
      </c>
      <c r="U157" s="41">
        <v>29433</v>
      </c>
      <c r="V157" s="41">
        <v>25216</v>
      </c>
      <c r="W157" s="41">
        <v>35656</v>
      </c>
      <c r="X157" s="41">
        <v>30417</v>
      </c>
      <c r="Y157" s="41">
        <v>47776</v>
      </c>
      <c r="Z157" s="41">
        <v>10582</v>
      </c>
      <c r="AA157" s="41">
        <v>42356</v>
      </c>
      <c r="AB157" s="41">
        <v>25305</v>
      </c>
      <c r="AC157" s="41">
        <v>25768</v>
      </c>
      <c r="AD157" s="41">
        <v>22844</v>
      </c>
      <c r="AE157" s="41">
        <v>36426</v>
      </c>
      <c r="AF157" s="41">
        <v>35570</v>
      </c>
      <c r="AG157" s="41">
        <v>16159</v>
      </c>
      <c r="AH157" s="41">
        <v>22986</v>
      </c>
      <c r="AI157" s="41">
        <v>33953</v>
      </c>
      <c r="AJ157" s="41">
        <v>42309</v>
      </c>
      <c r="AK157" s="41">
        <v>24956</v>
      </c>
      <c r="AL157" s="41">
        <v>40027</v>
      </c>
      <c r="AM157" s="28">
        <f t="shared" si="13"/>
        <v>1160051</v>
      </c>
      <c r="AN157" s="41">
        <v>37421</v>
      </c>
      <c r="AO157" s="29">
        <f t="shared" si="14"/>
        <v>907161</v>
      </c>
      <c r="AP157" s="30">
        <f t="shared" si="15"/>
        <v>29263.258064516129</v>
      </c>
      <c r="AQ157" s="4"/>
      <c r="AR157" s="31">
        <f t="shared" si="16"/>
        <v>-252890</v>
      </c>
      <c r="AS157" s="45">
        <f t="shared" si="17"/>
        <v>0.78200096375073169</v>
      </c>
    </row>
    <row r="158" spans="1:45" x14ac:dyDescent="0.25">
      <c r="A158" s="10">
        <v>157</v>
      </c>
      <c r="B158" s="11">
        <v>14542</v>
      </c>
      <c r="C158" s="11" t="s">
        <v>58</v>
      </c>
      <c r="D158" s="11" t="s">
        <v>23</v>
      </c>
      <c r="E158" s="12" t="s">
        <v>31</v>
      </c>
      <c r="F158" s="12" t="s">
        <v>32</v>
      </c>
      <c r="G158" s="12" t="s">
        <v>221</v>
      </c>
      <c r="H158" s="41">
        <v>56260</v>
      </c>
      <c r="I158" s="41">
        <v>68931</v>
      </c>
      <c r="J158" s="41">
        <v>41199</v>
      </c>
      <c r="K158" s="41">
        <v>100666</v>
      </c>
      <c r="L158" s="41">
        <v>15920</v>
      </c>
      <c r="M158" s="41">
        <v>58545</v>
      </c>
      <c r="N158" s="41">
        <v>63805</v>
      </c>
      <c r="O158" s="41">
        <v>47536</v>
      </c>
      <c r="P158" s="41">
        <v>48839</v>
      </c>
      <c r="Q158" s="41">
        <v>70361</v>
      </c>
      <c r="R158" s="41">
        <v>101662</v>
      </c>
      <c r="S158" s="41">
        <v>15220</v>
      </c>
      <c r="T158" s="41">
        <v>53212</v>
      </c>
      <c r="U158" s="41">
        <v>60444</v>
      </c>
      <c r="V158" s="41">
        <v>57050</v>
      </c>
      <c r="W158" s="41">
        <v>45116</v>
      </c>
      <c r="X158" s="41">
        <v>40311</v>
      </c>
      <c r="Y158" s="41">
        <v>114812</v>
      </c>
      <c r="Z158" s="41">
        <v>23277</v>
      </c>
      <c r="AA158" s="41">
        <v>48015</v>
      </c>
      <c r="AB158" s="41">
        <v>44548</v>
      </c>
      <c r="AC158" s="41">
        <v>48773</v>
      </c>
      <c r="AD158" s="41">
        <v>43065</v>
      </c>
      <c r="AE158" s="41">
        <v>43247</v>
      </c>
      <c r="AF158" s="41">
        <v>89183</v>
      </c>
      <c r="AG158" s="41">
        <v>30826</v>
      </c>
      <c r="AH158" s="41">
        <v>48456</v>
      </c>
      <c r="AI158" s="41">
        <v>37352</v>
      </c>
      <c r="AJ158" s="41">
        <v>57516</v>
      </c>
      <c r="AK158" s="41">
        <v>51369</v>
      </c>
      <c r="AL158" s="41">
        <v>74363</v>
      </c>
      <c r="AM158" s="28">
        <f t="shared" si="13"/>
        <v>1789196</v>
      </c>
      <c r="AN158" s="41">
        <v>57716</v>
      </c>
      <c r="AO158" s="29">
        <f t="shared" si="14"/>
        <v>1699879</v>
      </c>
      <c r="AP158" s="30">
        <f t="shared" si="15"/>
        <v>54834.806451612902</v>
      </c>
      <c r="AQ158" s="4"/>
      <c r="AR158" s="31">
        <f t="shared" si="16"/>
        <v>-89317</v>
      </c>
      <c r="AS158" s="45">
        <f t="shared" si="17"/>
        <v>0.95007981238500416</v>
      </c>
    </row>
    <row r="159" spans="1:45" x14ac:dyDescent="0.25">
      <c r="A159" s="10">
        <v>158</v>
      </c>
      <c r="B159" s="11">
        <v>14509</v>
      </c>
      <c r="C159" s="11" t="s">
        <v>58</v>
      </c>
      <c r="D159" s="11" t="s">
        <v>23</v>
      </c>
      <c r="E159" s="12" t="s">
        <v>31</v>
      </c>
      <c r="F159" s="12" t="s">
        <v>32</v>
      </c>
      <c r="G159" s="12" t="s">
        <v>222</v>
      </c>
      <c r="H159" s="41">
        <v>0</v>
      </c>
      <c r="I159" s="41">
        <v>49540</v>
      </c>
      <c r="J159" s="41">
        <v>35544</v>
      </c>
      <c r="K159" s="41">
        <v>50608</v>
      </c>
      <c r="L159" s="41">
        <v>22746</v>
      </c>
      <c r="M159" s="41">
        <v>42790</v>
      </c>
      <c r="N159" s="41">
        <v>47118</v>
      </c>
      <c r="O159" s="41">
        <v>49299</v>
      </c>
      <c r="P159" s="41">
        <v>28277</v>
      </c>
      <c r="Q159" s="41">
        <v>43678</v>
      </c>
      <c r="R159" s="41">
        <v>46287</v>
      </c>
      <c r="S159" s="41">
        <v>23003</v>
      </c>
      <c r="T159" s="41">
        <v>45392</v>
      </c>
      <c r="U159" s="41">
        <v>24319</v>
      </c>
      <c r="V159" s="41">
        <v>28752</v>
      </c>
      <c r="W159" s="41">
        <v>24366</v>
      </c>
      <c r="X159" s="41">
        <v>46172</v>
      </c>
      <c r="Y159" s="41">
        <v>59830</v>
      </c>
      <c r="Z159" s="41">
        <v>14097</v>
      </c>
      <c r="AA159" s="41">
        <v>48742</v>
      </c>
      <c r="AB159" s="41">
        <v>26598</v>
      </c>
      <c r="AC159" s="41">
        <v>32522</v>
      </c>
      <c r="AD159" s="41">
        <v>36828</v>
      </c>
      <c r="AE159" s="41">
        <v>34175</v>
      </c>
      <c r="AF159" s="41">
        <v>68812</v>
      </c>
      <c r="AG159" s="41">
        <v>13127</v>
      </c>
      <c r="AH159" s="41">
        <v>55923</v>
      </c>
      <c r="AI159" s="41">
        <v>30638</v>
      </c>
      <c r="AJ159" s="41">
        <v>34901</v>
      </c>
      <c r="AK159" s="41">
        <v>35562</v>
      </c>
      <c r="AL159" s="41">
        <v>58724</v>
      </c>
      <c r="AM159" s="28">
        <f t="shared" si="13"/>
        <v>1711541</v>
      </c>
      <c r="AN159" s="41">
        <v>55211</v>
      </c>
      <c r="AO159" s="29">
        <f t="shared" si="14"/>
        <v>1158370</v>
      </c>
      <c r="AP159" s="30">
        <f t="shared" si="15"/>
        <v>37366.774193548386</v>
      </c>
      <c r="AQ159" s="4"/>
      <c r="AR159" s="31">
        <f t="shared" si="16"/>
        <v>-553171</v>
      </c>
      <c r="AS159" s="45">
        <f t="shared" si="17"/>
        <v>0.676799445645766</v>
      </c>
    </row>
    <row r="160" spans="1:45" x14ac:dyDescent="0.25">
      <c r="A160" s="10">
        <v>159</v>
      </c>
      <c r="B160" s="11">
        <v>15392</v>
      </c>
      <c r="C160" s="11" t="s">
        <v>58</v>
      </c>
      <c r="D160" s="11" t="s">
        <v>23</v>
      </c>
      <c r="E160" s="12" t="s">
        <v>31</v>
      </c>
      <c r="F160" s="12" t="s">
        <v>32</v>
      </c>
      <c r="G160" s="12" t="s">
        <v>223</v>
      </c>
      <c r="H160" s="41">
        <v>70819</v>
      </c>
      <c r="I160" s="41">
        <v>61265</v>
      </c>
      <c r="J160" s="41">
        <v>43270</v>
      </c>
      <c r="K160" s="41">
        <v>104376</v>
      </c>
      <c r="L160" s="41">
        <v>38113</v>
      </c>
      <c r="M160" s="41">
        <v>50233</v>
      </c>
      <c r="N160" s="41">
        <v>56560</v>
      </c>
      <c r="O160" s="41">
        <v>48197</v>
      </c>
      <c r="P160" s="41">
        <v>76884</v>
      </c>
      <c r="Q160" s="41">
        <v>40568</v>
      </c>
      <c r="R160" s="41">
        <v>79080</v>
      </c>
      <c r="S160" s="41">
        <v>18028</v>
      </c>
      <c r="T160" s="41">
        <v>52980</v>
      </c>
      <c r="U160" s="41">
        <v>49206</v>
      </c>
      <c r="V160" s="41">
        <v>50777</v>
      </c>
      <c r="W160" s="41">
        <v>39755</v>
      </c>
      <c r="X160" s="41">
        <v>36863</v>
      </c>
      <c r="Y160" s="41">
        <v>71909</v>
      </c>
      <c r="Z160" s="41">
        <v>13634</v>
      </c>
      <c r="AA160" s="41">
        <v>51604</v>
      </c>
      <c r="AB160" s="41">
        <v>38937</v>
      </c>
      <c r="AC160" s="41">
        <v>43990</v>
      </c>
      <c r="AD160" s="41">
        <v>45585</v>
      </c>
      <c r="AE160" s="41">
        <v>37370</v>
      </c>
      <c r="AF160" s="41">
        <v>78624</v>
      </c>
      <c r="AG160" s="41">
        <v>21628</v>
      </c>
      <c r="AH160" s="41">
        <v>43580</v>
      </c>
      <c r="AI160" s="41">
        <v>35418</v>
      </c>
      <c r="AJ160" s="41">
        <v>58529</v>
      </c>
      <c r="AK160" s="41">
        <v>38618</v>
      </c>
      <c r="AL160" s="41">
        <v>39838</v>
      </c>
      <c r="AM160" s="28">
        <f t="shared" si="13"/>
        <v>1487566</v>
      </c>
      <c r="AN160" s="41">
        <v>47986</v>
      </c>
      <c r="AO160" s="29">
        <f t="shared" si="14"/>
        <v>1536238</v>
      </c>
      <c r="AP160" s="30">
        <f t="shared" si="15"/>
        <v>49556.06451612903</v>
      </c>
      <c r="AQ160" s="4"/>
      <c r="AR160" s="31">
        <f t="shared" si="16"/>
        <v>48672</v>
      </c>
      <c r="AS160" s="45">
        <f t="shared" si="17"/>
        <v>1.0327192205253415</v>
      </c>
    </row>
    <row r="161" spans="1:47" x14ac:dyDescent="0.25">
      <c r="A161" s="10">
        <v>160</v>
      </c>
      <c r="B161" s="11">
        <v>15611</v>
      </c>
      <c r="C161" s="11" t="s">
        <v>58</v>
      </c>
      <c r="D161" s="11" t="s">
        <v>23</v>
      </c>
      <c r="E161" s="12" t="s">
        <v>31</v>
      </c>
      <c r="F161" s="12" t="s">
        <v>32</v>
      </c>
      <c r="G161" s="12" t="s">
        <v>224</v>
      </c>
      <c r="H161" s="41">
        <v>70962</v>
      </c>
      <c r="I161" s="41">
        <v>47444</v>
      </c>
      <c r="J161" s="41">
        <v>34704</v>
      </c>
      <c r="K161" s="41">
        <v>75951</v>
      </c>
      <c r="L161" s="41">
        <v>21078</v>
      </c>
      <c r="M161" s="41">
        <v>32020</v>
      </c>
      <c r="N161" s="41">
        <v>31844</v>
      </c>
      <c r="O161" s="41">
        <v>32899</v>
      </c>
      <c r="P161" s="41">
        <v>32737</v>
      </c>
      <c r="Q161" s="41">
        <v>31148</v>
      </c>
      <c r="R161" s="41">
        <v>68096</v>
      </c>
      <c r="S161" s="41">
        <v>14836</v>
      </c>
      <c r="T161" s="41">
        <v>38422</v>
      </c>
      <c r="U161" s="41">
        <v>36006</v>
      </c>
      <c r="V161" s="41">
        <v>28830</v>
      </c>
      <c r="W161" s="41">
        <v>29269</v>
      </c>
      <c r="X161" s="41">
        <v>30119</v>
      </c>
      <c r="Y161" s="41">
        <v>46230</v>
      </c>
      <c r="Z161" s="41">
        <v>17231</v>
      </c>
      <c r="AA161" s="41">
        <v>31000</v>
      </c>
      <c r="AB161" s="41">
        <v>32410</v>
      </c>
      <c r="AC161" s="41">
        <v>30885</v>
      </c>
      <c r="AD161" s="41">
        <v>23003</v>
      </c>
      <c r="AE161" s="41">
        <v>26705</v>
      </c>
      <c r="AF161" s="41">
        <v>40685</v>
      </c>
      <c r="AG161" s="41">
        <v>19249</v>
      </c>
      <c r="AH161" s="41">
        <v>33710</v>
      </c>
      <c r="AI161" s="41">
        <v>27669</v>
      </c>
      <c r="AJ161" s="41">
        <v>36182</v>
      </c>
      <c r="AK161" s="41">
        <v>20716</v>
      </c>
      <c r="AL161" s="41">
        <v>43290</v>
      </c>
      <c r="AM161" s="28">
        <f t="shared" si="13"/>
        <v>1143621</v>
      </c>
      <c r="AN161" s="41">
        <v>36891</v>
      </c>
      <c r="AO161" s="29">
        <f t="shared" si="14"/>
        <v>1085330</v>
      </c>
      <c r="AP161" s="30">
        <f t="shared" si="15"/>
        <v>35010.645161290326</v>
      </c>
      <c r="AQ161" s="4"/>
      <c r="AR161" s="31">
        <f t="shared" si="16"/>
        <v>-58291</v>
      </c>
      <c r="AS161" s="45">
        <f t="shared" si="17"/>
        <v>0.94902944244640486</v>
      </c>
    </row>
    <row r="162" spans="1:47" x14ac:dyDescent="0.25">
      <c r="A162" s="10">
        <v>161</v>
      </c>
      <c r="B162" s="11">
        <v>92016</v>
      </c>
      <c r="C162" s="11" t="s">
        <v>58</v>
      </c>
      <c r="D162" s="11" t="s">
        <v>23</v>
      </c>
      <c r="E162" s="12" t="s">
        <v>31</v>
      </c>
      <c r="F162" s="12" t="s">
        <v>32</v>
      </c>
      <c r="G162" s="12" t="s">
        <v>225</v>
      </c>
      <c r="H162" s="41">
        <v>58312</v>
      </c>
      <c r="I162" s="41">
        <v>54979</v>
      </c>
      <c r="J162" s="41">
        <v>67958</v>
      </c>
      <c r="K162" s="41">
        <v>79248</v>
      </c>
      <c r="L162" s="41">
        <v>29864</v>
      </c>
      <c r="M162" s="41">
        <v>61925</v>
      </c>
      <c r="N162" s="41">
        <v>63384</v>
      </c>
      <c r="O162" s="41">
        <v>56736</v>
      </c>
      <c r="P162" s="41">
        <v>72590</v>
      </c>
      <c r="Q162" s="41">
        <v>35413</v>
      </c>
      <c r="R162" s="41">
        <v>61558</v>
      </c>
      <c r="S162" s="41">
        <v>24232</v>
      </c>
      <c r="T162" s="41">
        <v>67231</v>
      </c>
      <c r="U162" s="41">
        <v>58597</v>
      </c>
      <c r="V162" s="41">
        <v>39611</v>
      </c>
      <c r="W162" s="41">
        <v>37344</v>
      </c>
      <c r="X162" s="41">
        <v>40695</v>
      </c>
      <c r="Y162" s="41">
        <v>70160</v>
      </c>
      <c r="Z162" s="41">
        <v>9925</v>
      </c>
      <c r="AA162" s="41">
        <v>60231</v>
      </c>
      <c r="AB162" s="41">
        <v>41313</v>
      </c>
      <c r="AC162" s="41">
        <v>39158</v>
      </c>
      <c r="AD162" s="41">
        <v>44068</v>
      </c>
      <c r="AE162" s="41">
        <v>36189</v>
      </c>
      <c r="AF162" s="41">
        <v>56275</v>
      </c>
      <c r="AG162" s="41">
        <v>16246</v>
      </c>
      <c r="AH162" s="41">
        <v>70468</v>
      </c>
      <c r="AI162" s="41">
        <v>28247</v>
      </c>
      <c r="AJ162" s="41">
        <v>153501</v>
      </c>
      <c r="AK162" s="41">
        <v>38897</v>
      </c>
      <c r="AL162" s="41">
        <v>62527</v>
      </c>
      <c r="AM162" s="28">
        <f t="shared" si="13"/>
        <v>1888551</v>
      </c>
      <c r="AN162" s="41">
        <v>60921</v>
      </c>
      <c r="AO162" s="29">
        <f t="shared" si="14"/>
        <v>1636882</v>
      </c>
      <c r="AP162" s="30">
        <f t="shared" si="15"/>
        <v>52802.645161290326</v>
      </c>
      <c r="AQ162" s="4"/>
      <c r="AR162" s="31">
        <f t="shared" si="16"/>
        <v>-251669</v>
      </c>
      <c r="AS162" s="45">
        <f t="shared" si="17"/>
        <v>0.86673963266017173</v>
      </c>
    </row>
    <row r="163" spans="1:47" x14ac:dyDescent="0.25">
      <c r="A163" s="10">
        <v>162</v>
      </c>
      <c r="B163" s="11">
        <v>92038</v>
      </c>
      <c r="C163" s="11" t="s">
        <v>58</v>
      </c>
      <c r="D163" s="11" t="s">
        <v>23</v>
      </c>
      <c r="E163" s="12" t="s">
        <v>31</v>
      </c>
      <c r="F163" s="12" t="s">
        <v>32</v>
      </c>
      <c r="G163" s="12" t="s">
        <v>226</v>
      </c>
      <c r="H163" s="41">
        <v>18691</v>
      </c>
      <c r="I163" s="41">
        <v>34908</v>
      </c>
      <c r="J163" s="41">
        <v>36176</v>
      </c>
      <c r="K163" s="41">
        <v>38293</v>
      </c>
      <c r="L163" s="41">
        <v>19824</v>
      </c>
      <c r="M163" s="41">
        <v>31761</v>
      </c>
      <c r="N163" s="41">
        <v>29832</v>
      </c>
      <c r="O163" s="41">
        <v>36431</v>
      </c>
      <c r="P163" s="41">
        <v>30172</v>
      </c>
      <c r="Q163" s="41">
        <v>17010</v>
      </c>
      <c r="R163" s="41">
        <v>35180</v>
      </c>
      <c r="S163" s="41">
        <v>24641</v>
      </c>
      <c r="T163" s="41">
        <v>43424</v>
      </c>
      <c r="U163" s="41">
        <v>32179</v>
      </c>
      <c r="V163" s="41">
        <v>27677</v>
      </c>
      <c r="W163" s="41">
        <v>20856</v>
      </c>
      <c r="X163" s="41">
        <v>18419</v>
      </c>
      <c r="Y163" s="41">
        <v>34758</v>
      </c>
      <c r="Z163" s="41">
        <v>9332</v>
      </c>
      <c r="AA163" s="41">
        <v>25027</v>
      </c>
      <c r="AB163" s="41">
        <v>28988</v>
      </c>
      <c r="AC163" s="41">
        <v>20395</v>
      </c>
      <c r="AD163" s="41">
        <v>53671</v>
      </c>
      <c r="AE163" s="41">
        <v>22824</v>
      </c>
      <c r="AF163" s="41">
        <v>26930</v>
      </c>
      <c r="AG163" s="41">
        <v>17323</v>
      </c>
      <c r="AH163" s="41">
        <v>23655</v>
      </c>
      <c r="AI163" s="41">
        <v>42457</v>
      </c>
      <c r="AJ163" s="41">
        <v>20883</v>
      </c>
      <c r="AK163" s="41">
        <v>22570</v>
      </c>
      <c r="AL163" s="41">
        <v>22706</v>
      </c>
      <c r="AM163" s="28">
        <f t="shared" si="13"/>
        <v>748293.5</v>
      </c>
      <c r="AN163" s="41">
        <v>24138.5</v>
      </c>
      <c r="AO163" s="29">
        <f t="shared" si="14"/>
        <v>866993</v>
      </c>
      <c r="AP163" s="30">
        <f t="shared" si="15"/>
        <v>27967.516129032258</v>
      </c>
      <c r="AQ163" s="4"/>
      <c r="AR163" s="31">
        <f t="shared" si="16"/>
        <v>118699.5</v>
      </c>
      <c r="AS163" s="45">
        <f t="shared" si="17"/>
        <v>1.1586269291394353</v>
      </c>
    </row>
    <row r="164" spans="1:47" x14ac:dyDescent="0.25">
      <c r="A164" s="10">
        <v>163</v>
      </c>
      <c r="B164" s="13">
        <v>16892</v>
      </c>
      <c r="C164" s="11" t="s">
        <v>58</v>
      </c>
      <c r="D164" s="11" t="s">
        <v>23</v>
      </c>
      <c r="E164" s="12" t="s">
        <v>31</v>
      </c>
      <c r="F164" s="12" t="s">
        <v>32</v>
      </c>
      <c r="G164" s="14" t="s">
        <v>227</v>
      </c>
      <c r="H164" s="41">
        <v>49148</v>
      </c>
      <c r="I164" s="41">
        <v>34296</v>
      </c>
      <c r="J164" s="41">
        <v>44821</v>
      </c>
      <c r="K164" s="41">
        <v>76970</v>
      </c>
      <c r="L164" s="41">
        <v>17421</v>
      </c>
      <c r="M164" s="41">
        <v>34058</v>
      </c>
      <c r="N164" s="41">
        <v>41560</v>
      </c>
      <c r="O164" s="41">
        <v>37748</v>
      </c>
      <c r="P164" s="41">
        <v>43630</v>
      </c>
      <c r="Q164" s="41">
        <v>31565</v>
      </c>
      <c r="R164" s="41">
        <v>65861</v>
      </c>
      <c r="S164" s="41">
        <v>14625</v>
      </c>
      <c r="T164" s="41">
        <v>49172</v>
      </c>
      <c r="U164" s="41">
        <v>45399</v>
      </c>
      <c r="V164" s="41">
        <v>32428</v>
      </c>
      <c r="W164" s="41">
        <v>32615</v>
      </c>
      <c r="X164" s="41">
        <v>42699</v>
      </c>
      <c r="Y164" s="41">
        <v>58522</v>
      </c>
      <c r="Z164" s="41">
        <v>19736</v>
      </c>
      <c r="AA164" s="41">
        <v>39919</v>
      </c>
      <c r="AB164" s="41">
        <v>35089</v>
      </c>
      <c r="AC164" s="41">
        <v>35850</v>
      </c>
      <c r="AD164" s="41">
        <v>51760</v>
      </c>
      <c r="AE164" s="41">
        <v>40502</v>
      </c>
      <c r="AF164" s="41">
        <v>64755</v>
      </c>
      <c r="AG164" s="41">
        <v>18371</v>
      </c>
      <c r="AH164" s="41">
        <v>56819</v>
      </c>
      <c r="AI164" s="41">
        <v>39803</v>
      </c>
      <c r="AJ164" s="41">
        <v>38021</v>
      </c>
      <c r="AK164" s="41">
        <v>34632</v>
      </c>
      <c r="AL164" s="41">
        <v>51657</v>
      </c>
      <c r="AM164" s="28">
        <f t="shared" si="13"/>
        <v>1403091</v>
      </c>
      <c r="AN164" s="41">
        <v>45261</v>
      </c>
      <c r="AO164" s="29">
        <f t="shared" si="14"/>
        <v>1279452</v>
      </c>
      <c r="AP164" s="30">
        <f t="shared" si="15"/>
        <v>41272.645161290326</v>
      </c>
      <c r="AQ164" s="4"/>
      <c r="AR164" s="31">
        <f t="shared" si="16"/>
        <v>-123639</v>
      </c>
      <c r="AS164" s="45">
        <f t="shared" si="17"/>
        <v>0.91188098277303464</v>
      </c>
    </row>
    <row r="165" spans="1:47" x14ac:dyDescent="0.25">
      <c r="A165" s="10">
        <v>164</v>
      </c>
      <c r="B165" s="11">
        <v>15918</v>
      </c>
      <c r="C165" s="11" t="s">
        <v>58</v>
      </c>
      <c r="D165" s="11" t="s">
        <v>23</v>
      </c>
      <c r="E165" s="12" t="s">
        <v>31</v>
      </c>
      <c r="F165" s="12" t="s">
        <v>33</v>
      </c>
      <c r="G165" s="12" t="s">
        <v>228</v>
      </c>
      <c r="H165" s="41">
        <v>61100</v>
      </c>
      <c r="I165" s="41">
        <v>52624</v>
      </c>
      <c r="J165" s="41">
        <v>56082</v>
      </c>
      <c r="K165" s="41">
        <v>78946</v>
      </c>
      <c r="L165" s="41">
        <v>22832</v>
      </c>
      <c r="M165" s="41">
        <v>70645</v>
      </c>
      <c r="N165" s="41">
        <v>61613</v>
      </c>
      <c r="O165" s="41">
        <v>37694</v>
      </c>
      <c r="P165" s="41">
        <v>63212</v>
      </c>
      <c r="Q165" s="41">
        <v>41514</v>
      </c>
      <c r="R165" s="41">
        <v>84117</v>
      </c>
      <c r="S165" s="41">
        <v>25509</v>
      </c>
      <c r="T165" s="41">
        <v>45463</v>
      </c>
      <c r="U165" s="41">
        <v>55008</v>
      </c>
      <c r="V165" s="41">
        <v>58488</v>
      </c>
      <c r="W165" s="41">
        <v>58645</v>
      </c>
      <c r="X165" s="41">
        <v>39732</v>
      </c>
      <c r="Y165" s="41">
        <v>49082</v>
      </c>
      <c r="Z165" s="41">
        <v>28777</v>
      </c>
      <c r="AA165" s="41">
        <v>61403</v>
      </c>
      <c r="AB165" s="41">
        <v>51065</v>
      </c>
      <c r="AC165" s="41">
        <v>54241</v>
      </c>
      <c r="AD165" s="41">
        <v>37226</v>
      </c>
      <c r="AE165" s="41">
        <v>37698</v>
      </c>
      <c r="AF165" s="41">
        <v>70268</v>
      </c>
      <c r="AG165" s="41">
        <v>19647</v>
      </c>
      <c r="AH165" s="41">
        <v>49473</v>
      </c>
      <c r="AI165" s="41">
        <v>45221</v>
      </c>
      <c r="AJ165" s="41">
        <v>50759</v>
      </c>
      <c r="AK165" s="41">
        <v>59244</v>
      </c>
      <c r="AL165" s="41">
        <v>52496</v>
      </c>
      <c r="AM165" s="28">
        <f t="shared" si="13"/>
        <v>1590486</v>
      </c>
      <c r="AN165" s="41">
        <v>51306</v>
      </c>
      <c r="AO165" s="29">
        <f t="shared" si="14"/>
        <v>1579824</v>
      </c>
      <c r="AP165" s="30">
        <f t="shared" si="15"/>
        <v>50962.06451612903</v>
      </c>
      <c r="AQ165" s="4"/>
      <c r="AR165" s="31">
        <f t="shared" si="16"/>
        <v>-10662</v>
      </c>
      <c r="AS165" s="45">
        <f t="shared" si="17"/>
        <v>0.9932963886510161</v>
      </c>
    </row>
    <row r="166" spans="1:47" x14ac:dyDescent="0.25">
      <c r="A166" s="10">
        <v>165</v>
      </c>
      <c r="B166" s="11">
        <v>14501</v>
      </c>
      <c r="C166" s="11" t="s">
        <v>58</v>
      </c>
      <c r="D166" s="11" t="s">
        <v>23</v>
      </c>
      <c r="E166" s="12" t="s">
        <v>31</v>
      </c>
      <c r="F166" s="12" t="s">
        <v>33</v>
      </c>
      <c r="G166" s="12" t="s">
        <v>229</v>
      </c>
      <c r="H166" s="41">
        <v>69627</v>
      </c>
      <c r="I166" s="41">
        <v>61056</v>
      </c>
      <c r="J166" s="41">
        <v>66305</v>
      </c>
      <c r="K166" s="41">
        <v>147264</v>
      </c>
      <c r="L166" s="41">
        <v>24944</v>
      </c>
      <c r="M166" s="41">
        <v>94387</v>
      </c>
      <c r="N166" s="41">
        <v>61758</v>
      </c>
      <c r="O166" s="41">
        <v>56804</v>
      </c>
      <c r="P166" s="41">
        <v>30112</v>
      </c>
      <c r="Q166" s="41">
        <v>0</v>
      </c>
      <c r="R166" s="41">
        <v>0</v>
      </c>
      <c r="S166" s="41">
        <v>0</v>
      </c>
      <c r="T166" s="41">
        <v>79026</v>
      </c>
      <c r="U166" s="41">
        <v>42805</v>
      </c>
      <c r="V166" s="41">
        <v>58683</v>
      </c>
      <c r="W166" s="41">
        <v>38826</v>
      </c>
      <c r="X166" s="41">
        <v>42647</v>
      </c>
      <c r="Y166" s="41">
        <v>77674</v>
      </c>
      <c r="Z166" s="41">
        <v>36254</v>
      </c>
      <c r="AA166" s="41">
        <v>50125</v>
      </c>
      <c r="AB166" s="41">
        <v>55117</v>
      </c>
      <c r="AC166" s="41">
        <v>50033</v>
      </c>
      <c r="AD166" s="41">
        <v>55646</v>
      </c>
      <c r="AE166" s="41">
        <v>49911</v>
      </c>
      <c r="AF166" s="41">
        <v>79649</v>
      </c>
      <c r="AG166" s="41">
        <v>21579</v>
      </c>
      <c r="AH166" s="41">
        <v>60663</v>
      </c>
      <c r="AI166" s="41">
        <v>43451</v>
      </c>
      <c r="AJ166" s="41">
        <v>52328</v>
      </c>
      <c r="AK166" s="41">
        <v>72410</v>
      </c>
      <c r="AL166" s="41">
        <v>100084</v>
      </c>
      <c r="AM166" s="28">
        <f t="shared" si="13"/>
        <v>1798496</v>
      </c>
      <c r="AN166" s="41">
        <v>58016</v>
      </c>
      <c r="AO166" s="29">
        <f t="shared" si="14"/>
        <v>1679168</v>
      </c>
      <c r="AP166" s="30">
        <f t="shared" si="15"/>
        <v>54166.709677419356</v>
      </c>
      <c r="AQ166" s="4"/>
      <c r="AR166" s="31">
        <f t="shared" si="16"/>
        <v>-119328</v>
      </c>
      <c r="AS166" s="45">
        <f t="shared" si="17"/>
        <v>0.93365122858210414</v>
      </c>
    </row>
    <row r="167" spans="1:47" x14ac:dyDescent="0.25">
      <c r="A167" s="10">
        <v>166</v>
      </c>
      <c r="B167" s="11">
        <v>92020</v>
      </c>
      <c r="C167" s="11" t="s">
        <v>58</v>
      </c>
      <c r="D167" s="11" t="s">
        <v>23</v>
      </c>
      <c r="E167" s="12" t="s">
        <v>31</v>
      </c>
      <c r="F167" s="12" t="s">
        <v>33</v>
      </c>
      <c r="G167" s="12" t="s">
        <v>230</v>
      </c>
      <c r="H167" s="41">
        <v>43382</v>
      </c>
      <c r="I167" s="41">
        <v>55211</v>
      </c>
      <c r="J167" s="41">
        <v>33726</v>
      </c>
      <c r="K167" s="41">
        <v>100416</v>
      </c>
      <c r="L167" s="41">
        <v>22553</v>
      </c>
      <c r="M167" s="41">
        <v>36267</v>
      </c>
      <c r="N167" s="41">
        <v>40601</v>
      </c>
      <c r="O167" s="41">
        <v>42009</v>
      </c>
      <c r="P167" s="41">
        <v>41198</v>
      </c>
      <c r="Q167" s="41">
        <v>30720</v>
      </c>
      <c r="R167" s="41">
        <v>50465</v>
      </c>
      <c r="S167" s="41">
        <v>18490</v>
      </c>
      <c r="T167" s="41">
        <v>102500</v>
      </c>
      <c r="U167" s="41">
        <v>35117</v>
      </c>
      <c r="V167" s="41">
        <v>35004</v>
      </c>
      <c r="W167" s="41">
        <v>35075</v>
      </c>
      <c r="X167" s="41">
        <v>26344</v>
      </c>
      <c r="Y167" s="41">
        <v>113291</v>
      </c>
      <c r="Z167" s="41">
        <v>20007</v>
      </c>
      <c r="AA167" s="41">
        <v>45935</v>
      </c>
      <c r="AB167" s="41">
        <v>33302</v>
      </c>
      <c r="AC167" s="41">
        <v>24045</v>
      </c>
      <c r="AD167" s="41">
        <v>28813</v>
      </c>
      <c r="AE167" s="41">
        <v>24314</v>
      </c>
      <c r="AF167" s="41">
        <v>37302</v>
      </c>
      <c r="AG167" s="41">
        <v>18084</v>
      </c>
      <c r="AH167" s="41">
        <v>22614</v>
      </c>
      <c r="AI167" s="41">
        <v>21177</v>
      </c>
      <c r="AJ167" s="41">
        <v>29230</v>
      </c>
      <c r="AK167" s="41">
        <v>21011</v>
      </c>
      <c r="AL167" s="41">
        <v>21158</v>
      </c>
      <c r="AM167" s="28">
        <f t="shared" si="13"/>
        <v>1075266</v>
      </c>
      <c r="AN167" s="41">
        <v>34686</v>
      </c>
      <c r="AO167" s="29">
        <f t="shared" si="14"/>
        <v>1209361</v>
      </c>
      <c r="AP167" s="30">
        <f t="shared" si="15"/>
        <v>39011.645161290326</v>
      </c>
      <c r="AQ167" s="4"/>
      <c r="AR167" s="31">
        <f t="shared" si="16"/>
        <v>134095</v>
      </c>
      <c r="AS167" s="45">
        <f t="shared" si="17"/>
        <v>1.1247086767367331</v>
      </c>
    </row>
    <row r="168" spans="1:47" x14ac:dyDescent="0.25">
      <c r="A168" s="10">
        <v>167</v>
      </c>
      <c r="B168" s="11">
        <v>16065</v>
      </c>
      <c r="C168" s="11" t="s">
        <v>58</v>
      </c>
      <c r="D168" s="11" t="s">
        <v>23</v>
      </c>
      <c r="E168" s="12" t="s">
        <v>31</v>
      </c>
      <c r="F168" s="12" t="s">
        <v>33</v>
      </c>
      <c r="G168" s="12" t="s">
        <v>231</v>
      </c>
      <c r="H168" s="41">
        <v>79527</v>
      </c>
      <c r="I168" s="41">
        <v>77638</v>
      </c>
      <c r="J168" s="41">
        <v>68198</v>
      </c>
      <c r="K168" s="41">
        <v>78038</v>
      </c>
      <c r="L168" s="41">
        <v>16196</v>
      </c>
      <c r="M168" s="41">
        <v>102015</v>
      </c>
      <c r="N168" s="41">
        <v>55606</v>
      </c>
      <c r="O168" s="41">
        <v>67727</v>
      </c>
      <c r="P168" s="41">
        <v>51243</v>
      </c>
      <c r="Q168" s="41">
        <v>63756</v>
      </c>
      <c r="R168" s="41">
        <v>57017</v>
      </c>
      <c r="S168" s="41">
        <v>15182</v>
      </c>
      <c r="T168" s="41">
        <v>68386</v>
      </c>
      <c r="U168" s="41">
        <v>56049</v>
      </c>
      <c r="V168" s="41">
        <v>58190</v>
      </c>
      <c r="W168" s="41">
        <v>46082</v>
      </c>
      <c r="X168" s="41">
        <v>55435</v>
      </c>
      <c r="Y168" s="41">
        <v>64988</v>
      </c>
      <c r="Z168" s="41">
        <v>25083</v>
      </c>
      <c r="AA168" s="41">
        <v>63697</v>
      </c>
      <c r="AB168" s="41">
        <v>61582</v>
      </c>
      <c r="AC168" s="41">
        <v>54862</v>
      </c>
      <c r="AD168" s="41">
        <v>54863</v>
      </c>
      <c r="AE168" s="41">
        <v>51867</v>
      </c>
      <c r="AF168" s="41">
        <v>70055</v>
      </c>
      <c r="AG168" s="41">
        <v>25533</v>
      </c>
      <c r="AH168" s="41">
        <v>62018</v>
      </c>
      <c r="AI168" s="41">
        <v>51569</v>
      </c>
      <c r="AJ168" s="41">
        <v>62296</v>
      </c>
      <c r="AK168" s="41">
        <v>55550</v>
      </c>
      <c r="AL168" s="41">
        <v>48476</v>
      </c>
      <c r="AM168" s="28">
        <f t="shared" si="13"/>
        <v>1625361</v>
      </c>
      <c r="AN168" s="41">
        <v>52431</v>
      </c>
      <c r="AO168" s="29">
        <f t="shared" si="14"/>
        <v>1768724</v>
      </c>
      <c r="AP168" s="30">
        <f t="shared" si="15"/>
        <v>57055.612903225803</v>
      </c>
      <c r="AQ168" s="4"/>
      <c r="AR168" s="31">
        <f t="shared" si="16"/>
        <v>143363</v>
      </c>
      <c r="AS168" s="45">
        <f t="shared" si="17"/>
        <v>1.0882037898042343</v>
      </c>
    </row>
    <row r="169" spans="1:47" x14ac:dyDescent="0.25">
      <c r="A169" s="10">
        <v>168</v>
      </c>
      <c r="B169" s="11">
        <v>16911</v>
      </c>
      <c r="C169" s="11" t="s">
        <v>58</v>
      </c>
      <c r="D169" s="11" t="s">
        <v>23</v>
      </c>
      <c r="E169" s="12" t="s">
        <v>31</v>
      </c>
      <c r="F169" s="12" t="s">
        <v>33</v>
      </c>
      <c r="G169" s="12" t="s">
        <v>232</v>
      </c>
      <c r="H169" s="41">
        <v>46286</v>
      </c>
      <c r="I169" s="41">
        <v>33869</v>
      </c>
      <c r="J169" s="41">
        <v>45196</v>
      </c>
      <c r="K169" s="41">
        <v>69705</v>
      </c>
      <c r="L169" s="41">
        <v>19859</v>
      </c>
      <c r="M169" s="41">
        <v>39184</v>
      </c>
      <c r="N169" s="41">
        <v>28347</v>
      </c>
      <c r="O169" s="41">
        <v>5487</v>
      </c>
      <c r="P169" s="41">
        <v>32438</v>
      </c>
      <c r="Q169" s="41">
        <v>30981</v>
      </c>
      <c r="R169" s="41">
        <v>46834</v>
      </c>
      <c r="S169" s="41">
        <v>11058</v>
      </c>
      <c r="T169" s="41">
        <v>37658</v>
      </c>
      <c r="U169" s="41">
        <v>40736</v>
      </c>
      <c r="V169" s="41">
        <v>27429</v>
      </c>
      <c r="W169" s="41">
        <v>37980</v>
      </c>
      <c r="X169" s="41">
        <v>35333</v>
      </c>
      <c r="Y169" s="41">
        <v>60524</v>
      </c>
      <c r="Z169" s="41">
        <v>11542</v>
      </c>
      <c r="AA169" s="41">
        <v>42093</v>
      </c>
      <c r="AB169" s="41">
        <v>27801</v>
      </c>
      <c r="AC169" s="41">
        <v>40822</v>
      </c>
      <c r="AD169" s="41">
        <v>40499</v>
      </c>
      <c r="AE169" s="41">
        <v>29081</v>
      </c>
      <c r="AF169" s="41">
        <v>55361</v>
      </c>
      <c r="AG169" s="41">
        <v>14916</v>
      </c>
      <c r="AH169" s="41">
        <v>48070</v>
      </c>
      <c r="AI169" s="41">
        <v>37356</v>
      </c>
      <c r="AJ169" s="41">
        <v>31682</v>
      </c>
      <c r="AK169" s="41">
        <v>33076</v>
      </c>
      <c r="AL169" s="41">
        <v>32575</v>
      </c>
      <c r="AM169" s="28">
        <f t="shared" si="13"/>
        <v>1240341</v>
      </c>
      <c r="AN169" s="41">
        <v>40011</v>
      </c>
      <c r="AO169" s="29">
        <f t="shared" si="14"/>
        <v>1093778</v>
      </c>
      <c r="AP169" s="30">
        <f t="shared" si="15"/>
        <v>35283.161290322583</v>
      </c>
      <c r="AQ169" s="4"/>
      <c r="AR169" s="31">
        <f t="shared" si="16"/>
        <v>-146563</v>
      </c>
      <c r="AS169" s="45">
        <f t="shared" si="17"/>
        <v>0.88183652721308092</v>
      </c>
    </row>
    <row r="170" spans="1:47" x14ac:dyDescent="0.25">
      <c r="A170" s="10">
        <v>169</v>
      </c>
      <c r="B170" s="11">
        <v>15871</v>
      </c>
      <c r="C170" s="11" t="s">
        <v>58</v>
      </c>
      <c r="D170" s="11" t="s">
        <v>23</v>
      </c>
      <c r="E170" s="12" t="s">
        <v>31</v>
      </c>
      <c r="F170" s="12" t="s">
        <v>33</v>
      </c>
      <c r="G170" s="12" t="s">
        <v>233</v>
      </c>
      <c r="H170" s="41">
        <v>52557</v>
      </c>
      <c r="I170" s="41">
        <v>60217</v>
      </c>
      <c r="J170" s="41">
        <v>53566</v>
      </c>
      <c r="K170" s="41">
        <v>120807</v>
      </c>
      <c r="L170" s="41">
        <v>19617</v>
      </c>
      <c r="M170" s="41">
        <v>86794</v>
      </c>
      <c r="N170" s="41">
        <v>50743</v>
      </c>
      <c r="O170" s="41">
        <v>65586</v>
      </c>
      <c r="P170" s="41">
        <v>51641</v>
      </c>
      <c r="Q170" s="41">
        <v>55119</v>
      </c>
      <c r="R170" s="41">
        <v>79001</v>
      </c>
      <c r="S170" s="41">
        <v>7955</v>
      </c>
      <c r="T170" s="41">
        <v>64501</v>
      </c>
      <c r="U170" s="41">
        <v>68464</v>
      </c>
      <c r="V170" s="41">
        <v>52470</v>
      </c>
      <c r="W170" s="41">
        <v>63511</v>
      </c>
      <c r="X170" s="41">
        <v>47713</v>
      </c>
      <c r="Y170" s="41">
        <v>81370</v>
      </c>
      <c r="Z170" s="41">
        <v>16321</v>
      </c>
      <c r="AA170" s="41">
        <v>58047</v>
      </c>
      <c r="AB170" s="41">
        <v>49251</v>
      </c>
      <c r="AC170" s="41">
        <v>47434</v>
      </c>
      <c r="AD170" s="41">
        <v>46658</v>
      </c>
      <c r="AE170" s="41">
        <v>33825</v>
      </c>
      <c r="AF170" s="41">
        <v>70653</v>
      </c>
      <c r="AG170" s="41">
        <v>25011</v>
      </c>
      <c r="AH170" s="41">
        <v>68706</v>
      </c>
      <c r="AI170" s="41">
        <v>36679</v>
      </c>
      <c r="AJ170" s="41">
        <v>47703</v>
      </c>
      <c r="AK170" s="41">
        <v>56528</v>
      </c>
      <c r="AL170" s="41">
        <v>55391</v>
      </c>
      <c r="AM170" s="28">
        <f t="shared" si="13"/>
        <v>1950551</v>
      </c>
      <c r="AN170" s="41">
        <v>62921</v>
      </c>
      <c r="AO170" s="29">
        <f t="shared" si="14"/>
        <v>1693839</v>
      </c>
      <c r="AP170" s="30">
        <f t="shared" si="15"/>
        <v>54639.967741935485</v>
      </c>
      <c r="AQ170" s="4"/>
      <c r="AR170" s="31">
        <f t="shared" si="16"/>
        <v>-256712</v>
      </c>
      <c r="AS170" s="45">
        <f t="shared" si="17"/>
        <v>0.86839000877188033</v>
      </c>
    </row>
    <row r="171" spans="1:47" x14ac:dyDescent="0.25">
      <c r="A171" s="10">
        <v>170</v>
      </c>
      <c r="B171" s="13">
        <v>16412</v>
      </c>
      <c r="C171" s="11" t="s">
        <v>58</v>
      </c>
      <c r="D171" s="11" t="s">
        <v>23</v>
      </c>
      <c r="E171" s="12" t="s">
        <v>31</v>
      </c>
      <c r="F171" s="12" t="s">
        <v>33</v>
      </c>
      <c r="G171" s="14" t="s">
        <v>234</v>
      </c>
      <c r="H171" s="41">
        <v>33857</v>
      </c>
      <c r="I171" s="41">
        <v>34004</v>
      </c>
      <c r="J171" s="41">
        <v>34557</v>
      </c>
      <c r="K171" s="41">
        <v>57018</v>
      </c>
      <c r="L171" s="41">
        <v>48104</v>
      </c>
      <c r="M171" s="41">
        <v>35781</v>
      </c>
      <c r="N171" s="41">
        <v>22474</v>
      </c>
      <c r="O171" s="41">
        <v>43662</v>
      </c>
      <c r="P171" s="41">
        <v>37057</v>
      </c>
      <c r="Q171" s="41">
        <v>30915</v>
      </c>
      <c r="R171" s="41">
        <v>44565</v>
      </c>
      <c r="S171" s="41">
        <v>20145</v>
      </c>
      <c r="T171" s="41">
        <v>37332</v>
      </c>
      <c r="U171" s="41">
        <v>25915</v>
      </c>
      <c r="V171" s="41">
        <v>21689</v>
      </c>
      <c r="W171" s="41">
        <v>20740</v>
      </c>
      <c r="X171" s="41">
        <v>50098</v>
      </c>
      <c r="Y171" s="41">
        <v>37019</v>
      </c>
      <c r="Z171" s="41">
        <v>14457</v>
      </c>
      <c r="AA171" s="41">
        <v>29306</v>
      </c>
      <c r="AB171" s="41">
        <v>27605</v>
      </c>
      <c r="AC171" s="41">
        <v>43969</v>
      </c>
      <c r="AD171" s="41">
        <v>18899</v>
      </c>
      <c r="AE171" s="41">
        <v>18229</v>
      </c>
      <c r="AF171" s="41">
        <v>48279</v>
      </c>
      <c r="AG171" s="41">
        <v>7579</v>
      </c>
      <c r="AH171" s="41">
        <v>34114</v>
      </c>
      <c r="AI171" s="41">
        <v>27010</v>
      </c>
      <c r="AJ171" s="41">
        <v>24633</v>
      </c>
      <c r="AK171" s="41">
        <v>34458</v>
      </c>
      <c r="AL171" s="41">
        <v>27056</v>
      </c>
      <c r="AM171" s="28">
        <f t="shared" si="13"/>
        <v>712721</v>
      </c>
      <c r="AN171" s="41">
        <v>22991</v>
      </c>
      <c r="AO171" s="29">
        <f t="shared" si="14"/>
        <v>990526</v>
      </c>
      <c r="AP171" s="30">
        <f t="shared" si="15"/>
        <v>31952.451612903227</v>
      </c>
      <c r="AQ171" s="4"/>
      <c r="AR171" s="31">
        <f t="shared" si="16"/>
        <v>277805</v>
      </c>
      <c r="AS171" s="45">
        <f t="shared" si="17"/>
        <v>1.389780853938638</v>
      </c>
    </row>
    <row r="172" spans="1:47" x14ac:dyDescent="0.25">
      <c r="A172" s="10">
        <v>171</v>
      </c>
      <c r="B172" s="11">
        <v>14502</v>
      </c>
      <c r="C172" s="11" t="s">
        <v>58</v>
      </c>
      <c r="D172" s="11" t="s">
        <v>23</v>
      </c>
      <c r="E172" s="12" t="s">
        <v>31</v>
      </c>
      <c r="F172" s="12" t="s">
        <v>34</v>
      </c>
      <c r="G172" s="12" t="s">
        <v>235</v>
      </c>
      <c r="H172" s="41">
        <v>77908</v>
      </c>
      <c r="I172" s="41">
        <v>93026</v>
      </c>
      <c r="J172" s="41">
        <v>51534</v>
      </c>
      <c r="K172" s="41">
        <v>116419</v>
      </c>
      <c r="L172" s="41">
        <v>55033</v>
      </c>
      <c r="M172" s="41">
        <v>104699</v>
      </c>
      <c r="N172" s="41">
        <v>110337</v>
      </c>
      <c r="O172" s="41">
        <v>86729</v>
      </c>
      <c r="P172" s="41">
        <v>61981</v>
      </c>
      <c r="Q172" s="41">
        <v>42446</v>
      </c>
      <c r="R172" s="41">
        <v>103608</v>
      </c>
      <c r="S172" s="41">
        <v>33692</v>
      </c>
      <c r="T172" s="41">
        <v>76349</v>
      </c>
      <c r="U172" s="41">
        <v>94707</v>
      </c>
      <c r="V172" s="41">
        <v>55298</v>
      </c>
      <c r="W172" s="41">
        <v>65835</v>
      </c>
      <c r="X172" s="41">
        <v>55939</v>
      </c>
      <c r="Y172" s="41">
        <v>100331</v>
      </c>
      <c r="Z172" s="41">
        <v>43807</v>
      </c>
      <c r="AA172" s="41">
        <v>103041</v>
      </c>
      <c r="AB172" s="41">
        <v>75703</v>
      </c>
      <c r="AC172" s="41">
        <v>74278</v>
      </c>
      <c r="AD172" s="41">
        <v>75903</v>
      </c>
      <c r="AE172" s="41">
        <v>61252</v>
      </c>
      <c r="AF172" s="41">
        <v>122823</v>
      </c>
      <c r="AG172" s="41">
        <v>40670</v>
      </c>
      <c r="AH172" s="41">
        <v>79676</v>
      </c>
      <c r="AI172" s="41">
        <v>71550</v>
      </c>
      <c r="AJ172" s="41">
        <v>67093</v>
      </c>
      <c r="AK172" s="41">
        <v>86852</v>
      </c>
      <c r="AL172" s="41">
        <v>93691</v>
      </c>
      <c r="AM172" s="28">
        <f t="shared" si="13"/>
        <v>2862571</v>
      </c>
      <c r="AN172" s="41">
        <v>92341</v>
      </c>
      <c r="AO172" s="29">
        <f t="shared" si="14"/>
        <v>2382210</v>
      </c>
      <c r="AP172" s="30">
        <f t="shared" si="15"/>
        <v>76845.483870967742</v>
      </c>
      <c r="AQ172" s="4"/>
      <c r="AR172" s="31">
        <f t="shared" si="16"/>
        <v>-480361</v>
      </c>
      <c r="AS172" s="45">
        <f t="shared" si="17"/>
        <v>0.83219245915647155</v>
      </c>
    </row>
    <row r="173" spans="1:47" x14ac:dyDescent="0.25">
      <c r="A173" s="10">
        <v>172</v>
      </c>
      <c r="B173" s="11">
        <v>17102</v>
      </c>
      <c r="C173" s="11" t="s">
        <v>58</v>
      </c>
      <c r="D173" s="11" t="s">
        <v>23</v>
      </c>
      <c r="E173" s="12" t="s">
        <v>31</v>
      </c>
      <c r="F173" s="12" t="s">
        <v>34</v>
      </c>
      <c r="G173" s="11" t="s">
        <v>236</v>
      </c>
      <c r="H173" s="41">
        <v>100668</v>
      </c>
      <c r="I173" s="41">
        <v>92287</v>
      </c>
      <c r="J173" s="41">
        <v>82218</v>
      </c>
      <c r="K173" s="41">
        <v>143202</v>
      </c>
      <c r="L173" s="41">
        <v>46270</v>
      </c>
      <c r="M173" s="41">
        <v>105929</v>
      </c>
      <c r="N173" s="41">
        <v>87596</v>
      </c>
      <c r="O173" s="41">
        <v>66174</v>
      </c>
      <c r="P173" s="41">
        <v>72591</v>
      </c>
      <c r="Q173" s="41">
        <v>72979</v>
      </c>
      <c r="R173" s="41">
        <v>101607</v>
      </c>
      <c r="S173" s="41">
        <v>45643</v>
      </c>
      <c r="T173" s="41">
        <v>61694</v>
      </c>
      <c r="U173" s="41">
        <v>61347</v>
      </c>
      <c r="V173" s="41">
        <v>70105</v>
      </c>
      <c r="W173" s="41">
        <v>49076</v>
      </c>
      <c r="X173" s="41">
        <v>70973</v>
      </c>
      <c r="Y173" s="41">
        <v>86648</v>
      </c>
      <c r="Z173" s="41">
        <v>27481</v>
      </c>
      <c r="AA173" s="41">
        <v>84720</v>
      </c>
      <c r="AB173" s="41">
        <v>70176</v>
      </c>
      <c r="AC173" s="41">
        <v>85171</v>
      </c>
      <c r="AD173" s="41">
        <v>59617</v>
      </c>
      <c r="AE173" s="41">
        <v>50864</v>
      </c>
      <c r="AF173" s="41">
        <v>132520</v>
      </c>
      <c r="AG173" s="41">
        <v>48490</v>
      </c>
      <c r="AH173" s="41">
        <v>73133</v>
      </c>
      <c r="AI173" s="41">
        <v>51788</v>
      </c>
      <c r="AJ173" s="41">
        <v>59446</v>
      </c>
      <c r="AK173" s="41">
        <v>80002</v>
      </c>
      <c r="AL173" s="41">
        <v>87127</v>
      </c>
      <c r="AM173" s="28">
        <f t="shared" si="13"/>
        <v>2440971</v>
      </c>
      <c r="AN173" s="41">
        <v>78741</v>
      </c>
      <c r="AO173" s="29">
        <f t="shared" si="14"/>
        <v>2327542</v>
      </c>
      <c r="AP173" s="30">
        <f t="shared" si="15"/>
        <v>75082</v>
      </c>
      <c r="AQ173" s="4"/>
      <c r="AR173" s="31">
        <f t="shared" si="16"/>
        <v>-113429</v>
      </c>
      <c r="AS173" s="45">
        <f t="shared" si="17"/>
        <v>0.95353119721618984</v>
      </c>
    </row>
    <row r="174" spans="1:47" x14ac:dyDescent="0.25">
      <c r="A174" s="10">
        <v>173</v>
      </c>
      <c r="B174" s="11">
        <v>92035</v>
      </c>
      <c r="C174" s="11" t="s">
        <v>58</v>
      </c>
      <c r="D174" s="11" t="s">
        <v>23</v>
      </c>
      <c r="E174" s="12" t="s">
        <v>31</v>
      </c>
      <c r="F174" s="12" t="s">
        <v>34</v>
      </c>
      <c r="G174" s="12" t="s">
        <v>237</v>
      </c>
      <c r="H174" s="41">
        <v>32539</v>
      </c>
      <c r="I174" s="41">
        <v>44571</v>
      </c>
      <c r="J174" s="41">
        <v>50490</v>
      </c>
      <c r="K174" s="41">
        <v>50569</v>
      </c>
      <c r="L174" s="41">
        <v>16033</v>
      </c>
      <c r="M174" s="41">
        <v>39365</v>
      </c>
      <c r="N174" s="41">
        <v>34911</v>
      </c>
      <c r="O174" s="41">
        <v>50024</v>
      </c>
      <c r="P174" s="41">
        <v>33390</v>
      </c>
      <c r="Q174" s="41">
        <v>29666</v>
      </c>
      <c r="R174" s="41">
        <v>37896</v>
      </c>
      <c r="S174" s="41">
        <v>0</v>
      </c>
      <c r="T174" s="41">
        <v>50241</v>
      </c>
      <c r="U174" s="41">
        <v>28214</v>
      </c>
      <c r="V174" s="41">
        <v>33595</v>
      </c>
      <c r="W174" s="41">
        <v>32779</v>
      </c>
      <c r="X174" s="41">
        <v>37346</v>
      </c>
      <c r="Y174" s="41">
        <v>43870</v>
      </c>
      <c r="Z174" s="41">
        <v>20014</v>
      </c>
      <c r="AA174" s="41">
        <v>38470</v>
      </c>
      <c r="AB174" s="41">
        <v>28243</v>
      </c>
      <c r="AC174" s="41">
        <v>30517</v>
      </c>
      <c r="AD174" s="41">
        <v>30536</v>
      </c>
      <c r="AE174" s="41">
        <v>43745</v>
      </c>
      <c r="AF174" s="41">
        <v>47063</v>
      </c>
      <c r="AG174" s="41">
        <v>39141</v>
      </c>
      <c r="AH174" s="41">
        <v>27735</v>
      </c>
      <c r="AI174" s="41">
        <v>30233</v>
      </c>
      <c r="AJ174" s="41">
        <v>48250</v>
      </c>
      <c r="AK174" s="41">
        <v>32763</v>
      </c>
      <c r="AL174" s="41">
        <v>40007</v>
      </c>
      <c r="AM174" s="28">
        <f t="shared" si="13"/>
        <v>1240186</v>
      </c>
      <c r="AN174" s="41">
        <v>40006</v>
      </c>
      <c r="AO174" s="29">
        <f t="shared" si="14"/>
        <v>1102216</v>
      </c>
      <c r="AP174" s="30">
        <f t="shared" si="15"/>
        <v>35555.354838709674</v>
      </c>
      <c r="AQ174" s="4"/>
      <c r="AR174" s="31">
        <f t="shared" si="16"/>
        <v>-137970</v>
      </c>
      <c r="AS174" s="45">
        <f t="shared" si="17"/>
        <v>0.88875055838398431</v>
      </c>
    </row>
    <row r="175" spans="1:47" x14ac:dyDescent="0.25">
      <c r="A175" s="10">
        <v>174</v>
      </c>
      <c r="B175" s="11">
        <v>16410</v>
      </c>
      <c r="C175" s="11" t="s">
        <v>58</v>
      </c>
      <c r="D175" s="11" t="s">
        <v>23</v>
      </c>
      <c r="E175" s="12" t="s">
        <v>31</v>
      </c>
      <c r="F175" s="12" t="s">
        <v>34</v>
      </c>
      <c r="G175" s="12" t="s">
        <v>238</v>
      </c>
      <c r="H175" s="41">
        <v>47562</v>
      </c>
      <c r="I175" s="41">
        <v>59733</v>
      </c>
      <c r="J175" s="41">
        <v>55948</v>
      </c>
      <c r="K175" s="41">
        <v>70142</v>
      </c>
      <c r="L175" s="41">
        <v>18976</v>
      </c>
      <c r="M175" s="41">
        <v>60027</v>
      </c>
      <c r="N175" s="41">
        <v>36404</v>
      </c>
      <c r="O175" s="41">
        <v>45170</v>
      </c>
      <c r="P175" s="41">
        <v>46964</v>
      </c>
      <c r="Q175" s="41">
        <v>32405</v>
      </c>
      <c r="R175" s="41">
        <v>56323</v>
      </c>
      <c r="S175" s="41">
        <v>26892</v>
      </c>
      <c r="T175" s="41">
        <v>24946</v>
      </c>
      <c r="U175" s="41">
        <v>38976</v>
      </c>
      <c r="V175" s="41">
        <v>41341</v>
      </c>
      <c r="W175" s="41">
        <v>39888</v>
      </c>
      <c r="X175" s="41">
        <v>33605</v>
      </c>
      <c r="Y175" s="41">
        <v>63611</v>
      </c>
      <c r="Z175" s="41">
        <v>23939</v>
      </c>
      <c r="AA175" s="41">
        <v>41614</v>
      </c>
      <c r="AB175" s="41">
        <v>32304</v>
      </c>
      <c r="AC175" s="41">
        <v>41473</v>
      </c>
      <c r="AD175" s="41">
        <v>42830</v>
      </c>
      <c r="AE175" s="41">
        <v>37422</v>
      </c>
      <c r="AF175" s="41">
        <v>45539</v>
      </c>
      <c r="AG175" s="41">
        <v>29699</v>
      </c>
      <c r="AH175" s="41">
        <v>49070</v>
      </c>
      <c r="AI175" s="41">
        <v>38445</v>
      </c>
      <c r="AJ175" s="41">
        <v>84674</v>
      </c>
      <c r="AK175" s="41">
        <v>40106</v>
      </c>
      <c r="AL175" s="41">
        <v>48314</v>
      </c>
      <c r="AM175" s="28">
        <f t="shared" si="13"/>
        <v>1359381</v>
      </c>
      <c r="AN175" s="41">
        <v>43851</v>
      </c>
      <c r="AO175" s="29">
        <f t="shared" si="14"/>
        <v>1354342</v>
      </c>
      <c r="AP175" s="30">
        <f t="shared" si="15"/>
        <v>43688.451612903227</v>
      </c>
      <c r="AQ175" s="4"/>
      <c r="AR175" s="31">
        <f t="shared" si="16"/>
        <v>-5039</v>
      </c>
      <c r="AS175" s="45">
        <f t="shared" si="17"/>
        <v>0.99629316578648663</v>
      </c>
    </row>
    <row r="176" spans="1:47" x14ac:dyDescent="0.25">
      <c r="A176" s="10">
        <v>175</v>
      </c>
      <c r="B176" s="13">
        <v>17007</v>
      </c>
      <c r="C176" s="11" t="s">
        <v>58</v>
      </c>
      <c r="D176" s="11" t="s">
        <v>23</v>
      </c>
      <c r="E176" s="12" t="s">
        <v>31</v>
      </c>
      <c r="F176" s="12" t="s">
        <v>35</v>
      </c>
      <c r="G176" s="14" t="s">
        <v>239</v>
      </c>
      <c r="H176" s="41">
        <v>49452</v>
      </c>
      <c r="I176" s="41">
        <v>52893</v>
      </c>
      <c r="J176" s="41">
        <v>35815</v>
      </c>
      <c r="K176" s="41">
        <v>66508</v>
      </c>
      <c r="L176" s="41">
        <v>8600</v>
      </c>
      <c r="M176" s="41">
        <v>54744</v>
      </c>
      <c r="N176" s="41">
        <v>50483</v>
      </c>
      <c r="O176" s="41">
        <v>37479</v>
      </c>
      <c r="P176" s="41">
        <v>35554</v>
      </c>
      <c r="Q176" s="41">
        <v>29559</v>
      </c>
      <c r="R176" s="41">
        <v>66775</v>
      </c>
      <c r="S176" s="41">
        <v>12633</v>
      </c>
      <c r="T176" s="41">
        <v>42730</v>
      </c>
      <c r="U176" s="41">
        <v>47068</v>
      </c>
      <c r="V176" s="41">
        <v>40763</v>
      </c>
      <c r="W176" s="41">
        <v>20805</v>
      </c>
      <c r="X176" s="41">
        <v>35804</v>
      </c>
      <c r="Y176" s="41">
        <v>60619</v>
      </c>
      <c r="Z176" s="41">
        <v>16934</v>
      </c>
      <c r="AA176" s="41">
        <v>42524</v>
      </c>
      <c r="AB176" s="41">
        <v>27054</v>
      </c>
      <c r="AC176" s="41">
        <v>32450</v>
      </c>
      <c r="AD176" s="41">
        <v>38827</v>
      </c>
      <c r="AE176" s="41">
        <v>26865</v>
      </c>
      <c r="AF176" s="41">
        <v>41460</v>
      </c>
      <c r="AG176" s="41">
        <v>15072</v>
      </c>
      <c r="AH176" s="41">
        <v>56487</v>
      </c>
      <c r="AI176" s="41">
        <v>30125</v>
      </c>
      <c r="AJ176" s="41">
        <v>34530</v>
      </c>
      <c r="AK176" s="41">
        <v>40340</v>
      </c>
      <c r="AL176" s="41">
        <v>48301</v>
      </c>
      <c r="AM176" s="28">
        <f t="shared" si="13"/>
        <v>1391931</v>
      </c>
      <c r="AN176" s="41">
        <v>44901</v>
      </c>
      <c r="AO176" s="29">
        <f t="shared" si="14"/>
        <v>1199253</v>
      </c>
      <c r="AP176" s="30">
        <f t="shared" si="15"/>
        <v>38685.580645161288</v>
      </c>
      <c r="AQ176" s="4"/>
      <c r="AR176" s="31">
        <f t="shared" si="16"/>
        <v>-192678</v>
      </c>
      <c r="AS176" s="45">
        <f t="shared" si="17"/>
        <v>0.8615750349694058</v>
      </c>
      <c r="AU176">
        <f>AO176/AM176</f>
        <v>0.8615750349694058</v>
      </c>
    </row>
    <row r="177" spans="1:45" x14ac:dyDescent="0.25">
      <c r="A177" s="10">
        <v>176</v>
      </c>
      <c r="B177" s="13">
        <v>17112</v>
      </c>
      <c r="C177" s="11" t="s">
        <v>58</v>
      </c>
      <c r="D177" s="11" t="s">
        <v>23</v>
      </c>
      <c r="E177" s="12" t="s">
        <v>31</v>
      </c>
      <c r="F177" s="12" t="s">
        <v>35</v>
      </c>
      <c r="G177" s="14" t="s">
        <v>240</v>
      </c>
      <c r="H177" s="41">
        <v>55299</v>
      </c>
      <c r="I177" s="41">
        <v>56215</v>
      </c>
      <c r="J177" s="41">
        <v>56382</v>
      </c>
      <c r="K177" s="41">
        <v>64017</v>
      </c>
      <c r="L177" s="41">
        <v>30238</v>
      </c>
      <c r="M177" s="41">
        <v>53364</v>
      </c>
      <c r="N177" s="41">
        <v>48299</v>
      </c>
      <c r="O177" s="41">
        <v>42557</v>
      </c>
      <c r="P177" s="41">
        <v>34832</v>
      </c>
      <c r="Q177" s="41">
        <v>44253</v>
      </c>
      <c r="R177" s="41">
        <v>45907</v>
      </c>
      <c r="S177" s="41">
        <v>13659</v>
      </c>
      <c r="T177" s="41">
        <v>42537</v>
      </c>
      <c r="U177" s="41">
        <v>52483</v>
      </c>
      <c r="V177" s="41">
        <v>41865</v>
      </c>
      <c r="W177" s="41">
        <v>33639</v>
      </c>
      <c r="X177" s="41">
        <v>49059</v>
      </c>
      <c r="Y177" s="41">
        <v>52441</v>
      </c>
      <c r="Z177" s="41">
        <v>22336</v>
      </c>
      <c r="AA177" s="41">
        <v>36388</v>
      </c>
      <c r="AB177" s="41">
        <v>42636</v>
      </c>
      <c r="AC177" s="41">
        <v>40378</v>
      </c>
      <c r="AD177" s="41">
        <v>44083</v>
      </c>
      <c r="AE177" s="41">
        <v>32712</v>
      </c>
      <c r="AF177" s="41">
        <v>48714</v>
      </c>
      <c r="AG177" s="41">
        <v>23759</v>
      </c>
      <c r="AH177" s="41">
        <v>54712</v>
      </c>
      <c r="AI177" s="41">
        <v>33396</v>
      </c>
      <c r="AJ177" s="41">
        <v>62800</v>
      </c>
      <c r="AK177" s="41">
        <v>45203</v>
      </c>
      <c r="AL177" s="41">
        <v>45356</v>
      </c>
      <c r="AM177" s="28">
        <f t="shared" si="13"/>
        <v>1227910</v>
      </c>
      <c r="AN177" s="41">
        <v>39610</v>
      </c>
      <c r="AO177" s="29">
        <f t="shared" si="14"/>
        <v>1349519</v>
      </c>
      <c r="AP177" s="30">
        <f t="shared" si="15"/>
        <v>43532.870967741932</v>
      </c>
      <c r="AQ177" s="4"/>
      <c r="AR177" s="31">
        <f t="shared" si="16"/>
        <v>121609</v>
      </c>
      <c r="AS177" s="45">
        <f t="shared" si="17"/>
        <v>1.0990373887337019</v>
      </c>
    </row>
    <row r="178" spans="1:45" x14ac:dyDescent="0.25">
      <c r="A178" s="10">
        <v>177</v>
      </c>
      <c r="B178" s="13">
        <v>17343</v>
      </c>
      <c r="C178" s="11" t="s">
        <v>58</v>
      </c>
      <c r="D178" s="11" t="s">
        <v>23</v>
      </c>
      <c r="E178" s="12" t="s">
        <v>31</v>
      </c>
      <c r="F178" s="12" t="s">
        <v>35</v>
      </c>
      <c r="G178" s="14" t="s">
        <v>241</v>
      </c>
      <c r="H178" s="41">
        <v>49090</v>
      </c>
      <c r="I178" s="41">
        <v>38748</v>
      </c>
      <c r="J178" s="41">
        <v>37365</v>
      </c>
      <c r="K178" s="41">
        <v>68990</v>
      </c>
      <c r="L178" s="41">
        <v>22586</v>
      </c>
      <c r="M178" s="41">
        <v>56271</v>
      </c>
      <c r="N178" s="41">
        <v>39314</v>
      </c>
      <c r="O178" s="41">
        <v>40730</v>
      </c>
      <c r="P178" s="41">
        <v>38464</v>
      </c>
      <c r="Q178" s="41">
        <v>37899</v>
      </c>
      <c r="R178" s="41">
        <v>56148</v>
      </c>
      <c r="S178" s="41">
        <v>20419</v>
      </c>
      <c r="T178" s="41">
        <v>38075</v>
      </c>
      <c r="U178" s="41">
        <v>50005</v>
      </c>
      <c r="V178" s="41">
        <v>30529</v>
      </c>
      <c r="W178" s="41">
        <v>33994</v>
      </c>
      <c r="X178" s="41">
        <v>38095</v>
      </c>
      <c r="Y178" s="41">
        <v>64647</v>
      </c>
      <c r="Z178" s="41">
        <v>20264</v>
      </c>
      <c r="AA178" s="41">
        <v>46995</v>
      </c>
      <c r="AB178" s="41">
        <v>23760</v>
      </c>
      <c r="AC178" s="41">
        <v>32241</v>
      </c>
      <c r="AD178" s="41">
        <v>48752</v>
      </c>
      <c r="AE178" s="41">
        <v>32485</v>
      </c>
      <c r="AF178" s="41">
        <v>44151</v>
      </c>
      <c r="AG178" s="41">
        <v>16956</v>
      </c>
      <c r="AH178" s="41">
        <v>42350</v>
      </c>
      <c r="AI178" s="41">
        <v>43325</v>
      </c>
      <c r="AJ178" s="41">
        <v>35632</v>
      </c>
      <c r="AK178" s="41">
        <v>34554</v>
      </c>
      <c r="AL178" s="41">
        <v>57175</v>
      </c>
      <c r="AM178" s="28">
        <f t="shared" si="13"/>
        <v>948910</v>
      </c>
      <c r="AN178" s="41">
        <v>30610</v>
      </c>
      <c r="AO178" s="29">
        <f t="shared" si="14"/>
        <v>1240009</v>
      </c>
      <c r="AP178" s="30">
        <f t="shared" si="15"/>
        <v>40000.290322580644</v>
      </c>
      <c r="AQ178" s="4"/>
      <c r="AR178" s="31">
        <f t="shared" si="16"/>
        <v>291099</v>
      </c>
      <c r="AS178" s="45">
        <f t="shared" si="17"/>
        <v>1.3067719804828699</v>
      </c>
    </row>
    <row r="179" spans="1:45" x14ac:dyDescent="0.25">
      <c r="A179" s="10">
        <v>178</v>
      </c>
      <c r="B179" s="13">
        <v>17370</v>
      </c>
      <c r="C179" s="11" t="s">
        <v>58</v>
      </c>
      <c r="D179" s="11" t="s">
        <v>23</v>
      </c>
      <c r="E179" s="12" t="s">
        <v>31</v>
      </c>
      <c r="F179" s="12" t="s">
        <v>35</v>
      </c>
      <c r="G179" s="14" t="s">
        <v>242</v>
      </c>
      <c r="H179" s="41">
        <v>26521</v>
      </c>
      <c r="I179" s="41">
        <v>39745</v>
      </c>
      <c r="J179" s="41">
        <v>36133</v>
      </c>
      <c r="K179" s="41">
        <v>59156</v>
      </c>
      <c r="L179" s="41">
        <v>22746</v>
      </c>
      <c r="M179" s="41">
        <v>39050</v>
      </c>
      <c r="N179" s="41">
        <v>40162</v>
      </c>
      <c r="O179" s="41">
        <v>41105</v>
      </c>
      <c r="P179" s="41">
        <v>31091</v>
      </c>
      <c r="Q179" s="41">
        <v>26781</v>
      </c>
      <c r="R179" s="41">
        <v>40785</v>
      </c>
      <c r="S179" s="41">
        <v>16218</v>
      </c>
      <c r="T179" s="41">
        <v>28743</v>
      </c>
      <c r="U179" s="41">
        <v>14903</v>
      </c>
      <c r="V179" s="41">
        <v>24909</v>
      </c>
      <c r="W179" s="41">
        <v>29049</v>
      </c>
      <c r="X179" s="41">
        <v>19938</v>
      </c>
      <c r="Y179" s="41">
        <v>44593</v>
      </c>
      <c r="Z179" s="41">
        <v>20950</v>
      </c>
      <c r="AA179" s="41">
        <v>38007</v>
      </c>
      <c r="AB179" s="41">
        <v>41950</v>
      </c>
      <c r="AC179" s="41">
        <v>27884</v>
      </c>
      <c r="AD179" s="41">
        <v>24487</v>
      </c>
      <c r="AE179" s="41">
        <v>29638</v>
      </c>
      <c r="AF179" s="41">
        <v>41565</v>
      </c>
      <c r="AG179" s="41">
        <v>22994</v>
      </c>
      <c r="AH179" s="41">
        <v>37498</v>
      </c>
      <c r="AI179" s="41">
        <v>31825</v>
      </c>
      <c r="AJ179" s="41">
        <v>29340</v>
      </c>
      <c r="AK179" s="41">
        <v>26008</v>
      </c>
      <c r="AL179" s="41">
        <v>22656</v>
      </c>
      <c r="AM179" s="28">
        <f t="shared" si="13"/>
        <v>948910</v>
      </c>
      <c r="AN179" s="41">
        <v>30610</v>
      </c>
      <c r="AO179" s="29">
        <f t="shared" si="14"/>
        <v>976430</v>
      </c>
      <c r="AP179" s="30">
        <f t="shared" si="15"/>
        <v>31497.741935483871</v>
      </c>
      <c r="AQ179" s="4"/>
      <c r="AR179" s="31">
        <f t="shared" si="16"/>
        <v>27520</v>
      </c>
      <c r="AS179" s="45">
        <f t="shared" si="17"/>
        <v>1.0290016966835633</v>
      </c>
    </row>
    <row r="180" spans="1:45" x14ac:dyDescent="0.25">
      <c r="A180" s="10">
        <v>179</v>
      </c>
      <c r="B180" s="13">
        <v>17369</v>
      </c>
      <c r="C180" s="11" t="s">
        <v>58</v>
      </c>
      <c r="D180" s="11" t="s">
        <v>23</v>
      </c>
      <c r="E180" s="12" t="s">
        <v>31</v>
      </c>
      <c r="F180" s="12" t="s">
        <v>35</v>
      </c>
      <c r="G180" s="14" t="s">
        <v>243</v>
      </c>
      <c r="H180" s="41">
        <v>18148</v>
      </c>
      <c r="I180" s="41">
        <v>14220</v>
      </c>
      <c r="J180" s="41">
        <v>17004</v>
      </c>
      <c r="K180" s="41">
        <v>31553</v>
      </c>
      <c r="L180" s="41">
        <v>18199</v>
      </c>
      <c r="M180" s="41">
        <v>25647</v>
      </c>
      <c r="N180" s="41">
        <v>20475</v>
      </c>
      <c r="O180" s="41">
        <v>10889</v>
      </c>
      <c r="P180" s="41">
        <v>17940</v>
      </c>
      <c r="Q180" s="41">
        <v>21795</v>
      </c>
      <c r="R180" s="41">
        <v>26416</v>
      </c>
      <c r="S180" s="41">
        <v>6373</v>
      </c>
      <c r="T180" s="41">
        <v>13661</v>
      </c>
      <c r="U180" s="41">
        <v>14919</v>
      </c>
      <c r="V180" s="41">
        <v>14554</v>
      </c>
      <c r="W180" s="41">
        <v>18418</v>
      </c>
      <c r="X180" s="41">
        <v>6957</v>
      </c>
      <c r="Y180" s="41">
        <v>22836</v>
      </c>
      <c r="Z180" s="41">
        <v>11115</v>
      </c>
      <c r="AA180" s="41">
        <v>11548</v>
      </c>
      <c r="AB180" s="41">
        <v>13496</v>
      </c>
      <c r="AC180" s="41">
        <v>9839</v>
      </c>
      <c r="AD180" s="41">
        <v>13140</v>
      </c>
      <c r="AE180" s="41">
        <v>14723</v>
      </c>
      <c r="AF180" s="41">
        <v>23381</v>
      </c>
      <c r="AG180" s="41">
        <v>9531</v>
      </c>
      <c r="AH180" s="41">
        <v>16200</v>
      </c>
      <c r="AI180" s="41">
        <v>12310</v>
      </c>
      <c r="AJ180" s="41">
        <v>17416</v>
      </c>
      <c r="AK180" s="41">
        <v>16158</v>
      </c>
      <c r="AL180" s="41">
        <v>16298</v>
      </c>
      <c r="AM180" s="28">
        <f t="shared" si="13"/>
        <v>614420</v>
      </c>
      <c r="AN180" s="41">
        <v>19820</v>
      </c>
      <c r="AO180" s="29">
        <f t="shared" si="14"/>
        <v>505159</v>
      </c>
      <c r="AP180" s="30">
        <f t="shared" si="15"/>
        <v>16295.451612903225</v>
      </c>
      <c r="AQ180" s="4"/>
      <c r="AR180" s="31">
        <f t="shared" si="16"/>
        <v>-109261</v>
      </c>
      <c r="AS180" s="45">
        <f t="shared" si="17"/>
        <v>0.82217212981348264</v>
      </c>
    </row>
    <row r="181" spans="1:45" x14ac:dyDescent="0.25">
      <c r="A181" s="10">
        <v>180</v>
      </c>
      <c r="B181" s="11">
        <v>17256</v>
      </c>
      <c r="C181" s="11" t="s">
        <v>58</v>
      </c>
      <c r="D181" s="12" t="s">
        <v>23</v>
      </c>
      <c r="E181" s="12" t="s">
        <v>31</v>
      </c>
      <c r="F181" s="12" t="s">
        <v>35</v>
      </c>
      <c r="G181" s="12" t="s">
        <v>244</v>
      </c>
      <c r="H181" s="41">
        <v>58054</v>
      </c>
      <c r="I181" s="41">
        <v>42939</v>
      </c>
      <c r="J181" s="41">
        <v>49059</v>
      </c>
      <c r="K181" s="41">
        <v>80145</v>
      </c>
      <c r="L181" s="41">
        <v>25395</v>
      </c>
      <c r="M181" s="41">
        <v>59029</v>
      </c>
      <c r="N181" s="41">
        <v>51298</v>
      </c>
      <c r="O181" s="41">
        <v>40154</v>
      </c>
      <c r="P181" s="41">
        <v>38207</v>
      </c>
      <c r="Q181" s="41">
        <v>41549</v>
      </c>
      <c r="R181" s="41">
        <v>67031</v>
      </c>
      <c r="S181" s="41">
        <v>28606</v>
      </c>
      <c r="T181" s="41">
        <v>48345</v>
      </c>
      <c r="U181" s="41">
        <v>38615</v>
      </c>
      <c r="V181" s="41">
        <v>48403</v>
      </c>
      <c r="W181" s="41">
        <v>43285</v>
      </c>
      <c r="X181" s="41">
        <v>26552</v>
      </c>
      <c r="Y181" s="41">
        <v>83525</v>
      </c>
      <c r="Z181" s="41">
        <v>23790</v>
      </c>
      <c r="AA181" s="41">
        <v>41600</v>
      </c>
      <c r="AB181" s="41">
        <v>51264</v>
      </c>
      <c r="AC181" s="41">
        <v>45366</v>
      </c>
      <c r="AD181" s="41">
        <v>39599</v>
      </c>
      <c r="AE181" s="41">
        <v>35571</v>
      </c>
      <c r="AF181" s="41">
        <v>61083</v>
      </c>
      <c r="AG181" s="41">
        <v>23739</v>
      </c>
      <c r="AH181" s="41">
        <v>43671</v>
      </c>
      <c r="AI181" s="41">
        <v>38627</v>
      </c>
      <c r="AJ181" s="41">
        <v>36820</v>
      </c>
      <c r="AK181" s="41">
        <v>49867</v>
      </c>
      <c r="AL181" s="41">
        <v>41601</v>
      </c>
      <c r="AM181" s="28">
        <f t="shared" si="13"/>
        <v>1155990</v>
      </c>
      <c r="AN181" s="41">
        <v>37290</v>
      </c>
      <c r="AO181" s="29">
        <f t="shared" si="14"/>
        <v>1402789</v>
      </c>
      <c r="AP181" s="30">
        <f t="shared" si="15"/>
        <v>45251.258064516129</v>
      </c>
      <c r="AQ181" s="4"/>
      <c r="AR181" s="31">
        <f t="shared" si="16"/>
        <v>246799</v>
      </c>
      <c r="AS181" s="45">
        <f t="shared" si="17"/>
        <v>1.2134957914860856</v>
      </c>
    </row>
    <row r="182" spans="1:45" x14ac:dyDescent="0.25">
      <c r="A182" s="10">
        <v>181</v>
      </c>
      <c r="B182" s="11">
        <v>92015</v>
      </c>
      <c r="C182" s="11" t="s">
        <v>58</v>
      </c>
      <c r="D182" s="11" t="s">
        <v>23</v>
      </c>
      <c r="E182" s="12" t="s">
        <v>31</v>
      </c>
      <c r="F182" s="12" t="s">
        <v>36</v>
      </c>
      <c r="G182" s="12" t="s">
        <v>245</v>
      </c>
      <c r="H182" s="41">
        <v>61134</v>
      </c>
      <c r="I182" s="41">
        <v>63052</v>
      </c>
      <c r="J182" s="41">
        <v>46566</v>
      </c>
      <c r="K182" s="41">
        <v>100188</v>
      </c>
      <c r="L182" s="41">
        <v>18696</v>
      </c>
      <c r="M182" s="41">
        <v>92432</v>
      </c>
      <c r="N182" s="41">
        <v>44470</v>
      </c>
      <c r="O182" s="41">
        <v>62051</v>
      </c>
      <c r="P182" s="41">
        <v>57327</v>
      </c>
      <c r="Q182" s="41">
        <v>57889</v>
      </c>
      <c r="R182" s="41">
        <v>75254</v>
      </c>
      <c r="S182" s="41">
        <v>16261</v>
      </c>
      <c r="T182" s="41">
        <v>65841</v>
      </c>
      <c r="U182" s="41">
        <v>39295</v>
      </c>
      <c r="V182" s="41">
        <v>45496</v>
      </c>
      <c r="W182" s="41">
        <v>50518</v>
      </c>
      <c r="X182" s="41">
        <v>37732</v>
      </c>
      <c r="Y182" s="41">
        <v>71955</v>
      </c>
      <c r="Z182" s="41">
        <v>23495</v>
      </c>
      <c r="AA182" s="41">
        <v>56061</v>
      </c>
      <c r="AB182" s="41">
        <v>49058</v>
      </c>
      <c r="AC182" s="41">
        <v>36593</v>
      </c>
      <c r="AD182" s="41">
        <v>38531</v>
      </c>
      <c r="AE182" s="41">
        <v>46370</v>
      </c>
      <c r="AF182" s="41">
        <v>45779</v>
      </c>
      <c r="AG182" s="41">
        <v>24556</v>
      </c>
      <c r="AH182" s="41">
        <v>44393</v>
      </c>
      <c r="AI182" s="41">
        <v>39381</v>
      </c>
      <c r="AJ182" s="41">
        <v>55782</v>
      </c>
      <c r="AK182" s="41">
        <v>52269</v>
      </c>
      <c r="AL182" s="41">
        <v>39005</v>
      </c>
      <c r="AM182" s="28">
        <f t="shared" si="13"/>
        <v>1916451</v>
      </c>
      <c r="AN182" s="41">
        <v>61821</v>
      </c>
      <c r="AO182" s="29">
        <f t="shared" si="14"/>
        <v>1557430</v>
      </c>
      <c r="AP182" s="30">
        <f t="shared" si="15"/>
        <v>50239.677419354841</v>
      </c>
      <c r="AQ182" s="4"/>
      <c r="AR182" s="31">
        <f t="shared" si="16"/>
        <v>-359021</v>
      </c>
      <c r="AS182" s="45">
        <f t="shared" si="17"/>
        <v>0.81266361623647043</v>
      </c>
    </row>
    <row r="183" spans="1:45" x14ac:dyDescent="0.25">
      <c r="A183" s="10">
        <v>182</v>
      </c>
      <c r="B183" s="11">
        <v>17406</v>
      </c>
      <c r="C183" s="11" t="s">
        <v>58</v>
      </c>
      <c r="D183" s="11" t="s">
        <v>23</v>
      </c>
      <c r="E183" s="12" t="s">
        <v>31</v>
      </c>
      <c r="F183" s="12" t="s">
        <v>36</v>
      </c>
      <c r="G183" s="12" t="s">
        <v>246</v>
      </c>
      <c r="H183" s="41">
        <v>53066</v>
      </c>
      <c r="I183" s="41">
        <v>63557</v>
      </c>
      <c r="J183" s="41">
        <v>47904</v>
      </c>
      <c r="K183" s="41">
        <v>80367</v>
      </c>
      <c r="L183" s="41">
        <v>26253</v>
      </c>
      <c r="M183" s="41">
        <v>49491</v>
      </c>
      <c r="N183" s="41">
        <v>47873</v>
      </c>
      <c r="O183" s="41">
        <v>45662</v>
      </c>
      <c r="P183" s="41">
        <v>45099</v>
      </c>
      <c r="Q183" s="41">
        <v>18981</v>
      </c>
      <c r="R183" s="41">
        <v>95001</v>
      </c>
      <c r="S183" s="41">
        <v>16226</v>
      </c>
      <c r="T183" s="41">
        <v>40866</v>
      </c>
      <c r="U183" s="41">
        <v>40996</v>
      </c>
      <c r="V183" s="41">
        <v>44225</v>
      </c>
      <c r="W183" s="41">
        <v>37638</v>
      </c>
      <c r="X183" s="41">
        <v>39985</v>
      </c>
      <c r="Y183" s="41">
        <v>91871</v>
      </c>
      <c r="Z183" s="41">
        <v>23326</v>
      </c>
      <c r="AA183" s="41">
        <v>47693</v>
      </c>
      <c r="AB183" s="41">
        <v>32981</v>
      </c>
      <c r="AC183" s="41">
        <v>35460</v>
      </c>
      <c r="AD183" s="41">
        <v>35487</v>
      </c>
      <c r="AE183" s="41">
        <v>37242</v>
      </c>
      <c r="AF183" s="41">
        <v>61670</v>
      </c>
      <c r="AG183" s="41">
        <v>31524</v>
      </c>
      <c r="AH183" s="41">
        <v>55759</v>
      </c>
      <c r="AI183" s="41">
        <v>39365</v>
      </c>
      <c r="AJ183" s="41">
        <v>48923</v>
      </c>
      <c r="AK183" s="41">
        <v>34397</v>
      </c>
      <c r="AL183" s="41">
        <v>39291</v>
      </c>
      <c r="AM183" s="28">
        <f t="shared" si="13"/>
        <v>1091200</v>
      </c>
      <c r="AN183" s="41">
        <v>35200</v>
      </c>
      <c r="AO183" s="29">
        <f t="shared" si="14"/>
        <v>1408179</v>
      </c>
      <c r="AP183" s="30">
        <f t="shared" si="15"/>
        <v>45425.129032258068</v>
      </c>
      <c r="AQ183" s="4"/>
      <c r="AR183" s="31">
        <f t="shared" si="16"/>
        <v>316979</v>
      </c>
      <c r="AS183" s="45">
        <f t="shared" si="17"/>
        <v>1.2904866202346041</v>
      </c>
    </row>
    <row r="184" spans="1:45" x14ac:dyDescent="0.25">
      <c r="A184" s="10">
        <v>183</v>
      </c>
      <c r="B184" s="11">
        <v>16042</v>
      </c>
      <c r="C184" s="11" t="s">
        <v>58</v>
      </c>
      <c r="D184" s="11" t="s">
        <v>23</v>
      </c>
      <c r="E184" s="12" t="s">
        <v>31</v>
      </c>
      <c r="F184" s="12" t="s">
        <v>36</v>
      </c>
      <c r="G184" s="12" t="s">
        <v>247</v>
      </c>
      <c r="H184" s="41">
        <v>35561</v>
      </c>
      <c r="I184" s="41">
        <v>49183</v>
      </c>
      <c r="J184" s="41">
        <v>47367</v>
      </c>
      <c r="K184" s="41">
        <v>69103</v>
      </c>
      <c r="L184" s="41">
        <v>20422</v>
      </c>
      <c r="M184" s="41">
        <v>47456</v>
      </c>
      <c r="N184" s="41">
        <v>49171</v>
      </c>
      <c r="O184" s="41">
        <v>38434</v>
      </c>
      <c r="P184" s="41">
        <v>34086</v>
      </c>
      <c r="Q184" s="41">
        <v>45964</v>
      </c>
      <c r="R184" s="41">
        <v>54543</v>
      </c>
      <c r="S184" s="41">
        <v>12539</v>
      </c>
      <c r="T184" s="41">
        <v>56762</v>
      </c>
      <c r="U184" s="41">
        <v>35114</v>
      </c>
      <c r="V184" s="41">
        <v>46657</v>
      </c>
      <c r="W184" s="41">
        <v>31379</v>
      </c>
      <c r="X184" s="41">
        <v>28738</v>
      </c>
      <c r="Y184" s="41">
        <v>48988</v>
      </c>
      <c r="Z184" s="41">
        <v>13084</v>
      </c>
      <c r="AA184" s="41">
        <v>52497</v>
      </c>
      <c r="AB184" s="41">
        <v>39361</v>
      </c>
      <c r="AC184" s="41">
        <v>37771</v>
      </c>
      <c r="AD184" s="41">
        <v>56234</v>
      </c>
      <c r="AE184" s="41">
        <v>37440</v>
      </c>
      <c r="AF184" s="41">
        <v>49755</v>
      </c>
      <c r="AG184" s="41">
        <v>20723</v>
      </c>
      <c r="AH184" s="41">
        <v>47186</v>
      </c>
      <c r="AI184" s="41">
        <v>29288</v>
      </c>
      <c r="AJ184" s="41">
        <v>28804</v>
      </c>
      <c r="AK184" s="41">
        <v>36631</v>
      </c>
      <c r="AL184" s="41">
        <v>81280</v>
      </c>
      <c r="AM184" s="28">
        <f t="shared" si="13"/>
        <v>1705031</v>
      </c>
      <c r="AN184" s="41">
        <v>55001</v>
      </c>
      <c r="AO184" s="29">
        <f t="shared" si="14"/>
        <v>1281521</v>
      </c>
      <c r="AP184" s="30">
        <f t="shared" si="15"/>
        <v>41339.387096774197</v>
      </c>
      <c r="AQ184" s="4"/>
      <c r="AR184" s="31">
        <f t="shared" si="16"/>
        <v>-423510</v>
      </c>
      <c r="AS184" s="45">
        <f t="shared" si="17"/>
        <v>0.75161155427672577</v>
      </c>
    </row>
    <row r="185" spans="1:45" x14ac:dyDescent="0.25">
      <c r="A185" s="10">
        <v>184</v>
      </c>
      <c r="B185" s="11">
        <v>16974</v>
      </c>
      <c r="C185" s="11" t="s">
        <v>58</v>
      </c>
      <c r="D185" s="11" t="s">
        <v>23</v>
      </c>
      <c r="E185" s="12" t="s">
        <v>31</v>
      </c>
      <c r="F185" s="12" t="s">
        <v>36</v>
      </c>
      <c r="G185" s="12" t="s">
        <v>248</v>
      </c>
      <c r="H185" s="41">
        <v>33804</v>
      </c>
      <c r="I185" s="41">
        <v>44388</v>
      </c>
      <c r="J185" s="41">
        <v>32306</v>
      </c>
      <c r="K185" s="41">
        <v>59797</v>
      </c>
      <c r="L185" s="41">
        <v>17952</v>
      </c>
      <c r="M185" s="41">
        <v>42330</v>
      </c>
      <c r="N185" s="41">
        <v>34081</v>
      </c>
      <c r="O185" s="41">
        <v>33709</v>
      </c>
      <c r="P185" s="41">
        <v>30144</v>
      </c>
      <c r="Q185" s="41">
        <v>34930</v>
      </c>
      <c r="R185" s="41">
        <v>43287</v>
      </c>
      <c r="S185" s="41">
        <v>14525</v>
      </c>
      <c r="T185" s="41">
        <v>44447</v>
      </c>
      <c r="U185" s="41">
        <v>20656</v>
      </c>
      <c r="V185" s="41">
        <v>37776</v>
      </c>
      <c r="W185" s="41">
        <v>41103</v>
      </c>
      <c r="X185" s="41">
        <v>63483</v>
      </c>
      <c r="Y185" s="41">
        <v>61330</v>
      </c>
      <c r="Z185" s="41">
        <v>16576</v>
      </c>
      <c r="AA185" s="41">
        <v>29156</v>
      </c>
      <c r="AB185" s="41">
        <v>49638</v>
      </c>
      <c r="AC185" s="41">
        <v>32519</v>
      </c>
      <c r="AD185" s="41">
        <v>36375</v>
      </c>
      <c r="AE185" s="41">
        <v>36426</v>
      </c>
      <c r="AF185" s="41">
        <v>51848</v>
      </c>
      <c r="AG185" s="41">
        <v>28392</v>
      </c>
      <c r="AH185" s="41">
        <v>39857</v>
      </c>
      <c r="AI185" s="41">
        <v>32668</v>
      </c>
      <c r="AJ185" s="41">
        <v>37900</v>
      </c>
      <c r="AK185" s="41">
        <v>36164</v>
      </c>
      <c r="AL185" s="41">
        <v>42176</v>
      </c>
      <c r="AM185" s="28">
        <f t="shared" si="13"/>
        <v>1446801</v>
      </c>
      <c r="AN185" s="41">
        <v>46671</v>
      </c>
      <c r="AO185" s="29">
        <f t="shared" si="14"/>
        <v>1159743</v>
      </c>
      <c r="AP185" s="30">
        <f t="shared" si="15"/>
        <v>37411.06451612903</v>
      </c>
      <c r="AQ185" s="4"/>
      <c r="AR185" s="31">
        <f t="shared" si="16"/>
        <v>-287058</v>
      </c>
      <c r="AS185" s="45">
        <f t="shared" si="17"/>
        <v>0.80159123473096849</v>
      </c>
    </row>
    <row r="186" spans="1:45" x14ac:dyDescent="0.25">
      <c r="A186" s="10">
        <v>185</v>
      </c>
      <c r="B186" s="13">
        <v>16943</v>
      </c>
      <c r="C186" s="11" t="s">
        <v>58</v>
      </c>
      <c r="D186" s="11" t="s">
        <v>23</v>
      </c>
      <c r="E186" s="12" t="s">
        <v>31</v>
      </c>
      <c r="F186" s="12" t="s">
        <v>36</v>
      </c>
      <c r="G186" s="14" t="s">
        <v>249</v>
      </c>
      <c r="H186" s="41">
        <v>29292</v>
      </c>
      <c r="I186" s="41">
        <v>24887</v>
      </c>
      <c r="J186" s="41">
        <v>27087</v>
      </c>
      <c r="K186" s="41">
        <v>58398</v>
      </c>
      <c r="L186" s="41">
        <v>19188</v>
      </c>
      <c r="M186" s="41">
        <v>20517</v>
      </c>
      <c r="N186" s="41">
        <v>30298</v>
      </c>
      <c r="O186" s="41">
        <v>27471</v>
      </c>
      <c r="P186" s="41">
        <v>17869</v>
      </c>
      <c r="Q186" s="41">
        <v>19277</v>
      </c>
      <c r="R186" s="41">
        <v>33109</v>
      </c>
      <c r="S186" s="41">
        <v>10114</v>
      </c>
      <c r="T186" s="41">
        <v>24049</v>
      </c>
      <c r="U186" s="41">
        <v>19591</v>
      </c>
      <c r="V186" s="41">
        <v>34110</v>
      </c>
      <c r="W186" s="41">
        <v>18779</v>
      </c>
      <c r="X186" s="41">
        <v>18812</v>
      </c>
      <c r="Y186" s="41">
        <v>33361</v>
      </c>
      <c r="Z186" s="41">
        <v>20904</v>
      </c>
      <c r="AA186" s="41">
        <v>24443</v>
      </c>
      <c r="AB186" s="41">
        <v>23622</v>
      </c>
      <c r="AC186" s="41">
        <v>24494</v>
      </c>
      <c r="AD186" s="41">
        <v>19877</v>
      </c>
      <c r="AE186" s="41">
        <v>15664</v>
      </c>
      <c r="AF186" s="41">
        <v>21297</v>
      </c>
      <c r="AG186" s="41">
        <v>9458</v>
      </c>
      <c r="AH186" s="41">
        <v>31813</v>
      </c>
      <c r="AI186" s="41">
        <v>18260</v>
      </c>
      <c r="AJ186" s="41">
        <v>18177</v>
      </c>
      <c r="AK186" s="41">
        <v>23795</v>
      </c>
      <c r="AL186" s="41">
        <v>17019</v>
      </c>
      <c r="AM186" s="28">
        <f t="shared" si="13"/>
        <v>765576</v>
      </c>
      <c r="AN186" s="41">
        <v>24696</v>
      </c>
      <c r="AO186" s="29">
        <f t="shared" si="14"/>
        <v>735032</v>
      </c>
      <c r="AP186" s="30">
        <f t="shared" si="15"/>
        <v>23710.709677419356</v>
      </c>
      <c r="AQ186" s="4"/>
      <c r="AR186" s="31">
        <f t="shared" si="16"/>
        <v>-30544</v>
      </c>
      <c r="AS186" s="45">
        <f t="shared" si="17"/>
        <v>0.96010324252588897</v>
      </c>
    </row>
    <row r="187" spans="1:45" x14ac:dyDescent="0.25">
      <c r="A187" s="10">
        <v>186</v>
      </c>
      <c r="B187" s="11">
        <v>16538</v>
      </c>
      <c r="C187" s="11" t="s">
        <v>58</v>
      </c>
      <c r="D187" s="11" t="s">
        <v>23</v>
      </c>
      <c r="E187" s="12" t="s">
        <v>31</v>
      </c>
      <c r="F187" s="12" t="s">
        <v>36</v>
      </c>
      <c r="G187" s="12" t="s">
        <v>250</v>
      </c>
      <c r="H187" s="41">
        <v>51413</v>
      </c>
      <c r="I187" s="41">
        <v>55679</v>
      </c>
      <c r="J187" s="41">
        <v>58222</v>
      </c>
      <c r="K187" s="41">
        <v>83545</v>
      </c>
      <c r="L187" s="41">
        <v>24140</v>
      </c>
      <c r="M187" s="41">
        <v>59093</v>
      </c>
      <c r="N187" s="41">
        <v>61002</v>
      </c>
      <c r="O187" s="41">
        <v>51800</v>
      </c>
      <c r="P187" s="41">
        <v>55172</v>
      </c>
      <c r="Q187" s="41">
        <v>50806</v>
      </c>
      <c r="R187" s="41">
        <v>54306</v>
      </c>
      <c r="S187" s="41">
        <v>25474</v>
      </c>
      <c r="T187" s="41">
        <v>55564</v>
      </c>
      <c r="U187" s="41">
        <v>50085</v>
      </c>
      <c r="V187" s="41">
        <v>43232</v>
      </c>
      <c r="W187" s="41">
        <v>39376</v>
      </c>
      <c r="X187" s="41">
        <v>57924</v>
      </c>
      <c r="Y187" s="41">
        <v>60293</v>
      </c>
      <c r="Z187" s="41">
        <v>22782</v>
      </c>
      <c r="AA187" s="41">
        <v>57069</v>
      </c>
      <c r="AB187" s="41">
        <v>61268</v>
      </c>
      <c r="AC187" s="41">
        <v>45438</v>
      </c>
      <c r="AD187" s="41">
        <v>40225</v>
      </c>
      <c r="AE187" s="41">
        <v>49014</v>
      </c>
      <c r="AF187" s="41">
        <v>47941</v>
      </c>
      <c r="AG187" s="41">
        <v>22807</v>
      </c>
      <c r="AH187" s="41">
        <v>53276</v>
      </c>
      <c r="AI187" s="41">
        <v>39816</v>
      </c>
      <c r="AJ187" s="41">
        <v>36690</v>
      </c>
      <c r="AK187" s="41">
        <v>40436</v>
      </c>
      <c r="AL187" s="41">
        <v>58015</v>
      </c>
      <c r="AM187" s="28">
        <f t="shared" si="13"/>
        <v>1462766</v>
      </c>
      <c r="AN187" s="41">
        <v>47186</v>
      </c>
      <c r="AO187" s="29">
        <f t="shared" si="14"/>
        <v>1511903</v>
      </c>
      <c r="AP187" s="30">
        <f t="shared" si="15"/>
        <v>48771.06451612903</v>
      </c>
      <c r="AQ187" s="4"/>
      <c r="AR187" s="31">
        <f t="shared" si="16"/>
        <v>49137</v>
      </c>
      <c r="AS187" s="45">
        <f t="shared" si="17"/>
        <v>1.033591839022783</v>
      </c>
    </row>
    <row r="188" spans="1:45" x14ac:dyDescent="0.25">
      <c r="A188" s="10">
        <v>187</v>
      </c>
      <c r="B188" s="11">
        <v>16819</v>
      </c>
      <c r="C188" s="11" t="s">
        <v>58</v>
      </c>
      <c r="D188" s="11" t="s">
        <v>23</v>
      </c>
      <c r="E188" s="12" t="s">
        <v>31</v>
      </c>
      <c r="F188" s="12" t="s">
        <v>37</v>
      </c>
      <c r="G188" s="12" t="s">
        <v>251</v>
      </c>
      <c r="H188" s="41">
        <v>34065</v>
      </c>
      <c r="I188" s="41">
        <v>45088</v>
      </c>
      <c r="J188" s="41">
        <v>33887</v>
      </c>
      <c r="K188" s="41">
        <v>45685</v>
      </c>
      <c r="L188" s="41">
        <v>13892</v>
      </c>
      <c r="M188" s="41">
        <v>70272</v>
      </c>
      <c r="N188" s="41">
        <v>43196</v>
      </c>
      <c r="O188" s="41">
        <v>28430</v>
      </c>
      <c r="P188" s="41">
        <v>51403</v>
      </c>
      <c r="Q188" s="41">
        <v>22226</v>
      </c>
      <c r="R188" s="41">
        <v>40109</v>
      </c>
      <c r="S188" s="41">
        <v>15837</v>
      </c>
      <c r="T188" s="41">
        <v>37772</v>
      </c>
      <c r="U188" s="41">
        <v>35211</v>
      </c>
      <c r="V188" s="41">
        <v>42467</v>
      </c>
      <c r="W188" s="41">
        <v>41012</v>
      </c>
      <c r="X188" s="41">
        <v>22519</v>
      </c>
      <c r="Y188" s="41">
        <v>54744</v>
      </c>
      <c r="Z188" s="41">
        <v>16371</v>
      </c>
      <c r="AA188" s="41">
        <v>33591</v>
      </c>
      <c r="AB188" s="41">
        <v>38175</v>
      </c>
      <c r="AC188" s="41">
        <v>44814</v>
      </c>
      <c r="AD188" s="41">
        <v>36338</v>
      </c>
      <c r="AE188" s="41">
        <v>30993</v>
      </c>
      <c r="AF188" s="41">
        <v>33471</v>
      </c>
      <c r="AG188" s="41">
        <v>13523</v>
      </c>
      <c r="AH188" s="41">
        <v>48096</v>
      </c>
      <c r="AI188" s="41">
        <v>28340</v>
      </c>
      <c r="AJ188" s="41">
        <v>23169</v>
      </c>
      <c r="AK188" s="41">
        <v>34621</v>
      </c>
      <c r="AL188" s="41">
        <v>24058</v>
      </c>
      <c r="AM188" s="28">
        <f t="shared" si="13"/>
        <v>1218486</v>
      </c>
      <c r="AN188" s="41">
        <v>39306</v>
      </c>
      <c r="AO188" s="29">
        <f t="shared" si="14"/>
        <v>1083375</v>
      </c>
      <c r="AP188" s="30">
        <f t="shared" si="15"/>
        <v>34947.580645161288</v>
      </c>
      <c r="AQ188" s="4"/>
      <c r="AR188" s="31">
        <f t="shared" si="16"/>
        <v>-135111</v>
      </c>
      <c r="AS188" s="45">
        <f t="shared" si="17"/>
        <v>0.88911567305656358</v>
      </c>
    </row>
    <row r="189" spans="1:45" x14ac:dyDescent="0.25">
      <c r="A189" s="10">
        <v>188</v>
      </c>
      <c r="B189" s="11">
        <v>15751</v>
      </c>
      <c r="C189" s="11" t="s">
        <v>58</v>
      </c>
      <c r="D189" s="11" t="s">
        <v>23</v>
      </c>
      <c r="E189" s="12" t="s">
        <v>31</v>
      </c>
      <c r="F189" s="12" t="s">
        <v>37</v>
      </c>
      <c r="G189" s="12" t="s">
        <v>252</v>
      </c>
      <c r="H189" s="41">
        <v>56444</v>
      </c>
      <c r="I189" s="41">
        <v>54479</v>
      </c>
      <c r="J189" s="41">
        <v>42953</v>
      </c>
      <c r="K189" s="41">
        <v>82623</v>
      </c>
      <c r="L189" s="41">
        <v>34829</v>
      </c>
      <c r="M189" s="41">
        <v>46538</v>
      </c>
      <c r="N189" s="41">
        <v>71186</v>
      </c>
      <c r="O189" s="41">
        <v>57843</v>
      </c>
      <c r="P189" s="41">
        <v>47992</v>
      </c>
      <c r="Q189" s="41">
        <v>55112</v>
      </c>
      <c r="R189" s="41">
        <v>57857</v>
      </c>
      <c r="S189" s="41">
        <v>38297</v>
      </c>
      <c r="T189" s="41">
        <v>67310</v>
      </c>
      <c r="U189" s="41">
        <v>47270</v>
      </c>
      <c r="V189" s="41">
        <v>46786</v>
      </c>
      <c r="W189" s="41">
        <v>44024</v>
      </c>
      <c r="X189" s="41">
        <v>37053</v>
      </c>
      <c r="Y189" s="41">
        <v>48963</v>
      </c>
      <c r="Z189" s="41">
        <v>23585</v>
      </c>
      <c r="AA189" s="41">
        <v>54672</v>
      </c>
      <c r="AB189" s="41">
        <v>37706</v>
      </c>
      <c r="AC189" s="41">
        <v>46347</v>
      </c>
      <c r="AD189" s="41">
        <v>49347</v>
      </c>
      <c r="AE189" s="41">
        <v>52866</v>
      </c>
      <c r="AF189" s="41">
        <v>55936</v>
      </c>
      <c r="AG189" s="41">
        <v>24864</v>
      </c>
      <c r="AH189" s="41">
        <v>56469</v>
      </c>
      <c r="AI189" s="41">
        <v>45209</v>
      </c>
      <c r="AJ189" s="41">
        <v>53629</v>
      </c>
      <c r="AK189" s="41">
        <v>58622</v>
      </c>
      <c r="AL189" s="41">
        <v>63585</v>
      </c>
      <c r="AM189" s="28">
        <f t="shared" si="13"/>
        <v>1717741</v>
      </c>
      <c r="AN189" s="41">
        <v>55411</v>
      </c>
      <c r="AO189" s="29">
        <f t="shared" si="14"/>
        <v>1560396</v>
      </c>
      <c r="AP189" s="30">
        <f t="shared" si="15"/>
        <v>50335.354838709674</v>
      </c>
      <c r="AQ189" s="4"/>
      <c r="AR189" s="31">
        <f t="shared" si="16"/>
        <v>-157345</v>
      </c>
      <c r="AS189" s="45">
        <f t="shared" si="17"/>
        <v>0.9084000440112916</v>
      </c>
    </row>
    <row r="190" spans="1:45" x14ac:dyDescent="0.25">
      <c r="A190" s="10">
        <v>189</v>
      </c>
      <c r="B190" s="11">
        <v>14776</v>
      </c>
      <c r="C190" s="11" t="s">
        <v>58</v>
      </c>
      <c r="D190" s="11" t="s">
        <v>23</v>
      </c>
      <c r="E190" s="12" t="s">
        <v>31</v>
      </c>
      <c r="F190" s="12" t="s">
        <v>37</v>
      </c>
      <c r="G190" s="12" t="s">
        <v>253</v>
      </c>
      <c r="H190" s="41">
        <v>59030</v>
      </c>
      <c r="I190" s="41">
        <v>86389</v>
      </c>
      <c r="J190" s="41">
        <v>42420</v>
      </c>
      <c r="K190" s="41">
        <v>100880</v>
      </c>
      <c r="L190" s="41">
        <v>20504</v>
      </c>
      <c r="M190" s="41">
        <v>90005</v>
      </c>
      <c r="N190" s="41">
        <v>75999</v>
      </c>
      <c r="O190" s="41">
        <v>53631</v>
      </c>
      <c r="P190" s="41">
        <v>56238</v>
      </c>
      <c r="Q190" s="41">
        <v>61275</v>
      </c>
      <c r="R190" s="41">
        <v>84631</v>
      </c>
      <c r="S190" s="41">
        <v>26609</v>
      </c>
      <c r="T190" s="41">
        <v>55202</v>
      </c>
      <c r="U190" s="41">
        <v>66033</v>
      </c>
      <c r="V190" s="41">
        <v>69010</v>
      </c>
      <c r="W190" s="41">
        <v>48674</v>
      </c>
      <c r="X190" s="41">
        <v>57139</v>
      </c>
      <c r="Y190" s="41">
        <v>85584</v>
      </c>
      <c r="Z190" s="41">
        <v>21351</v>
      </c>
      <c r="AA190" s="41">
        <v>70172</v>
      </c>
      <c r="AB190" s="41">
        <v>40063</v>
      </c>
      <c r="AC190" s="41">
        <v>70742</v>
      </c>
      <c r="AD190" s="41">
        <v>63455</v>
      </c>
      <c r="AE190" s="41">
        <v>49588</v>
      </c>
      <c r="AF190" s="41">
        <v>85805</v>
      </c>
      <c r="AG190" s="41">
        <v>25857</v>
      </c>
      <c r="AH190" s="41">
        <v>54250</v>
      </c>
      <c r="AI190" s="41">
        <v>64541</v>
      </c>
      <c r="AJ190" s="41">
        <v>67684</v>
      </c>
      <c r="AK190" s="41">
        <v>72648</v>
      </c>
      <c r="AL190" s="41">
        <v>72471</v>
      </c>
      <c r="AM190" s="28">
        <f t="shared" si="13"/>
        <v>2123810</v>
      </c>
      <c r="AN190" s="41">
        <v>68510</v>
      </c>
      <c r="AO190" s="29">
        <f t="shared" si="14"/>
        <v>1897880</v>
      </c>
      <c r="AP190" s="30">
        <f t="shared" si="15"/>
        <v>61221.93548387097</v>
      </c>
      <c r="AQ190" s="4"/>
      <c r="AR190" s="31">
        <f t="shared" si="16"/>
        <v>-225930</v>
      </c>
      <c r="AS190" s="45">
        <f t="shared" si="17"/>
        <v>0.89362042743936609</v>
      </c>
    </row>
    <row r="191" spans="1:45" x14ac:dyDescent="0.25">
      <c r="A191" s="10">
        <v>190</v>
      </c>
      <c r="B191" s="11">
        <v>16536</v>
      </c>
      <c r="C191" s="11" t="s">
        <v>58</v>
      </c>
      <c r="D191" s="11" t="s">
        <v>23</v>
      </c>
      <c r="E191" s="12" t="s">
        <v>31</v>
      </c>
      <c r="F191" s="12" t="s">
        <v>37</v>
      </c>
      <c r="G191" s="12" t="s">
        <v>254</v>
      </c>
      <c r="H191" s="41">
        <v>17228</v>
      </c>
      <c r="I191" s="41">
        <v>24793</v>
      </c>
      <c r="J191" s="41">
        <v>23082</v>
      </c>
      <c r="K191" s="41">
        <v>48605</v>
      </c>
      <c r="L191" s="41">
        <v>14338</v>
      </c>
      <c r="M191" s="41">
        <v>34456</v>
      </c>
      <c r="N191" s="41">
        <v>22953</v>
      </c>
      <c r="O191" s="41">
        <v>23010</v>
      </c>
      <c r="P191" s="41">
        <v>20155</v>
      </c>
      <c r="Q191" s="41">
        <v>16985</v>
      </c>
      <c r="R191" s="41">
        <v>27213</v>
      </c>
      <c r="S191" s="41">
        <v>9230</v>
      </c>
      <c r="T191" s="41">
        <v>17587</v>
      </c>
      <c r="U191" s="41">
        <v>23301</v>
      </c>
      <c r="V191" s="41">
        <v>18294</v>
      </c>
      <c r="W191" s="41">
        <v>20480</v>
      </c>
      <c r="X191" s="41">
        <v>18531</v>
      </c>
      <c r="Y191" s="41">
        <v>29465</v>
      </c>
      <c r="Z191" s="41">
        <v>10012</v>
      </c>
      <c r="AA191" s="41">
        <v>37192</v>
      </c>
      <c r="AB191" s="41">
        <v>18915</v>
      </c>
      <c r="AC191" s="41">
        <v>24098</v>
      </c>
      <c r="AD191" s="41">
        <v>20414</v>
      </c>
      <c r="AE191" s="41">
        <v>21807</v>
      </c>
      <c r="AF191" s="41">
        <v>29303</v>
      </c>
      <c r="AG191" s="41">
        <v>15448</v>
      </c>
      <c r="AH191" s="41">
        <v>27936</v>
      </c>
      <c r="AI191" s="41">
        <v>20988</v>
      </c>
      <c r="AJ191" s="41">
        <v>22672</v>
      </c>
      <c r="AK191" s="41">
        <v>23985</v>
      </c>
      <c r="AL191" s="41">
        <v>22591</v>
      </c>
      <c r="AM191" s="28">
        <f t="shared" si="13"/>
        <v>723261</v>
      </c>
      <c r="AN191" s="41">
        <v>23331</v>
      </c>
      <c r="AO191" s="29">
        <f t="shared" si="14"/>
        <v>705067</v>
      </c>
      <c r="AP191" s="30">
        <f t="shared" si="15"/>
        <v>22744.096774193549</v>
      </c>
      <c r="AQ191" s="4"/>
      <c r="AR191" s="31">
        <f t="shared" si="16"/>
        <v>-18194</v>
      </c>
      <c r="AS191" s="45">
        <f t="shared" si="17"/>
        <v>0.97484448905720067</v>
      </c>
    </row>
    <row r="192" spans="1:45" x14ac:dyDescent="0.25">
      <c r="A192" s="10">
        <v>191</v>
      </c>
      <c r="B192" s="11">
        <v>92052</v>
      </c>
      <c r="C192" s="11" t="s">
        <v>58</v>
      </c>
      <c r="D192" s="11" t="s">
        <v>23</v>
      </c>
      <c r="E192" s="12" t="s">
        <v>31</v>
      </c>
      <c r="F192" s="12" t="s">
        <v>37</v>
      </c>
      <c r="G192" s="12" t="s">
        <v>255</v>
      </c>
      <c r="H192" s="41">
        <v>23866</v>
      </c>
      <c r="I192" s="41">
        <v>37979</v>
      </c>
      <c r="J192" s="41">
        <v>28053</v>
      </c>
      <c r="K192" s="41">
        <v>43301</v>
      </c>
      <c r="L192" s="41">
        <v>18258</v>
      </c>
      <c r="M192" s="41">
        <v>35151</v>
      </c>
      <c r="N192" s="41">
        <v>38875</v>
      </c>
      <c r="O192" s="41">
        <v>26025</v>
      </c>
      <c r="P192" s="41">
        <v>36773</v>
      </c>
      <c r="Q192" s="41">
        <v>35844</v>
      </c>
      <c r="R192" s="41">
        <v>35000</v>
      </c>
      <c r="S192" s="41">
        <v>16919</v>
      </c>
      <c r="T192" s="41">
        <v>34236</v>
      </c>
      <c r="U192" s="41">
        <v>27000</v>
      </c>
      <c r="V192" s="41">
        <v>29341</v>
      </c>
      <c r="W192" s="41">
        <v>30329</v>
      </c>
      <c r="X192" s="41">
        <v>36491</v>
      </c>
      <c r="Y192" s="41">
        <v>45955</v>
      </c>
      <c r="Z192" s="41">
        <v>15019</v>
      </c>
      <c r="AA192" s="41">
        <v>32176</v>
      </c>
      <c r="AB192" s="41">
        <v>28347</v>
      </c>
      <c r="AC192" s="41">
        <v>30600</v>
      </c>
      <c r="AD192" s="41">
        <v>27008</v>
      </c>
      <c r="AE192" s="41">
        <v>23530</v>
      </c>
      <c r="AF192" s="41">
        <v>33020</v>
      </c>
      <c r="AG192" s="41">
        <v>11600</v>
      </c>
      <c r="AH192" s="41">
        <v>35170</v>
      </c>
      <c r="AI192" s="41">
        <v>30224</v>
      </c>
      <c r="AJ192" s="41">
        <v>29819</v>
      </c>
      <c r="AK192" s="41">
        <v>26826</v>
      </c>
      <c r="AL192" s="41">
        <v>35753</v>
      </c>
      <c r="AM192" s="28">
        <f t="shared" si="13"/>
        <v>880896</v>
      </c>
      <c r="AN192" s="41">
        <v>28416</v>
      </c>
      <c r="AO192" s="29">
        <f t="shared" si="14"/>
        <v>938488</v>
      </c>
      <c r="AP192" s="30">
        <f t="shared" si="15"/>
        <v>30273.806451612902</v>
      </c>
      <c r="AQ192" s="4"/>
      <c r="AR192" s="31">
        <f t="shared" si="16"/>
        <v>57592</v>
      </c>
      <c r="AS192" s="45">
        <f t="shared" si="17"/>
        <v>1.0653788869514675</v>
      </c>
    </row>
    <row r="193" spans="1:45" x14ac:dyDescent="0.25">
      <c r="A193" s="10">
        <v>192</v>
      </c>
      <c r="B193" s="13">
        <v>16940</v>
      </c>
      <c r="C193" s="11" t="s">
        <v>58</v>
      </c>
      <c r="D193" s="11" t="s">
        <v>23</v>
      </c>
      <c r="E193" s="12" t="s">
        <v>31</v>
      </c>
      <c r="F193" s="12" t="s">
        <v>37</v>
      </c>
      <c r="G193" s="14" t="s">
        <v>256</v>
      </c>
      <c r="H193" s="41">
        <v>24065</v>
      </c>
      <c r="I193" s="41">
        <v>20910</v>
      </c>
      <c r="J193" s="41">
        <v>19242</v>
      </c>
      <c r="K193" s="41">
        <v>40948</v>
      </c>
      <c r="L193" s="41">
        <v>18101</v>
      </c>
      <c r="M193" s="41">
        <v>19625</v>
      </c>
      <c r="N193" s="41">
        <v>18453</v>
      </c>
      <c r="O193" s="41">
        <v>22998</v>
      </c>
      <c r="P193" s="41">
        <v>15002</v>
      </c>
      <c r="Q193" s="41">
        <v>18342</v>
      </c>
      <c r="R193" s="41">
        <v>26394</v>
      </c>
      <c r="S193" s="41">
        <v>8056</v>
      </c>
      <c r="T193" s="41">
        <v>22254</v>
      </c>
      <c r="U193" s="41">
        <v>13343</v>
      </c>
      <c r="V193" s="41">
        <v>15898</v>
      </c>
      <c r="W193" s="41">
        <v>17390</v>
      </c>
      <c r="X193" s="41">
        <v>13305</v>
      </c>
      <c r="Y193" s="41">
        <v>27304</v>
      </c>
      <c r="Z193" s="41">
        <v>15161</v>
      </c>
      <c r="AA193" s="41">
        <v>14203</v>
      </c>
      <c r="AB193" s="41">
        <v>22441</v>
      </c>
      <c r="AC193" s="41">
        <v>17228</v>
      </c>
      <c r="AD193" s="41">
        <v>27783</v>
      </c>
      <c r="AE193" s="41">
        <v>16007</v>
      </c>
      <c r="AF193" s="41">
        <v>30401</v>
      </c>
      <c r="AG193" s="41">
        <v>12105</v>
      </c>
      <c r="AH193" s="41">
        <v>20452</v>
      </c>
      <c r="AI193" s="41">
        <v>22742</v>
      </c>
      <c r="AJ193" s="41">
        <v>20863</v>
      </c>
      <c r="AK193" s="41">
        <v>14407</v>
      </c>
      <c r="AL193" s="41">
        <v>26031</v>
      </c>
      <c r="AM193" s="28">
        <f t="shared" si="13"/>
        <v>632431</v>
      </c>
      <c r="AN193" s="41">
        <v>20401</v>
      </c>
      <c r="AO193" s="29">
        <f t="shared" si="14"/>
        <v>621454</v>
      </c>
      <c r="AP193" s="30">
        <f t="shared" si="15"/>
        <v>20046.903225806451</v>
      </c>
      <c r="AQ193" s="4"/>
      <c r="AR193" s="31">
        <f t="shared" si="16"/>
        <v>-10977</v>
      </c>
      <c r="AS193" s="45">
        <f t="shared" si="17"/>
        <v>0.98264316581571742</v>
      </c>
    </row>
    <row r="194" spans="1:45" x14ac:dyDescent="0.25">
      <c r="A194" s="10">
        <v>193</v>
      </c>
      <c r="B194" s="11">
        <v>15291</v>
      </c>
      <c r="C194" s="11" t="s">
        <v>58</v>
      </c>
      <c r="D194" s="11" t="s">
        <v>23</v>
      </c>
      <c r="E194" s="12" t="s">
        <v>31</v>
      </c>
      <c r="F194" s="12" t="s">
        <v>37</v>
      </c>
      <c r="G194" s="12" t="s">
        <v>257</v>
      </c>
      <c r="H194" s="41">
        <v>51469</v>
      </c>
      <c r="I194" s="41">
        <v>40546</v>
      </c>
      <c r="J194" s="41">
        <v>43095</v>
      </c>
      <c r="K194" s="41">
        <v>109610</v>
      </c>
      <c r="L194" s="41">
        <v>15764</v>
      </c>
      <c r="M194" s="41">
        <v>54496</v>
      </c>
      <c r="N194" s="41">
        <v>43088</v>
      </c>
      <c r="O194" s="41">
        <v>44473</v>
      </c>
      <c r="P194" s="41">
        <v>32947</v>
      </c>
      <c r="Q194" s="41">
        <v>35555</v>
      </c>
      <c r="R194" s="41">
        <v>86799</v>
      </c>
      <c r="S194" s="41">
        <v>19252</v>
      </c>
      <c r="T194" s="41">
        <v>52622</v>
      </c>
      <c r="U194" s="41">
        <v>40322</v>
      </c>
      <c r="V194" s="41">
        <v>45483</v>
      </c>
      <c r="W194" s="41">
        <v>42513</v>
      </c>
      <c r="X194" s="41">
        <v>41392</v>
      </c>
      <c r="Y194" s="41">
        <v>65141</v>
      </c>
      <c r="Z194" s="41">
        <v>11510</v>
      </c>
      <c r="AA194" s="41">
        <v>41173</v>
      </c>
      <c r="AB194" s="41">
        <v>41013</v>
      </c>
      <c r="AC194" s="41">
        <v>49594</v>
      </c>
      <c r="AD194" s="41">
        <v>38673</v>
      </c>
      <c r="AE194" s="41">
        <v>32561</v>
      </c>
      <c r="AF194" s="41">
        <v>61481</v>
      </c>
      <c r="AG194" s="41">
        <v>20360</v>
      </c>
      <c r="AH194" s="41">
        <v>63488</v>
      </c>
      <c r="AI194" s="41">
        <v>48391</v>
      </c>
      <c r="AJ194" s="41">
        <v>38247</v>
      </c>
      <c r="AK194" s="41">
        <v>45607</v>
      </c>
      <c r="AL194" s="41">
        <v>63088</v>
      </c>
      <c r="AM194" s="28">
        <f t="shared" si="13"/>
        <v>1465939.8074120833</v>
      </c>
      <c r="AN194" s="41">
        <v>47288.380884260747</v>
      </c>
      <c r="AO194" s="29">
        <f t="shared" si="14"/>
        <v>1419753</v>
      </c>
      <c r="AP194" s="30">
        <f t="shared" si="15"/>
        <v>45798.483870967742</v>
      </c>
      <c r="AQ194" s="4"/>
      <c r="AR194" s="31">
        <f t="shared" si="16"/>
        <v>-46186.807412083261</v>
      </c>
      <c r="AS194" s="45">
        <f t="shared" si="17"/>
        <v>0.96849338071143609</v>
      </c>
    </row>
    <row r="195" spans="1:45" x14ac:dyDescent="0.25">
      <c r="A195" s="10">
        <v>194</v>
      </c>
      <c r="B195" s="11">
        <v>16990</v>
      </c>
      <c r="C195" s="11" t="s">
        <v>58</v>
      </c>
      <c r="D195" s="11" t="s">
        <v>23</v>
      </c>
      <c r="E195" s="12" t="s">
        <v>31</v>
      </c>
      <c r="F195" s="12" t="s">
        <v>37</v>
      </c>
      <c r="G195" s="12" t="s">
        <v>258</v>
      </c>
      <c r="H195" s="41">
        <v>54609</v>
      </c>
      <c r="I195" s="41">
        <v>52511</v>
      </c>
      <c r="J195" s="41">
        <v>51919</v>
      </c>
      <c r="K195" s="41">
        <v>101581</v>
      </c>
      <c r="L195" s="41">
        <v>29285</v>
      </c>
      <c r="M195" s="41">
        <v>64473</v>
      </c>
      <c r="N195" s="41">
        <v>60896</v>
      </c>
      <c r="O195" s="41">
        <v>61082</v>
      </c>
      <c r="P195" s="41">
        <v>43373</v>
      </c>
      <c r="Q195" s="41">
        <v>53490</v>
      </c>
      <c r="R195" s="41">
        <v>78164</v>
      </c>
      <c r="S195" s="41">
        <v>28406</v>
      </c>
      <c r="T195" s="41">
        <v>62948</v>
      </c>
      <c r="U195" s="41">
        <v>48037</v>
      </c>
      <c r="V195" s="41">
        <v>52065</v>
      </c>
      <c r="W195" s="41">
        <v>40712</v>
      </c>
      <c r="X195" s="41">
        <v>45830</v>
      </c>
      <c r="Y195" s="41">
        <v>74001</v>
      </c>
      <c r="Z195" s="41">
        <v>16522</v>
      </c>
      <c r="AA195" s="41">
        <v>50955</v>
      </c>
      <c r="AB195" s="41">
        <v>52705</v>
      </c>
      <c r="AC195" s="41">
        <v>66541</v>
      </c>
      <c r="AD195" s="41">
        <v>37470</v>
      </c>
      <c r="AE195" s="41">
        <v>49815</v>
      </c>
      <c r="AF195" s="41">
        <v>70566</v>
      </c>
      <c r="AG195" s="41">
        <v>25416</v>
      </c>
      <c r="AH195" s="41">
        <v>76621</v>
      </c>
      <c r="AI195" s="41">
        <v>33733</v>
      </c>
      <c r="AJ195" s="41">
        <v>38620</v>
      </c>
      <c r="AK195" s="41">
        <v>46893</v>
      </c>
      <c r="AL195" s="41">
        <v>48977</v>
      </c>
      <c r="AM195" s="28">
        <f t="shared" ref="AM195:AM258" si="18">+AN195*31</f>
        <v>1727971</v>
      </c>
      <c r="AN195" s="41">
        <v>55741</v>
      </c>
      <c r="AO195" s="29">
        <f t="shared" ref="AO195:AO258" si="19">SUM(H195:AL195)</f>
        <v>1618216</v>
      </c>
      <c r="AP195" s="30">
        <f t="shared" ref="AP195:AP258" si="20">AO195/31</f>
        <v>52200.516129032258</v>
      </c>
      <c r="AQ195" s="4"/>
      <c r="AR195" s="31">
        <f t="shared" ref="AR195:AR258" si="21">AO195-AM195</f>
        <v>-109755</v>
      </c>
      <c r="AS195" s="45">
        <f t="shared" ref="AS195:AS258" si="22">AO195/AM195</f>
        <v>0.93648330903701504</v>
      </c>
    </row>
    <row r="196" spans="1:45" x14ac:dyDescent="0.25">
      <c r="A196" s="10">
        <v>195</v>
      </c>
      <c r="B196" s="11">
        <v>14534</v>
      </c>
      <c r="C196" s="11" t="s">
        <v>58</v>
      </c>
      <c r="D196" s="11" t="s">
        <v>23</v>
      </c>
      <c r="E196" s="12" t="s">
        <v>31</v>
      </c>
      <c r="F196" s="12" t="s">
        <v>37</v>
      </c>
      <c r="G196" s="12" t="s">
        <v>259</v>
      </c>
      <c r="H196" s="41">
        <v>75676</v>
      </c>
      <c r="I196" s="41">
        <v>82994</v>
      </c>
      <c r="J196" s="41">
        <v>71008</v>
      </c>
      <c r="K196" s="41">
        <v>93155</v>
      </c>
      <c r="L196" s="41">
        <v>54035</v>
      </c>
      <c r="M196" s="41">
        <v>80649</v>
      </c>
      <c r="N196" s="41">
        <v>82892</v>
      </c>
      <c r="O196" s="41">
        <v>81707</v>
      </c>
      <c r="P196" s="41">
        <v>69564</v>
      </c>
      <c r="Q196" s="41">
        <v>78227</v>
      </c>
      <c r="R196" s="41">
        <v>93066</v>
      </c>
      <c r="S196" s="41">
        <v>23013</v>
      </c>
      <c r="T196" s="41">
        <v>88553</v>
      </c>
      <c r="U196" s="41">
        <v>72384</v>
      </c>
      <c r="V196" s="41">
        <v>78569</v>
      </c>
      <c r="W196" s="41">
        <v>55176</v>
      </c>
      <c r="X196" s="41">
        <v>76673</v>
      </c>
      <c r="Y196" s="41">
        <v>96787</v>
      </c>
      <c r="Z196" s="41">
        <v>32023</v>
      </c>
      <c r="AA196" s="41">
        <v>74311</v>
      </c>
      <c r="AB196" s="41">
        <v>50505</v>
      </c>
      <c r="AC196" s="41">
        <v>82695</v>
      </c>
      <c r="AD196" s="41">
        <v>57294</v>
      </c>
      <c r="AE196" s="41">
        <v>54608</v>
      </c>
      <c r="AF196" s="41">
        <v>101881</v>
      </c>
      <c r="AG196" s="41">
        <v>19337</v>
      </c>
      <c r="AH196" s="41">
        <v>91198</v>
      </c>
      <c r="AI196" s="41">
        <v>56478</v>
      </c>
      <c r="AJ196" s="41">
        <v>69065</v>
      </c>
      <c r="AK196" s="41">
        <v>71486</v>
      </c>
      <c r="AL196" s="41">
        <v>66278</v>
      </c>
      <c r="AM196" s="28">
        <f t="shared" si="18"/>
        <v>2447078</v>
      </c>
      <c r="AN196" s="41">
        <v>78938</v>
      </c>
      <c r="AO196" s="29">
        <f t="shared" si="19"/>
        <v>2181287</v>
      </c>
      <c r="AP196" s="30">
        <f t="shared" si="20"/>
        <v>70364.096774193546</v>
      </c>
      <c r="AQ196" s="4"/>
      <c r="AR196" s="31">
        <f t="shared" si="21"/>
        <v>-265791</v>
      </c>
      <c r="AS196" s="45">
        <f t="shared" si="22"/>
        <v>0.89138433674774564</v>
      </c>
    </row>
    <row r="197" spans="1:45" x14ac:dyDescent="0.25">
      <c r="A197" s="10">
        <v>196</v>
      </c>
      <c r="B197" s="11">
        <v>15854</v>
      </c>
      <c r="C197" s="11" t="s">
        <v>58</v>
      </c>
      <c r="D197" s="11" t="s">
        <v>23</v>
      </c>
      <c r="E197" s="12" t="s">
        <v>31</v>
      </c>
      <c r="F197" s="12" t="s">
        <v>37</v>
      </c>
      <c r="G197" s="12" t="s">
        <v>260</v>
      </c>
      <c r="H197" s="41">
        <v>61363</v>
      </c>
      <c r="I197" s="41">
        <v>52314</v>
      </c>
      <c r="J197" s="41">
        <v>30083</v>
      </c>
      <c r="K197" s="41">
        <v>73311</v>
      </c>
      <c r="L197" s="41">
        <v>18616</v>
      </c>
      <c r="M197" s="41">
        <v>40277</v>
      </c>
      <c r="N197" s="41">
        <v>50762</v>
      </c>
      <c r="O197" s="41">
        <v>45041</v>
      </c>
      <c r="P197" s="41">
        <v>25930</v>
      </c>
      <c r="Q197" s="41">
        <v>31098</v>
      </c>
      <c r="R197" s="41">
        <v>51027</v>
      </c>
      <c r="S197" s="41">
        <v>10104</v>
      </c>
      <c r="T197" s="41">
        <v>34003</v>
      </c>
      <c r="U197" s="41">
        <v>17073</v>
      </c>
      <c r="V197" s="41">
        <v>27975</v>
      </c>
      <c r="W197" s="41">
        <v>31341</v>
      </c>
      <c r="X197" s="41">
        <v>20899</v>
      </c>
      <c r="Y197" s="41">
        <v>53062</v>
      </c>
      <c r="Z197" s="41">
        <v>9142</v>
      </c>
      <c r="AA197" s="41">
        <v>31154</v>
      </c>
      <c r="AB197" s="41">
        <v>21166</v>
      </c>
      <c r="AC197" s="41">
        <v>22226</v>
      </c>
      <c r="AD197" s="41">
        <v>18821</v>
      </c>
      <c r="AE197" s="41">
        <v>21542</v>
      </c>
      <c r="AF197" s="41">
        <v>50254</v>
      </c>
      <c r="AG197" s="41">
        <v>16231</v>
      </c>
      <c r="AH197" s="41">
        <v>41862</v>
      </c>
      <c r="AI197" s="41">
        <v>40284</v>
      </c>
      <c r="AJ197" s="41">
        <v>18523</v>
      </c>
      <c r="AK197" s="41">
        <v>19986</v>
      </c>
      <c r="AL197" s="41">
        <v>55694</v>
      </c>
      <c r="AM197" s="28">
        <f t="shared" si="18"/>
        <v>988001</v>
      </c>
      <c r="AN197" s="41">
        <v>31871</v>
      </c>
      <c r="AO197" s="29">
        <f t="shared" si="19"/>
        <v>1041164</v>
      </c>
      <c r="AP197" s="30">
        <f t="shared" si="20"/>
        <v>33585.93548387097</v>
      </c>
      <c r="AQ197" s="4"/>
      <c r="AR197" s="31">
        <f t="shared" si="21"/>
        <v>53163</v>
      </c>
      <c r="AS197" s="45">
        <f t="shared" si="22"/>
        <v>1.0538086499912449</v>
      </c>
    </row>
    <row r="198" spans="1:45" x14ac:dyDescent="0.25">
      <c r="A198" s="10">
        <v>197</v>
      </c>
      <c r="B198" s="11">
        <v>17271</v>
      </c>
      <c r="C198" s="11" t="s">
        <v>58</v>
      </c>
      <c r="D198" s="11" t="s">
        <v>23</v>
      </c>
      <c r="E198" s="12" t="s">
        <v>31</v>
      </c>
      <c r="F198" s="12" t="s">
        <v>37</v>
      </c>
      <c r="G198" s="12" t="s">
        <v>261</v>
      </c>
      <c r="H198" s="41">
        <v>43712</v>
      </c>
      <c r="I198" s="41">
        <v>51349</v>
      </c>
      <c r="J198" s="41">
        <v>36141</v>
      </c>
      <c r="K198" s="41">
        <v>80735</v>
      </c>
      <c r="L198" s="41">
        <v>24411</v>
      </c>
      <c r="M198" s="41">
        <v>57429</v>
      </c>
      <c r="N198" s="41">
        <v>49025</v>
      </c>
      <c r="O198" s="41">
        <v>45612</v>
      </c>
      <c r="P198" s="41">
        <v>53908</v>
      </c>
      <c r="Q198" s="41">
        <v>45071</v>
      </c>
      <c r="R198" s="41">
        <v>50282</v>
      </c>
      <c r="S198" s="41">
        <v>23608</v>
      </c>
      <c r="T198" s="41">
        <v>54789</v>
      </c>
      <c r="U198" s="41">
        <v>44534</v>
      </c>
      <c r="V198" s="41">
        <v>42003</v>
      </c>
      <c r="W198" s="41">
        <v>52018</v>
      </c>
      <c r="X198" s="41">
        <v>46595</v>
      </c>
      <c r="Y198" s="41">
        <v>63627</v>
      </c>
      <c r="Z198" s="41">
        <v>28977</v>
      </c>
      <c r="AA198" s="41">
        <v>46400</v>
      </c>
      <c r="AB198" s="41">
        <v>45716</v>
      </c>
      <c r="AC198" s="41">
        <v>48806</v>
      </c>
      <c r="AD198" s="41">
        <v>49247</v>
      </c>
      <c r="AE198" s="41">
        <v>33795</v>
      </c>
      <c r="AF198" s="41">
        <v>43500</v>
      </c>
      <c r="AG198" s="41">
        <v>33141</v>
      </c>
      <c r="AH198" s="41">
        <v>47811</v>
      </c>
      <c r="AI198" s="41">
        <v>55274</v>
      </c>
      <c r="AJ198" s="41">
        <v>35458</v>
      </c>
      <c r="AK198" s="41">
        <v>44024</v>
      </c>
      <c r="AL198" s="41">
        <v>53232</v>
      </c>
      <c r="AM198" s="28">
        <f t="shared" si="18"/>
        <v>1171490</v>
      </c>
      <c r="AN198" s="41">
        <v>37790</v>
      </c>
      <c r="AO198" s="29">
        <f t="shared" si="19"/>
        <v>1430230</v>
      </c>
      <c r="AP198" s="30">
        <f t="shared" si="20"/>
        <v>46136.451612903227</v>
      </c>
      <c r="AQ198" s="4"/>
      <c r="AR198" s="31">
        <f t="shared" si="21"/>
        <v>258740</v>
      </c>
      <c r="AS198" s="45">
        <f t="shared" si="22"/>
        <v>1.2208640278619536</v>
      </c>
    </row>
    <row r="199" spans="1:45" x14ac:dyDescent="0.25">
      <c r="A199" s="10">
        <v>198</v>
      </c>
      <c r="B199" s="11">
        <v>17252</v>
      </c>
      <c r="C199" s="11" t="s">
        <v>58</v>
      </c>
      <c r="D199" s="11" t="s">
        <v>23</v>
      </c>
      <c r="E199" s="12" t="s">
        <v>31</v>
      </c>
      <c r="F199" s="12" t="s">
        <v>37</v>
      </c>
      <c r="G199" s="12" t="s">
        <v>262</v>
      </c>
      <c r="H199" s="41">
        <v>51657</v>
      </c>
      <c r="I199" s="41">
        <v>57141</v>
      </c>
      <c r="J199" s="41">
        <v>62555</v>
      </c>
      <c r="K199" s="41">
        <v>59299</v>
      </c>
      <c r="L199" s="41">
        <v>21170</v>
      </c>
      <c r="M199" s="41">
        <v>67181</v>
      </c>
      <c r="N199" s="41">
        <v>45997</v>
      </c>
      <c r="O199" s="41">
        <v>52273</v>
      </c>
      <c r="P199" s="41">
        <v>51258</v>
      </c>
      <c r="Q199" s="41">
        <v>50094</v>
      </c>
      <c r="R199" s="41">
        <v>43216</v>
      </c>
      <c r="S199" s="41">
        <v>20010</v>
      </c>
      <c r="T199" s="41">
        <v>44895</v>
      </c>
      <c r="U199" s="41">
        <v>42492</v>
      </c>
      <c r="V199" s="41">
        <v>49386</v>
      </c>
      <c r="W199" s="41">
        <v>36354</v>
      </c>
      <c r="X199" s="41">
        <v>38853</v>
      </c>
      <c r="Y199" s="41">
        <v>41989</v>
      </c>
      <c r="Z199" s="41">
        <v>20645</v>
      </c>
      <c r="AA199" s="41">
        <v>49376</v>
      </c>
      <c r="AB199" s="41">
        <v>37393</v>
      </c>
      <c r="AC199" s="41">
        <v>48888</v>
      </c>
      <c r="AD199" s="41">
        <v>40812</v>
      </c>
      <c r="AE199" s="41">
        <v>26986</v>
      </c>
      <c r="AF199" s="41">
        <v>37001</v>
      </c>
      <c r="AG199" s="41">
        <v>26961</v>
      </c>
      <c r="AH199" s="41">
        <v>47903</v>
      </c>
      <c r="AI199" s="41">
        <v>42748</v>
      </c>
      <c r="AJ199" s="41">
        <v>36096</v>
      </c>
      <c r="AK199" s="41">
        <v>44481</v>
      </c>
      <c r="AL199" s="41">
        <v>40749</v>
      </c>
      <c r="AM199" s="28">
        <f t="shared" si="18"/>
        <v>998200</v>
      </c>
      <c r="AN199" s="41">
        <v>32200</v>
      </c>
      <c r="AO199" s="29">
        <f t="shared" si="19"/>
        <v>1335859</v>
      </c>
      <c r="AP199" s="30">
        <f t="shared" si="20"/>
        <v>43092.225806451614</v>
      </c>
      <c r="AQ199" s="4"/>
      <c r="AR199" s="31">
        <f t="shared" si="21"/>
        <v>337659</v>
      </c>
      <c r="AS199" s="45">
        <f t="shared" si="22"/>
        <v>1.3382678821879384</v>
      </c>
    </row>
    <row r="200" spans="1:45" x14ac:dyDescent="0.25">
      <c r="A200" s="10">
        <v>199</v>
      </c>
      <c r="B200" s="13">
        <v>16960</v>
      </c>
      <c r="C200" s="11" t="s">
        <v>58</v>
      </c>
      <c r="D200" s="11" t="s">
        <v>23</v>
      </c>
      <c r="E200" s="12" t="s">
        <v>31</v>
      </c>
      <c r="F200" s="12" t="s">
        <v>37</v>
      </c>
      <c r="G200" s="14" t="s">
        <v>263</v>
      </c>
      <c r="H200" s="41">
        <v>41386</v>
      </c>
      <c r="I200" s="41">
        <v>51275</v>
      </c>
      <c r="J200" s="41">
        <v>37872</v>
      </c>
      <c r="K200" s="41">
        <v>71656</v>
      </c>
      <c r="L200" s="41">
        <v>15441</v>
      </c>
      <c r="M200" s="41">
        <v>55406</v>
      </c>
      <c r="N200" s="41">
        <v>44344</v>
      </c>
      <c r="O200" s="41">
        <v>50654</v>
      </c>
      <c r="P200" s="41">
        <v>51279</v>
      </c>
      <c r="Q200" s="41">
        <v>36602</v>
      </c>
      <c r="R200" s="41">
        <v>53071</v>
      </c>
      <c r="S200" s="41">
        <v>16764</v>
      </c>
      <c r="T200" s="41">
        <v>59620</v>
      </c>
      <c r="U200" s="41">
        <v>36109</v>
      </c>
      <c r="V200" s="41">
        <v>34878</v>
      </c>
      <c r="W200" s="41">
        <v>47584</v>
      </c>
      <c r="X200" s="41">
        <v>36754</v>
      </c>
      <c r="Y200" s="41">
        <v>62680</v>
      </c>
      <c r="Z200" s="41">
        <v>16233</v>
      </c>
      <c r="AA200" s="41">
        <v>38242</v>
      </c>
      <c r="AB200" s="41">
        <v>30429</v>
      </c>
      <c r="AC200" s="41">
        <v>32942</v>
      </c>
      <c r="AD200" s="41">
        <v>31099</v>
      </c>
      <c r="AE200" s="41">
        <v>34904</v>
      </c>
      <c r="AF200" s="41">
        <v>37041</v>
      </c>
      <c r="AG200" s="41">
        <v>27240</v>
      </c>
      <c r="AH200" s="41">
        <v>49545</v>
      </c>
      <c r="AI200" s="41">
        <v>40128</v>
      </c>
      <c r="AJ200" s="41">
        <v>32406</v>
      </c>
      <c r="AK200" s="41">
        <v>44547</v>
      </c>
      <c r="AL200" s="41">
        <v>37451</v>
      </c>
      <c r="AM200" s="28">
        <f t="shared" si="18"/>
        <v>1116341</v>
      </c>
      <c r="AN200" s="41">
        <v>36011</v>
      </c>
      <c r="AO200" s="29">
        <f t="shared" si="19"/>
        <v>1255582</v>
      </c>
      <c r="AP200" s="30">
        <f t="shared" si="20"/>
        <v>40502.645161290326</v>
      </c>
      <c r="AQ200" s="4"/>
      <c r="AR200" s="31">
        <f t="shared" si="21"/>
        <v>139241</v>
      </c>
      <c r="AS200" s="45">
        <f t="shared" si="22"/>
        <v>1.1247298092607905</v>
      </c>
    </row>
    <row r="201" spans="1:45" x14ac:dyDescent="0.25">
      <c r="A201" s="10">
        <v>200</v>
      </c>
      <c r="B201" s="11">
        <v>16901</v>
      </c>
      <c r="C201" s="11" t="s">
        <v>58</v>
      </c>
      <c r="D201" s="11" t="s">
        <v>23</v>
      </c>
      <c r="E201" s="12" t="s">
        <v>38</v>
      </c>
      <c r="F201" s="12" t="s">
        <v>39</v>
      </c>
      <c r="G201" s="12" t="s">
        <v>264</v>
      </c>
      <c r="H201" s="41">
        <v>43006</v>
      </c>
      <c r="I201" s="41">
        <v>50375</v>
      </c>
      <c r="J201" s="41">
        <v>40021</v>
      </c>
      <c r="K201" s="41">
        <v>60006</v>
      </c>
      <c r="L201" s="41">
        <v>37768</v>
      </c>
      <c r="M201" s="41">
        <v>41150</v>
      </c>
      <c r="N201" s="41">
        <v>45793</v>
      </c>
      <c r="O201" s="41">
        <v>50074</v>
      </c>
      <c r="P201" s="41">
        <v>60029</v>
      </c>
      <c r="Q201" s="41">
        <v>35401</v>
      </c>
      <c r="R201" s="41">
        <v>60007</v>
      </c>
      <c r="S201" s="41">
        <v>36525</v>
      </c>
      <c r="T201" s="41">
        <v>50291</v>
      </c>
      <c r="U201" s="41">
        <v>56039</v>
      </c>
      <c r="V201" s="41">
        <v>40088</v>
      </c>
      <c r="W201" s="41">
        <v>40166</v>
      </c>
      <c r="X201" s="41">
        <v>35670</v>
      </c>
      <c r="Y201" s="41">
        <v>50155</v>
      </c>
      <c r="Z201" s="41">
        <v>40001</v>
      </c>
      <c r="AA201" s="41">
        <v>37609</v>
      </c>
      <c r="AB201" s="41">
        <v>37832</v>
      </c>
      <c r="AC201" s="41">
        <v>40118</v>
      </c>
      <c r="AD201" s="41">
        <v>41076</v>
      </c>
      <c r="AE201" s="41">
        <v>35516</v>
      </c>
      <c r="AF201" s="41">
        <v>60037</v>
      </c>
      <c r="AG201" s="41">
        <v>35632</v>
      </c>
      <c r="AH201" s="41">
        <v>42125</v>
      </c>
      <c r="AI201" s="41">
        <v>31807</v>
      </c>
      <c r="AJ201" s="41">
        <v>35281</v>
      </c>
      <c r="AK201" s="41">
        <v>36605</v>
      </c>
      <c r="AL201" s="41">
        <v>49572</v>
      </c>
      <c r="AM201" s="28">
        <f t="shared" si="18"/>
        <v>1091696</v>
      </c>
      <c r="AN201" s="41">
        <v>35216</v>
      </c>
      <c r="AO201" s="29">
        <f t="shared" si="19"/>
        <v>1355775</v>
      </c>
      <c r="AP201" s="30">
        <f t="shared" si="20"/>
        <v>43734.677419354841</v>
      </c>
      <c r="AQ201" s="4"/>
      <c r="AR201" s="31">
        <f t="shared" si="21"/>
        <v>264079</v>
      </c>
      <c r="AS201" s="45">
        <f t="shared" si="22"/>
        <v>1.2418979276282043</v>
      </c>
    </row>
    <row r="202" spans="1:45" x14ac:dyDescent="0.25">
      <c r="A202" s="10">
        <v>201</v>
      </c>
      <c r="B202" s="11">
        <v>14532</v>
      </c>
      <c r="C202" s="11" t="s">
        <v>58</v>
      </c>
      <c r="D202" s="11" t="s">
        <v>23</v>
      </c>
      <c r="E202" s="12" t="s">
        <v>38</v>
      </c>
      <c r="F202" s="12" t="s">
        <v>39</v>
      </c>
      <c r="G202" s="12" t="s">
        <v>265</v>
      </c>
      <c r="H202" s="41">
        <v>102713</v>
      </c>
      <c r="I202" s="41">
        <v>96612</v>
      </c>
      <c r="J202" s="41">
        <v>47839</v>
      </c>
      <c r="K202" s="41">
        <v>69681</v>
      </c>
      <c r="L202" s="41">
        <v>28073</v>
      </c>
      <c r="M202" s="41">
        <v>70439</v>
      </c>
      <c r="N202" s="41">
        <v>64290</v>
      </c>
      <c r="O202" s="41">
        <v>55144</v>
      </c>
      <c r="P202" s="41">
        <v>54359</v>
      </c>
      <c r="Q202" s="41">
        <v>80911</v>
      </c>
      <c r="R202" s="41">
        <v>75519</v>
      </c>
      <c r="S202" s="41">
        <v>25838</v>
      </c>
      <c r="T202" s="41">
        <v>65835</v>
      </c>
      <c r="U202" s="41">
        <v>65686</v>
      </c>
      <c r="V202" s="41">
        <v>64653</v>
      </c>
      <c r="W202" s="41">
        <v>62751</v>
      </c>
      <c r="X202" s="41">
        <v>50160</v>
      </c>
      <c r="Y202" s="41">
        <v>52481</v>
      </c>
      <c r="Z202" s="41">
        <v>27639</v>
      </c>
      <c r="AA202" s="41">
        <v>50551</v>
      </c>
      <c r="AB202" s="41">
        <v>52000</v>
      </c>
      <c r="AC202" s="41">
        <v>51584</v>
      </c>
      <c r="AD202" s="41">
        <v>52812</v>
      </c>
      <c r="AE202" s="41">
        <v>55130</v>
      </c>
      <c r="AF202" s="41">
        <v>58783</v>
      </c>
      <c r="AG202" s="41">
        <v>24000</v>
      </c>
      <c r="AH202" s="41">
        <v>49056</v>
      </c>
      <c r="AI202" s="41">
        <v>42510</v>
      </c>
      <c r="AJ202" s="41">
        <v>43056</v>
      </c>
      <c r="AK202" s="41">
        <v>52103</v>
      </c>
      <c r="AL202" s="41">
        <v>52868</v>
      </c>
      <c r="AM202" s="28">
        <f t="shared" si="18"/>
        <v>1562896</v>
      </c>
      <c r="AN202" s="41">
        <v>50416</v>
      </c>
      <c r="AO202" s="29">
        <f t="shared" si="19"/>
        <v>1745076</v>
      </c>
      <c r="AP202" s="30">
        <f t="shared" si="20"/>
        <v>56292.774193548386</v>
      </c>
      <c r="AQ202" s="4"/>
      <c r="AR202" s="31">
        <f t="shared" si="21"/>
        <v>182180</v>
      </c>
      <c r="AS202" s="45">
        <f t="shared" si="22"/>
        <v>1.116565657599738</v>
      </c>
    </row>
    <row r="203" spans="1:45" x14ac:dyDescent="0.25">
      <c r="A203" s="10">
        <v>202</v>
      </c>
      <c r="B203" s="11">
        <v>15704</v>
      </c>
      <c r="C203" s="11" t="s">
        <v>58</v>
      </c>
      <c r="D203" s="11" t="s">
        <v>23</v>
      </c>
      <c r="E203" s="12" t="s">
        <v>38</v>
      </c>
      <c r="F203" s="12" t="s">
        <v>39</v>
      </c>
      <c r="G203" s="12" t="s">
        <v>266</v>
      </c>
      <c r="H203" s="41">
        <v>37978</v>
      </c>
      <c r="I203" s="41">
        <v>21259</v>
      </c>
      <c r="J203" s="41">
        <v>31635</v>
      </c>
      <c r="K203" s="41">
        <v>43092</v>
      </c>
      <c r="L203" s="41">
        <v>20124</v>
      </c>
      <c r="M203" s="41">
        <v>44038</v>
      </c>
      <c r="N203" s="41">
        <v>33768</v>
      </c>
      <c r="O203" s="41">
        <v>42271</v>
      </c>
      <c r="P203" s="41">
        <v>25634</v>
      </c>
      <c r="Q203" s="41">
        <v>32431</v>
      </c>
      <c r="R203" s="41">
        <v>46410</v>
      </c>
      <c r="S203" s="41">
        <v>18152</v>
      </c>
      <c r="T203" s="41">
        <v>33503</v>
      </c>
      <c r="U203" s="41">
        <v>33374</v>
      </c>
      <c r="V203" s="41">
        <v>40126</v>
      </c>
      <c r="W203" s="41">
        <v>32202</v>
      </c>
      <c r="X203" s="41">
        <v>33610</v>
      </c>
      <c r="Y203" s="41">
        <v>40776</v>
      </c>
      <c r="Z203" s="41">
        <v>18010</v>
      </c>
      <c r="AA203" s="41">
        <v>42211</v>
      </c>
      <c r="AB203" s="41">
        <v>28572</v>
      </c>
      <c r="AC203" s="41">
        <v>31045</v>
      </c>
      <c r="AD203" s="41">
        <v>23421</v>
      </c>
      <c r="AE203" s="41">
        <v>26092</v>
      </c>
      <c r="AF203" s="41">
        <v>40914</v>
      </c>
      <c r="AG203" s="41">
        <v>26112</v>
      </c>
      <c r="AH203" s="41">
        <v>32285</v>
      </c>
      <c r="AI203" s="41">
        <v>24425</v>
      </c>
      <c r="AJ203" s="41">
        <v>27918</v>
      </c>
      <c r="AK203" s="41">
        <v>36979</v>
      </c>
      <c r="AL203" s="41">
        <v>48614</v>
      </c>
      <c r="AM203" s="28">
        <f t="shared" si="18"/>
        <v>1011406</v>
      </c>
      <c r="AN203" s="41">
        <v>32626</v>
      </c>
      <c r="AO203" s="29">
        <f t="shared" si="19"/>
        <v>1016981</v>
      </c>
      <c r="AP203" s="30">
        <f t="shared" si="20"/>
        <v>32805.838709677417</v>
      </c>
      <c r="AQ203" s="4"/>
      <c r="AR203" s="31">
        <f t="shared" si="21"/>
        <v>5575</v>
      </c>
      <c r="AS203" s="45">
        <f t="shared" si="22"/>
        <v>1.0055121286604984</v>
      </c>
    </row>
    <row r="204" spans="1:45" x14ac:dyDescent="0.25">
      <c r="A204" s="10">
        <v>203</v>
      </c>
      <c r="B204" s="11">
        <v>15242</v>
      </c>
      <c r="C204" s="11" t="s">
        <v>58</v>
      </c>
      <c r="D204" s="11" t="s">
        <v>23</v>
      </c>
      <c r="E204" s="12" t="s">
        <v>38</v>
      </c>
      <c r="F204" s="12" t="s">
        <v>39</v>
      </c>
      <c r="G204" s="12" t="s">
        <v>267</v>
      </c>
      <c r="H204" s="41">
        <v>67125</v>
      </c>
      <c r="I204" s="41">
        <v>65214</v>
      </c>
      <c r="J204" s="41">
        <v>100837</v>
      </c>
      <c r="K204" s="41">
        <v>107911</v>
      </c>
      <c r="L204" s="41">
        <v>70337</v>
      </c>
      <c r="M204" s="41">
        <v>88856</v>
      </c>
      <c r="N204" s="41">
        <v>72764</v>
      </c>
      <c r="O204" s="41">
        <v>90712</v>
      </c>
      <c r="P204" s="41">
        <v>61403</v>
      </c>
      <c r="Q204" s="41">
        <v>82659</v>
      </c>
      <c r="R204" s="41">
        <v>68749</v>
      </c>
      <c r="S204" s="41">
        <v>55417</v>
      </c>
      <c r="T204" s="41">
        <v>67224</v>
      </c>
      <c r="U204" s="41">
        <v>70061</v>
      </c>
      <c r="V204" s="41">
        <v>53566</v>
      </c>
      <c r="W204" s="41">
        <v>71526</v>
      </c>
      <c r="X204" s="41">
        <v>53692</v>
      </c>
      <c r="Y204" s="41">
        <v>71721</v>
      </c>
      <c r="Z204" s="41">
        <v>50043</v>
      </c>
      <c r="AA204" s="41">
        <v>70013</v>
      </c>
      <c r="AB204" s="41">
        <v>60804</v>
      </c>
      <c r="AC204" s="41">
        <v>63105</v>
      </c>
      <c r="AD204" s="41">
        <v>70651</v>
      </c>
      <c r="AE204" s="41">
        <v>52890</v>
      </c>
      <c r="AF204" s="41">
        <v>76850</v>
      </c>
      <c r="AG204" s="41">
        <v>50024</v>
      </c>
      <c r="AH204" s="41">
        <v>82669</v>
      </c>
      <c r="AI204" s="41">
        <v>45879</v>
      </c>
      <c r="AJ204" s="41">
        <v>50315</v>
      </c>
      <c r="AK204" s="41">
        <v>65721</v>
      </c>
      <c r="AL204" s="41">
        <v>51577</v>
      </c>
      <c r="AM204" s="28">
        <f t="shared" si="18"/>
        <v>1798496</v>
      </c>
      <c r="AN204" s="41">
        <v>58016</v>
      </c>
      <c r="AO204" s="29">
        <f t="shared" si="19"/>
        <v>2110315</v>
      </c>
      <c r="AP204" s="30">
        <f t="shared" si="20"/>
        <v>68074.677419354834</v>
      </c>
      <c r="AQ204" s="4"/>
      <c r="AR204" s="31">
        <f t="shared" si="21"/>
        <v>311819</v>
      </c>
      <c r="AS204" s="45">
        <f t="shared" si="22"/>
        <v>1.1733776444317918</v>
      </c>
    </row>
    <row r="205" spans="1:45" x14ac:dyDescent="0.25">
      <c r="A205" s="10">
        <v>204</v>
      </c>
      <c r="B205" s="11">
        <v>16017</v>
      </c>
      <c r="C205" s="11" t="s">
        <v>58</v>
      </c>
      <c r="D205" s="11" t="s">
        <v>23</v>
      </c>
      <c r="E205" s="12" t="s">
        <v>38</v>
      </c>
      <c r="F205" s="12" t="s">
        <v>39</v>
      </c>
      <c r="G205" s="12" t="s">
        <v>268</v>
      </c>
      <c r="H205" s="41">
        <v>52793</v>
      </c>
      <c r="I205" s="41">
        <v>41900</v>
      </c>
      <c r="J205" s="41">
        <v>45425</v>
      </c>
      <c r="K205" s="41">
        <v>50002</v>
      </c>
      <c r="L205" s="41">
        <v>30067</v>
      </c>
      <c r="M205" s="41">
        <v>46551</v>
      </c>
      <c r="N205" s="41">
        <v>41587</v>
      </c>
      <c r="O205" s="41">
        <v>41597</v>
      </c>
      <c r="P205" s="41">
        <v>46107</v>
      </c>
      <c r="Q205" s="41">
        <v>40151</v>
      </c>
      <c r="R205" s="41">
        <v>55090</v>
      </c>
      <c r="S205" s="41">
        <v>27987</v>
      </c>
      <c r="T205" s="41">
        <v>58907</v>
      </c>
      <c r="U205" s="41">
        <v>42570</v>
      </c>
      <c r="V205" s="41">
        <v>48091</v>
      </c>
      <c r="W205" s="41">
        <v>27563</v>
      </c>
      <c r="X205" s="41">
        <v>41633</v>
      </c>
      <c r="Y205" s="41">
        <v>51181</v>
      </c>
      <c r="Z205" s="41">
        <v>36583</v>
      </c>
      <c r="AA205" s="41">
        <v>53541</v>
      </c>
      <c r="AB205" s="41">
        <v>37542</v>
      </c>
      <c r="AC205" s="41">
        <v>52795</v>
      </c>
      <c r="AD205" s="41">
        <v>36673</v>
      </c>
      <c r="AE205" s="41">
        <v>41249</v>
      </c>
      <c r="AF205" s="41">
        <v>51852</v>
      </c>
      <c r="AG205" s="41">
        <v>33871</v>
      </c>
      <c r="AH205" s="41">
        <v>39669</v>
      </c>
      <c r="AI205" s="41">
        <v>44455</v>
      </c>
      <c r="AJ205" s="41">
        <v>35801</v>
      </c>
      <c r="AK205" s="41">
        <v>36995</v>
      </c>
      <c r="AL205" s="41">
        <v>44748</v>
      </c>
      <c r="AM205" s="28">
        <f t="shared" si="18"/>
        <v>1285446</v>
      </c>
      <c r="AN205" s="41">
        <v>41466</v>
      </c>
      <c r="AO205" s="29">
        <f t="shared" si="19"/>
        <v>1334976</v>
      </c>
      <c r="AP205" s="30">
        <f t="shared" si="20"/>
        <v>43063.741935483871</v>
      </c>
      <c r="AQ205" s="4"/>
      <c r="AR205" s="31">
        <f t="shared" si="21"/>
        <v>49530</v>
      </c>
      <c r="AS205" s="45">
        <f t="shared" si="22"/>
        <v>1.0385313735466133</v>
      </c>
    </row>
    <row r="206" spans="1:45" x14ac:dyDescent="0.25">
      <c r="A206" s="10">
        <v>205</v>
      </c>
      <c r="B206" s="11">
        <v>15136</v>
      </c>
      <c r="C206" s="11" t="s">
        <v>58</v>
      </c>
      <c r="D206" s="11" t="s">
        <v>23</v>
      </c>
      <c r="E206" s="12" t="s">
        <v>38</v>
      </c>
      <c r="F206" s="12" t="s">
        <v>39</v>
      </c>
      <c r="G206" s="12" t="s">
        <v>269</v>
      </c>
      <c r="H206" s="41">
        <v>21590</v>
      </c>
      <c r="I206" s="41">
        <v>26703</v>
      </c>
      <c r="J206" s="41">
        <v>22593</v>
      </c>
      <c r="K206" s="41">
        <v>32291</v>
      </c>
      <c r="L206" s="41">
        <v>26240</v>
      </c>
      <c r="M206" s="41">
        <v>28475</v>
      </c>
      <c r="N206" s="41">
        <v>27036</v>
      </c>
      <c r="O206" s="41">
        <v>26158</v>
      </c>
      <c r="P206" s="41">
        <v>24553</v>
      </c>
      <c r="Q206" s="41">
        <v>23204</v>
      </c>
      <c r="R206" s="41">
        <v>33988</v>
      </c>
      <c r="S206" s="41">
        <v>13571</v>
      </c>
      <c r="T206" s="41">
        <v>30064</v>
      </c>
      <c r="U206" s="41">
        <v>23265</v>
      </c>
      <c r="V206" s="41">
        <v>17388</v>
      </c>
      <c r="W206" s="41">
        <v>24144</v>
      </c>
      <c r="X206" s="41">
        <v>24111</v>
      </c>
      <c r="Y206" s="41">
        <v>32516</v>
      </c>
      <c r="Z206" s="41">
        <v>11295</v>
      </c>
      <c r="AA206" s="41">
        <v>25003</v>
      </c>
      <c r="AB206" s="41">
        <v>23459</v>
      </c>
      <c r="AC206" s="41">
        <v>23144</v>
      </c>
      <c r="AD206" s="41">
        <v>27051</v>
      </c>
      <c r="AE206" s="41">
        <v>26641</v>
      </c>
      <c r="AF206" s="41">
        <v>39714</v>
      </c>
      <c r="AG206" s="41">
        <v>10622</v>
      </c>
      <c r="AH206" s="41">
        <v>29539</v>
      </c>
      <c r="AI206" s="41">
        <v>10538</v>
      </c>
      <c r="AJ206" s="41">
        <v>26692</v>
      </c>
      <c r="AK206" s="41">
        <v>18082</v>
      </c>
      <c r="AL206" s="41">
        <v>23047</v>
      </c>
      <c r="AM206" s="28">
        <f t="shared" si="18"/>
        <v>713620</v>
      </c>
      <c r="AN206" s="41">
        <v>23020</v>
      </c>
      <c r="AO206" s="29">
        <f t="shared" si="19"/>
        <v>752717</v>
      </c>
      <c r="AP206" s="30">
        <f t="shared" si="20"/>
        <v>24281.193548387098</v>
      </c>
      <c r="AQ206" s="4"/>
      <c r="AR206" s="31">
        <f t="shared" si="21"/>
        <v>39097</v>
      </c>
      <c r="AS206" s="45">
        <f t="shared" si="22"/>
        <v>1.0547868613547826</v>
      </c>
    </row>
    <row r="207" spans="1:45" x14ac:dyDescent="0.25">
      <c r="A207" s="10">
        <v>206</v>
      </c>
      <c r="B207" s="11">
        <v>15506</v>
      </c>
      <c r="C207" s="11" t="s">
        <v>58</v>
      </c>
      <c r="D207" s="11" t="s">
        <v>23</v>
      </c>
      <c r="E207" s="12" t="s">
        <v>38</v>
      </c>
      <c r="F207" s="12" t="s">
        <v>40</v>
      </c>
      <c r="G207" s="12" t="s">
        <v>270</v>
      </c>
      <c r="H207" s="41">
        <v>50155</v>
      </c>
      <c r="I207" s="41">
        <v>31222</v>
      </c>
      <c r="J207" s="41">
        <v>31000</v>
      </c>
      <c r="K207" s="41">
        <v>37000</v>
      </c>
      <c r="L207" s="41">
        <v>21880</v>
      </c>
      <c r="M207" s="41">
        <v>41363</v>
      </c>
      <c r="N207" s="41">
        <v>43577</v>
      </c>
      <c r="O207" s="41">
        <v>31800</v>
      </c>
      <c r="P207" s="41">
        <v>35035</v>
      </c>
      <c r="Q207" s="41">
        <v>24790</v>
      </c>
      <c r="R207" s="41">
        <v>30333</v>
      </c>
      <c r="S207" s="41">
        <v>10740</v>
      </c>
      <c r="T207" s="41">
        <v>35155</v>
      </c>
      <c r="U207" s="41">
        <v>50000</v>
      </c>
      <c r="V207" s="41">
        <v>28624</v>
      </c>
      <c r="W207" s="41">
        <v>24885</v>
      </c>
      <c r="X207" s="41">
        <v>34000</v>
      </c>
      <c r="Y207" s="41">
        <v>30100</v>
      </c>
      <c r="Z207" s="41">
        <v>26144</v>
      </c>
      <c r="AA207" s="41">
        <v>27888</v>
      </c>
      <c r="AB207" s="41">
        <v>31166</v>
      </c>
      <c r="AC207" s="41">
        <v>28200</v>
      </c>
      <c r="AD207" s="41">
        <v>32222</v>
      </c>
      <c r="AE207" s="41">
        <v>32807</v>
      </c>
      <c r="AF207" s="41">
        <v>37200</v>
      </c>
      <c r="AG207" s="41">
        <v>23565</v>
      </c>
      <c r="AH207" s="41">
        <v>37777</v>
      </c>
      <c r="AI207" s="41">
        <v>31333</v>
      </c>
      <c r="AJ207" s="41">
        <v>26106</v>
      </c>
      <c r="AK207" s="41">
        <v>35000</v>
      </c>
      <c r="AL207" s="41">
        <v>35100</v>
      </c>
      <c r="AM207" s="28">
        <f t="shared" si="18"/>
        <v>960566</v>
      </c>
      <c r="AN207" s="41">
        <v>30986</v>
      </c>
      <c r="AO207" s="29">
        <f t="shared" si="19"/>
        <v>996167</v>
      </c>
      <c r="AP207" s="30">
        <f t="shared" si="20"/>
        <v>32134.419354838708</v>
      </c>
      <c r="AQ207" s="4"/>
      <c r="AR207" s="31">
        <f t="shared" si="21"/>
        <v>35601</v>
      </c>
      <c r="AS207" s="45">
        <f t="shared" si="22"/>
        <v>1.0370625235538213</v>
      </c>
    </row>
    <row r="208" spans="1:45" x14ac:dyDescent="0.25">
      <c r="A208" s="10">
        <v>207</v>
      </c>
      <c r="B208" s="11">
        <v>16405</v>
      </c>
      <c r="C208" s="11" t="s">
        <v>58</v>
      </c>
      <c r="D208" s="11" t="s">
        <v>23</v>
      </c>
      <c r="E208" s="12" t="s">
        <v>38</v>
      </c>
      <c r="F208" s="12" t="s">
        <v>40</v>
      </c>
      <c r="G208" s="12" t="s">
        <v>271</v>
      </c>
      <c r="H208" s="41">
        <v>50691</v>
      </c>
      <c r="I208" s="41">
        <v>73891</v>
      </c>
      <c r="J208" s="41">
        <v>45407</v>
      </c>
      <c r="K208" s="41">
        <v>60033</v>
      </c>
      <c r="L208" s="41">
        <v>19200</v>
      </c>
      <c r="M208" s="41">
        <v>70500</v>
      </c>
      <c r="N208" s="41">
        <v>41659</v>
      </c>
      <c r="O208" s="41">
        <v>74194</v>
      </c>
      <c r="P208" s="41">
        <v>52489</v>
      </c>
      <c r="Q208" s="41">
        <v>43878</v>
      </c>
      <c r="R208" s="41">
        <v>48708</v>
      </c>
      <c r="S208" s="41">
        <v>26280</v>
      </c>
      <c r="T208" s="41">
        <v>56193</v>
      </c>
      <c r="U208" s="41">
        <v>37126</v>
      </c>
      <c r="V208" s="41">
        <v>42498</v>
      </c>
      <c r="W208" s="41">
        <v>58792</v>
      </c>
      <c r="X208" s="41">
        <v>47918</v>
      </c>
      <c r="Y208" s="41">
        <v>71745</v>
      </c>
      <c r="Z208" s="41">
        <v>31605</v>
      </c>
      <c r="AA208" s="41">
        <v>50707</v>
      </c>
      <c r="AB208" s="41">
        <v>63488</v>
      </c>
      <c r="AC208" s="41">
        <v>53033</v>
      </c>
      <c r="AD208" s="41">
        <v>54937</v>
      </c>
      <c r="AE208" s="41">
        <v>48197</v>
      </c>
      <c r="AF208" s="41">
        <v>47667</v>
      </c>
      <c r="AG208" s="41">
        <v>27155</v>
      </c>
      <c r="AH208" s="41">
        <v>55570</v>
      </c>
      <c r="AI208" s="41">
        <v>50314</v>
      </c>
      <c r="AJ208" s="41">
        <v>46713</v>
      </c>
      <c r="AK208" s="41">
        <v>44256</v>
      </c>
      <c r="AL208" s="41">
        <v>56661</v>
      </c>
      <c r="AM208" s="28">
        <f t="shared" si="18"/>
        <v>1109986</v>
      </c>
      <c r="AN208" s="41">
        <v>35806</v>
      </c>
      <c r="AO208" s="29">
        <f t="shared" si="19"/>
        <v>1551505</v>
      </c>
      <c r="AP208" s="30">
        <f t="shared" si="20"/>
        <v>50048.548387096773</v>
      </c>
      <c r="AQ208" s="4"/>
      <c r="AR208" s="31">
        <f t="shared" si="21"/>
        <v>441519</v>
      </c>
      <c r="AS208" s="45">
        <f t="shared" si="22"/>
        <v>1.3977698817822928</v>
      </c>
    </row>
    <row r="209" spans="1:45" x14ac:dyDescent="0.25">
      <c r="A209" s="10">
        <v>208</v>
      </c>
      <c r="B209" s="11">
        <v>14575</v>
      </c>
      <c r="C209" s="11" t="s">
        <v>58</v>
      </c>
      <c r="D209" s="11" t="s">
        <v>23</v>
      </c>
      <c r="E209" s="12" t="s">
        <v>38</v>
      </c>
      <c r="F209" s="12" t="s">
        <v>40</v>
      </c>
      <c r="G209" s="12" t="s">
        <v>272</v>
      </c>
      <c r="H209" s="41">
        <v>40911</v>
      </c>
      <c r="I209" s="41">
        <v>37250</v>
      </c>
      <c r="J209" s="41">
        <v>31419</v>
      </c>
      <c r="K209" s="41">
        <v>40046</v>
      </c>
      <c r="L209" s="41">
        <v>10844</v>
      </c>
      <c r="M209" s="41">
        <v>54093</v>
      </c>
      <c r="N209" s="41">
        <v>43678</v>
      </c>
      <c r="O209" s="41">
        <v>43003</v>
      </c>
      <c r="P209" s="41">
        <v>33891</v>
      </c>
      <c r="Q209" s="41">
        <v>33940</v>
      </c>
      <c r="R209" s="41">
        <v>30113</v>
      </c>
      <c r="S209" s="41">
        <v>15445</v>
      </c>
      <c r="T209" s="41">
        <v>24220</v>
      </c>
      <c r="U209" s="41">
        <v>38165</v>
      </c>
      <c r="V209" s="41">
        <v>29553</v>
      </c>
      <c r="W209" s="41">
        <v>45092</v>
      </c>
      <c r="X209" s="41">
        <v>36251</v>
      </c>
      <c r="Y209" s="41">
        <v>70014</v>
      </c>
      <c r="Z209" s="41">
        <v>21473</v>
      </c>
      <c r="AA209" s="41">
        <v>26847</v>
      </c>
      <c r="AB209" s="41">
        <v>33265</v>
      </c>
      <c r="AC209" s="41">
        <v>55463</v>
      </c>
      <c r="AD209" s="41">
        <v>32000</v>
      </c>
      <c r="AE209" s="41">
        <v>12062</v>
      </c>
      <c r="AF209" s="41">
        <v>35907</v>
      </c>
      <c r="AG209" s="41">
        <v>11846</v>
      </c>
      <c r="AH209" s="41">
        <v>33479</v>
      </c>
      <c r="AI209" s="41">
        <v>20447</v>
      </c>
      <c r="AJ209" s="41">
        <v>26501</v>
      </c>
      <c r="AK209" s="41">
        <v>70065</v>
      </c>
      <c r="AL209" s="41">
        <v>108214</v>
      </c>
      <c r="AM209" s="28">
        <f t="shared" si="18"/>
        <v>1140986</v>
      </c>
      <c r="AN209" s="41">
        <v>36806</v>
      </c>
      <c r="AO209" s="29">
        <f t="shared" si="19"/>
        <v>1145497</v>
      </c>
      <c r="AP209" s="30">
        <f t="shared" si="20"/>
        <v>36951.516129032258</v>
      </c>
      <c r="AQ209" s="4"/>
      <c r="AR209" s="31">
        <f t="shared" si="21"/>
        <v>4511</v>
      </c>
      <c r="AS209" s="45">
        <f t="shared" si="22"/>
        <v>1.003953598028372</v>
      </c>
    </row>
    <row r="210" spans="1:45" x14ac:dyDescent="0.25">
      <c r="A210" s="10">
        <v>209</v>
      </c>
      <c r="B210" s="11">
        <v>15616</v>
      </c>
      <c r="C210" s="11" t="s">
        <v>58</v>
      </c>
      <c r="D210" s="11" t="s">
        <v>23</v>
      </c>
      <c r="E210" s="12" t="s">
        <v>38</v>
      </c>
      <c r="F210" s="12" t="s">
        <v>40</v>
      </c>
      <c r="G210" s="12" t="s">
        <v>273</v>
      </c>
      <c r="H210" s="41">
        <v>61268</v>
      </c>
      <c r="I210" s="41">
        <v>46790</v>
      </c>
      <c r="J210" s="41">
        <v>46307</v>
      </c>
      <c r="K210" s="41">
        <v>57876</v>
      </c>
      <c r="L210" s="41">
        <v>25510</v>
      </c>
      <c r="M210" s="41">
        <v>53660</v>
      </c>
      <c r="N210" s="41">
        <v>51134</v>
      </c>
      <c r="O210" s="41">
        <v>43739</v>
      </c>
      <c r="P210" s="41">
        <v>53750</v>
      </c>
      <c r="Q210" s="41">
        <v>33389</v>
      </c>
      <c r="R210" s="41">
        <v>59280</v>
      </c>
      <c r="S210" s="41">
        <v>30595</v>
      </c>
      <c r="T210" s="41">
        <v>51556</v>
      </c>
      <c r="U210" s="41">
        <v>40200</v>
      </c>
      <c r="V210" s="41">
        <v>52430</v>
      </c>
      <c r="W210" s="41">
        <v>45929</v>
      </c>
      <c r="X210" s="41">
        <v>50014</v>
      </c>
      <c r="Y210" s="41">
        <v>56987</v>
      </c>
      <c r="Z210" s="41">
        <v>33834</v>
      </c>
      <c r="AA210" s="41">
        <v>45580</v>
      </c>
      <c r="AB210" s="41">
        <v>37467</v>
      </c>
      <c r="AC210" s="41">
        <v>43093</v>
      </c>
      <c r="AD210" s="41">
        <v>37193</v>
      </c>
      <c r="AE210" s="41">
        <v>43062</v>
      </c>
      <c r="AF210" s="41">
        <v>48000</v>
      </c>
      <c r="AG210" s="41">
        <v>28891</v>
      </c>
      <c r="AH210" s="41">
        <v>43120</v>
      </c>
      <c r="AI210" s="41">
        <v>45570</v>
      </c>
      <c r="AJ210" s="41">
        <v>42802</v>
      </c>
      <c r="AK210" s="41">
        <v>42246</v>
      </c>
      <c r="AL210" s="41">
        <v>40493</v>
      </c>
      <c r="AM210" s="28">
        <f t="shared" si="18"/>
        <v>1656671</v>
      </c>
      <c r="AN210" s="41">
        <v>53441</v>
      </c>
      <c r="AO210" s="29">
        <f t="shared" si="19"/>
        <v>1391765</v>
      </c>
      <c r="AP210" s="30">
        <f t="shared" si="20"/>
        <v>44895.645161290326</v>
      </c>
      <c r="AQ210" s="4"/>
      <c r="AR210" s="31">
        <f t="shared" si="21"/>
        <v>-264906</v>
      </c>
      <c r="AS210" s="45">
        <f t="shared" si="22"/>
        <v>0.84009740014764545</v>
      </c>
    </row>
    <row r="211" spans="1:45" x14ac:dyDescent="0.25">
      <c r="A211" s="10">
        <v>210</v>
      </c>
      <c r="B211" s="11">
        <v>14818</v>
      </c>
      <c r="C211" s="11" t="s">
        <v>58</v>
      </c>
      <c r="D211" s="11" t="s">
        <v>23</v>
      </c>
      <c r="E211" s="12" t="s">
        <v>38</v>
      </c>
      <c r="F211" s="12" t="s">
        <v>40</v>
      </c>
      <c r="G211" s="12" t="s">
        <v>274</v>
      </c>
      <c r="H211" s="41">
        <v>50806</v>
      </c>
      <c r="I211" s="41">
        <v>46174</v>
      </c>
      <c r="J211" s="41">
        <v>40404</v>
      </c>
      <c r="K211" s="41">
        <v>48344</v>
      </c>
      <c r="L211" s="41">
        <v>19789</v>
      </c>
      <c r="M211" s="41">
        <v>51155</v>
      </c>
      <c r="N211" s="41">
        <v>44268</v>
      </c>
      <c r="O211" s="41">
        <v>40218</v>
      </c>
      <c r="P211" s="41">
        <v>38827</v>
      </c>
      <c r="Q211" s="41">
        <v>37515</v>
      </c>
      <c r="R211" s="41">
        <v>45266</v>
      </c>
      <c r="S211" s="41">
        <v>21300</v>
      </c>
      <c r="T211" s="41">
        <v>44164</v>
      </c>
      <c r="U211" s="41">
        <v>30342</v>
      </c>
      <c r="V211" s="41">
        <v>36003</v>
      </c>
      <c r="W211" s="41">
        <v>33919</v>
      </c>
      <c r="X211" s="41">
        <v>24387</v>
      </c>
      <c r="Y211" s="41">
        <v>45000</v>
      </c>
      <c r="Z211" s="41">
        <v>20739</v>
      </c>
      <c r="AA211" s="41">
        <v>39159</v>
      </c>
      <c r="AB211" s="41">
        <v>24892</v>
      </c>
      <c r="AC211" s="41">
        <v>33730</v>
      </c>
      <c r="AD211" s="41">
        <v>34421</v>
      </c>
      <c r="AE211" s="41">
        <v>26845</v>
      </c>
      <c r="AF211" s="41">
        <v>37472</v>
      </c>
      <c r="AG211" s="41">
        <v>29571</v>
      </c>
      <c r="AH211" s="41">
        <v>34000</v>
      </c>
      <c r="AI211" s="41">
        <v>25553</v>
      </c>
      <c r="AJ211" s="41">
        <v>27138</v>
      </c>
      <c r="AK211" s="41">
        <v>20905</v>
      </c>
      <c r="AL211" s="41">
        <v>24458</v>
      </c>
      <c r="AM211" s="28">
        <f t="shared" si="18"/>
        <v>1023186</v>
      </c>
      <c r="AN211" s="41">
        <v>33006</v>
      </c>
      <c r="AO211" s="29">
        <f t="shared" si="19"/>
        <v>1076764</v>
      </c>
      <c r="AP211" s="30">
        <f t="shared" si="20"/>
        <v>34734.322580645159</v>
      </c>
      <c r="AQ211" s="4"/>
      <c r="AR211" s="31">
        <f t="shared" si="21"/>
        <v>53578</v>
      </c>
      <c r="AS211" s="45">
        <f t="shared" si="22"/>
        <v>1.0523638908272788</v>
      </c>
    </row>
    <row r="212" spans="1:45" x14ac:dyDescent="0.25">
      <c r="A212" s="10">
        <v>211</v>
      </c>
      <c r="B212" s="11">
        <v>14582</v>
      </c>
      <c r="C212" s="11" t="s">
        <v>58</v>
      </c>
      <c r="D212" s="11" t="s">
        <v>23</v>
      </c>
      <c r="E212" s="12" t="s">
        <v>38</v>
      </c>
      <c r="F212" s="12" t="s">
        <v>40</v>
      </c>
      <c r="G212" s="12" t="s">
        <v>275</v>
      </c>
      <c r="H212" s="41">
        <v>31859</v>
      </c>
      <c r="I212" s="41">
        <v>38227</v>
      </c>
      <c r="J212" s="41">
        <v>32365</v>
      </c>
      <c r="K212" s="41">
        <v>50058</v>
      </c>
      <c r="L212" s="41">
        <v>11313</v>
      </c>
      <c r="M212" s="41">
        <v>36408</v>
      </c>
      <c r="N212" s="41">
        <v>31749</v>
      </c>
      <c r="O212" s="41">
        <v>40588</v>
      </c>
      <c r="P212" s="41">
        <v>24482</v>
      </c>
      <c r="Q212" s="41">
        <v>40026</v>
      </c>
      <c r="R212" s="41">
        <v>40908</v>
      </c>
      <c r="S212" s="41">
        <v>17482</v>
      </c>
      <c r="T212" s="41">
        <v>53482</v>
      </c>
      <c r="U212" s="41">
        <v>38846</v>
      </c>
      <c r="V212" s="41">
        <v>32707</v>
      </c>
      <c r="W212" s="41">
        <v>26317</v>
      </c>
      <c r="X212" s="41">
        <v>30031</v>
      </c>
      <c r="Y212" s="41">
        <v>42328</v>
      </c>
      <c r="Z212" s="41">
        <v>10313</v>
      </c>
      <c r="AA212" s="41">
        <v>37954</v>
      </c>
      <c r="AB212" s="41">
        <v>32297</v>
      </c>
      <c r="AC212" s="41">
        <v>30125</v>
      </c>
      <c r="AD212" s="41">
        <v>27809</v>
      </c>
      <c r="AE212" s="41">
        <v>26253</v>
      </c>
      <c r="AF212" s="41">
        <v>33322</v>
      </c>
      <c r="AG212" s="41">
        <v>10469</v>
      </c>
      <c r="AH212" s="41">
        <v>35642</v>
      </c>
      <c r="AI212" s="41">
        <v>29418</v>
      </c>
      <c r="AJ212" s="41">
        <v>34386</v>
      </c>
      <c r="AK212" s="41">
        <v>32391</v>
      </c>
      <c r="AL212" s="41">
        <v>58713</v>
      </c>
      <c r="AM212" s="28">
        <f t="shared" si="18"/>
        <v>1016986</v>
      </c>
      <c r="AN212" s="41">
        <v>32806</v>
      </c>
      <c r="AO212" s="29">
        <f t="shared" si="19"/>
        <v>1018268</v>
      </c>
      <c r="AP212" s="30">
        <f t="shared" si="20"/>
        <v>32847.354838709674</v>
      </c>
      <c r="AQ212" s="4"/>
      <c r="AR212" s="31">
        <f t="shared" si="21"/>
        <v>1282</v>
      </c>
      <c r="AS212" s="45">
        <f t="shared" si="22"/>
        <v>1.0012605876580405</v>
      </c>
    </row>
    <row r="213" spans="1:45" x14ac:dyDescent="0.25">
      <c r="A213" s="10">
        <v>212</v>
      </c>
      <c r="B213" s="11">
        <v>15965</v>
      </c>
      <c r="C213" s="11" t="s">
        <v>58</v>
      </c>
      <c r="D213" s="11" t="s">
        <v>23</v>
      </c>
      <c r="E213" s="12" t="s">
        <v>38</v>
      </c>
      <c r="F213" s="12" t="s">
        <v>40</v>
      </c>
      <c r="G213" s="12" t="s">
        <v>276</v>
      </c>
      <c r="H213" s="41">
        <v>52736</v>
      </c>
      <c r="I213" s="41">
        <v>50776</v>
      </c>
      <c r="J213" s="41">
        <v>41076</v>
      </c>
      <c r="K213" s="41">
        <v>47070</v>
      </c>
      <c r="L213" s="41">
        <v>24226</v>
      </c>
      <c r="M213" s="41">
        <v>56506</v>
      </c>
      <c r="N213" s="41">
        <v>56606</v>
      </c>
      <c r="O213" s="41">
        <v>47484</v>
      </c>
      <c r="P213" s="41">
        <v>50961</v>
      </c>
      <c r="Q213" s="41">
        <v>37590</v>
      </c>
      <c r="R213" s="41">
        <v>55544</v>
      </c>
      <c r="S213" s="41">
        <v>38084</v>
      </c>
      <c r="T213" s="41">
        <v>48614</v>
      </c>
      <c r="U213" s="41">
        <v>51235</v>
      </c>
      <c r="V213" s="41">
        <v>58581</v>
      </c>
      <c r="W213" s="41">
        <v>40631</v>
      </c>
      <c r="X213" s="41">
        <v>70341</v>
      </c>
      <c r="Y213" s="41">
        <v>73780</v>
      </c>
      <c r="Z213" s="41">
        <v>33199</v>
      </c>
      <c r="AA213" s="41">
        <v>65266</v>
      </c>
      <c r="AB213" s="41">
        <v>41279</v>
      </c>
      <c r="AC213" s="41">
        <v>41388</v>
      </c>
      <c r="AD213" s="41">
        <v>46100</v>
      </c>
      <c r="AE213" s="41">
        <v>45239</v>
      </c>
      <c r="AF213" s="41">
        <v>44402</v>
      </c>
      <c r="AG213" s="41">
        <v>34342</v>
      </c>
      <c r="AH213" s="41">
        <v>48384</v>
      </c>
      <c r="AI213" s="41">
        <v>50412</v>
      </c>
      <c r="AJ213" s="41">
        <v>44232</v>
      </c>
      <c r="AK213" s="41">
        <v>50650</v>
      </c>
      <c r="AL213" s="41">
        <v>41240</v>
      </c>
      <c r="AM213" s="28">
        <f t="shared" si="18"/>
        <v>979135</v>
      </c>
      <c r="AN213" s="41">
        <v>31585</v>
      </c>
      <c r="AO213" s="29">
        <f t="shared" si="19"/>
        <v>1487974</v>
      </c>
      <c r="AP213" s="30">
        <f t="shared" si="20"/>
        <v>47999.161290322583</v>
      </c>
      <c r="AQ213" s="4"/>
      <c r="AR213" s="31">
        <f t="shared" si="21"/>
        <v>508839</v>
      </c>
      <c r="AS213" s="45">
        <f t="shared" si="22"/>
        <v>1.5196821684445965</v>
      </c>
    </row>
    <row r="214" spans="1:45" x14ac:dyDescent="0.25">
      <c r="A214" s="10">
        <v>213</v>
      </c>
      <c r="B214" s="11">
        <v>92055</v>
      </c>
      <c r="C214" s="11" t="s">
        <v>58</v>
      </c>
      <c r="D214" s="11" t="s">
        <v>23</v>
      </c>
      <c r="E214" s="12" t="s">
        <v>38</v>
      </c>
      <c r="F214" s="12" t="s">
        <v>40</v>
      </c>
      <c r="G214" s="12" t="s">
        <v>277</v>
      </c>
      <c r="H214" s="41">
        <v>12723</v>
      </c>
      <c r="I214" s="41">
        <v>14916</v>
      </c>
      <c r="J214" s="41">
        <v>22414</v>
      </c>
      <c r="K214" s="41">
        <v>17521</v>
      </c>
      <c r="L214" s="41">
        <v>7665</v>
      </c>
      <c r="M214" s="41">
        <v>17572</v>
      </c>
      <c r="N214" s="41">
        <v>13483</v>
      </c>
      <c r="O214" s="41">
        <v>12216</v>
      </c>
      <c r="P214" s="41">
        <v>16165</v>
      </c>
      <c r="Q214" s="41">
        <v>13442</v>
      </c>
      <c r="R214" s="41">
        <v>15253</v>
      </c>
      <c r="S214" s="41">
        <v>11370</v>
      </c>
      <c r="T214" s="41">
        <v>18135</v>
      </c>
      <c r="U214" s="41">
        <v>33000</v>
      </c>
      <c r="V214" s="41">
        <v>12340</v>
      </c>
      <c r="W214" s="41">
        <v>19440</v>
      </c>
      <c r="X214" s="41">
        <v>10627</v>
      </c>
      <c r="Y214" s="41">
        <v>22515</v>
      </c>
      <c r="Z214" s="41">
        <v>7277</v>
      </c>
      <c r="AA214" s="41">
        <v>13965</v>
      </c>
      <c r="AB214" s="41">
        <v>14863</v>
      </c>
      <c r="AC214" s="41">
        <v>15540</v>
      </c>
      <c r="AD214" s="41">
        <v>9762</v>
      </c>
      <c r="AE214" s="41">
        <v>7230</v>
      </c>
      <c r="AF214" s="41">
        <v>23322</v>
      </c>
      <c r="AG214" s="41">
        <v>8627</v>
      </c>
      <c r="AH214" s="41">
        <v>21603</v>
      </c>
      <c r="AI214" s="41">
        <v>17303</v>
      </c>
      <c r="AJ214" s="41">
        <v>16122</v>
      </c>
      <c r="AK214" s="41">
        <v>14148</v>
      </c>
      <c r="AL214" s="41">
        <v>13369</v>
      </c>
      <c r="AM214" s="28">
        <f t="shared" si="18"/>
        <v>529821</v>
      </c>
      <c r="AN214" s="41">
        <v>17091</v>
      </c>
      <c r="AO214" s="29">
        <f t="shared" si="19"/>
        <v>473928</v>
      </c>
      <c r="AP214" s="30">
        <f t="shared" si="20"/>
        <v>15288</v>
      </c>
      <c r="AQ214" s="4"/>
      <c r="AR214" s="31">
        <f t="shared" si="21"/>
        <v>-55893</v>
      </c>
      <c r="AS214" s="45">
        <f t="shared" si="22"/>
        <v>0.89450588028787081</v>
      </c>
    </row>
    <row r="215" spans="1:45" x14ac:dyDescent="0.25">
      <c r="A215" s="10">
        <v>214</v>
      </c>
      <c r="B215" s="11">
        <v>15072</v>
      </c>
      <c r="C215" s="11" t="s">
        <v>58</v>
      </c>
      <c r="D215" s="11" t="s">
        <v>23</v>
      </c>
      <c r="E215" s="12" t="s">
        <v>38</v>
      </c>
      <c r="F215" s="12" t="s">
        <v>38</v>
      </c>
      <c r="G215" s="12" t="s">
        <v>397</v>
      </c>
      <c r="H215" s="41">
        <v>0</v>
      </c>
      <c r="I215" s="41">
        <v>0</v>
      </c>
      <c r="J215" s="41">
        <v>0</v>
      </c>
      <c r="K215" s="41">
        <v>0</v>
      </c>
      <c r="L215" s="41">
        <v>0</v>
      </c>
      <c r="M215" s="41">
        <v>0</v>
      </c>
      <c r="N215" s="41">
        <v>0</v>
      </c>
      <c r="O215" s="41">
        <v>0</v>
      </c>
      <c r="P215" s="41">
        <v>0</v>
      </c>
      <c r="Q215" s="41">
        <v>0</v>
      </c>
      <c r="R215" s="41">
        <v>0</v>
      </c>
      <c r="S215" s="41">
        <v>0</v>
      </c>
      <c r="T215" s="41">
        <v>0</v>
      </c>
      <c r="U215" s="41">
        <v>0</v>
      </c>
      <c r="V215" s="41">
        <v>0</v>
      </c>
      <c r="W215" s="41">
        <v>0</v>
      </c>
      <c r="X215" s="41">
        <v>0</v>
      </c>
      <c r="Y215" s="41">
        <v>0</v>
      </c>
      <c r="Z215" s="41">
        <v>0</v>
      </c>
      <c r="AA215" s="41">
        <v>0</v>
      </c>
      <c r="AB215" s="41">
        <v>0</v>
      </c>
      <c r="AC215" s="41">
        <v>0</v>
      </c>
      <c r="AD215" s="41">
        <v>0</v>
      </c>
      <c r="AE215" s="41">
        <v>0</v>
      </c>
      <c r="AF215" s="41">
        <v>0</v>
      </c>
      <c r="AG215" s="41">
        <v>0</v>
      </c>
      <c r="AH215" s="41">
        <v>0</v>
      </c>
      <c r="AI215" s="41">
        <v>0</v>
      </c>
      <c r="AJ215" s="41">
        <v>0</v>
      </c>
      <c r="AK215" s="41">
        <v>0</v>
      </c>
      <c r="AL215" s="41">
        <v>0</v>
      </c>
      <c r="AM215" s="28">
        <f t="shared" si="18"/>
        <v>1696196</v>
      </c>
      <c r="AN215" s="41">
        <v>54716</v>
      </c>
      <c r="AO215" s="29">
        <f t="shared" si="19"/>
        <v>0</v>
      </c>
      <c r="AP215" s="30">
        <f t="shared" si="20"/>
        <v>0</v>
      </c>
      <c r="AQ215" s="4"/>
      <c r="AR215" s="31">
        <f t="shared" si="21"/>
        <v>-1696196</v>
      </c>
      <c r="AS215" s="45">
        <f t="shared" si="22"/>
        <v>0</v>
      </c>
    </row>
    <row r="216" spans="1:45" x14ac:dyDescent="0.25">
      <c r="A216" s="10">
        <v>215</v>
      </c>
      <c r="B216" s="13">
        <v>17113</v>
      </c>
      <c r="C216" s="11" t="s">
        <v>58</v>
      </c>
      <c r="D216" s="11" t="s">
        <v>23</v>
      </c>
      <c r="E216" s="12" t="s">
        <v>38</v>
      </c>
      <c r="F216" s="12" t="s">
        <v>41</v>
      </c>
      <c r="G216" s="14" t="s">
        <v>279</v>
      </c>
      <c r="H216" s="41">
        <v>31511</v>
      </c>
      <c r="I216" s="41">
        <v>40955</v>
      </c>
      <c r="J216" s="41">
        <v>29121</v>
      </c>
      <c r="K216" s="41">
        <v>33093</v>
      </c>
      <c r="L216" s="41">
        <v>14285</v>
      </c>
      <c r="M216" s="41">
        <v>24115</v>
      </c>
      <c r="N216" s="41">
        <v>20295</v>
      </c>
      <c r="O216" s="41">
        <v>25493</v>
      </c>
      <c r="P216" s="41">
        <v>17042</v>
      </c>
      <c r="Q216" s="41">
        <v>22206</v>
      </c>
      <c r="R216" s="41">
        <v>32447</v>
      </c>
      <c r="S216" s="41">
        <v>30595</v>
      </c>
      <c r="T216" s="41">
        <v>25680</v>
      </c>
      <c r="U216" s="41">
        <v>32751</v>
      </c>
      <c r="V216" s="41">
        <v>25479</v>
      </c>
      <c r="W216" s="41">
        <v>18999</v>
      </c>
      <c r="X216" s="41">
        <v>24252</v>
      </c>
      <c r="Y216" s="41">
        <v>25035</v>
      </c>
      <c r="Z216" s="41">
        <v>17774</v>
      </c>
      <c r="AA216" s="41">
        <v>28138</v>
      </c>
      <c r="AB216" s="41">
        <v>25169</v>
      </c>
      <c r="AC216" s="41">
        <v>27941</v>
      </c>
      <c r="AD216" s="41">
        <v>20525</v>
      </c>
      <c r="AE216" s="41">
        <v>19465</v>
      </c>
      <c r="AF216" s="41">
        <v>25735</v>
      </c>
      <c r="AG216" s="41">
        <v>13965</v>
      </c>
      <c r="AH216" s="41">
        <v>26710</v>
      </c>
      <c r="AI216" s="41">
        <v>23333</v>
      </c>
      <c r="AJ216" s="41">
        <v>28321</v>
      </c>
      <c r="AK216" s="41">
        <v>23853</v>
      </c>
      <c r="AL216" s="41">
        <v>25235</v>
      </c>
      <c r="AM216" s="28">
        <f t="shared" si="18"/>
        <v>844471</v>
      </c>
      <c r="AN216" s="41">
        <v>27241</v>
      </c>
      <c r="AO216" s="29">
        <f t="shared" si="19"/>
        <v>779518</v>
      </c>
      <c r="AP216" s="30">
        <f t="shared" si="20"/>
        <v>25145.741935483871</v>
      </c>
      <c r="AQ216" s="4"/>
      <c r="AR216" s="31">
        <f t="shared" si="21"/>
        <v>-64953</v>
      </c>
      <c r="AS216" s="45">
        <f t="shared" si="22"/>
        <v>0.92308439247765761</v>
      </c>
    </row>
    <row r="217" spans="1:45" x14ac:dyDescent="0.25">
      <c r="A217" s="10">
        <v>216</v>
      </c>
      <c r="B217" s="11">
        <v>16018</v>
      </c>
      <c r="C217" s="11" t="s">
        <v>58</v>
      </c>
      <c r="D217" s="11" t="s">
        <v>23</v>
      </c>
      <c r="E217" s="12" t="s">
        <v>38</v>
      </c>
      <c r="F217" s="12" t="s">
        <v>41</v>
      </c>
      <c r="G217" s="12" t="s">
        <v>280</v>
      </c>
      <c r="H217" s="41">
        <v>82217</v>
      </c>
      <c r="I217" s="41">
        <v>78101</v>
      </c>
      <c r="J217" s="41">
        <v>70111</v>
      </c>
      <c r="K217" s="41">
        <v>96861</v>
      </c>
      <c r="L217" s="41">
        <v>17651</v>
      </c>
      <c r="M217" s="41">
        <v>80679</v>
      </c>
      <c r="N217" s="41">
        <v>62799</v>
      </c>
      <c r="O217" s="41">
        <v>62657</v>
      </c>
      <c r="P217" s="41">
        <v>60422</v>
      </c>
      <c r="Q217" s="41">
        <v>55341</v>
      </c>
      <c r="R217" s="41">
        <v>90081</v>
      </c>
      <c r="S217" s="41">
        <v>23550</v>
      </c>
      <c r="T217" s="41">
        <v>59358</v>
      </c>
      <c r="U217" s="41">
        <v>60532</v>
      </c>
      <c r="V217" s="41">
        <v>58649</v>
      </c>
      <c r="W217" s="41">
        <v>62377</v>
      </c>
      <c r="X217" s="41">
        <v>52947</v>
      </c>
      <c r="Y217" s="41">
        <v>65062</v>
      </c>
      <c r="Z217" s="41">
        <v>22617</v>
      </c>
      <c r="AA217" s="41">
        <v>59091</v>
      </c>
      <c r="AB217" s="41">
        <v>68159</v>
      </c>
      <c r="AC217" s="41">
        <v>60145</v>
      </c>
      <c r="AD217" s="41">
        <v>51199</v>
      </c>
      <c r="AE217" s="41">
        <v>61366</v>
      </c>
      <c r="AF217" s="41">
        <v>70001</v>
      </c>
      <c r="AG217" s="41">
        <v>28401</v>
      </c>
      <c r="AH217" s="41">
        <v>85343</v>
      </c>
      <c r="AI217" s="41">
        <v>56651</v>
      </c>
      <c r="AJ217" s="41">
        <v>56801</v>
      </c>
      <c r="AK217" s="41">
        <v>58037</v>
      </c>
      <c r="AL217" s="41">
        <v>57805</v>
      </c>
      <c r="AM217" s="28">
        <f t="shared" si="18"/>
        <v>2115471</v>
      </c>
      <c r="AN217" s="41">
        <v>68241</v>
      </c>
      <c r="AO217" s="29">
        <f t="shared" si="19"/>
        <v>1875011</v>
      </c>
      <c r="AP217" s="30">
        <f t="shared" si="20"/>
        <v>60484.225806451614</v>
      </c>
      <c r="AQ217" s="4"/>
      <c r="AR217" s="31">
        <f t="shared" si="21"/>
        <v>-240460</v>
      </c>
      <c r="AS217" s="45">
        <f t="shared" si="22"/>
        <v>0.88633264176157456</v>
      </c>
    </row>
    <row r="218" spans="1:45" x14ac:dyDescent="0.25">
      <c r="A218" s="10">
        <v>217</v>
      </c>
      <c r="B218" s="11">
        <v>15148</v>
      </c>
      <c r="C218" s="11" t="s">
        <v>58</v>
      </c>
      <c r="D218" s="11" t="s">
        <v>23</v>
      </c>
      <c r="E218" s="12" t="s">
        <v>38</v>
      </c>
      <c r="F218" s="12" t="s">
        <v>41</v>
      </c>
      <c r="G218" s="12" t="s">
        <v>281</v>
      </c>
      <c r="H218" s="41">
        <v>33391</v>
      </c>
      <c r="I218" s="41">
        <v>37945</v>
      </c>
      <c r="J218" s="41">
        <v>31517</v>
      </c>
      <c r="K218" s="41">
        <v>43179</v>
      </c>
      <c r="L218" s="41">
        <v>22781</v>
      </c>
      <c r="M218" s="41">
        <v>41777</v>
      </c>
      <c r="N218" s="41">
        <v>37713</v>
      </c>
      <c r="O218" s="41">
        <v>41571</v>
      </c>
      <c r="P218" s="41">
        <v>28472</v>
      </c>
      <c r="Q218" s="41">
        <v>44791</v>
      </c>
      <c r="R218" s="41">
        <v>58304</v>
      </c>
      <c r="S218" s="41">
        <v>6003</v>
      </c>
      <c r="T218" s="41">
        <v>29136</v>
      </c>
      <c r="U218" s="41">
        <v>27012</v>
      </c>
      <c r="V218" s="41">
        <v>32951</v>
      </c>
      <c r="W218" s="41">
        <v>29049</v>
      </c>
      <c r="X218" s="41">
        <v>33907</v>
      </c>
      <c r="Y218" s="41">
        <v>32644</v>
      </c>
      <c r="Z218" s="41">
        <v>11360</v>
      </c>
      <c r="AA218" s="41">
        <v>38327</v>
      </c>
      <c r="AB218" s="41">
        <v>38327</v>
      </c>
      <c r="AC218" s="41">
        <v>30777</v>
      </c>
      <c r="AD218" s="41">
        <v>27330</v>
      </c>
      <c r="AE218" s="41">
        <v>34889</v>
      </c>
      <c r="AF218" s="41">
        <v>29434</v>
      </c>
      <c r="AG218" s="41">
        <v>15025</v>
      </c>
      <c r="AH218" s="41">
        <v>27391</v>
      </c>
      <c r="AI218" s="41">
        <v>32589</v>
      </c>
      <c r="AJ218" s="41">
        <v>33887</v>
      </c>
      <c r="AK218" s="41">
        <v>32551</v>
      </c>
      <c r="AL218" s="41">
        <v>29720</v>
      </c>
      <c r="AM218" s="28">
        <f t="shared" si="18"/>
        <v>895466</v>
      </c>
      <c r="AN218" s="41">
        <v>28886</v>
      </c>
      <c r="AO218" s="29">
        <f t="shared" si="19"/>
        <v>993750</v>
      </c>
      <c r="AP218" s="30">
        <f t="shared" si="20"/>
        <v>32056.451612903227</v>
      </c>
      <c r="AQ218" s="4"/>
      <c r="AR218" s="31">
        <f t="shared" si="21"/>
        <v>98284</v>
      </c>
      <c r="AS218" s="45">
        <f t="shared" si="22"/>
        <v>1.109757377722884</v>
      </c>
    </row>
    <row r="219" spans="1:45" x14ac:dyDescent="0.25">
      <c r="A219" s="10">
        <v>218</v>
      </c>
      <c r="B219" s="11">
        <v>15324</v>
      </c>
      <c r="C219" s="11" t="s">
        <v>58</v>
      </c>
      <c r="D219" s="11" t="s">
        <v>23</v>
      </c>
      <c r="E219" s="12" t="s">
        <v>38</v>
      </c>
      <c r="F219" s="12" t="s">
        <v>41</v>
      </c>
      <c r="G219" s="12" t="s">
        <v>282</v>
      </c>
      <c r="H219" s="41">
        <v>32895</v>
      </c>
      <c r="I219" s="41">
        <v>46735</v>
      </c>
      <c r="J219" s="41">
        <v>32653</v>
      </c>
      <c r="K219" s="41">
        <v>37037</v>
      </c>
      <c r="L219" s="41">
        <v>15833</v>
      </c>
      <c r="M219" s="41">
        <v>37237</v>
      </c>
      <c r="N219" s="41">
        <v>28459</v>
      </c>
      <c r="O219" s="41">
        <v>37435</v>
      </c>
      <c r="P219" s="41">
        <v>30332</v>
      </c>
      <c r="Q219" s="41">
        <v>26691</v>
      </c>
      <c r="R219" s="41">
        <v>35456</v>
      </c>
      <c r="S219" s="41">
        <v>13761</v>
      </c>
      <c r="T219" s="41">
        <v>33736</v>
      </c>
      <c r="U219" s="41">
        <v>23363</v>
      </c>
      <c r="V219" s="41">
        <v>30057</v>
      </c>
      <c r="W219" s="41">
        <v>27429</v>
      </c>
      <c r="X219" s="41">
        <v>30372</v>
      </c>
      <c r="Y219" s="41">
        <v>37580</v>
      </c>
      <c r="Z219" s="41">
        <v>14424</v>
      </c>
      <c r="AA219" s="41">
        <v>32105</v>
      </c>
      <c r="AB219" s="41">
        <v>28937</v>
      </c>
      <c r="AC219" s="41">
        <v>29187</v>
      </c>
      <c r="AD219" s="41">
        <v>23117</v>
      </c>
      <c r="AE219" s="41">
        <v>30746</v>
      </c>
      <c r="AF219" s="41">
        <v>40983</v>
      </c>
      <c r="AG219" s="41">
        <v>22811</v>
      </c>
      <c r="AH219" s="41">
        <v>30191</v>
      </c>
      <c r="AI219" s="41">
        <v>28932</v>
      </c>
      <c r="AJ219" s="41">
        <v>23327</v>
      </c>
      <c r="AK219" s="41">
        <v>31845</v>
      </c>
      <c r="AL219" s="41">
        <v>37100</v>
      </c>
      <c r="AM219" s="28">
        <f t="shared" si="18"/>
        <v>908486</v>
      </c>
      <c r="AN219" s="41">
        <v>29306</v>
      </c>
      <c r="AO219" s="29">
        <f t="shared" si="19"/>
        <v>930766</v>
      </c>
      <c r="AP219" s="30">
        <f t="shared" si="20"/>
        <v>30024.709677419356</v>
      </c>
      <c r="AQ219" s="4"/>
      <c r="AR219" s="31">
        <f t="shared" si="21"/>
        <v>22280</v>
      </c>
      <c r="AS219" s="45">
        <f t="shared" si="22"/>
        <v>1.0245243184815176</v>
      </c>
    </row>
    <row r="220" spans="1:45" x14ac:dyDescent="0.25">
      <c r="A220" s="10">
        <v>219</v>
      </c>
      <c r="B220" s="11">
        <v>92047</v>
      </c>
      <c r="C220" s="11" t="s">
        <v>58</v>
      </c>
      <c r="D220" s="11" t="s">
        <v>23</v>
      </c>
      <c r="E220" s="12" t="s">
        <v>38</v>
      </c>
      <c r="F220" s="12" t="s">
        <v>41</v>
      </c>
      <c r="G220" s="12" t="s">
        <v>283</v>
      </c>
      <c r="H220" s="41">
        <v>50321</v>
      </c>
      <c r="I220" s="41">
        <v>40895</v>
      </c>
      <c r="J220" s="41">
        <v>42365</v>
      </c>
      <c r="K220" s="41">
        <v>31015</v>
      </c>
      <c r="L220" s="41">
        <v>12315</v>
      </c>
      <c r="M220" s="41">
        <v>51851</v>
      </c>
      <c r="N220" s="41">
        <v>33849</v>
      </c>
      <c r="O220" s="41">
        <v>31729</v>
      </c>
      <c r="P220" s="41">
        <v>20774</v>
      </c>
      <c r="Q220" s="41">
        <v>28812</v>
      </c>
      <c r="R220" s="41">
        <v>40873</v>
      </c>
      <c r="S220" s="41">
        <v>19737</v>
      </c>
      <c r="T220" s="41">
        <v>37316</v>
      </c>
      <c r="U220" s="41">
        <v>35456</v>
      </c>
      <c r="V220" s="41">
        <v>35831</v>
      </c>
      <c r="W220" s="41">
        <v>31231</v>
      </c>
      <c r="X220" s="41">
        <v>31521</v>
      </c>
      <c r="Y220" s="41">
        <v>46933</v>
      </c>
      <c r="Z220" s="41">
        <v>17692</v>
      </c>
      <c r="AA220" s="41">
        <v>38207</v>
      </c>
      <c r="AB220" s="41">
        <v>39669</v>
      </c>
      <c r="AC220" s="41">
        <v>28469</v>
      </c>
      <c r="AD220" s="41">
        <v>22517</v>
      </c>
      <c r="AE220" s="41">
        <v>31159</v>
      </c>
      <c r="AF220" s="41">
        <v>41337</v>
      </c>
      <c r="AG220" s="41">
        <v>19023</v>
      </c>
      <c r="AH220" s="41">
        <v>42737</v>
      </c>
      <c r="AI220" s="41">
        <v>30005</v>
      </c>
      <c r="AJ220" s="41">
        <v>32671</v>
      </c>
      <c r="AK220" s="41">
        <v>34863</v>
      </c>
      <c r="AL220" s="41">
        <v>29884</v>
      </c>
      <c r="AM220" s="28">
        <f t="shared" si="18"/>
        <v>936696</v>
      </c>
      <c r="AN220" s="41">
        <v>30216</v>
      </c>
      <c r="AO220" s="29">
        <f t="shared" si="19"/>
        <v>1031057</v>
      </c>
      <c r="AP220" s="30">
        <f t="shared" si="20"/>
        <v>33259.903225806454</v>
      </c>
      <c r="AQ220" s="4"/>
      <c r="AR220" s="31">
        <f t="shared" si="21"/>
        <v>94361</v>
      </c>
      <c r="AS220" s="45">
        <f t="shared" si="22"/>
        <v>1.1007381263504916</v>
      </c>
    </row>
    <row r="221" spans="1:45" x14ac:dyDescent="0.25">
      <c r="A221" s="10">
        <v>220</v>
      </c>
      <c r="B221" s="11">
        <v>14484</v>
      </c>
      <c r="C221" s="11" t="s">
        <v>58</v>
      </c>
      <c r="D221" s="11" t="s">
        <v>23</v>
      </c>
      <c r="E221" s="12" t="s">
        <v>38</v>
      </c>
      <c r="F221" s="12" t="s">
        <v>41</v>
      </c>
      <c r="G221" s="12" t="s">
        <v>284</v>
      </c>
      <c r="H221" s="41">
        <v>35641</v>
      </c>
      <c r="I221" s="41">
        <v>42225</v>
      </c>
      <c r="J221" s="41">
        <v>31027</v>
      </c>
      <c r="K221" s="41">
        <v>45903</v>
      </c>
      <c r="L221" s="41">
        <v>21137</v>
      </c>
      <c r="M221" s="41">
        <v>41487</v>
      </c>
      <c r="N221" s="41">
        <v>30833</v>
      </c>
      <c r="O221" s="41">
        <v>34676</v>
      </c>
      <c r="P221" s="41">
        <v>39517</v>
      </c>
      <c r="Q221" s="41">
        <v>32521</v>
      </c>
      <c r="R221" s="41">
        <v>44511</v>
      </c>
      <c r="S221" s="41">
        <v>11447</v>
      </c>
      <c r="T221" s="41">
        <v>35335</v>
      </c>
      <c r="U221" s="41">
        <v>40290</v>
      </c>
      <c r="V221" s="41">
        <v>36241</v>
      </c>
      <c r="W221" s="41">
        <v>33859</v>
      </c>
      <c r="X221" s="41">
        <v>31565</v>
      </c>
      <c r="Y221" s="41">
        <v>35111</v>
      </c>
      <c r="Z221" s="41">
        <v>13813</v>
      </c>
      <c r="AA221" s="41">
        <v>33169</v>
      </c>
      <c r="AB221" s="41">
        <v>35051</v>
      </c>
      <c r="AC221" s="41">
        <v>30165</v>
      </c>
      <c r="AD221" s="41">
        <v>31269</v>
      </c>
      <c r="AE221" s="41">
        <v>33251</v>
      </c>
      <c r="AF221" s="41">
        <v>34145</v>
      </c>
      <c r="AG221" s="41">
        <v>15011</v>
      </c>
      <c r="AH221" s="41">
        <v>31771</v>
      </c>
      <c r="AI221" s="41">
        <v>25051</v>
      </c>
      <c r="AJ221" s="41">
        <v>30351</v>
      </c>
      <c r="AK221" s="41">
        <v>27561</v>
      </c>
      <c r="AL221" s="41">
        <v>27511</v>
      </c>
      <c r="AM221" s="28">
        <f t="shared" si="18"/>
        <v>874696</v>
      </c>
      <c r="AN221" s="41">
        <v>28216</v>
      </c>
      <c r="AO221" s="29">
        <f t="shared" si="19"/>
        <v>991445</v>
      </c>
      <c r="AP221" s="30">
        <f t="shared" si="20"/>
        <v>31982.096774193549</v>
      </c>
      <c r="AQ221" s="4"/>
      <c r="AR221" s="31">
        <f t="shared" si="21"/>
        <v>116749</v>
      </c>
      <c r="AS221" s="45">
        <f t="shared" si="22"/>
        <v>1.1334738011834968</v>
      </c>
    </row>
    <row r="222" spans="1:45" x14ac:dyDescent="0.25">
      <c r="A222" s="10">
        <v>221</v>
      </c>
      <c r="B222" s="11">
        <v>14544</v>
      </c>
      <c r="C222" s="11" t="s">
        <v>58</v>
      </c>
      <c r="D222" s="11" t="s">
        <v>23</v>
      </c>
      <c r="E222" s="12" t="s">
        <v>38</v>
      </c>
      <c r="F222" s="12" t="s">
        <v>41</v>
      </c>
      <c r="G222" s="12" t="s">
        <v>285</v>
      </c>
      <c r="H222" s="41">
        <v>62401</v>
      </c>
      <c r="I222" s="41">
        <v>60061</v>
      </c>
      <c r="J222" s="41">
        <v>64575</v>
      </c>
      <c r="K222" s="41">
        <v>100951</v>
      </c>
      <c r="L222" s="41">
        <v>43765</v>
      </c>
      <c r="M222" s="41">
        <v>66001</v>
      </c>
      <c r="N222" s="41">
        <v>63066</v>
      </c>
      <c r="O222" s="41">
        <v>55145</v>
      </c>
      <c r="P222" s="41">
        <v>65641</v>
      </c>
      <c r="Q222" s="41">
        <v>52610</v>
      </c>
      <c r="R222" s="41">
        <v>65557</v>
      </c>
      <c r="S222" s="41">
        <v>39472</v>
      </c>
      <c r="T222" s="41">
        <v>56001</v>
      </c>
      <c r="U222" s="41">
        <v>55271</v>
      </c>
      <c r="V222" s="41">
        <v>52441</v>
      </c>
      <c r="W222" s="41">
        <v>55656</v>
      </c>
      <c r="X222" s="41">
        <v>52591</v>
      </c>
      <c r="Y222" s="41">
        <v>57691</v>
      </c>
      <c r="Z222" s="41">
        <v>20111</v>
      </c>
      <c r="AA222" s="41">
        <v>59411</v>
      </c>
      <c r="AB222" s="41">
        <v>54901</v>
      </c>
      <c r="AC222" s="41">
        <v>56461</v>
      </c>
      <c r="AD222" s="41">
        <v>50001</v>
      </c>
      <c r="AE222" s="41">
        <v>40631</v>
      </c>
      <c r="AF222" s="41">
        <v>60041</v>
      </c>
      <c r="AG222" s="41">
        <v>33051</v>
      </c>
      <c r="AH222" s="41">
        <v>56901</v>
      </c>
      <c r="AI222" s="41">
        <v>67001</v>
      </c>
      <c r="AJ222" s="41">
        <v>52711</v>
      </c>
      <c r="AK222" s="41">
        <v>59651</v>
      </c>
      <c r="AL222" s="41">
        <v>60022</v>
      </c>
      <c r="AM222" s="28">
        <f t="shared" si="18"/>
        <v>1564756</v>
      </c>
      <c r="AN222" s="41">
        <v>50476</v>
      </c>
      <c r="AO222" s="29">
        <f t="shared" si="19"/>
        <v>1739790</v>
      </c>
      <c r="AP222" s="30">
        <f t="shared" si="20"/>
        <v>56122.258064516129</v>
      </c>
      <c r="AQ222" s="4"/>
      <c r="AR222" s="31">
        <f t="shared" si="21"/>
        <v>175034</v>
      </c>
      <c r="AS222" s="45">
        <f t="shared" si="22"/>
        <v>1.1118602516941938</v>
      </c>
    </row>
    <row r="223" spans="1:45" x14ac:dyDescent="0.25">
      <c r="A223" s="10">
        <v>222</v>
      </c>
      <c r="B223" s="11">
        <v>15239</v>
      </c>
      <c r="C223" s="11" t="s">
        <v>58</v>
      </c>
      <c r="D223" s="11" t="s">
        <v>23</v>
      </c>
      <c r="E223" s="12" t="s">
        <v>38</v>
      </c>
      <c r="F223" s="12" t="s">
        <v>41</v>
      </c>
      <c r="G223" s="12" t="s">
        <v>286</v>
      </c>
      <c r="H223" s="41">
        <v>53221</v>
      </c>
      <c r="I223" s="41">
        <v>40381</v>
      </c>
      <c r="J223" s="41">
        <v>31351</v>
      </c>
      <c r="K223" s="41">
        <v>44641</v>
      </c>
      <c r="L223" s="41">
        <v>18197</v>
      </c>
      <c r="M223" s="41">
        <v>42806</v>
      </c>
      <c r="N223" s="41">
        <v>48029</v>
      </c>
      <c r="O223" s="41">
        <v>41545</v>
      </c>
      <c r="P223" s="41">
        <v>48017</v>
      </c>
      <c r="Q223" s="41">
        <v>38279</v>
      </c>
      <c r="R223" s="41">
        <v>54045</v>
      </c>
      <c r="S223" s="41">
        <v>25752</v>
      </c>
      <c r="T223" s="41">
        <v>52706</v>
      </c>
      <c r="U223" s="41">
        <v>42203</v>
      </c>
      <c r="V223" s="41">
        <v>41541</v>
      </c>
      <c r="W223" s="41">
        <v>41541</v>
      </c>
      <c r="X223" s="41">
        <v>27607</v>
      </c>
      <c r="Y223" s="41">
        <v>41293</v>
      </c>
      <c r="Z223" s="41">
        <v>16573</v>
      </c>
      <c r="AA223" s="41">
        <v>42869</v>
      </c>
      <c r="AB223" s="41">
        <v>39241</v>
      </c>
      <c r="AC223" s="41">
        <v>41571</v>
      </c>
      <c r="AD223" s="41">
        <v>41157</v>
      </c>
      <c r="AE223" s="41">
        <v>32961</v>
      </c>
      <c r="AF223" s="41">
        <v>40041</v>
      </c>
      <c r="AG223" s="41">
        <v>16613</v>
      </c>
      <c r="AH223" s="41">
        <v>50805</v>
      </c>
      <c r="AI223" s="41">
        <v>36737</v>
      </c>
      <c r="AJ223" s="41">
        <v>41535</v>
      </c>
      <c r="AK223" s="41">
        <v>37705</v>
      </c>
      <c r="AL223" s="41">
        <v>37721</v>
      </c>
      <c r="AM223" s="28">
        <f t="shared" si="18"/>
        <v>1159586</v>
      </c>
      <c r="AN223" s="41">
        <v>37406</v>
      </c>
      <c r="AO223" s="29">
        <f t="shared" si="19"/>
        <v>1208684</v>
      </c>
      <c r="AP223" s="30">
        <f t="shared" si="20"/>
        <v>38989.806451612902</v>
      </c>
      <c r="AQ223" s="4"/>
      <c r="AR223" s="31">
        <f t="shared" si="21"/>
        <v>49098</v>
      </c>
      <c r="AS223" s="45">
        <f t="shared" si="22"/>
        <v>1.0423409734163744</v>
      </c>
    </row>
    <row r="224" spans="1:45" x14ac:dyDescent="0.25">
      <c r="A224" s="10">
        <v>223</v>
      </c>
      <c r="B224" s="11">
        <v>14751</v>
      </c>
      <c r="C224" s="11" t="s">
        <v>58</v>
      </c>
      <c r="D224" s="11" t="s">
        <v>23</v>
      </c>
      <c r="E224" s="12" t="s">
        <v>42</v>
      </c>
      <c r="F224" s="12" t="s">
        <v>43</v>
      </c>
      <c r="G224" s="12" t="s">
        <v>287</v>
      </c>
      <c r="H224" s="41">
        <v>779</v>
      </c>
      <c r="I224" s="41">
        <v>1278</v>
      </c>
      <c r="J224" s="41">
        <v>767</v>
      </c>
      <c r="K224" s="41">
        <v>1691.59</v>
      </c>
      <c r="L224" s="41">
        <v>0</v>
      </c>
      <c r="M224" s="41">
        <v>1577.58</v>
      </c>
      <c r="N224" s="41">
        <v>1377.49</v>
      </c>
      <c r="O224" s="41">
        <v>2238</v>
      </c>
      <c r="P224" s="41">
        <v>1709</v>
      </c>
      <c r="Q224" s="41">
        <v>5412</v>
      </c>
      <c r="R224" s="41">
        <v>569.52</v>
      </c>
      <c r="S224" s="41">
        <v>411</v>
      </c>
      <c r="T224" s="41">
        <v>2104</v>
      </c>
      <c r="U224" s="41">
        <v>9826</v>
      </c>
      <c r="V224" s="41">
        <v>2478</v>
      </c>
      <c r="W224" s="41">
        <v>2478</v>
      </c>
      <c r="X224" s="41">
        <v>6323.59</v>
      </c>
      <c r="Y224" s="41">
        <v>3324.49</v>
      </c>
      <c r="Z224" s="41">
        <v>0</v>
      </c>
      <c r="AA224" s="41">
        <v>2301</v>
      </c>
      <c r="AB224" s="41">
        <v>1377</v>
      </c>
      <c r="AC224" s="41">
        <v>604</v>
      </c>
      <c r="AD224" s="41">
        <v>3147</v>
      </c>
      <c r="AE224" s="41">
        <v>1063</v>
      </c>
      <c r="AF224" s="41">
        <v>5621</v>
      </c>
      <c r="AG224" s="41">
        <v>0</v>
      </c>
      <c r="AH224" s="41">
        <v>1631</v>
      </c>
      <c r="AI224" s="41">
        <v>2108</v>
      </c>
      <c r="AJ224" s="41">
        <v>1568</v>
      </c>
      <c r="AK224" s="41">
        <v>1914</v>
      </c>
      <c r="AL224" s="41">
        <v>1299.44</v>
      </c>
      <c r="AM224" s="28">
        <f t="shared" si="18"/>
        <v>1491131</v>
      </c>
      <c r="AN224" s="41">
        <v>48101</v>
      </c>
      <c r="AO224" s="29">
        <f t="shared" si="19"/>
        <v>66977.700000000012</v>
      </c>
      <c r="AP224" s="30">
        <f t="shared" si="20"/>
        <v>2160.5709677419359</v>
      </c>
      <c r="AQ224" s="4"/>
      <c r="AR224" s="31">
        <f t="shared" si="21"/>
        <v>-1424153.3</v>
      </c>
      <c r="AS224" s="45">
        <f t="shared" si="22"/>
        <v>4.4917381504374874E-2</v>
      </c>
    </row>
    <row r="225" spans="1:45" x14ac:dyDescent="0.25">
      <c r="A225" s="10">
        <v>224</v>
      </c>
      <c r="B225" s="11">
        <v>15960</v>
      </c>
      <c r="C225" s="11" t="s">
        <v>58</v>
      </c>
      <c r="D225" s="11" t="s">
        <v>23</v>
      </c>
      <c r="E225" s="12" t="s">
        <v>42</v>
      </c>
      <c r="F225" s="12" t="s">
        <v>43</v>
      </c>
      <c r="G225" s="12" t="s">
        <v>288</v>
      </c>
      <c r="H225" s="41">
        <v>88379</v>
      </c>
      <c r="I225" s="41">
        <v>106606</v>
      </c>
      <c r="J225" s="41">
        <v>107353</v>
      </c>
      <c r="K225" s="41">
        <v>109804</v>
      </c>
      <c r="L225" s="41">
        <v>38017</v>
      </c>
      <c r="M225" s="41">
        <v>94393</v>
      </c>
      <c r="N225" s="41">
        <v>87094</v>
      </c>
      <c r="O225" s="41">
        <v>64385</v>
      </c>
      <c r="P225" s="41">
        <v>72914</v>
      </c>
      <c r="Q225" s="41">
        <v>70056</v>
      </c>
      <c r="R225" s="41">
        <v>87015</v>
      </c>
      <c r="S225" s="41">
        <v>25369</v>
      </c>
      <c r="T225" s="41">
        <v>70541</v>
      </c>
      <c r="U225" s="41">
        <v>60279</v>
      </c>
      <c r="V225" s="41">
        <v>68561</v>
      </c>
      <c r="W225" s="41">
        <v>68561</v>
      </c>
      <c r="X225" s="41">
        <v>65431</v>
      </c>
      <c r="Y225" s="41">
        <v>107026</v>
      </c>
      <c r="Z225" s="41">
        <v>25738</v>
      </c>
      <c r="AA225" s="41">
        <v>75791</v>
      </c>
      <c r="AB225" s="41">
        <v>72498</v>
      </c>
      <c r="AC225" s="41">
        <v>75772.570000000007</v>
      </c>
      <c r="AD225" s="41">
        <v>61908</v>
      </c>
      <c r="AE225" s="41">
        <v>71775</v>
      </c>
      <c r="AF225" s="41">
        <v>83151</v>
      </c>
      <c r="AG225" s="41">
        <v>27159</v>
      </c>
      <c r="AH225" s="41">
        <v>95683</v>
      </c>
      <c r="AI225" s="41">
        <v>63872.5</v>
      </c>
      <c r="AJ225" s="41">
        <v>73734.429999999993</v>
      </c>
      <c r="AK225" s="41">
        <v>96957</v>
      </c>
      <c r="AL225" s="41">
        <v>63128</v>
      </c>
      <c r="AM225" s="28">
        <f t="shared" si="18"/>
        <v>2100591</v>
      </c>
      <c r="AN225" s="41">
        <v>67761</v>
      </c>
      <c r="AO225" s="29">
        <f t="shared" si="19"/>
        <v>2278951.5</v>
      </c>
      <c r="AP225" s="30">
        <f t="shared" si="20"/>
        <v>73514.56451612903</v>
      </c>
      <c r="AQ225" s="4"/>
      <c r="AR225" s="31">
        <f t="shared" si="21"/>
        <v>178360.5</v>
      </c>
      <c r="AS225" s="45">
        <f t="shared" si="22"/>
        <v>1.0849096754199175</v>
      </c>
    </row>
    <row r="226" spans="1:45" x14ac:dyDescent="0.25">
      <c r="A226" s="10">
        <v>225</v>
      </c>
      <c r="B226" s="13">
        <v>16878</v>
      </c>
      <c r="C226" s="11" t="s">
        <v>58</v>
      </c>
      <c r="D226" s="11" t="s">
        <v>23</v>
      </c>
      <c r="E226" s="12" t="s">
        <v>42</v>
      </c>
      <c r="F226" s="12" t="s">
        <v>43</v>
      </c>
      <c r="G226" s="14" t="s">
        <v>289</v>
      </c>
      <c r="H226" s="41">
        <v>69207</v>
      </c>
      <c r="I226" s="41">
        <v>33322</v>
      </c>
      <c r="J226" s="41">
        <v>21048</v>
      </c>
      <c r="K226" s="41">
        <v>50294</v>
      </c>
      <c r="L226" s="41">
        <v>11864.77</v>
      </c>
      <c r="M226" s="41">
        <v>41323</v>
      </c>
      <c r="N226" s="41">
        <v>41026</v>
      </c>
      <c r="O226" s="41">
        <v>35922</v>
      </c>
      <c r="P226" s="41">
        <v>27047</v>
      </c>
      <c r="Q226" s="41">
        <v>26958</v>
      </c>
      <c r="R226" s="41">
        <v>37514</v>
      </c>
      <c r="S226" s="41">
        <v>20207</v>
      </c>
      <c r="T226" s="41">
        <v>24544</v>
      </c>
      <c r="U226" s="41">
        <v>35592</v>
      </c>
      <c r="V226" s="41">
        <v>36227</v>
      </c>
      <c r="W226" s="41">
        <v>36227</v>
      </c>
      <c r="X226" s="41">
        <v>28161</v>
      </c>
      <c r="Y226" s="41">
        <v>36462</v>
      </c>
      <c r="Z226" s="41">
        <v>19046.34</v>
      </c>
      <c r="AA226" s="41">
        <v>38420</v>
      </c>
      <c r="AB226" s="41">
        <v>28000</v>
      </c>
      <c r="AC226" s="41">
        <v>25581</v>
      </c>
      <c r="AD226" s="41">
        <v>23907</v>
      </c>
      <c r="AE226" s="41">
        <v>32180</v>
      </c>
      <c r="AF226" s="41">
        <v>67717</v>
      </c>
      <c r="AG226" s="41">
        <v>17303</v>
      </c>
      <c r="AH226" s="41">
        <v>44495</v>
      </c>
      <c r="AI226" s="41">
        <v>29941</v>
      </c>
      <c r="AJ226" s="41">
        <v>33245</v>
      </c>
      <c r="AK226" s="41">
        <v>26317</v>
      </c>
      <c r="AL226" s="41">
        <v>32008</v>
      </c>
      <c r="AM226" s="28">
        <f t="shared" si="18"/>
        <v>1029696</v>
      </c>
      <c r="AN226" s="41">
        <v>33216</v>
      </c>
      <c r="AO226" s="29">
        <f t="shared" si="19"/>
        <v>1031106.11</v>
      </c>
      <c r="AP226" s="30">
        <f t="shared" si="20"/>
        <v>33261.487419354838</v>
      </c>
      <c r="AQ226" s="4"/>
      <c r="AR226" s="31">
        <f t="shared" si="21"/>
        <v>1410.109999999986</v>
      </c>
      <c r="AS226" s="45">
        <f t="shared" si="22"/>
        <v>1.0013694430200759</v>
      </c>
    </row>
    <row r="227" spans="1:45" x14ac:dyDescent="0.25">
      <c r="A227" s="10">
        <v>226</v>
      </c>
      <c r="B227" s="11">
        <v>16533</v>
      </c>
      <c r="C227" s="11" t="s">
        <v>58</v>
      </c>
      <c r="D227" s="11" t="s">
        <v>23</v>
      </c>
      <c r="E227" s="12" t="s">
        <v>42</v>
      </c>
      <c r="F227" s="12" t="s">
        <v>43</v>
      </c>
      <c r="G227" s="12" t="s">
        <v>290</v>
      </c>
      <c r="H227" s="41">
        <v>118679</v>
      </c>
      <c r="I227" s="41">
        <v>87920</v>
      </c>
      <c r="J227" s="41">
        <v>86636</v>
      </c>
      <c r="K227" s="41">
        <v>101828</v>
      </c>
      <c r="L227" s="41">
        <v>62816</v>
      </c>
      <c r="M227" s="41">
        <v>91134</v>
      </c>
      <c r="N227" s="41">
        <v>64309.98</v>
      </c>
      <c r="O227" s="41">
        <v>58538</v>
      </c>
      <c r="P227" s="41">
        <v>62331</v>
      </c>
      <c r="Q227" s="41">
        <v>53603</v>
      </c>
      <c r="R227" s="41">
        <v>103767</v>
      </c>
      <c r="S227" s="41">
        <v>40570</v>
      </c>
      <c r="T227" s="41">
        <v>87831</v>
      </c>
      <c r="U227" s="41">
        <v>104657</v>
      </c>
      <c r="V227" s="41">
        <v>63014</v>
      </c>
      <c r="W227" s="41">
        <v>63014</v>
      </c>
      <c r="X227" s="41">
        <v>53162</v>
      </c>
      <c r="Y227" s="41">
        <v>122884</v>
      </c>
      <c r="Z227" s="41">
        <v>40878</v>
      </c>
      <c r="AA227" s="41">
        <v>80614</v>
      </c>
      <c r="AB227" s="41">
        <v>70443</v>
      </c>
      <c r="AC227" s="41">
        <v>78575.97</v>
      </c>
      <c r="AD227" s="41">
        <v>65263</v>
      </c>
      <c r="AE227" s="41">
        <v>60708</v>
      </c>
      <c r="AF227" s="41">
        <v>103262</v>
      </c>
      <c r="AG227" s="41">
        <v>47281</v>
      </c>
      <c r="AH227" s="41">
        <v>80433</v>
      </c>
      <c r="AI227" s="41">
        <v>75641</v>
      </c>
      <c r="AJ227" s="41">
        <v>55225</v>
      </c>
      <c r="AK227" s="41">
        <v>101877.21</v>
      </c>
      <c r="AL227" s="41">
        <v>70866</v>
      </c>
      <c r="AM227" s="28">
        <f t="shared" si="18"/>
        <v>2342391</v>
      </c>
      <c r="AN227" s="41">
        <v>75561</v>
      </c>
      <c r="AO227" s="29">
        <f t="shared" si="19"/>
        <v>2357761.16</v>
      </c>
      <c r="AP227" s="30">
        <f t="shared" si="20"/>
        <v>76056.811612903228</v>
      </c>
      <c r="AQ227" s="4"/>
      <c r="AR227" s="31">
        <f t="shared" si="21"/>
        <v>15370.160000000149</v>
      </c>
      <c r="AS227" s="45">
        <f t="shared" si="22"/>
        <v>1.0065617396924766</v>
      </c>
    </row>
    <row r="228" spans="1:45" x14ac:dyDescent="0.25">
      <c r="A228" s="10">
        <v>227</v>
      </c>
      <c r="B228" s="11">
        <v>16458</v>
      </c>
      <c r="C228" s="11" t="s">
        <v>58</v>
      </c>
      <c r="D228" s="11" t="s">
        <v>23</v>
      </c>
      <c r="E228" s="12" t="s">
        <v>42</v>
      </c>
      <c r="F228" s="12" t="s">
        <v>43</v>
      </c>
      <c r="G228" s="12" t="s">
        <v>291</v>
      </c>
      <c r="H228" s="41">
        <v>51248</v>
      </c>
      <c r="I228" s="41">
        <v>50622</v>
      </c>
      <c r="J228" s="41">
        <v>59041</v>
      </c>
      <c r="K228" s="41">
        <v>54882</v>
      </c>
      <c r="L228" s="41">
        <v>35880</v>
      </c>
      <c r="M228" s="41">
        <v>73000</v>
      </c>
      <c r="N228" s="41">
        <v>63628</v>
      </c>
      <c r="O228" s="41">
        <v>50035</v>
      </c>
      <c r="P228" s="41">
        <v>43055</v>
      </c>
      <c r="Q228" s="41">
        <v>40969</v>
      </c>
      <c r="R228" s="41">
        <v>56040</v>
      </c>
      <c r="S228" s="41">
        <v>28397</v>
      </c>
      <c r="T228" s="41">
        <v>73480</v>
      </c>
      <c r="U228" s="41">
        <v>61112</v>
      </c>
      <c r="V228" s="41">
        <v>58198</v>
      </c>
      <c r="W228" s="41">
        <v>58198</v>
      </c>
      <c r="X228" s="41">
        <v>51883</v>
      </c>
      <c r="Y228" s="41">
        <v>62149</v>
      </c>
      <c r="Z228" s="41">
        <v>20148</v>
      </c>
      <c r="AA228" s="41">
        <v>50001</v>
      </c>
      <c r="AB228" s="41">
        <v>50128</v>
      </c>
      <c r="AC228" s="41">
        <v>40541.949999999997</v>
      </c>
      <c r="AD228" s="41">
        <v>53221</v>
      </c>
      <c r="AE228" s="41">
        <v>44610</v>
      </c>
      <c r="AF228" s="41">
        <v>40467</v>
      </c>
      <c r="AG228" s="41">
        <v>24730</v>
      </c>
      <c r="AH228" s="41">
        <v>60130</v>
      </c>
      <c r="AI228" s="41">
        <v>52358</v>
      </c>
      <c r="AJ228" s="41">
        <v>50193</v>
      </c>
      <c r="AK228" s="41">
        <v>60205</v>
      </c>
      <c r="AL228" s="41">
        <v>50654</v>
      </c>
      <c r="AM228" s="28">
        <f t="shared" si="18"/>
        <v>1549721</v>
      </c>
      <c r="AN228" s="41">
        <v>49991</v>
      </c>
      <c r="AO228" s="29">
        <f t="shared" si="19"/>
        <v>1569203.95</v>
      </c>
      <c r="AP228" s="30">
        <f t="shared" si="20"/>
        <v>50619.482258064512</v>
      </c>
      <c r="AQ228" s="4"/>
      <c r="AR228" s="31">
        <f t="shared" si="21"/>
        <v>19482.949999999953</v>
      </c>
      <c r="AS228" s="45">
        <f t="shared" si="22"/>
        <v>1.0125719081047491</v>
      </c>
    </row>
    <row r="229" spans="1:45" x14ac:dyDescent="0.25">
      <c r="A229" s="10">
        <v>228</v>
      </c>
      <c r="B229" s="13">
        <v>16886</v>
      </c>
      <c r="C229" s="11" t="s">
        <v>58</v>
      </c>
      <c r="D229" s="11" t="s">
        <v>23</v>
      </c>
      <c r="E229" s="12" t="s">
        <v>42</v>
      </c>
      <c r="F229" s="12" t="s">
        <v>43</v>
      </c>
      <c r="G229" s="14" t="s">
        <v>292</v>
      </c>
      <c r="H229" s="41">
        <v>81759</v>
      </c>
      <c r="I229" s="41">
        <v>38934</v>
      </c>
      <c r="J229" s="41">
        <v>42984</v>
      </c>
      <c r="K229" s="41">
        <v>70120</v>
      </c>
      <c r="L229" s="41">
        <v>23174</v>
      </c>
      <c r="M229" s="41">
        <v>50642</v>
      </c>
      <c r="N229" s="41">
        <v>60065</v>
      </c>
      <c r="O229" s="41">
        <v>41345</v>
      </c>
      <c r="P229" s="41">
        <v>38510</v>
      </c>
      <c r="Q229" s="41">
        <v>40782</v>
      </c>
      <c r="R229" s="41">
        <v>76217</v>
      </c>
      <c r="S229" s="41">
        <v>27312</v>
      </c>
      <c r="T229" s="41">
        <v>46930</v>
      </c>
      <c r="U229" s="41">
        <v>33381</v>
      </c>
      <c r="V229" s="41">
        <v>40165</v>
      </c>
      <c r="W229" s="41">
        <v>40165</v>
      </c>
      <c r="X229" s="41">
        <v>41504</v>
      </c>
      <c r="Y229" s="41">
        <v>50658</v>
      </c>
      <c r="Z229" s="41">
        <v>16144</v>
      </c>
      <c r="AA229" s="41">
        <v>45613</v>
      </c>
      <c r="AB229" s="41">
        <v>35339</v>
      </c>
      <c r="AC229" s="41">
        <v>42955.93</v>
      </c>
      <c r="AD229" s="41">
        <v>37848</v>
      </c>
      <c r="AE229" s="41">
        <v>50203</v>
      </c>
      <c r="AF229" s="41">
        <v>52018</v>
      </c>
      <c r="AG229" s="41">
        <v>23818</v>
      </c>
      <c r="AH229" s="41">
        <v>41742</v>
      </c>
      <c r="AI229" s="41">
        <v>33353</v>
      </c>
      <c r="AJ229" s="41">
        <v>44337</v>
      </c>
      <c r="AK229" s="41">
        <v>42426</v>
      </c>
      <c r="AL229" s="41">
        <v>33619</v>
      </c>
      <c r="AM229" s="28">
        <f t="shared" si="18"/>
        <v>1503221</v>
      </c>
      <c r="AN229" s="41">
        <v>48491</v>
      </c>
      <c r="AO229" s="29">
        <f t="shared" si="19"/>
        <v>1344062.9300000002</v>
      </c>
      <c r="AP229" s="30">
        <f t="shared" si="20"/>
        <v>43356.868709677423</v>
      </c>
      <c r="AQ229" s="4"/>
      <c r="AR229" s="31">
        <f t="shared" si="21"/>
        <v>-159158.06999999983</v>
      </c>
      <c r="AS229" s="45">
        <f t="shared" si="22"/>
        <v>0.89412197541146654</v>
      </c>
    </row>
    <row r="230" spans="1:45" x14ac:dyDescent="0.25">
      <c r="A230" s="10">
        <v>229</v>
      </c>
      <c r="B230" s="13">
        <v>16688</v>
      </c>
      <c r="C230" s="11" t="s">
        <v>58</v>
      </c>
      <c r="D230" s="11" t="s">
        <v>23</v>
      </c>
      <c r="E230" s="12" t="s">
        <v>42</v>
      </c>
      <c r="F230" s="12" t="s">
        <v>43</v>
      </c>
      <c r="G230" s="14" t="s">
        <v>293</v>
      </c>
      <c r="H230" s="41">
        <v>200000</v>
      </c>
      <c r="I230" s="41">
        <v>41851</v>
      </c>
      <c r="J230" s="41">
        <v>42962</v>
      </c>
      <c r="K230" s="41">
        <v>57167</v>
      </c>
      <c r="L230" s="41">
        <v>28351</v>
      </c>
      <c r="M230" s="41">
        <v>84170</v>
      </c>
      <c r="N230" s="41">
        <v>87103</v>
      </c>
      <c r="O230" s="41">
        <v>74567</v>
      </c>
      <c r="P230" s="41">
        <v>56261</v>
      </c>
      <c r="Q230" s="41">
        <v>62657</v>
      </c>
      <c r="R230" s="41">
        <v>62907.83</v>
      </c>
      <c r="S230" s="41">
        <v>12355</v>
      </c>
      <c r="T230" s="41">
        <v>62600</v>
      </c>
      <c r="U230" s="41">
        <v>44315</v>
      </c>
      <c r="V230" s="41">
        <v>47613</v>
      </c>
      <c r="W230" s="41">
        <v>47613</v>
      </c>
      <c r="X230" s="41">
        <v>47389</v>
      </c>
      <c r="Y230" s="41">
        <v>80257</v>
      </c>
      <c r="Z230" s="41">
        <v>28407</v>
      </c>
      <c r="AA230" s="41">
        <v>77874</v>
      </c>
      <c r="AB230" s="41">
        <v>46054</v>
      </c>
      <c r="AC230" s="41">
        <v>45209</v>
      </c>
      <c r="AD230" s="41">
        <v>46653</v>
      </c>
      <c r="AE230" s="41">
        <v>45806</v>
      </c>
      <c r="AF230" s="41">
        <v>53971</v>
      </c>
      <c r="AG230" s="41">
        <v>15373</v>
      </c>
      <c r="AH230" s="41">
        <v>63444</v>
      </c>
      <c r="AI230" s="41">
        <v>52625</v>
      </c>
      <c r="AJ230" s="41">
        <v>63204</v>
      </c>
      <c r="AK230" s="41">
        <v>48666</v>
      </c>
      <c r="AL230" s="41">
        <v>41366.550000000003</v>
      </c>
      <c r="AM230" s="28">
        <f t="shared" si="18"/>
        <v>2063391</v>
      </c>
      <c r="AN230" s="41">
        <v>66561</v>
      </c>
      <c r="AO230" s="29">
        <f t="shared" si="19"/>
        <v>1768791.3800000001</v>
      </c>
      <c r="AP230" s="30">
        <f t="shared" si="20"/>
        <v>57057.786451612905</v>
      </c>
      <c r="AQ230" s="4"/>
      <c r="AR230" s="31">
        <f t="shared" si="21"/>
        <v>-294599.61999999988</v>
      </c>
      <c r="AS230" s="45">
        <f t="shared" si="22"/>
        <v>0.85722549919041036</v>
      </c>
    </row>
    <row r="231" spans="1:45" x14ac:dyDescent="0.25">
      <c r="A231" s="10">
        <v>230</v>
      </c>
      <c r="B231" s="11">
        <v>14529</v>
      </c>
      <c r="C231" s="11" t="s">
        <v>58</v>
      </c>
      <c r="D231" s="11" t="s">
        <v>23</v>
      </c>
      <c r="E231" s="12" t="s">
        <v>42</v>
      </c>
      <c r="F231" s="12" t="s">
        <v>43</v>
      </c>
      <c r="G231" s="12" t="s">
        <v>294</v>
      </c>
      <c r="H231" s="41">
        <v>57341</v>
      </c>
      <c r="I231" s="41">
        <v>84375</v>
      </c>
      <c r="J231" s="41">
        <v>30345</v>
      </c>
      <c r="K231" s="41">
        <v>60760</v>
      </c>
      <c r="L231" s="41">
        <v>19261</v>
      </c>
      <c r="M231" s="41">
        <v>73599</v>
      </c>
      <c r="N231" s="41">
        <v>54194</v>
      </c>
      <c r="O231" s="41">
        <v>41277</v>
      </c>
      <c r="P231" s="41">
        <v>28027</v>
      </c>
      <c r="Q231" s="41">
        <v>35709</v>
      </c>
      <c r="R231" s="41">
        <v>58670</v>
      </c>
      <c r="S231" s="41">
        <v>28516</v>
      </c>
      <c r="T231" s="41">
        <v>34063</v>
      </c>
      <c r="U231" s="41">
        <v>64165</v>
      </c>
      <c r="V231" s="41">
        <v>41121.370000000003</v>
      </c>
      <c r="W231" s="41">
        <v>41121.370000000003</v>
      </c>
      <c r="X231" s="41">
        <v>53636</v>
      </c>
      <c r="Y231" s="41">
        <v>61049</v>
      </c>
      <c r="Z231" s="41">
        <v>20006</v>
      </c>
      <c r="AA231" s="41">
        <v>40275</v>
      </c>
      <c r="AB231" s="41">
        <v>32646</v>
      </c>
      <c r="AC231" s="41">
        <v>50702</v>
      </c>
      <c r="AD231" s="41">
        <v>51691</v>
      </c>
      <c r="AE231" s="41">
        <v>29175</v>
      </c>
      <c r="AF231" s="41">
        <v>63029</v>
      </c>
      <c r="AG231" s="41">
        <v>19521</v>
      </c>
      <c r="AH231" s="41">
        <v>57878</v>
      </c>
      <c r="AI231" s="41">
        <v>38263</v>
      </c>
      <c r="AJ231" s="41">
        <v>60880</v>
      </c>
      <c r="AK231" s="41">
        <v>66860</v>
      </c>
      <c r="AL231" s="41">
        <v>7849</v>
      </c>
      <c r="AM231" s="28">
        <f t="shared" si="18"/>
        <v>1697746</v>
      </c>
      <c r="AN231" s="41">
        <v>54766</v>
      </c>
      <c r="AO231" s="29">
        <f t="shared" si="19"/>
        <v>1406004.74</v>
      </c>
      <c r="AP231" s="30">
        <f t="shared" si="20"/>
        <v>45354.991612903228</v>
      </c>
      <c r="AQ231" s="4"/>
      <c r="AR231" s="31">
        <f t="shared" si="21"/>
        <v>-291741.26</v>
      </c>
      <c r="AS231" s="45">
        <f t="shared" si="22"/>
        <v>0.82815965403540925</v>
      </c>
    </row>
    <row r="232" spans="1:45" x14ac:dyDescent="0.25">
      <c r="A232" s="10">
        <v>231</v>
      </c>
      <c r="B232" s="13">
        <v>17175</v>
      </c>
      <c r="C232" s="11" t="s">
        <v>58</v>
      </c>
      <c r="D232" s="11" t="s">
        <v>23</v>
      </c>
      <c r="E232" s="12" t="s">
        <v>42</v>
      </c>
      <c r="F232" s="12" t="s">
        <v>43</v>
      </c>
      <c r="G232" s="14" t="s">
        <v>295</v>
      </c>
      <c r="H232" s="41">
        <v>28252</v>
      </c>
      <c r="I232" s="41">
        <v>24639</v>
      </c>
      <c r="J232" s="41">
        <v>15929</v>
      </c>
      <c r="K232" s="41">
        <v>26963</v>
      </c>
      <c r="L232" s="41">
        <v>9481.81</v>
      </c>
      <c r="M232" s="41">
        <v>28135</v>
      </c>
      <c r="N232" s="41">
        <v>12879</v>
      </c>
      <c r="O232" s="41">
        <v>11226</v>
      </c>
      <c r="P232" s="41">
        <v>22118</v>
      </c>
      <c r="Q232" s="41">
        <v>10616</v>
      </c>
      <c r="R232" s="41">
        <v>18275</v>
      </c>
      <c r="S232" s="41">
        <v>9623</v>
      </c>
      <c r="T232" s="41">
        <v>21875</v>
      </c>
      <c r="U232" s="41">
        <v>16013</v>
      </c>
      <c r="V232" s="41">
        <v>15092</v>
      </c>
      <c r="W232" s="41">
        <v>15092</v>
      </c>
      <c r="X232" s="41">
        <v>25341</v>
      </c>
      <c r="Y232" s="41">
        <v>65015</v>
      </c>
      <c r="Z232" s="41">
        <v>6562</v>
      </c>
      <c r="AA232" s="41">
        <v>20068</v>
      </c>
      <c r="AB232" s="41">
        <v>23573</v>
      </c>
      <c r="AC232" s="41">
        <v>24147.75</v>
      </c>
      <c r="AD232" s="41">
        <v>26126</v>
      </c>
      <c r="AE232" s="41">
        <v>11930</v>
      </c>
      <c r="AF232" s="41">
        <v>20001</v>
      </c>
      <c r="AG232" s="41">
        <v>18255</v>
      </c>
      <c r="AH232" s="41">
        <v>23810</v>
      </c>
      <c r="AI232" s="41">
        <v>21022.39</v>
      </c>
      <c r="AJ232" s="41">
        <v>17422</v>
      </c>
      <c r="AK232" s="41">
        <v>33694</v>
      </c>
      <c r="AL232" s="41">
        <v>25757.4</v>
      </c>
      <c r="AM232" s="28">
        <f t="shared" si="18"/>
        <v>917910</v>
      </c>
      <c r="AN232" s="41">
        <v>29610</v>
      </c>
      <c r="AO232" s="29">
        <f t="shared" si="19"/>
        <v>648933.35000000009</v>
      </c>
      <c r="AP232" s="30">
        <f t="shared" si="20"/>
        <v>20933.333870967745</v>
      </c>
      <c r="AQ232" s="4"/>
      <c r="AR232" s="31">
        <f t="shared" si="21"/>
        <v>-268976.64999999991</v>
      </c>
      <c r="AS232" s="45">
        <f t="shared" si="22"/>
        <v>0.70696838470002521</v>
      </c>
    </row>
    <row r="233" spans="1:45" x14ac:dyDescent="0.25">
      <c r="A233" s="10">
        <v>232</v>
      </c>
      <c r="B233" s="13">
        <v>17235</v>
      </c>
      <c r="C233" s="11" t="s">
        <v>58</v>
      </c>
      <c r="D233" s="11" t="s">
        <v>23</v>
      </c>
      <c r="E233" s="12" t="s">
        <v>42</v>
      </c>
      <c r="F233" s="12" t="s">
        <v>43</v>
      </c>
      <c r="G233" s="14" t="s">
        <v>296</v>
      </c>
      <c r="H233" s="41">
        <v>25583</v>
      </c>
      <c r="I233" s="41">
        <v>31151</v>
      </c>
      <c r="J233" s="41">
        <v>13301</v>
      </c>
      <c r="K233" s="41">
        <v>32331</v>
      </c>
      <c r="L233" s="41">
        <v>21357</v>
      </c>
      <c r="M233" s="41">
        <v>28428</v>
      </c>
      <c r="N233" s="41">
        <v>35707</v>
      </c>
      <c r="O233" s="41">
        <v>21085</v>
      </c>
      <c r="P233" s="41">
        <v>36906</v>
      </c>
      <c r="Q233" s="41">
        <v>26349</v>
      </c>
      <c r="R233" s="41">
        <v>24235</v>
      </c>
      <c r="S233" s="41">
        <v>10279</v>
      </c>
      <c r="T233" s="41">
        <v>37553</v>
      </c>
      <c r="U233" s="41">
        <v>22337</v>
      </c>
      <c r="V233" s="41">
        <v>31057</v>
      </c>
      <c r="W233" s="41">
        <v>31057</v>
      </c>
      <c r="X233" s="41">
        <v>23145</v>
      </c>
      <c r="Y233" s="41">
        <v>25264</v>
      </c>
      <c r="Z233" s="41">
        <v>11876</v>
      </c>
      <c r="AA233" s="41">
        <v>19203</v>
      </c>
      <c r="AB233" s="41">
        <v>18218</v>
      </c>
      <c r="AC233" s="41">
        <v>19901.63</v>
      </c>
      <c r="AD233" s="41">
        <v>25724</v>
      </c>
      <c r="AE233" s="41">
        <v>27695</v>
      </c>
      <c r="AF233" s="41">
        <v>25468</v>
      </c>
      <c r="AG233" s="41">
        <v>15809</v>
      </c>
      <c r="AH233" s="41">
        <v>39030</v>
      </c>
      <c r="AI233" s="41">
        <v>15127</v>
      </c>
      <c r="AJ233" s="41">
        <v>33696</v>
      </c>
      <c r="AK233" s="41">
        <v>38002</v>
      </c>
      <c r="AL233" s="41">
        <v>25668</v>
      </c>
      <c r="AM233" s="28">
        <f t="shared" si="18"/>
        <v>756710</v>
      </c>
      <c r="AN233" s="41">
        <v>24410</v>
      </c>
      <c r="AO233" s="29">
        <f t="shared" si="19"/>
        <v>792542.63</v>
      </c>
      <c r="AP233" s="30">
        <f t="shared" si="20"/>
        <v>25565.891290322579</v>
      </c>
      <c r="AQ233" s="4"/>
      <c r="AR233" s="31">
        <f t="shared" si="21"/>
        <v>35832.630000000005</v>
      </c>
      <c r="AS233" s="45">
        <f t="shared" si="22"/>
        <v>1.0473531868219002</v>
      </c>
    </row>
    <row r="234" spans="1:45" x14ac:dyDescent="0.25">
      <c r="A234" s="10">
        <v>233</v>
      </c>
      <c r="B234" s="11">
        <v>14536</v>
      </c>
      <c r="C234" s="11" t="s">
        <v>58</v>
      </c>
      <c r="D234" s="11" t="s">
        <v>23</v>
      </c>
      <c r="E234" s="12" t="s">
        <v>42</v>
      </c>
      <c r="F234" s="12" t="s">
        <v>44</v>
      </c>
      <c r="G234" s="12" t="s">
        <v>297</v>
      </c>
      <c r="H234" s="41">
        <v>85677</v>
      </c>
      <c r="I234" s="41">
        <v>74433</v>
      </c>
      <c r="J234" s="41">
        <v>47048</v>
      </c>
      <c r="K234" s="41">
        <v>70010</v>
      </c>
      <c r="L234" s="41">
        <v>21417</v>
      </c>
      <c r="M234" s="41">
        <v>77242</v>
      </c>
      <c r="N234" s="41">
        <v>82100</v>
      </c>
      <c r="O234" s="41">
        <v>74784</v>
      </c>
      <c r="P234" s="41">
        <v>71484</v>
      </c>
      <c r="Q234" s="41">
        <v>58061</v>
      </c>
      <c r="R234" s="41">
        <v>90422</v>
      </c>
      <c r="S234" s="41">
        <v>18777</v>
      </c>
      <c r="T234" s="41">
        <v>54157</v>
      </c>
      <c r="U234" s="41">
        <v>52262</v>
      </c>
      <c r="V234" s="41">
        <v>58083</v>
      </c>
      <c r="W234" s="41">
        <v>65209</v>
      </c>
      <c r="X234" s="41">
        <v>50961</v>
      </c>
      <c r="Y234" s="41">
        <v>57040</v>
      </c>
      <c r="Z234" s="41">
        <v>25313</v>
      </c>
      <c r="AA234" s="41">
        <v>62984</v>
      </c>
      <c r="AB234" s="41">
        <v>67429</v>
      </c>
      <c r="AC234" s="41">
        <v>54303</v>
      </c>
      <c r="AD234" s="41">
        <v>58945</v>
      </c>
      <c r="AE234" s="41">
        <v>37838</v>
      </c>
      <c r="AF234" s="41">
        <v>91765</v>
      </c>
      <c r="AG234" s="41">
        <v>50001</v>
      </c>
      <c r="AH234" s="41">
        <v>54047</v>
      </c>
      <c r="AI234" s="41">
        <v>44538</v>
      </c>
      <c r="AJ234" s="41">
        <v>53654</v>
      </c>
      <c r="AK234" s="41">
        <v>59083</v>
      </c>
      <c r="AL234" s="41">
        <v>51089</v>
      </c>
      <c r="AM234" s="28">
        <f t="shared" si="18"/>
        <v>2186120</v>
      </c>
      <c r="AN234" s="41">
        <v>70520</v>
      </c>
      <c r="AO234" s="29">
        <f t="shared" si="19"/>
        <v>1820156</v>
      </c>
      <c r="AP234" s="30">
        <f t="shared" si="20"/>
        <v>58714.709677419356</v>
      </c>
      <c r="AQ234" s="4"/>
      <c r="AR234" s="31">
        <f t="shared" si="21"/>
        <v>-365964</v>
      </c>
      <c r="AS234" s="45">
        <f t="shared" si="22"/>
        <v>0.83259656377509006</v>
      </c>
    </row>
    <row r="235" spans="1:45" x14ac:dyDescent="0.25">
      <c r="A235" s="10">
        <v>234</v>
      </c>
      <c r="B235" s="11">
        <v>15521</v>
      </c>
      <c r="C235" s="11" t="s">
        <v>58</v>
      </c>
      <c r="D235" s="11" t="s">
        <v>23</v>
      </c>
      <c r="E235" s="12" t="s">
        <v>42</v>
      </c>
      <c r="F235" s="12" t="s">
        <v>44</v>
      </c>
      <c r="G235" s="12" t="s">
        <v>298</v>
      </c>
      <c r="H235" s="41">
        <v>114351</v>
      </c>
      <c r="I235" s="41">
        <v>80335</v>
      </c>
      <c r="J235" s="41">
        <v>67963</v>
      </c>
      <c r="K235" s="41">
        <v>140089</v>
      </c>
      <c r="L235" s="41">
        <v>48295</v>
      </c>
      <c r="M235" s="41">
        <v>147364</v>
      </c>
      <c r="N235" s="41">
        <v>111576</v>
      </c>
      <c r="O235" s="41">
        <v>102704</v>
      </c>
      <c r="P235" s="41">
        <v>90222</v>
      </c>
      <c r="Q235" s="41">
        <v>118873</v>
      </c>
      <c r="R235" s="41">
        <v>101000</v>
      </c>
      <c r="S235" s="41">
        <v>58625</v>
      </c>
      <c r="T235" s="41">
        <v>108959</v>
      </c>
      <c r="U235" s="41">
        <v>100000</v>
      </c>
      <c r="V235" s="41">
        <v>93275</v>
      </c>
      <c r="W235" s="41">
        <v>67907</v>
      </c>
      <c r="X235" s="41">
        <v>86287</v>
      </c>
      <c r="Y235" s="41">
        <v>103229</v>
      </c>
      <c r="Z235" s="41">
        <v>41213</v>
      </c>
      <c r="AA235" s="41">
        <v>132021</v>
      </c>
      <c r="AB235" s="41">
        <v>84318</v>
      </c>
      <c r="AC235" s="41">
        <v>88522</v>
      </c>
      <c r="AD235" s="41">
        <v>100073</v>
      </c>
      <c r="AE235" s="41">
        <v>90977</v>
      </c>
      <c r="AF235" s="41">
        <v>89538</v>
      </c>
      <c r="AG235" s="41">
        <v>55354</v>
      </c>
      <c r="AH235" s="41">
        <v>115356</v>
      </c>
      <c r="AI235" s="41">
        <v>101943</v>
      </c>
      <c r="AJ235" s="41">
        <v>95649</v>
      </c>
      <c r="AK235" s="41">
        <v>115978</v>
      </c>
      <c r="AL235" s="41">
        <v>153534</v>
      </c>
      <c r="AM235" s="28">
        <f t="shared" si="18"/>
        <v>2450891</v>
      </c>
      <c r="AN235" s="41">
        <v>79061</v>
      </c>
      <c r="AO235" s="29">
        <f t="shared" si="19"/>
        <v>3005530</v>
      </c>
      <c r="AP235" s="30">
        <f t="shared" si="20"/>
        <v>96952.580645161288</v>
      </c>
      <c r="AQ235" s="4"/>
      <c r="AR235" s="31">
        <f t="shared" si="21"/>
        <v>554639</v>
      </c>
      <c r="AS235" s="45">
        <f t="shared" si="22"/>
        <v>1.2263009656488191</v>
      </c>
    </row>
    <row r="236" spans="1:45" x14ac:dyDescent="0.25">
      <c r="A236" s="10">
        <v>235</v>
      </c>
      <c r="B236" s="11">
        <v>14543</v>
      </c>
      <c r="C236" s="11" t="s">
        <v>58</v>
      </c>
      <c r="D236" s="11" t="s">
        <v>23</v>
      </c>
      <c r="E236" s="12" t="s">
        <v>42</v>
      </c>
      <c r="F236" s="12" t="s">
        <v>44</v>
      </c>
      <c r="G236" s="12" t="s">
        <v>299</v>
      </c>
      <c r="H236" s="41">
        <v>68478</v>
      </c>
      <c r="I236" s="41">
        <v>45822</v>
      </c>
      <c r="J236" s="41">
        <v>69587</v>
      </c>
      <c r="K236" s="41">
        <v>51464</v>
      </c>
      <c r="L236" s="41">
        <v>42896</v>
      </c>
      <c r="M236" s="41">
        <v>62753</v>
      </c>
      <c r="N236" s="41">
        <v>62769</v>
      </c>
      <c r="O236" s="41">
        <v>66068</v>
      </c>
      <c r="P236" s="41">
        <v>49965</v>
      </c>
      <c r="Q236" s="41">
        <v>67379</v>
      </c>
      <c r="R236" s="41">
        <v>73209</v>
      </c>
      <c r="S236" s="41">
        <v>19735</v>
      </c>
      <c r="T236" s="41">
        <v>67598</v>
      </c>
      <c r="U236" s="41">
        <v>43700</v>
      </c>
      <c r="V236" s="41">
        <v>62702</v>
      </c>
      <c r="W236" s="41">
        <v>49879</v>
      </c>
      <c r="X236" s="41">
        <v>52566</v>
      </c>
      <c r="Y236" s="41">
        <v>63117</v>
      </c>
      <c r="Z236" s="41">
        <v>16589</v>
      </c>
      <c r="AA236" s="41">
        <v>56126</v>
      </c>
      <c r="AB236" s="41">
        <v>55664</v>
      </c>
      <c r="AC236" s="41">
        <v>60390</v>
      </c>
      <c r="AD236" s="41">
        <v>47126</v>
      </c>
      <c r="AE236" s="41">
        <v>60786</v>
      </c>
      <c r="AF236" s="41">
        <v>60671</v>
      </c>
      <c r="AG236" s="41">
        <v>19390</v>
      </c>
      <c r="AH236" s="41">
        <v>56386</v>
      </c>
      <c r="AI236" s="41">
        <v>51823</v>
      </c>
      <c r="AJ236" s="41">
        <v>57687</v>
      </c>
      <c r="AK236" s="41">
        <v>61065</v>
      </c>
      <c r="AL236" s="41">
        <v>88543</v>
      </c>
      <c r="AM236" s="28">
        <f t="shared" si="18"/>
        <v>1690120</v>
      </c>
      <c r="AN236" s="41">
        <v>54520</v>
      </c>
      <c r="AO236" s="29">
        <f t="shared" si="19"/>
        <v>1711933</v>
      </c>
      <c r="AP236" s="30">
        <f t="shared" si="20"/>
        <v>55223.645161290326</v>
      </c>
      <c r="AQ236" s="4"/>
      <c r="AR236" s="31">
        <f t="shared" si="21"/>
        <v>21813</v>
      </c>
      <c r="AS236" s="45">
        <f t="shared" si="22"/>
        <v>1.0129061841762714</v>
      </c>
    </row>
    <row r="237" spans="1:45" x14ac:dyDescent="0.25">
      <c r="A237" s="10">
        <v>236</v>
      </c>
      <c r="B237" s="11">
        <v>15792</v>
      </c>
      <c r="C237" s="11" t="s">
        <v>58</v>
      </c>
      <c r="D237" s="11" t="s">
        <v>23</v>
      </c>
      <c r="E237" s="12" t="s">
        <v>42</v>
      </c>
      <c r="F237" s="12" t="s">
        <v>44</v>
      </c>
      <c r="G237" s="12" t="s">
        <v>300</v>
      </c>
      <c r="H237" s="41">
        <v>35541</v>
      </c>
      <c r="I237" s="41">
        <v>27821</v>
      </c>
      <c r="J237" s="41">
        <v>28540</v>
      </c>
      <c r="K237" s="41">
        <v>106080</v>
      </c>
      <c r="L237" s="41">
        <v>10061</v>
      </c>
      <c r="M237" s="41">
        <v>31031</v>
      </c>
      <c r="N237" s="41">
        <v>30521</v>
      </c>
      <c r="O237" s="41">
        <v>25500</v>
      </c>
      <c r="P237" s="41">
        <v>26041</v>
      </c>
      <c r="Q237" s="41">
        <v>20130</v>
      </c>
      <c r="R237" s="41">
        <v>27231</v>
      </c>
      <c r="S237" s="41">
        <v>12021</v>
      </c>
      <c r="T237" s="41">
        <v>34071</v>
      </c>
      <c r="U237" s="41">
        <v>28021</v>
      </c>
      <c r="V237" s="41">
        <v>29014</v>
      </c>
      <c r="W237" s="41">
        <v>24065</v>
      </c>
      <c r="X237" s="41">
        <v>26130</v>
      </c>
      <c r="Y237" s="41">
        <v>60000</v>
      </c>
      <c r="Z237" s="41">
        <v>20411</v>
      </c>
      <c r="AA237" s="41">
        <v>28051</v>
      </c>
      <c r="AB237" s="41">
        <v>26300</v>
      </c>
      <c r="AC237" s="41">
        <v>28032</v>
      </c>
      <c r="AD237" s="41">
        <v>23190</v>
      </c>
      <c r="AE237" s="41">
        <v>19010</v>
      </c>
      <c r="AF237" s="41">
        <v>35221</v>
      </c>
      <c r="AG237" s="41">
        <v>17340</v>
      </c>
      <c r="AH237" s="41">
        <v>21220</v>
      </c>
      <c r="AI237" s="41">
        <v>21031</v>
      </c>
      <c r="AJ237" s="41">
        <v>26000</v>
      </c>
      <c r="AK237" s="41">
        <v>30502</v>
      </c>
      <c r="AL237" s="41">
        <v>25460</v>
      </c>
      <c r="AM237" s="28">
        <f t="shared" si="18"/>
        <v>868341</v>
      </c>
      <c r="AN237" s="41">
        <v>28011</v>
      </c>
      <c r="AO237" s="29">
        <f t="shared" si="19"/>
        <v>903587</v>
      </c>
      <c r="AP237" s="30">
        <f t="shared" si="20"/>
        <v>29147.967741935485</v>
      </c>
      <c r="AQ237" s="4"/>
      <c r="AR237" s="31">
        <f t="shared" si="21"/>
        <v>35246</v>
      </c>
      <c r="AS237" s="45">
        <f t="shared" si="22"/>
        <v>1.040590044694423</v>
      </c>
    </row>
    <row r="238" spans="1:45" x14ac:dyDescent="0.25">
      <c r="A238" s="10">
        <v>237</v>
      </c>
      <c r="B238" s="11">
        <v>14564</v>
      </c>
      <c r="C238" s="11" t="s">
        <v>58</v>
      </c>
      <c r="D238" s="11" t="s">
        <v>23</v>
      </c>
      <c r="E238" s="12" t="s">
        <v>42</v>
      </c>
      <c r="F238" s="12" t="s">
        <v>44</v>
      </c>
      <c r="G238" s="12" t="s">
        <v>301</v>
      </c>
      <c r="H238" s="41">
        <v>43291</v>
      </c>
      <c r="I238" s="41">
        <v>45269</v>
      </c>
      <c r="J238" s="41">
        <v>37307</v>
      </c>
      <c r="K238" s="41">
        <v>40113</v>
      </c>
      <c r="L238" s="41">
        <v>9768</v>
      </c>
      <c r="M238" s="41">
        <v>57451</v>
      </c>
      <c r="N238" s="41">
        <v>43842</v>
      </c>
      <c r="O238" s="41">
        <v>38759</v>
      </c>
      <c r="P238" s="41">
        <v>40521</v>
      </c>
      <c r="Q238" s="41">
        <v>24796</v>
      </c>
      <c r="R238" s="41">
        <v>37394</v>
      </c>
      <c r="S238" s="41">
        <v>15124</v>
      </c>
      <c r="T238" s="41">
        <v>48461</v>
      </c>
      <c r="U238" s="41">
        <v>40503</v>
      </c>
      <c r="V238" s="41">
        <v>34260</v>
      </c>
      <c r="W238" s="41">
        <v>27421</v>
      </c>
      <c r="X238" s="41">
        <v>35959</v>
      </c>
      <c r="Y238" s="41">
        <v>42443</v>
      </c>
      <c r="Z238" s="41">
        <v>15013</v>
      </c>
      <c r="AA238" s="41">
        <v>22266</v>
      </c>
      <c r="AB238" s="41">
        <v>26379</v>
      </c>
      <c r="AC238" s="41">
        <v>37593</v>
      </c>
      <c r="AD238" s="41">
        <v>36665</v>
      </c>
      <c r="AE238" s="41">
        <v>33603</v>
      </c>
      <c r="AF238" s="41">
        <v>54907</v>
      </c>
      <c r="AG238" s="41">
        <v>14360</v>
      </c>
      <c r="AH238" s="41">
        <v>52476</v>
      </c>
      <c r="AI238" s="41">
        <v>23529</v>
      </c>
      <c r="AJ238" s="41">
        <v>41768</v>
      </c>
      <c r="AK238" s="41">
        <v>36315</v>
      </c>
      <c r="AL238" s="41">
        <v>37879</v>
      </c>
      <c r="AM238" s="28">
        <f t="shared" si="18"/>
        <v>1115380</v>
      </c>
      <c r="AN238" s="41">
        <v>35980</v>
      </c>
      <c r="AO238" s="29">
        <f t="shared" si="19"/>
        <v>1095435</v>
      </c>
      <c r="AP238" s="30">
        <f t="shared" si="20"/>
        <v>35336.612903225803</v>
      </c>
      <c r="AQ238" s="4"/>
      <c r="AR238" s="31">
        <f t="shared" si="21"/>
        <v>-19945</v>
      </c>
      <c r="AS238" s="45">
        <f t="shared" si="22"/>
        <v>0.98211820186842147</v>
      </c>
    </row>
    <row r="239" spans="1:45" x14ac:dyDescent="0.25">
      <c r="A239" s="10">
        <v>238</v>
      </c>
      <c r="B239" s="11">
        <v>14533</v>
      </c>
      <c r="C239" s="11" t="s">
        <v>58</v>
      </c>
      <c r="D239" s="11" t="s">
        <v>23</v>
      </c>
      <c r="E239" s="12" t="s">
        <v>42</v>
      </c>
      <c r="F239" s="12" t="s">
        <v>44</v>
      </c>
      <c r="G239" s="12" t="s">
        <v>302</v>
      </c>
      <c r="H239" s="41">
        <v>23383</v>
      </c>
      <c r="I239" s="41">
        <v>28969</v>
      </c>
      <c r="J239" s="41">
        <v>46985</v>
      </c>
      <c r="K239" s="41">
        <v>51265</v>
      </c>
      <c r="L239" s="41">
        <v>14375</v>
      </c>
      <c r="M239" s="41">
        <v>53765</v>
      </c>
      <c r="N239" s="41">
        <v>57426</v>
      </c>
      <c r="O239" s="41">
        <v>42669</v>
      </c>
      <c r="P239" s="41">
        <v>41029</v>
      </c>
      <c r="Q239" s="41">
        <v>32294</v>
      </c>
      <c r="R239" s="41">
        <v>40318</v>
      </c>
      <c r="S239" s="41">
        <v>9680</v>
      </c>
      <c r="T239" s="41">
        <v>33258</v>
      </c>
      <c r="U239" s="41">
        <v>31863</v>
      </c>
      <c r="V239" s="41">
        <v>38319</v>
      </c>
      <c r="W239" s="41">
        <v>36221</v>
      </c>
      <c r="X239" s="41">
        <v>28875</v>
      </c>
      <c r="Y239" s="41">
        <v>46414</v>
      </c>
      <c r="Z239" s="41">
        <v>17002</v>
      </c>
      <c r="AA239" s="41">
        <v>50071</v>
      </c>
      <c r="AB239" s="41">
        <v>40914</v>
      </c>
      <c r="AC239" s="41">
        <v>38688</v>
      </c>
      <c r="AD239" s="41">
        <v>34335</v>
      </c>
      <c r="AE239" s="41">
        <v>35764</v>
      </c>
      <c r="AF239" s="41">
        <v>70378</v>
      </c>
      <c r="AG239" s="41">
        <v>21378</v>
      </c>
      <c r="AH239" s="41">
        <v>35787</v>
      </c>
      <c r="AI239" s="41">
        <v>28848</v>
      </c>
      <c r="AJ239" s="41">
        <v>47590</v>
      </c>
      <c r="AK239" s="41">
        <v>50203</v>
      </c>
      <c r="AL239" s="41">
        <v>48021</v>
      </c>
      <c r="AM239" s="28">
        <f t="shared" si="18"/>
        <v>1344501</v>
      </c>
      <c r="AN239" s="41">
        <v>43371</v>
      </c>
      <c r="AO239" s="29">
        <f t="shared" si="19"/>
        <v>1176087</v>
      </c>
      <c r="AP239" s="30">
        <f t="shared" si="20"/>
        <v>37938.290322580644</v>
      </c>
      <c r="AQ239" s="4"/>
      <c r="AR239" s="31">
        <f t="shared" si="21"/>
        <v>-168414</v>
      </c>
      <c r="AS239" s="45">
        <f t="shared" si="22"/>
        <v>0.87473865768787085</v>
      </c>
    </row>
    <row r="240" spans="1:45" x14ac:dyDescent="0.25">
      <c r="A240" s="10">
        <v>239</v>
      </c>
      <c r="B240" s="11">
        <v>16603</v>
      </c>
      <c r="C240" s="11" t="s">
        <v>58</v>
      </c>
      <c r="D240" s="11" t="s">
        <v>23</v>
      </c>
      <c r="E240" s="12" t="s">
        <v>42</v>
      </c>
      <c r="F240" s="12" t="s">
        <v>44</v>
      </c>
      <c r="G240" s="12" t="s">
        <v>303</v>
      </c>
      <c r="H240" s="41">
        <v>109604</v>
      </c>
      <c r="I240" s="41">
        <v>101463</v>
      </c>
      <c r="J240" s="41">
        <v>87736</v>
      </c>
      <c r="K240" s="41">
        <v>95843</v>
      </c>
      <c r="L240" s="41">
        <v>27453</v>
      </c>
      <c r="M240" s="41">
        <v>112226</v>
      </c>
      <c r="N240" s="41">
        <v>90036</v>
      </c>
      <c r="O240" s="41">
        <v>66908</v>
      </c>
      <c r="P240" s="41">
        <v>62145</v>
      </c>
      <c r="Q240" s="41">
        <v>82735</v>
      </c>
      <c r="R240" s="41">
        <v>81191</v>
      </c>
      <c r="S240" s="41">
        <v>25439</v>
      </c>
      <c r="T240" s="41">
        <v>91085</v>
      </c>
      <c r="U240" s="41">
        <v>83118</v>
      </c>
      <c r="V240" s="41">
        <v>67379</v>
      </c>
      <c r="W240" s="41">
        <v>65590</v>
      </c>
      <c r="X240" s="41">
        <v>73443</v>
      </c>
      <c r="Y240" s="41">
        <v>101653</v>
      </c>
      <c r="Z240" s="41">
        <v>37443</v>
      </c>
      <c r="AA240" s="41">
        <v>87456</v>
      </c>
      <c r="AB240" s="41">
        <v>75726</v>
      </c>
      <c r="AC240" s="41">
        <v>73165</v>
      </c>
      <c r="AD240" s="41">
        <v>92060</v>
      </c>
      <c r="AE240" s="41">
        <v>66507</v>
      </c>
      <c r="AF240" s="41">
        <v>90502</v>
      </c>
      <c r="AG240" s="41">
        <v>34145</v>
      </c>
      <c r="AH240" s="41">
        <v>104273</v>
      </c>
      <c r="AI240" s="41">
        <v>81057</v>
      </c>
      <c r="AJ240" s="41">
        <v>74208</v>
      </c>
      <c r="AK240" s="41">
        <v>93065</v>
      </c>
      <c r="AL240" s="41">
        <v>103298</v>
      </c>
      <c r="AM240" s="28">
        <f t="shared" si="18"/>
        <v>2353520</v>
      </c>
      <c r="AN240" s="41">
        <v>75920</v>
      </c>
      <c r="AO240" s="29">
        <f t="shared" si="19"/>
        <v>2437952</v>
      </c>
      <c r="AP240" s="30">
        <f t="shared" si="20"/>
        <v>78643.612903225803</v>
      </c>
      <c r="AQ240" s="4"/>
      <c r="AR240" s="31">
        <f t="shared" si="21"/>
        <v>84432</v>
      </c>
      <c r="AS240" s="45">
        <f t="shared" si="22"/>
        <v>1.0358747748053978</v>
      </c>
    </row>
    <row r="241" spans="1:45" x14ac:dyDescent="0.25">
      <c r="A241" s="10">
        <v>240</v>
      </c>
      <c r="B241" s="11">
        <v>15135</v>
      </c>
      <c r="C241" s="11" t="s">
        <v>58</v>
      </c>
      <c r="D241" s="11" t="s">
        <v>23</v>
      </c>
      <c r="E241" s="12" t="s">
        <v>42</v>
      </c>
      <c r="F241" s="12" t="s">
        <v>44</v>
      </c>
      <c r="G241" s="12" t="s">
        <v>304</v>
      </c>
      <c r="H241" s="41">
        <v>54568</v>
      </c>
      <c r="I241" s="41">
        <v>45863</v>
      </c>
      <c r="J241" s="41">
        <v>50562</v>
      </c>
      <c r="K241" s="41">
        <v>72516</v>
      </c>
      <c r="L241" s="41">
        <v>12419</v>
      </c>
      <c r="M241" s="41">
        <v>52220</v>
      </c>
      <c r="N241" s="41">
        <v>49663</v>
      </c>
      <c r="O241" s="41">
        <v>38277</v>
      </c>
      <c r="P241" s="41">
        <v>48546</v>
      </c>
      <c r="Q241" s="41">
        <v>43585</v>
      </c>
      <c r="R241" s="41">
        <v>35102</v>
      </c>
      <c r="S241" s="41">
        <v>15606</v>
      </c>
      <c r="T241" s="41">
        <v>42890</v>
      </c>
      <c r="U241" s="41">
        <v>31246</v>
      </c>
      <c r="V241" s="41">
        <v>36966</v>
      </c>
      <c r="W241" s="41">
        <v>45100</v>
      </c>
      <c r="X241" s="41">
        <v>34125</v>
      </c>
      <c r="Y241" s="41">
        <v>45700</v>
      </c>
      <c r="Z241" s="41">
        <v>16877</v>
      </c>
      <c r="AA241" s="41">
        <v>39868</v>
      </c>
      <c r="AB241" s="41">
        <v>50622</v>
      </c>
      <c r="AC241" s="41">
        <v>34998</v>
      </c>
      <c r="AD241" s="41">
        <v>32535</v>
      </c>
      <c r="AE241" s="41">
        <v>26640</v>
      </c>
      <c r="AF241" s="41">
        <v>52040</v>
      </c>
      <c r="AG241" s="41">
        <v>15747</v>
      </c>
      <c r="AH241" s="41">
        <v>43400</v>
      </c>
      <c r="AI241" s="41">
        <v>34964</v>
      </c>
      <c r="AJ241" s="41">
        <v>39192</v>
      </c>
      <c r="AK241" s="41">
        <v>35533</v>
      </c>
      <c r="AL241" s="41">
        <v>31805</v>
      </c>
      <c r="AM241" s="28">
        <f t="shared" si="18"/>
        <v>1115690</v>
      </c>
      <c r="AN241" s="41">
        <v>35990</v>
      </c>
      <c r="AO241" s="29">
        <f t="shared" si="19"/>
        <v>1209175</v>
      </c>
      <c r="AP241" s="30">
        <f t="shared" si="20"/>
        <v>39005.645161290326</v>
      </c>
      <c r="AQ241" s="4"/>
      <c r="AR241" s="31">
        <f t="shared" si="21"/>
        <v>93485</v>
      </c>
      <c r="AS241" s="45">
        <f t="shared" si="22"/>
        <v>1.0837911964793088</v>
      </c>
    </row>
    <row r="242" spans="1:45" x14ac:dyDescent="0.25">
      <c r="A242" s="10">
        <v>241</v>
      </c>
      <c r="B242" s="11">
        <v>92018</v>
      </c>
      <c r="C242" s="11" t="s">
        <v>58</v>
      </c>
      <c r="D242" s="11" t="s">
        <v>23</v>
      </c>
      <c r="E242" s="12" t="s">
        <v>42</v>
      </c>
      <c r="F242" s="12" t="s">
        <v>44</v>
      </c>
      <c r="G242" s="12" t="s">
        <v>305</v>
      </c>
      <c r="H242" s="41">
        <v>33000</v>
      </c>
      <c r="I242" s="41">
        <v>14310</v>
      </c>
      <c r="J242" s="41">
        <v>14009</v>
      </c>
      <c r="K242" s="41">
        <v>29794</v>
      </c>
      <c r="L242" s="41">
        <v>9560</v>
      </c>
      <c r="M242" s="41">
        <v>20677</v>
      </c>
      <c r="N242" s="41">
        <v>11153</v>
      </c>
      <c r="O242" s="41">
        <v>13751</v>
      </c>
      <c r="P242" s="41">
        <v>14981</v>
      </c>
      <c r="Q242" s="41">
        <v>20770</v>
      </c>
      <c r="R242" s="41">
        <v>17169</v>
      </c>
      <c r="S242" s="41">
        <v>9460</v>
      </c>
      <c r="T242" s="41">
        <v>15097</v>
      </c>
      <c r="U242" s="41">
        <v>15761</v>
      </c>
      <c r="V242" s="41">
        <v>26468</v>
      </c>
      <c r="W242" s="41">
        <v>19765</v>
      </c>
      <c r="X242" s="41">
        <v>15021</v>
      </c>
      <c r="Y242" s="41">
        <v>19963</v>
      </c>
      <c r="Z242" s="41">
        <v>6741</v>
      </c>
      <c r="AA242" s="41">
        <v>19811</v>
      </c>
      <c r="AB242" s="41">
        <v>19107</v>
      </c>
      <c r="AC242" s="41">
        <v>16222</v>
      </c>
      <c r="AD242" s="41">
        <v>21683</v>
      </c>
      <c r="AE242" s="41">
        <v>13700</v>
      </c>
      <c r="AF242" s="41">
        <v>19000</v>
      </c>
      <c r="AG242" s="41">
        <v>10218</v>
      </c>
      <c r="AH242" s="41">
        <v>17755</v>
      </c>
      <c r="AI242" s="41">
        <v>19732</v>
      </c>
      <c r="AJ242" s="41">
        <v>12956</v>
      </c>
      <c r="AK242" s="41">
        <v>16962</v>
      </c>
      <c r="AL242" s="41">
        <v>18135</v>
      </c>
      <c r="AM242" s="28">
        <f t="shared" si="18"/>
        <v>725431</v>
      </c>
      <c r="AN242" s="41">
        <v>23401</v>
      </c>
      <c r="AO242" s="29">
        <f t="shared" si="19"/>
        <v>532731</v>
      </c>
      <c r="AP242" s="30">
        <f t="shared" si="20"/>
        <v>17184.870967741936</v>
      </c>
      <c r="AQ242" s="4"/>
      <c r="AR242" s="31">
        <f t="shared" si="21"/>
        <v>-192700</v>
      </c>
      <c r="AS242" s="45">
        <f t="shared" si="22"/>
        <v>0.734364812091019</v>
      </c>
    </row>
    <row r="243" spans="1:45" x14ac:dyDescent="0.25">
      <c r="A243" s="10">
        <v>242</v>
      </c>
      <c r="B243" s="11">
        <v>16427</v>
      </c>
      <c r="C243" s="11" t="s">
        <v>58</v>
      </c>
      <c r="D243" s="11" t="s">
        <v>23</v>
      </c>
      <c r="E243" s="12" t="s">
        <v>42</v>
      </c>
      <c r="F243" s="12" t="s">
        <v>45</v>
      </c>
      <c r="G243" s="12" t="s">
        <v>306</v>
      </c>
      <c r="H243" s="41">
        <v>115597</v>
      </c>
      <c r="I243" s="41">
        <v>152234</v>
      </c>
      <c r="J243" s="41">
        <v>121703</v>
      </c>
      <c r="K243" s="41">
        <v>128755</v>
      </c>
      <c r="L243" s="41">
        <v>77865</v>
      </c>
      <c r="M243" s="41">
        <v>171671</v>
      </c>
      <c r="N243" s="41">
        <v>139338</v>
      </c>
      <c r="O243" s="41">
        <v>114972</v>
      </c>
      <c r="P243" s="41">
        <v>110607</v>
      </c>
      <c r="Q243" s="41">
        <v>100014</v>
      </c>
      <c r="R243" s="41">
        <v>143416</v>
      </c>
      <c r="S243" s="41">
        <v>54138</v>
      </c>
      <c r="T243" s="41">
        <v>124989</v>
      </c>
      <c r="U243" s="41">
        <v>111276</v>
      </c>
      <c r="V243" s="41">
        <v>126888</v>
      </c>
      <c r="W243" s="41">
        <v>85832</v>
      </c>
      <c r="X243" s="41">
        <v>163075</v>
      </c>
      <c r="Y243" s="41">
        <v>137489</v>
      </c>
      <c r="Z243" s="41">
        <v>30752</v>
      </c>
      <c r="AA243" s="41">
        <v>133414</v>
      </c>
      <c r="AB243" s="41">
        <v>124628</v>
      </c>
      <c r="AC243" s="41">
        <v>120672</v>
      </c>
      <c r="AD243" s="41">
        <v>127980</v>
      </c>
      <c r="AE243" s="41">
        <v>146174</v>
      </c>
      <c r="AF243" s="41">
        <v>131818</v>
      </c>
      <c r="AG243" s="41">
        <v>33515</v>
      </c>
      <c r="AH243" s="41">
        <v>118016</v>
      </c>
      <c r="AI243" s="41">
        <v>213728</v>
      </c>
      <c r="AJ243" s="41">
        <v>137491</v>
      </c>
      <c r="AK243" s="41">
        <v>83996</v>
      </c>
      <c r="AL243" s="41">
        <v>154747</v>
      </c>
      <c r="AM243" s="28">
        <f t="shared" si="18"/>
        <v>3003001</v>
      </c>
      <c r="AN243" s="41">
        <v>96871</v>
      </c>
      <c r="AO243" s="29">
        <f t="shared" si="19"/>
        <v>3736790</v>
      </c>
      <c r="AP243" s="30">
        <f t="shared" si="20"/>
        <v>120541.6129032258</v>
      </c>
      <c r="AQ243" s="4"/>
      <c r="AR243" s="31">
        <f t="shared" si="21"/>
        <v>733789</v>
      </c>
      <c r="AS243" s="45">
        <f t="shared" si="22"/>
        <v>1.2443518999827172</v>
      </c>
    </row>
    <row r="244" spans="1:45" x14ac:dyDescent="0.25">
      <c r="A244" s="10">
        <v>243</v>
      </c>
      <c r="B244" s="11">
        <v>92042</v>
      </c>
      <c r="C244" s="11" t="s">
        <v>58</v>
      </c>
      <c r="D244" s="11" t="s">
        <v>23</v>
      </c>
      <c r="E244" s="12" t="s">
        <v>42</v>
      </c>
      <c r="F244" s="12" t="s">
        <v>45</v>
      </c>
      <c r="G244" s="12" t="s">
        <v>307</v>
      </c>
      <c r="H244" s="41">
        <v>46026</v>
      </c>
      <c r="I244" s="41">
        <v>44247</v>
      </c>
      <c r="J244" s="41">
        <v>40615</v>
      </c>
      <c r="K244" s="41">
        <v>44189</v>
      </c>
      <c r="L244" s="41">
        <v>32831</v>
      </c>
      <c r="M244" s="41">
        <v>53820</v>
      </c>
      <c r="N244" s="41">
        <v>38826</v>
      </c>
      <c r="O244" s="41">
        <v>52780</v>
      </c>
      <c r="P244" s="41">
        <v>43808</v>
      </c>
      <c r="Q244" s="41">
        <v>43003</v>
      </c>
      <c r="R244" s="41">
        <v>53856</v>
      </c>
      <c r="S244" s="41">
        <v>24658</v>
      </c>
      <c r="T244" s="41">
        <v>73004</v>
      </c>
      <c r="U244" s="41">
        <v>35413</v>
      </c>
      <c r="V244" s="41">
        <v>35683</v>
      </c>
      <c r="W244" s="41">
        <v>34017</v>
      </c>
      <c r="X244" s="41">
        <v>32289</v>
      </c>
      <c r="Y244" s="41">
        <v>83028</v>
      </c>
      <c r="Z244" s="41">
        <v>14708</v>
      </c>
      <c r="AA244" s="41">
        <v>40483</v>
      </c>
      <c r="AB244" s="41">
        <v>31977</v>
      </c>
      <c r="AC244" s="41">
        <v>32420</v>
      </c>
      <c r="AD244" s="41">
        <v>32450</v>
      </c>
      <c r="AE244" s="41">
        <v>32935</v>
      </c>
      <c r="AF244" s="41">
        <v>59512</v>
      </c>
      <c r="AG244" s="41">
        <v>22593</v>
      </c>
      <c r="AH244" s="41">
        <v>59055</v>
      </c>
      <c r="AI244" s="41">
        <v>41035</v>
      </c>
      <c r="AJ244" s="41">
        <v>41063</v>
      </c>
      <c r="AK244" s="41">
        <v>48630</v>
      </c>
      <c r="AL244" s="41">
        <v>46205</v>
      </c>
      <c r="AM244" s="28">
        <f t="shared" si="18"/>
        <v>1082551</v>
      </c>
      <c r="AN244" s="41">
        <v>34921</v>
      </c>
      <c r="AO244" s="29">
        <f t="shared" si="19"/>
        <v>1315159</v>
      </c>
      <c r="AP244" s="30">
        <f t="shared" si="20"/>
        <v>42424.483870967742</v>
      </c>
      <c r="AQ244" s="4"/>
      <c r="AR244" s="31">
        <f t="shared" si="21"/>
        <v>232608</v>
      </c>
      <c r="AS244" s="45">
        <f t="shared" si="22"/>
        <v>1.2148702462978649</v>
      </c>
    </row>
    <row r="245" spans="1:45" x14ac:dyDescent="0.25">
      <c r="A245" s="10">
        <v>244</v>
      </c>
      <c r="B245" s="11">
        <v>14558</v>
      </c>
      <c r="C245" s="11" t="s">
        <v>58</v>
      </c>
      <c r="D245" s="11" t="s">
        <v>23</v>
      </c>
      <c r="E245" s="12" t="s">
        <v>42</v>
      </c>
      <c r="F245" s="12" t="s">
        <v>45</v>
      </c>
      <c r="G245" s="12" t="s">
        <v>308</v>
      </c>
      <c r="H245" s="41">
        <v>46111</v>
      </c>
      <c r="I245" s="41">
        <v>54119</v>
      </c>
      <c r="J245" s="41">
        <v>38086</v>
      </c>
      <c r="K245" s="41">
        <v>65468</v>
      </c>
      <c r="L245" s="41">
        <v>24329</v>
      </c>
      <c r="M245" s="41">
        <v>57018</v>
      </c>
      <c r="N245" s="41">
        <v>48671</v>
      </c>
      <c r="O245" s="41">
        <v>52830</v>
      </c>
      <c r="P245" s="41">
        <v>55453</v>
      </c>
      <c r="Q245" s="41">
        <v>58627</v>
      </c>
      <c r="R245" s="41">
        <v>55995</v>
      </c>
      <c r="S245" s="41">
        <v>23733</v>
      </c>
      <c r="T245" s="41">
        <v>53807</v>
      </c>
      <c r="U245" s="41">
        <v>54027</v>
      </c>
      <c r="V245" s="41">
        <v>60478</v>
      </c>
      <c r="W245" s="41">
        <v>31744</v>
      </c>
      <c r="X245" s="41">
        <v>48616</v>
      </c>
      <c r="Y245" s="41">
        <v>80027</v>
      </c>
      <c r="Z245" s="41">
        <v>22942</v>
      </c>
      <c r="AA245" s="41">
        <v>46659</v>
      </c>
      <c r="AB245" s="41">
        <v>37924</v>
      </c>
      <c r="AC245" s="41">
        <v>50671</v>
      </c>
      <c r="AD245" s="41">
        <v>45636</v>
      </c>
      <c r="AE245" s="41">
        <v>37728</v>
      </c>
      <c r="AF245" s="41">
        <v>52901</v>
      </c>
      <c r="AG245" s="41">
        <v>20637</v>
      </c>
      <c r="AH245" s="41">
        <v>35192</v>
      </c>
      <c r="AI245" s="41">
        <v>58170</v>
      </c>
      <c r="AJ245" s="41">
        <v>41939</v>
      </c>
      <c r="AK245" s="41">
        <v>32366</v>
      </c>
      <c r="AL245" s="41">
        <v>40303</v>
      </c>
      <c r="AM245" s="28">
        <f t="shared" si="18"/>
        <v>1172761</v>
      </c>
      <c r="AN245" s="41">
        <v>37831</v>
      </c>
      <c r="AO245" s="29">
        <f t="shared" si="19"/>
        <v>1432207</v>
      </c>
      <c r="AP245" s="30">
        <f t="shared" si="20"/>
        <v>46200.225806451614</v>
      </c>
      <c r="AQ245" s="4"/>
      <c r="AR245" s="31">
        <f t="shared" si="21"/>
        <v>259446</v>
      </c>
      <c r="AS245" s="45">
        <f t="shared" si="22"/>
        <v>1.2212266608456455</v>
      </c>
    </row>
    <row r="246" spans="1:45" x14ac:dyDescent="0.25">
      <c r="A246" s="10">
        <v>245</v>
      </c>
      <c r="B246" s="11">
        <v>16108</v>
      </c>
      <c r="C246" s="11" t="s">
        <v>58</v>
      </c>
      <c r="D246" s="11" t="s">
        <v>23</v>
      </c>
      <c r="E246" s="12" t="s">
        <v>42</v>
      </c>
      <c r="F246" s="12" t="s">
        <v>45</v>
      </c>
      <c r="G246" s="12" t="s">
        <v>309</v>
      </c>
      <c r="H246" s="41">
        <v>49022</v>
      </c>
      <c r="I246" s="41">
        <v>66649</v>
      </c>
      <c r="J246" s="41">
        <v>56986</v>
      </c>
      <c r="K246" s="41">
        <v>46953</v>
      </c>
      <c r="L246" s="41">
        <v>14066</v>
      </c>
      <c r="M246" s="41">
        <v>57158</v>
      </c>
      <c r="N246" s="41">
        <v>44125</v>
      </c>
      <c r="O246" s="41">
        <v>42037</v>
      </c>
      <c r="P246" s="41">
        <v>31542</v>
      </c>
      <c r="Q246" s="41">
        <v>37486</v>
      </c>
      <c r="R246" s="41">
        <v>57912</v>
      </c>
      <c r="S246" s="41">
        <v>28489</v>
      </c>
      <c r="T246" s="41">
        <v>51398</v>
      </c>
      <c r="U246" s="41">
        <v>46868</v>
      </c>
      <c r="V246" s="41">
        <v>40668</v>
      </c>
      <c r="W246" s="41">
        <v>45733</v>
      </c>
      <c r="X246" s="41">
        <v>51789</v>
      </c>
      <c r="Y246" s="41">
        <v>59874</v>
      </c>
      <c r="Z246" s="41">
        <v>65575</v>
      </c>
      <c r="AA246" s="41">
        <v>77655</v>
      </c>
      <c r="AB246" s="41">
        <v>27862</v>
      </c>
      <c r="AC246" s="41">
        <v>53547</v>
      </c>
      <c r="AD246" s="41">
        <v>37069</v>
      </c>
      <c r="AE246" s="41">
        <v>38706</v>
      </c>
      <c r="AF246" s="41">
        <v>61603</v>
      </c>
      <c r="AG246" s="41">
        <v>27177</v>
      </c>
      <c r="AH246" s="41">
        <v>42492</v>
      </c>
      <c r="AI246" s="41">
        <v>44415</v>
      </c>
      <c r="AJ246" s="41">
        <v>48216</v>
      </c>
      <c r="AK246" s="41">
        <v>45596</v>
      </c>
      <c r="AL246" s="41">
        <v>36153</v>
      </c>
      <c r="AM246" s="28">
        <f t="shared" si="18"/>
        <v>1615410</v>
      </c>
      <c r="AN246" s="41">
        <v>52110</v>
      </c>
      <c r="AO246" s="29">
        <f t="shared" si="19"/>
        <v>1434821</v>
      </c>
      <c r="AP246" s="30">
        <f t="shared" si="20"/>
        <v>46284.548387096773</v>
      </c>
      <c r="AQ246" s="4"/>
      <c r="AR246" s="31">
        <f t="shared" si="21"/>
        <v>-180589</v>
      </c>
      <c r="AS246" s="45">
        <f t="shared" si="22"/>
        <v>0.88820856624633993</v>
      </c>
    </row>
    <row r="247" spans="1:45" x14ac:dyDescent="0.25">
      <c r="A247" s="10">
        <v>246</v>
      </c>
      <c r="B247" s="11">
        <v>15299</v>
      </c>
      <c r="C247" s="11" t="s">
        <v>58</v>
      </c>
      <c r="D247" s="11" t="s">
        <v>23</v>
      </c>
      <c r="E247" s="12" t="s">
        <v>42</v>
      </c>
      <c r="F247" s="12" t="s">
        <v>45</v>
      </c>
      <c r="G247" s="12" t="s">
        <v>310</v>
      </c>
      <c r="H247" s="41">
        <v>26283</v>
      </c>
      <c r="I247" s="41">
        <v>28302</v>
      </c>
      <c r="J247" s="41">
        <v>31834</v>
      </c>
      <c r="K247" s="41">
        <v>41735</v>
      </c>
      <c r="L247" s="41">
        <v>18804</v>
      </c>
      <c r="M247" s="41">
        <v>36130</v>
      </c>
      <c r="N247" s="41">
        <v>26880</v>
      </c>
      <c r="O247" s="41">
        <v>26872</v>
      </c>
      <c r="P247" s="41">
        <v>21744</v>
      </c>
      <c r="Q247" s="41">
        <v>19228</v>
      </c>
      <c r="R247" s="41">
        <v>44950</v>
      </c>
      <c r="S247" s="41">
        <v>22941</v>
      </c>
      <c r="T247" s="41">
        <v>22928</v>
      </c>
      <c r="U247" s="41">
        <v>15950</v>
      </c>
      <c r="V247" s="41">
        <v>22454</v>
      </c>
      <c r="W247" s="41">
        <v>28640</v>
      </c>
      <c r="X247" s="41">
        <v>21190</v>
      </c>
      <c r="Y247" s="41">
        <v>37125</v>
      </c>
      <c r="Z247" s="41">
        <v>11269</v>
      </c>
      <c r="AA247" s="41">
        <v>11582</v>
      </c>
      <c r="AB247" s="41">
        <v>25442</v>
      </c>
      <c r="AC247" s="41">
        <v>26803</v>
      </c>
      <c r="AD247" s="41">
        <v>27222</v>
      </c>
      <c r="AE247" s="41">
        <v>16157</v>
      </c>
      <c r="AF247" s="41">
        <v>24558</v>
      </c>
      <c r="AG247" s="41">
        <v>10439</v>
      </c>
      <c r="AH247" s="41">
        <v>18845</v>
      </c>
      <c r="AI247" s="41">
        <v>11882</v>
      </c>
      <c r="AJ247" s="41">
        <v>17762</v>
      </c>
      <c r="AK247" s="41">
        <v>33397</v>
      </c>
      <c r="AL247" s="41">
        <v>36512</v>
      </c>
      <c r="AM247" s="28">
        <f t="shared" si="18"/>
        <v>750541</v>
      </c>
      <c r="AN247" s="41">
        <v>24211</v>
      </c>
      <c r="AO247" s="29">
        <f t="shared" si="19"/>
        <v>765860</v>
      </c>
      <c r="AP247" s="30">
        <f t="shared" si="20"/>
        <v>24705.16129032258</v>
      </c>
      <c r="AQ247" s="4"/>
      <c r="AR247" s="31">
        <f t="shared" si="21"/>
        <v>15319</v>
      </c>
      <c r="AS247" s="45">
        <f t="shared" si="22"/>
        <v>1.0204106104796407</v>
      </c>
    </row>
    <row r="248" spans="1:45" x14ac:dyDescent="0.25">
      <c r="A248" s="10">
        <v>247</v>
      </c>
      <c r="B248" s="11">
        <v>14794</v>
      </c>
      <c r="C248" s="11" t="s">
        <v>58</v>
      </c>
      <c r="D248" s="11" t="s">
        <v>23</v>
      </c>
      <c r="E248" s="12" t="s">
        <v>42</v>
      </c>
      <c r="F248" s="12" t="s">
        <v>45</v>
      </c>
      <c r="G248" s="12" t="s">
        <v>311</v>
      </c>
      <c r="H248" s="41">
        <v>64956</v>
      </c>
      <c r="I248" s="41">
        <v>56631</v>
      </c>
      <c r="J248" s="41">
        <v>72049</v>
      </c>
      <c r="K248" s="41">
        <v>61575</v>
      </c>
      <c r="L248" s="41">
        <v>26930</v>
      </c>
      <c r="M248" s="41">
        <v>80434</v>
      </c>
      <c r="N248" s="41">
        <v>57867</v>
      </c>
      <c r="O248" s="41">
        <v>51576</v>
      </c>
      <c r="P248" s="41">
        <v>53346</v>
      </c>
      <c r="Q248" s="41">
        <v>50191</v>
      </c>
      <c r="R248" s="41">
        <v>68589</v>
      </c>
      <c r="S248" s="41">
        <v>31650</v>
      </c>
      <c r="T248" s="41">
        <v>54449</v>
      </c>
      <c r="U248" s="41">
        <v>60331</v>
      </c>
      <c r="V248" s="41">
        <v>73586</v>
      </c>
      <c r="W248" s="41">
        <v>45501</v>
      </c>
      <c r="X248" s="41">
        <v>47558</v>
      </c>
      <c r="Y248" s="41">
        <v>48485</v>
      </c>
      <c r="Z248" s="41">
        <v>33183</v>
      </c>
      <c r="AA248" s="41">
        <v>68843</v>
      </c>
      <c r="AB248" s="41">
        <v>60964</v>
      </c>
      <c r="AC248" s="41">
        <v>49876</v>
      </c>
      <c r="AD248" s="41">
        <v>43775</v>
      </c>
      <c r="AE248" s="41">
        <v>47644</v>
      </c>
      <c r="AF248" s="41">
        <v>73881</v>
      </c>
      <c r="AG248" s="41">
        <v>28776</v>
      </c>
      <c r="AH248" s="41">
        <v>60100</v>
      </c>
      <c r="AI248" s="41">
        <v>41218</v>
      </c>
      <c r="AJ248" s="41">
        <v>55792</v>
      </c>
      <c r="AK248" s="41">
        <v>64749</v>
      </c>
      <c r="AL248" s="41">
        <v>65544</v>
      </c>
      <c r="AM248" s="28">
        <f t="shared" si="18"/>
        <v>1727320</v>
      </c>
      <c r="AN248" s="41">
        <v>55720</v>
      </c>
      <c r="AO248" s="29">
        <f t="shared" si="19"/>
        <v>1700049</v>
      </c>
      <c r="AP248" s="30">
        <f t="shared" si="20"/>
        <v>54840.290322580644</v>
      </c>
      <c r="AQ248" s="4"/>
      <c r="AR248" s="31">
        <f t="shared" si="21"/>
        <v>-27271</v>
      </c>
      <c r="AS248" s="45">
        <f t="shared" si="22"/>
        <v>0.98421195840955933</v>
      </c>
    </row>
    <row r="249" spans="1:45" x14ac:dyDescent="0.25">
      <c r="A249" s="10">
        <v>248</v>
      </c>
      <c r="B249" s="11">
        <v>16381</v>
      </c>
      <c r="C249" s="11" t="s">
        <v>58</v>
      </c>
      <c r="D249" s="11" t="s">
        <v>23</v>
      </c>
      <c r="E249" s="12" t="s">
        <v>42</v>
      </c>
      <c r="F249" s="12" t="s">
        <v>45</v>
      </c>
      <c r="G249" s="12" t="s">
        <v>312</v>
      </c>
      <c r="H249" s="41">
        <v>18203</v>
      </c>
      <c r="I249" s="41">
        <v>25019</v>
      </c>
      <c r="J249" s="41">
        <v>24088</v>
      </c>
      <c r="K249" s="41">
        <v>31288</v>
      </c>
      <c r="L249" s="41">
        <v>7427</v>
      </c>
      <c r="M249" s="41">
        <v>33955</v>
      </c>
      <c r="N249" s="41">
        <v>26376</v>
      </c>
      <c r="O249" s="41">
        <v>25642</v>
      </c>
      <c r="P249" s="41">
        <v>21823</v>
      </c>
      <c r="Q249" s="41">
        <v>28612</v>
      </c>
      <c r="R249" s="41">
        <v>40291</v>
      </c>
      <c r="S249" s="41">
        <v>13422</v>
      </c>
      <c r="T249" s="41">
        <v>26759</v>
      </c>
      <c r="U249" s="41">
        <v>31323</v>
      </c>
      <c r="V249" s="41">
        <v>21693</v>
      </c>
      <c r="W249" s="41">
        <v>29337</v>
      </c>
      <c r="X249" s="41">
        <v>23257</v>
      </c>
      <c r="Y249" s="41">
        <v>48601</v>
      </c>
      <c r="Z249" s="41">
        <v>8769</v>
      </c>
      <c r="AA249" s="41">
        <v>28082</v>
      </c>
      <c r="AB249" s="41">
        <v>35163</v>
      </c>
      <c r="AC249" s="41">
        <v>33080</v>
      </c>
      <c r="AD249" s="41">
        <v>31922</v>
      </c>
      <c r="AE249" s="41">
        <v>18437</v>
      </c>
      <c r="AF249" s="41">
        <v>31113</v>
      </c>
      <c r="AG249" s="41">
        <v>17376</v>
      </c>
      <c r="AH249" s="41">
        <v>28525</v>
      </c>
      <c r="AI249" s="41">
        <v>27084</v>
      </c>
      <c r="AJ249" s="41">
        <v>24280</v>
      </c>
      <c r="AK249" s="41">
        <v>24834</v>
      </c>
      <c r="AL249" s="41">
        <v>53358</v>
      </c>
      <c r="AM249" s="28">
        <f t="shared" si="18"/>
        <v>930341</v>
      </c>
      <c r="AN249" s="41">
        <v>30011</v>
      </c>
      <c r="AO249" s="29">
        <f t="shared" si="19"/>
        <v>839139</v>
      </c>
      <c r="AP249" s="30">
        <f t="shared" si="20"/>
        <v>27069</v>
      </c>
      <c r="AQ249" s="4"/>
      <c r="AR249" s="31">
        <f t="shared" si="21"/>
        <v>-91202</v>
      </c>
      <c r="AS249" s="45">
        <f t="shared" si="22"/>
        <v>0.90196927793142512</v>
      </c>
    </row>
    <row r="250" spans="1:45" x14ac:dyDescent="0.25">
      <c r="A250" s="10">
        <v>249</v>
      </c>
      <c r="B250" s="11">
        <v>14553</v>
      </c>
      <c r="C250" s="11" t="s">
        <v>58</v>
      </c>
      <c r="D250" s="11" t="s">
        <v>23</v>
      </c>
      <c r="E250" s="12" t="s">
        <v>42</v>
      </c>
      <c r="F250" s="12" t="s">
        <v>45</v>
      </c>
      <c r="G250" s="12" t="s">
        <v>313</v>
      </c>
      <c r="H250" s="41">
        <v>43242</v>
      </c>
      <c r="I250" s="41">
        <v>43200</v>
      </c>
      <c r="J250" s="41">
        <v>29952</v>
      </c>
      <c r="K250" s="41">
        <v>50044</v>
      </c>
      <c r="L250" s="41">
        <v>15300</v>
      </c>
      <c r="M250" s="41">
        <v>57582</v>
      </c>
      <c r="N250" s="41">
        <v>39118</v>
      </c>
      <c r="O250" s="41">
        <v>22601</v>
      </c>
      <c r="P250" s="41">
        <v>35726</v>
      </c>
      <c r="Q250" s="41">
        <v>25707</v>
      </c>
      <c r="R250" s="41">
        <v>46816</v>
      </c>
      <c r="S250" s="41">
        <v>8278</v>
      </c>
      <c r="T250" s="41">
        <v>33302</v>
      </c>
      <c r="U250" s="41">
        <v>27590</v>
      </c>
      <c r="V250" s="41">
        <v>32681</v>
      </c>
      <c r="W250" s="41">
        <v>27810</v>
      </c>
      <c r="X250" s="41">
        <v>22394</v>
      </c>
      <c r="Y250" s="41">
        <v>33610</v>
      </c>
      <c r="Z250" s="41">
        <v>15580</v>
      </c>
      <c r="AA250" s="41">
        <v>32588</v>
      </c>
      <c r="AB250" s="41">
        <v>30233</v>
      </c>
      <c r="AC250" s="41">
        <v>33860</v>
      </c>
      <c r="AD250" s="41">
        <v>29700</v>
      </c>
      <c r="AE250" s="41">
        <v>29025</v>
      </c>
      <c r="AF250" s="41">
        <v>32300</v>
      </c>
      <c r="AG250" s="41">
        <v>11300</v>
      </c>
      <c r="AH250" s="41">
        <v>42200</v>
      </c>
      <c r="AI250" s="41">
        <v>51029</v>
      </c>
      <c r="AJ250" s="41">
        <v>40011</v>
      </c>
      <c r="AK250" s="41">
        <v>41162</v>
      </c>
      <c r="AL250" s="41">
        <v>26683</v>
      </c>
      <c r="AM250" s="28">
        <f t="shared" si="18"/>
        <v>931860</v>
      </c>
      <c r="AN250" s="41">
        <v>30060</v>
      </c>
      <c r="AO250" s="29">
        <f t="shared" si="19"/>
        <v>1010624</v>
      </c>
      <c r="AP250" s="30">
        <f t="shared" si="20"/>
        <v>32600.774193548386</v>
      </c>
      <c r="AQ250" s="4"/>
      <c r="AR250" s="31">
        <f t="shared" si="21"/>
        <v>78764</v>
      </c>
      <c r="AS250" s="45">
        <f t="shared" si="22"/>
        <v>1.0845234262657482</v>
      </c>
    </row>
    <row r="251" spans="1:45" x14ac:dyDescent="0.25">
      <c r="A251" s="10">
        <v>250</v>
      </c>
      <c r="B251" s="11">
        <v>17240</v>
      </c>
      <c r="C251" s="11" t="s">
        <v>58</v>
      </c>
      <c r="D251" s="11" t="s">
        <v>23</v>
      </c>
      <c r="E251" s="12" t="s">
        <v>42</v>
      </c>
      <c r="F251" s="12" t="s">
        <v>46</v>
      </c>
      <c r="G251" s="12" t="s">
        <v>314</v>
      </c>
      <c r="H251" s="41">
        <v>50622</v>
      </c>
      <c r="I251" s="41">
        <v>57864</v>
      </c>
      <c r="J251" s="41">
        <v>101984</v>
      </c>
      <c r="K251" s="41">
        <v>19147</v>
      </c>
      <c r="L251" s="41">
        <v>1858</v>
      </c>
      <c r="M251" s="41">
        <v>22885</v>
      </c>
      <c r="N251" s="41">
        <v>40560</v>
      </c>
      <c r="O251" s="41">
        <v>50702</v>
      </c>
      <c r="P251" s="41">
        <v>90190</v>
      </c>
      <c r="Q251" s="41">
        <v>46327</v>
      </c>
      <c r="R251" s="41">
        <v>102739</v>
      </c>
      <c r="S251" s="41">
        <v>50875</v>
      </c>
      <c r="T251" s="41">
        <v>39920</v>
      </c>
      <c r="U251" s="41">
        <v>66313</v>
      </c>
      <c r="V251" s="41">
        <v>48134</v>
      </c>
      <c r="W251" s="41">
        <v>81590</v>
      </c>
      <c r="X251" s="41">
        <v>48182</v>
      </c>
      <c r="Y251" s="41">
        <v>37674</v>
      </c>
      <c r="Z251" s="41">
        <v>19037</v>
      </c>
      <c r="AA251" s="41">
        <v>54341</v>
      </c>
      <c r="AB251" s="41">
        <v>24141</v>
      </c>
      <c r="AC251" s="41">
        <v>43203</v>
      </c>
      <c r="AD251" s="41">
        <v>69894</v>
      </c>
      <c r="AE251" s="41">
        <v>50105</v>
      </c>
      <c r="AF251" s="41">
        <v>29299</v>
      </c>
      <c r="AG251" s="41">
        <v>19249</v>
      </c>
      <c r="AH251" s="41">
        <v>75664</v>
      </c>
      <c r="AI251" s="41">
        <v>70182</v>
      </c>
      <c r="AJ251" s="41">
        <v>47250</v>
      </c>
      <c r="AK251" s="41">
        <v>42208</v>
      </c>
      <c r="AL251" s="41">
        <v>31360</v>
      </c>
      <c r="AM251" s="28">
        <f t="shared" si="18"/>
        <v>659370</v>
      </c>
      <c r="AN251" s="41">
        <v>21270</v>
      </c>
      <c r="AO251" s="29">
        <f t="shared" si="19"/>
        <v>1533499</v>
      </c>
      <c r="AP251" s="30">
        <f t="shared" si="20"/>
        <v>49467.709677419356</v>
      </c>
      <c r="AQ251" s="4"/>
      <c r="AR251" s="31">
        <f t="shared" si="21"/>
        <v>874129</v>
      </c>
      <c r="AS251" s="45">
        <f t="shared" si="22"/>
        <v>2.3257033228687991</v>
      </c>
    </row>
    <row r="252" spans="1:45" x14ac:dyDescent="0.25">
      <c r="A252" s="10">
        <v>251</v>
      </c>
      <c r="B252" s="11">
        <v>17260</v>
      </c>
      <c r="C252" s="11" t="s">
        <v>58</v>
      </c>
      <c r="D252" s="11" t="s">
        <v>23</v>
      </c>
      <c r="E252" s="12" t="s">
        <v>42</v>
      </c>
      <c r="F252" s="12" t="s">
        <v>46</v>
      </c>
      <c r="G252" s="12" t="s">
        <v>315</v>
      </c>
      <c r="H252" s="41">
        <v>51875</v>
      </c>
      <c r="I252" s="41">
        <v>55664</v>
      </c>
      <c r="J252" s="41">
        <v>43463</v>
      </c>
      <c r="K252" s="41">
        <v>56096</v>
      </c>
      <c r="L252" s="41">
        <v>18019</v>
      </c>
      <c r="M252" s="41">
        <v>52741</v>
      </c>
      <c r="N252" s="41">
        <v>68021</v>
      </c>
      <c r="O252" s="41">
        <v>102218</v>
      </c>
      <c r="P252" s="41">
        <v>103369</v>
      </c>
      <c r="Q252" s="41">
        <v>100627</v>
      </c>
      <c r="R252" s="41">
        <v>101989</v>
      </c>
      <c r="S252" s="41">
        <v>33476</v>
      </c>
      <c r="T252" s="41">
        <v>63619</v>
      </c>
      <c r="U252" s="41">
        <v>50231</v>
      </c>
      <c r="V252" s="41">
        <v>20248</v>
      </c>
      <c r="W252" s="41">
        <v>101470</v>
      </c>
      <c r="X252" s="41">
        <v>117147</v>
      </c>
      <c r="Y252" s="41">
        <v>302460</v>
      </c>
      <c r="Z252" s="41">
        <v>23575</v>
      </c>
      <c r="AA252" s="41">
        <v>71361</v>
      </c>
      <c r="AB252" s="41">
        <v>36840</v>
      </c>
      <c r="AC252" s="41">
        <v>41242</v>
      </c>
      <c r="AD252" s="41">
        <v>40113</v>
      </c>
      <c r="AE252" s="41">
        <v>128573</v>
      </c>
      <c r="AF252" s="41">
        <v>100567</v>
      </c>
      <c r="AG252" s="41">
        <v>15650</v>
      </c>
      <c r="AH252" s="41">
        <v>56128</v>
      </c>
      <c r="AI252" s="41">
        <v>59187</v>
      </c>
      <c r="AJ252" s="41">
        <v>51127</v>
      </c>
      <c r="AK252" s="41">
        <v>52877</v>
      </c>
      <c r="AL252" s="41">
        <v>76706</v>
      </c>
      <c r="AM252" s="28">
        <f t="shared" si="18"/>
        <v>1790250</v>
      </c>
      <c r="AN252" s="41">
        <v>57750</v>
      </c>
      <c r="AO252" s="29">
        <f t="shared" si="19"/>
        <v>2196679</v>
      </c>
      <c r="AP252" s="30">
        <f t="shared" si="20"/>
        <v>70860.612903225803</v>
      </c>
      <c r="AQ252" s="4"/>
      <c r="AR252" s="31">
        <f t="shared" si="21"/>
        <v>406429</v>
      </c>
      <c r="AS252" s="45">
        <f t="shared" si="22"/>
        <v>1.2270236000558581</v>
      </c>
    </row>
    <row r="253" spans="1:45" x14ac:dyDescent="0.25">
      <c r="A253" s="10">
        <v>252</v>
      </c>
      <c r="B253" s="13">
        <v>17455</v>
      </c>
      <c r="C253" s="11" t="s">
        <v>58</v>
      </c>
      <c r="D253" s="11" t="s">
        <v>23</v>
      </c>
      <c r="E253" s="12" t="s">
        <v>42</v>
      </c>
      <c r="F253" s="12" t="s">
        <v>46</v>
      </c>
      <c r="G253" s="14" t="s">
        <v>316</v>
      </c>
      <c r="H253" s="41">
        <v>32422</v>
      </c>
      <c r="I253" s="41">
        <v>40801</v>
      </c>
      <c r="J253" s="41">
        <v>28309</v>
      </c>
      <c r="K253" s="41">
        <v>46251</v>
      </c>
      <c r="L253" s="41">
        <v>21836</v>
      </c>
      <c r="M253" s="41">
        <v>44205</v>
      </c>
      <c r="N253" s="41">
        <v>45928</v>
      </c>
      <c r="O253" s="41">
        <v>33000</v>
      </c>
      <c r="P253" s="41">
        <v>37865</v>
      </c>
      <c r="Q253" s="41">
        <v>31979</v>
      </c>
      <c r="R253" s="41">
        <v>29037</v>
      </c>
      <c r="S253" s="41">
        <v>19574</v>
      </c>
      <c r="T253" s="41">
        <v>29938</v>
      </c>
      <c r="U253" s="41">
        <v>39972</v>
      </c>
      <c r="V253" s="41">
        <v>34235</v>
      </c>
      <c r="W253" s="41">
        <v>17651</v>
      </c>
      <c r="X253" s="41">
        <v>45954</v>
      </c>
      <c r="Y253" s="41">
        <v>48814</v>
      </c>
      <c r="Z253" s="41">
        <v>17084</v>
      </c>
      <c r="AA253" s="41">
        <v>41070</v>
      </c>
      <c r="AB253" s="41">
        <v>28492</v>
      </c>
      <c r="AC253" s="41">
        <v>43535</v>
      </c>
      <c r="AD253" s="41">
        <v>40850</v>
      </c>
      <c r="AE253" s="41">
        <v>41742</v>
      </c>
      <c r="AF253" s="41">
        <v>29204</v>
      </c>
      <c r="AG253" s="41">
        <v>19701</v>
      </c>
      <c r="AH253" s="41">
        <v>35518</v>
      </c>
      <c r="AI253" s="41">
        <v>30141</v>
      </c>
      <c r="AJ253" s="41">
        <v>29926</v>
      </c>
      <c r="AK253" s="41">
        <v>26364</v>
      </c>
      <c r="AL253" s="41">
        <v>46372</v>
      </c>
      <c r="AM253" s="28">
        <f t="shared" si="18"/>
        <v>553970</v>
      </c>
      <c r="AN253" s="41">
        <v>17870</v>
      </c>
      <c r="AO253" s="29">
        <f t="shared" si="19"/>
        <v>1057770</v>
      </c>
      <c r="AP253" s="30">
        <f t="shared" si="20"/>
        <v>34121.612903225803</v>
      </c>
      <c r="AQ253" s="4"/>
      <c r="AR253" s="31">
        <f t="shared" si="21"/>
        <v>503800</v>
      </c>
      <c r="AS253" s="45">
        <f t="shared" si="22"/>
        <v>1.9094355289997653</v>
      </c>
    </row>
    <row r="254" spans="1:45" x14ac:dyDescent="0.25">
      <c r="A254" s="10">
        <v>253</v>
      </c>
      <c r="B254" s="11">
        <v>14508</v>
      </c>
      <c r="C254" s="11" t="s">
        <v>58</v>
      </c>
      <c r="D254" s="11" t="s">
        <v>23</v>
      </c>
      <c r="E254" s="12" t="s">
        <v>42</v>
      </c>
      <c r="F254" s="12" t="s">
        <v>46</v>
      </c>
      <c r="G254" s="12" t="s">
        <v>317</v>
      </c>
      <c r="H254" s="41">
        <v>15367</v>
      </c>
      <c r="I254" s="41">
        <v>13002</v>
      </c>
      <c r="J254" s="41">
        <v>8313</v>
      </c>
      <c r="K254" s="41">
        <v>16540</v>
      </c>
      <c r="L254" s="41">
        <v>5417</v>
      </c>
      <c r="M254" s="41">
        <v>11094</v>
      </c>
      <c r="N254" s="41">
        <v>23454</v>
      </c>
      <c r="O254" s="41">
        <v>21113</v>
      </c>
      <c r="P254" s="41">
        <v>11114</v>
      </c>
      <c r="Q254" s="41">
        <v>18748</v>
      </c>
      <c r="R254" s="41">
        <v>25628</v>
      </c>
      <c r="S254" s="41">
        <v>3779</v>
      </c>
      <c r="T254" s="41">
        <v>12475</v>
      </c>
      <c r="U254" s="41">
        <v>10405</v>
      </c>
      <c r="V254" s="41">
        <v>11142</v>
      </c>
      <c r="W254" s="41">
        <v>8310</v>
      </c>
      <c r="X254" s="41">
        <v>17932</v>
      </c>
      <c r="Y254" s="41">
        <v>7756</v>
      </c>
      <c r="Z254" s="41">
        <v>4599</v>
      </c>
      <c r="AA254" s="41">
        <v>13887</v>
      </c>
      <c r="AB254" s="41">
        <v>11809</v>
      </c>
      <c r="AC254" s="41">
        <v>12968</v>
      </c>
      <c r="AD254" s="41">
        <v>6080</v>
      </c>
      <c r="AE254" s="41">
        <v>9914</v>
      </c>
      <c r="AF254" s="41">
        <v>11042</v>
      </c>
      <c r="AG254" s="41">
        <v>6952</v>
      </c>
      <c r="AH254" s="41">
        <v>8918</v>
      </c>
      <c r="AI254" s="41">
        <v>13890</v>
      </c>
      <c r="AJ254" s="41">
        <v>13149</v>
      </c>
      <c r="AK254" s="41">
        <v>5243</v>
      </c>
      <c r="AL254" s="41">
        <v>9282</v>
      </c>
      <c r="AM254" s="28">
        <f t="shared" si="18"/>
        <v>632896</v>
      </c>
      <c r="AN254" s="41">
        <v>20416</v>
      </c>
      <c r="AO254" s="29">
        <f t="shared" si="19"/>
        <v>369322</v>
      </c>
      <c r="AP254" s="30">
        <f t="shared" si="20"/>
        <v>11913.612903225807</v>
      </c>
      <c r="AQ254" s="4"/>
      <c r="AR254" s="31">
        <f t="shared" si="21"/>
        <v>-263574</v>
      </c>
      <c r="AS254" s="45">
        <f t="shared" si="22"/>
        <v>0.58354295176458693</v>
      </c>
    </row>
    <row r="255" spans="1:45" x14ac:dyDescent="0.25">
      <c r="A255" s="10">
        <v>254</v>
      </c>
      <c r="B255" s="11">
        <v>15510</v>
      </c>
      <c r="C255" s="11" t="s">
        <v>58</v>
      </c>
      <c r="D255" s="11" t="s">
        <v>23</v>
      </c>
      <c r="E255" s="12" t="s">
        <v>42</v>
      </c>
      <c r="F255" s="12" t="s">
        <v>47</v>
      </c>
      <c r="G255" s="12" t="s">
        <v>318</v>
      </c>
      <c r="H255" s="41">
        <v>51713</v>
      </c>
      <c r="I255" s="41">
        <v>42600</v>
      </c>
      <c r="J255" s="41">
        <v>41574</v>
      </c>
      <c r="K255" s="41">
        <v>36848</v>
      </c>
      <c r="L255" s="41">
        <v>19323</v>
      </c>
      <c r="M255" s="41">
        <v>32267</v>
      </c>
      <c r="N255" s="41">
        <v>39664</v>
      </c>
      <c r="O255" s="41">
        <v>41628</v>
      </c>
      <c r="P255" s="41">
        <v>36411</v>
      </c>
      <c r="Q255" s="41">
        <v>42260</v>
      </c>
      <c r="R255" s="41">
        <v>37883</v>
      </c>
      <c r="S255" s="41">
        <v>10180</v>
      </c>
      <c r="T255" s="41">
        <v>39696</v>
      </c>
      <c r="U255" s="41">
        <v>35089</v>
      </c>
      <c r="V255" s="41">
        <v>36003</v>
      </c>
      <c r="W255" s="41">
        <v>34012</v>
      </c>
      <c r="X255" s="41">
        <v>30388</v>
      </c>
      <c r="Y255" s="41">
        <v>34356</v>
      </c>
      <c r="Z255" s="41">
        <v>14687</v>
      </c>
      <c r="AA255" s="41">
        <v>41327</v>
      </c>
      <c r="AB255" s="41">
        <v>36370</v>
      </c>
      <c r="AC255" s="41">
        <v>33176</v>
      </c>
      <c r="AD255" s="41">
        <v>30126</v>
      </c>
      <c r="AE255" s="41">
        <v>39467</v>
      </c>
      <c r="AF255" s="41">
        <v>30176</v>
      </c>
      <c r="AG255" s="41">
        <v>21016</v>
      </c>
      <c r="AH255" s="41">
        <v>36334</v>
      </c>
      <c r="AI255" s="41">
        <v>28964</v>
      </c>
      <c r="AJ255" s="41">
        <v>33389</v>
      </c>
      <c r="AK255" s="41">
        <v>32307</v>
      </c>
      <c r="AL255" s="41">
        <v>35914</v>
      </c>
      <c r="AM255" s="28">
        <f t="shared" si="18"/>
        <v>930341</v>
      </c>
      <c r="AN255" s="41">
        <v>30011</v>
      </c>
      <c r="AO255" s="29">
        <f t="shared" si="19"/>
        <v>1055148</v>
      </c>
      <c r="AP255" s="30">
        <f t="shared" si="20"/>
        <v>34037.032258064515</v>
      </c>
      <c r="AQ255" s="4"/>
      <c r="AR255" s="31">
        <f t="shared" si="21"/>
        <v>124807</v>
      </c>
      <c r="AS255" s="45">
        <f t="shared" si="22"/>
        <v>1.1341518862438611</v>
      </c>
    </row>
    <row r="256" spans="1:45" x14ac:dyDescent="0.25">
      <c r="A256" s="10">
        <v>255</v>
      </c>
      <c r="B256" s="11">
        <v>14537</v>
      </c>
      <c r="C256" s="11" t="s">
        <v>58</v>
      </c>
      <c r="D256" s="11" t="s">
        <v>23</v>
      </c>
      <c r="E256" s="12" t="s">
        <v>42</v>
      </c>
      <c r="F256" s="12" t="s">
        <v>47</v>
      </c>
      <c r="G256" s="12" t="s">
        <v>319</v>
      </c>
      <c r="H256" s="41">
        <v>76771</v>
      </c>
      <c r="I256" s="41">
        <v>76265</v>
      </c>
      <c r="J256" s="41">
        <v>85531</v>
      </c>
      <c r="K256" s="41">
        <v>80981</v>
      </c>
      <c r="L256" s="41">
        <v>44838</v>
      </c>
      <c r="M256" s="41">
        <v>102830</v>
      </c>
      <c r="N256" s="41">
        <v>102653</v>
      </c>
      <c r="O256" s="41">
        <v>109313</v>
      </c>
      <c r="P256" s="41">
        <v>94033</v>
      </c>
      <c r="Q256" s="41">
        <v>76865</v>
      </c>
      <c r="R256" s="41">
        <v>95378</v>
      </c>
      <c r="S256" s="41">
        <v>40052</v>
      </c>
      <c r="T256" s="41">
        <v>92150</v>
      </c>
      <c r="U256" s="41">
        <v>82127</v>
      </c>
      <c r="V256" s="41">
        <v>78767</v>
      </c>
      <c r="W256" s="41">
        <v>71244</v>
      </c>
      <c r="X256" s="41">
        <v>82206</v>
      </c>
      <c r="Y256" s="41">
        <v>80881</v>
      </c>
      <c r="Z256" s="41">
        <v>38872</v>
      </c>
      <c r="AA256" s="41">
        <v>92482</v>
      </c>
      <c r="AB256" s="41">
        <v>63321</v>
      </c>
      <c r="AC256" s="41">
        <v>76170</v>
      </c>
      <c r="AD256" s="41">
        <v>71629</v>
      </c>
      <c r="AE256" s="41">
        <v>72579</v>
      </c>
      <c r="AF256" s="41">
        <v>67129</v>
      </c>
      <c r="AG256" s="41">
        <v>38511</v>
      </c>
      <c r="AH256" s="41">
        <v>93306</v>
      </c>
      <c r="AI256" s="41">
        <v>84057</v>
      </c>
      <c r="AJ256" s="41">
        <v>66487</v>
      </c>
      <c r="AK256" s="41">
        <v>85465</v>
      </c>
      <c r="AL256" s="41">
        <v>84312</v>
      </c>
      <c r="AM256" s="28">
        <f t="shared" si="18"/>
        <v>2854821</v>
      </c>
      <c r="AN256" s="41">
        <v>92091</v>
      </c>
      <c r="AO256" s="29">
        <f t="shared" si="19"/>
        <v>2407205</v>
      </c>
      <c r="AP256" s="30">
        <f t="shared" si="20"/>
        <v>77651.774193548394</v>
      </c>
      <c r="AQ256" s="4"/>
      <c r="AR256" s="31">
        <f t="shared" si="21"/>
        <v>-447616</v>
      </c>
      <c r="AS256" s="45">
        <f t="shared" si="22"/>
        <v>0.84320698215404744</v>
      </c>
    </row>
    <row r="257" spans="1:45" x14ac:dyDescent="0.25">
      <c r="A257" s="10">
        <v>256</v>
      </c>
      <c r="B257" s="11">
        <v>14587</v>
      </c>
      <c r="C257" s="11" t="s">
        <v>58</v>
      </c>
      <c r="D257" s="11" t="s">
        <v>23</v>
      </c>
      <c r="E257" s="12" t="s">
        <v>42</v>
      </c>
      <c r="F257" s="12" t="s">
        <v>47</v>
      </c>
      <c r="G257" s="12" t="s">
        <v>320</v>
      </c>
      <c r="H257" s="41">
        <v>59496</v>
      </c>
      <c r="I257" s="41">
        <v>59587</v>
      </c>
      <c r="J257" s="41">
        <v>69412</v>
      </c>
      <c r="K257" s="41">
        <v>72121</v>
      </c>
      <c r="L257" s="41">
        <v>23932</v>
      </c>
      <c r="M257" s="41">
        <v>117142</v>
      </c>
      <c r="N257" s="41">
        <v>68888</v>
      </c>
      <c r="O257" s="41">
        <v>46527</v>
      </c>
      <c r="P257" s="41">
        <v>58524</v>
      </c>
      <c r="Q257" s="41">
        <v>77298</v>
      </c>
      <c r="R257" s="41">
        <v>47371</v>
      </c>
      <c r="S257" s="41">
        <v>25823</v>
      </c>
      <c r="T257" s="41">
        <v>64607</v>
      </c>
      <c r="U257" s="41">
        <v>64405</v>
      </c>
      <c r="V257" s="41">
        <v>40202</v>
      </c>
      <c r="W257" s="41">
        <v>46646</v>
      </c>
      <c r="X257" s="41">
        <v>60392</v>
      </c>
      <c r="Y257" s="41">
        <v>44118</v>
      </c>
      <c r="Z257" s="41">
        <v>22989</v>
      </c>
      <c r="AA257" s="41">
        <v>47579</v>
      </c>
      <c r="AB257" s="41">
        <v>42933</v>
      </c>
      <c r="AC257" s="41">
        <v>45117</v>
      </c>
      <c r="AD257" s="41">
        <v>50467</v>
      </c>
      <c r="AE257" s="41">
        <v>51735</v>
      </c>
      <c r="AF257" s="41">
        <v>51651</v>
      </c>
      <c r="AG257" s="41">
        <v>17025</v>
      </c>
      <c r="AH257" s="41">
        <v>43976</v>
      </c>
      <c r="AI257" s="41">
        <v>55756</v>
      </c>
      <c r="AJ257" s="41">
        <v>35433</v>
      </c>
      <c r="AK257" s="41">
        <v>57348</v>
      </c>
      <c r="AL257" s="41">
        <v>59549</v>
      </c>
      <c r="AM257" s="28">
        <f t="shared" si="18"/>
        <v>1079761</v>
      </c>
      <c r="AN257" s="41">
        <v>34831</v>
      </c>
      <c r="AO257" s="29">
        <f t="shared" si="19"/>
        <v>1628049</v>
      </c>
      <c r="AP257" s="30">
        <f t="shared" si="20"/>
        <v>52517.709677419356</v>
      </c>
      <c r="AQ257" s="4"/>
      <c r="AR257" s="31">
        <f t="shared" si="21"/>
        <v>548288</v>
      </c>
      <c r="AS257" s="45">
        <f t="shared" si="22"/>
        <v>1.507786445333736</v>
      </c>
    </row>
    <row r="258" spans="1:45" x14ac:dyDescent="0.25">
      <c r="A258" s="10">
        <v>257</v>
      </c>
      <c r="B258" s="11">
        <v>14493</v>
      </c>
      <c r="C258" s="11" t="s">
        <v>58</v>
      </c>
      <c r="D258" s="11" t="s">
        <v>23</v>
      </c>
      <c r="E258" s="12" t="s">
        <v>42</v>
      </c>
      <c r="F258" s="12" t="s">
        <v>47</v>
      </c>
      <c r="G258" s="12" t="s">
        <v>321</v>
      </c>
      <c r="H258" s="41">
        <v>23999</v>
      </c>
      <c r="I258" s="41">
        <v>17208</v>
      </c>
      <c r="J258" s="41">
        <v>26806</v>
      </c>
      <c r="K258" s="41">
        <v>31125</v>
      </c>
      <c r="L258" s="41">
        <v>13577</v>
      </c>
      <c r="M258" s="41">
        <v>37214</v>
      </c>
      <c r="N258" s="41">
        <v>29845</v>
      </c>
      <c r="O258" s="41">
        <v>29662</v>
      </c>
      <c r="P258" s="41">
        <v>36223</v>
      </c>
      <c r="Q258" s="41">
        <v>21698</v>
      </c>
      <c r="R258" s="41">
        <v>42410</v>
      </c>
      <c r="S258" s="41">
        <v>10316</v>
      </c>
      <c r="T258" s="41">
        <v>28199</v>
      </c>
      <c r="U258" s="41">
        <v>16847</v>
      </c>
      <c r="V258" s="41">
        <v>25825</v>
      </c>
      <c r="W258" s="41">
        <v>16403</v>
      </c>
      <c r="X258" s="41">
        <v>20275</v>
      </c>
      <c r="Y258" s="41">
        <v>34821</v>
      </c>
      <c r="Z258" s="41">
        <v>12227</v>
      </c>
      <c r="AA258" s="41">
        <v>24493</v>
      </c>
      <c r="AB258" s="41">
        <v>21888</v>
      </c>
      <c r="AC258" s="41">
        <v>303407</v>
      </c>
      <c r="AD258" s="41">
        <v>18898</v>
      </c>
      <c r="AE258" s="41">
        <v>39221</v>
      </c>
      <c r="AF258" s="41">
        <v>17981</v>
      </c>
      <c r="AG258" s="41">
        <v>7479</v>
      </c>
      <c r="AH258" s="41">
        <v>40066</v>
      </c>
      <c r="AI258" s="41">
        <v>17039</v>
      </c>
      <c r="AJ258" s="41">
        <v>40900</v>
      </c>
      <c r="AK258" s="41">
        <v>29559</v>
      </c>
      <c r="AL258" s="41">
        <v>40233</v>
      </c>
      <c r="AM258" s="28">
        <f t="shared" si="18"/>
        <v>1458240</v>
      </c>
      <c r="AN258" s="41">
        <v>47040</v>
      </c>
      <c r="AO258" s="29">
        <f t="shared" si="19"/>
        <v>1075844</v>
      </c>
      <c r="AP258" s="30">
        <f t="shared" si="20"/>
        <v>34704.645161290326</v>
      </c>
      <c r="AQ258" s="4"/>
      <c r="AR258" s="31">
        <f t="shared" si="21"/>
        <v>-382396</v>
      </c>
      <c r="AS258" s="45">
        <f t="shared" si="22"/>
        <v>0.7377688172043011</v>
      </c>
    </row>
    <row r="259" spans="1:45" x14ac:dyDescent="0.25">
      <c r="A259" s="10">
        <v>258</v>
      </c>
      <c r="B259" s="11">
        <v>15954</v>
      </c>
      <c r="C259" s="11" t="s">
        <v>58</v>
      </c>
      <c r="D259" s="11" t="s">
        <v>23</v>
      </c>
      <c r="E259" s="12" t="s">
        <v>42</v>
      </c>
      <c r="F259" s="12" t="s">
        <v>47</v>
      </c>
      <c r="G259" s="12" t="s">
        <v>322</v>
      </c>
      <c r="H259" s="41">
        <v>119135</v>
      </c>
      <c r="I259" s="41">
        <v>110482</v>
      </c>
      <c r="J259" s="41">
        <v>102241</v>
      </c>
      <c r="K259" s="41">
        <v>158884</v>
      </c>
      <c r="L259" s="41">
        <v>61252</v>
      </c>
      <c r="M259" s="41">
        <v>145061</v>
      </c>
      <c r="N259" s="41">
        <v>123462</v>
      </c>
      <c r="O259" s="41">
        <v>105793</v>
      </c>
      <c r="P259" s="41">
        <v>131692</v>
      </c>
      <c r="Q259" s="41">
        <v>103218</v>
      </c>
      <c r="R259" s="41">
        <v>112201</v>
      </c>
      <c r="S259" s="41">
        <v>46591</v>
      </c>
      <c r="T259" s="41">
        <v>141203</v>
      </c>
      <c r="U259" s="41">
        <v>133698</v>
      </c>
      <c r="V259" s="41">
        <v>113635</v>
      </c>
      <c r="W259" s="41">
        <v>128676</v>
      </c>
      <c r="X259" s="41">
        <v>80461</v>
      </c>
      <c r="Y259" s="41">
        <v>117576</v>
      </c>
      <c r="Z259" s="41">
        <v>68925</v>
      </c>
      <c r="AA259" s="41">
        <v>126264</v>
      </c>
      <c r="AB259" s="41">
        <v>114594</v>
      </c>
      <c r="AC259" s="41">
        <v>102923</v>
      </c>
      <c r="AD259" s="41">
        <v>104378</v>
      </c>
      <c r="AE259" s="41">
        <v>105522</v>
      </c>
      <c r="AF259" s="41">
        <v>130085</v>
      </c>
      <c r="AG259" s="41">
        <v>49016</v>
      </c>
      <c r="AH259" s="41">
        <v>119649</v>
      </c>
      <c r="AI259" s="41">
        <v>107045</v>
      </c>
      <c r="AJ259" s="41">
        <v>118329</v>
      </c>
      <c r="AK259" s="41">
        <v>89105</v>
      </c>
      <c r="AL259" s="41">
        <v>102999</v>
      </c>
      <c r="AM259" s="28">
        <f t="shared" ref="AM259:AM310" si="23">+AN259*31</f>
        <v>2799021</v>
      </c>
      <c r="AN259" s="41">
        <v>90291</v>
      </c>
      <c r="AO259" s="29">
        <f t="shared" ref="AO259:AO310" si="24">SUM(H259:AL259)</f>
        <v>3374095</v>
      </c>
      <c r="AP259" s="30">
        <f t="shared" ref="AP259:AP310" si="25">AO259/31</f>
        <v>108841.77419354839</v>
      </c>
      <c r="AQ259" s="4"/>
      <c r="AR259" s="31">
        <f t="shared" ref="AR259:AR310" si="26">AO259-AM259</f>
        <v>575074</v>
      </c>
      <c r="AS259" s="45">
        <f t="shared" ref="AS259:AS310" si="27">AO259/AM259</f>
        <v>1.2054554074442456</v>
      </c>
    </row>
    <row r="260" spans="1:45" x14ac:dyDescent="0.25">
      <c r="A260" s="10">
        <v>259</v>
      </c>
      <c r="B260" s="11">
        <v>14584</v>
      </c>
      <c r="C260" s="11" t="s">
        <v>58</v>
      </c>
      <c r="D260" s="11" t="s">
        <v>23</v>
      </c>
      <c r="E260" s="12" t="s">
        <v>42</v>
      </c>
      <c r="F260" s="12" t="s">
        <v>47</v>
      </c>
      <c r="G260" s="12" t="s">
        <v>323</v>
      </c>
      <c r="H260" s="41">
        <v>77779</v>
      </c>
      <c r="I260" s="41">
        <v>58431</v>
      </c>
      <c r="J260" s="41">
        <v>39891</v>
      </c>
      <c r="K260" s="41">
        <v>106920</v>
      </c>
      <c r="L260" s="41">
        <v>11620</v>
      </c>
      <c r="M260" s="41">
        <v>98156</v>
      </c>
      <c r="N260" s="41">
        <v>59079</v>
      </c>
      <c r="O260" s="41">
        <v>76872</v>
      </c>
      <c r="P260" s="41">
        <v>53923</v>
      </c>
      <c r="Q260" s="41">
        <v>57683</v>
      </c>
      <c r="R260" s="41">
        <v>131333</v>
      </c>
      <c r="S260" s="41">
        <v>17065</v>
      </c>
      <c r="T260" s="41">
        <v>71054</v>
      </c>
      <c r="U260" s="41">
        <v>86686</v>
      </c>
      <c r="V260" s="41">
        <v>43450</v>
      </c>
      <c r="W260" s="41">
        <v>62372</v>
      </c>
      <c r="X260" s="41">
        <v>53346</v>
      </c>
      <c r="Y260" s="41">
        <v>76722</v>
      </c>
      <c r="Z260" s="41">
        <v>16186</v>
      </c>
      <c r="AA260" s="41">
        <v>75629</v>
      </c>
      <c r="AB260" s="41">
        <v>63270</v>
      </c>
      <c r="AC260" s="41">
        <v>63592</v>
      </c>
      <c r="AD260" s="41">
        <v>41872</v>
      </c>
      <c r="AE260" s="41">
        <v>43970</v>
      </c>
      <c r="AF260" s="41">
        <v>83968</v>
      </c>
      <c r="AG260" s="41">
        <v>13866</v>
      </c>
      <c r="AH260" s="41">
        <v>53709</v>
      </c>
      <c r="AI260" s="41">
        <v>41940</v>
      </c>
      <c r="AJ260" s="41">
        <v>70035</v>
      </c>
      <c r="AK260" s="41">
        <v>61797</v>
      </c>
      <c r="AL260" s="41">
        <v>100022</v>
      </c>
      <c r="AM260" s="28">
        <f t="shared" si="23"/>
        <v>2059020</v>
      </c>
      <c r="AN260" s="41">
        <v>66420</v>
      </c>
      <c r="AO260" s="29">
        <f t="shared" si="24"/>
        <v>1912238</v>
      </c>
      <c r="AP260" s="30">
        <f t="shared" si="25"/>
        <v>61685.096774193546</v>
      </c>
      <c r="AQ260" s="4"/>
      <c r="AR260" s="31">
        <f t="shared" si="26"/>
        <v>-146782</v>
      </c>
      <c r="AS260" s="45">
        <f t="shared" si="27"/>
        <v>0.92871268856057732</v>
      </c>
    </row>
    <row r="261" spans="1:45" x14ac:dyDescent="0.25">
      <c r="A261" s="10">
        <v>260</v>
      </c>
      <c r="B261" s="11">
        <v>14436</v>
      </c>
      <c r="C261" s="11" t="s">
        <v>58</v>
      </c>
      <c r="D261" s="11" t="s">
        <v>23</v>
      </c>
      <c r="E261" s="12" t="s">
        <v>42</v>
      </c>
      <c r="F261" s="12" t="s">
        <v>47</v>
      </c>
      <c r="G261" s="12" t="s">
        <v>324</v>
      </c>
      <c r="H261" s="41">
        <v>29620</v>
      </c>
      <c r="I261" s="41">
        <v>50025</v>
      </c>
      <c r="J261" s="41">
        <v>34813</v>
      </c>
      <c r="K261" s="41">
        <v>45111</v>
      </c>
      <c r="L261" s="41">
        <v>9961</v>
      </c>
      <c r="M261" s="41">
        <v>23808</v>
      </c>
      <c r="N261" s="41">
        <v>50092</v>
      </c>
      <c r="O261" s="41">
        <v>49674</v>
      </c>
      <c r="P261" s="41">
        <v>38085</v>
      </c>
      <c r="Q261" s="41">
        <v>28948</v>
      </c>
      <c r="R261" s="41">
        <v>47167</v>
      </c>
      <c r="S261" s="41">
        <v>4269</v>
      </c>
      <c r="T261" s="41">
        <v>23456</v>
      </c>
      <c r="U261" s="41">
        <v>21184</v>
      </c>
      <c r="V261" s="41">
        <v>52225</v>
      </c>
      <c r="W261" s="41">
        <v>52273</v>
      </c>
      <c r="X261" s="41">
        <v>34440</v>
      </c>
      <c r="Y261" s="41">
        <v>26889</v>
      </c>
      <c r="Z261" s="41">
        <v>2759</v>
      </c>
      <c r="AA261" s="41">
        <v>26080</v>
      </c>
      <c r="AB261" s="41">
        <v>24269</v>
      </c>
      <c r="AC261" s="41">
        <v>31152</v>
      </c>
      <c r="AD261" s="41">
        <v>25398</v>
      </c>
      <c r="AE261" s="41">
        <v>20261</v>
      </c>
      <c r="AF261" s="41">
        <v>44710</v>
      </c>
      <c r="AG261" s="41">
        <v>6939</v>
      </c>
      <c r="AH261" s="41">
        <v>32689</v>
      </c>
      <c r="AI261" s="41">
        <v>36520</v>
      </c>
      <c r="AJ261" s="41">
        <v>30516</v>
      </c>
      <c r="AK261" s="41">
        <v>47783</v>
      </c>
      <c r="AL261" s="41">
        <v>21670</v>
      </c>
      <c r="AM261" s="28">
        <f t="shared" si="23"/>
        <v>2770191</v>
      </c>
      <c r="AN261" s="41">
        <v>89361</v>
      </c>
      <c r="AO261" s="29">
        <f t="shared" si="24"/>
        <v>972786</v>
      </c>
      <c r="AP261" s="30">
        <f t="shared" si="25"/>
        <v>31380.193548387098</v>
      </c>
      <c r="AQ261" s="4"/>
      <c r="AR261" s="31">
        <f t="shared" si="26"/>
        <v>-1797405</v>
      </c>
      <c r="AS261" s="45">
        <f t="shared" si="27"/>
        <v>0.35116206788629378</v>
      </c>
    </row>
    <row r="262" spans="1:45" x14ac:dyDescent="0.25">
      <c r="A262" s="10">
        <v>261</v>
      </c>
      <c r="B262" s="11">
        <v>17381</v>
      </c>
      <c r="C262" s="11" t="s">
        <v>58</v>
      </c>
      <c r="D262" s="11" t="s">
        <v>23</v>
      </c>
      <c r="E262" s="12" t="s">
        <v>42</v>
      </c>
      <c r="F262" s="12" t="s">
        <v>47</v>
      </c>
      <c r="G262" s="12" t="s">
        <v>325</v>
      </c>
      <c r="H262" s="41">
        <v>31940</v>
      </c>
      <c r="I262" s="41">
        <v>37011</v>
      </c>
      <c r="J262" s="41">
        <v>32180</v>
      </c>
      <c r="K262" s="41">
        <v>46163</v>
      </c>
      <c r="L262" s="41">
        <v>26135</v>
      </c>
      <c r="M262" s="41">
        <v>35887</v>
      </c>
      <c r="N262" s="41">
        <v>22497</v>
      </c>
      <c r="O262" s="41">
        <v>34642</v>
      </c>
      <c r="P262" s="41">
        <v>38298</v>
      </c>
      <c r="Q262" s="41">
        <v>31643</v>
      </c>
      <c r="R262" s="41">
        <v>38085</v>
      </c>
      <c r="S262" s="41">
        <v>15481</v>
      </c>
      <c r="T262" s="41">
        <v>32034</v>
      </c>
      <c r="U262" s="41">
        <v>29321</v>
      </c>
      <c r="V262" s="41">
        <v>21361</v>
      </c>
      <c r="W262" s="41">
        <v>37001</v>
      </c>
      <c r="X262" s="41">
        <v>25239</v>
      </c>
      <c r="Y262" s="41">
        <v>39511</v>
      </c>
      <c r="Z262" s="41">
        <v>24385</v>
      </c>
      <c r="AA262" s="41">
        <v>28208</v>
      </c>
      <c r="AB262" s="41">
        <v>29561</v>
      </c>
      <c r="AC262" s="41">
        <v>24092</v>
      </c>
      <c r="AD262" s="41">
        <v>22073</v>
      </c>
      <c r="AE262" s="41">
        <v>24826</v>
      </c>
      <c r="AF262" s="41">
        <v>42450</v>
      </c>
      <c r="AG262" s="41">
        <v>16409</v>
      </c>
      <c r="AH262" s="41">
        <v>38474</v>
      </c>
      <c r="AI262" s="41">
        <v>34245</v>
      </c>
      <c r="AJ262" s="41">
        <v>31267</v>
      </c>
      <c r="AK262" s="41">
        <v>20160</v>
      </c>
      <c r="AL262" s="41">
        <v>36843</v>
      </c>
      <c r="AM262" s="28">
        <f t="shared" si="23"/>
        <v>886910</v>
      </c>
      <c r="AN262" s="41">
        <v>28610</v>
      </c>
      <c r="AO262" s="29">
        <f t="shared" si="24"/>
        <v>947422</v>
      </c>
      <c r="AP262" s="30">
        <f t="shared" si="25"/>
        <v>30562</v>
      </c>
      <c r="AQ262" s="4"/>
      <c r="AR262" s="31">
        <f t="shared" si="26"/>
        <v>60512</v>
      </c>
      <c r="AS262" s="45">
        <f t="shared" si="27"/>
        <v>1.0682278923453339</v>
      </c>
    </row>
    <row r="263" spans="1:45" x14ac:dyDescent="0.25">
      <c r="A263" s="10">
        <v>262</v>
      </c>
      <c r="B263" s="11">
        <v>17420</v>
      </c>
      <c r="C263" s="11" t="s">
        <v>58</v>
      </c>
      <c r="D263" s="11" t="s">
        <v>23</v>
      </c>
      <c r="E263" s="12" t="s">
        <v>42</v>
      </c>
      <c r="F263" s="12" t="s">
        <v>47</v>
      </c>
      <c r="G263" s="12" t="s">
        <v>326</v>
      </c>
      <c r="H263" s="41">
        <v>53963</v>
      </c>
      <c r="I263" s="41">
        <v>37095</v>
      </c>
      <c r="J263" s="41">
        <v>58602</v>
      </c>
      <c r="K263" s="41">
        <v>44269</v>
      </c>
      <c r="L263" s="41">
        <v>13185</v>
      </c>
      <c r="M263" s="41">
        <v>70009</v>
      </c>
      <c r="N263" s="41">
        <v>43669</v>
      </c>
      <c r="O263" s="41">
        <v>83315</v>
      </c>
      <c r="P263" s="41">
        <v>58251</v>
      </c>
      <c r="Q263" s="41">
        <v>38914</v>
      </c>
      <c r="R263" s="41">
        <v>61212</v>
      </c>
      <c r="S263" s="41">
        <v>7413</v>
      </c>
      <c r="T263" s="41">
        <v>59590</v>
      </c>
      <c r="U263" s="41">
        <v>35992</v>
      </c>
      <c r="V263" s="41">
        <v>55632</v>
      </c>
      <c r="W263" s="41">
        <v>39716</v>
      </c>
      <c r="X263" s="41">
        <v>41636</v>
      </c>
      <c r="Y263" s="41">
        <v>81323</v>
      </c>
      <c r="Z263" s="41">
        <v>4955</v>
      </c>
      <c r="AA263" s="41">
        <v>67636</v>
      </c>
      <c r="AB263" s="41">
        <v>55609</v>
      </c>
      <c r="AC263" s="41">
        <v>39515</v>
      </c>
      <c r="AD263" s="41">
        <v>32960</v>
      </c>
      <c r="AE263" s="41">
        <v>31809</v>
      </c>
      <c r="AF263" s="41">
        <v>58509</v>
      </c>
      <c r="AG263" s="41">
        <v>5542</v>
      </c>
      <c r="AH263" s="41">
        <v>104174</v>
      </c>
      <c r="AI263" s="41">
        <v>38319</v>
      </c>
      <c r="AJ263" s="41">
        <v>48267</v>
      </c>
      <c r="AK263" s="41">
        <v>40777</v>
      </c>
      <c r="AL263" s="41">
        <v>96381</v>
      </c>
      <c r="AM263" s="28">
        <f t="shared" si="23"/>
        <v>1463820</v>
      </c>
      <c r="AN263" s="41">
        <v>47220</v>
      </c>
      <c r="AO263" s="29">
        <f t="shared" si="24"/>
        <v>1508239</v>
      </c>
      <c r="AP263" s="30">
        <f t="shared" si="25"/>
        <v>48652.870967741932</v>
      </c>
      <c r="AQ263" s="4"/>
      <c r="AR263" s="31">
        <f t="shared" si="26"/>
        <v>44419</v>
      </c>
      <c r="AS263" s="45">
        <f t="shared" si="27"/>
        <v>1.0303445778852591</v>
      </c>
    </row>
    <row r="264" spans="1:45" x14ac:dyDescent="0.25">
      <c r="A264" s="10">
        <v>263</v>
      </c>
      <c r="B264" s="11">
        <v>15934</v>
      </c>
      <c r="C264" s="11" t="s">
        <v>58</v>
      </c>
      <c r="D264" s="11" t="s">
        <v>23</v>
      </c>
      <c r="E264" s="12" t="s">
        <v>42</v>
      </c>
      <c r="F264" s="12" t="s">
        <v>47</v>
      </c>
      <c r="G264" s="12" t="s">
        <v>327</v>
      </c>
      <c r="H264" s="41">
        <v>68118</v>
      </c>
      <c r="I264" s="41">
        <v>91395</v>
      </c>
      <c r="J264" s="41">
        <v>79793</v>
      </c>
      <c r="K264" s="41">
        <v>94000</v>
      </c>
      <c r="L264" s="41">
        <v>27249</v>
      </c>
      <c r="M264" s="41">
        <v>90233</v>
      </c>
      <c r="N264" s="41">
        <v>77654</v>
      </c>
      <c r="O264" s="41">
        <v>72134</v>
      </c>
      <c r="P264" s="41">
        <v>58980</v>
      </c>
      <c r="Q264" s="41">
        <v>50143</v>
      </c>
      <c r="R264" s="41">
        <v>78243</v>
      </c>
      <c r="S264" s="41">
        <v>19656</v>
      </c>
      <c r="T264" s="41">
        <v>66937</v>
      </c>
      <c r="U264" s="41">
        <v>63063</v>
      </c>
      <c r="V264" s="41">
        <v>43167</v>
      </c>
      <c r="W264" s="41">
        <v>61131</v>
      </c>
      <c r="X264" s="41">
        <v>46827</v>
      </c>
      <c r="Y264" s="41">
        <v>78733</v>
      </c>
      <c r="Z264" s="41">
        <v>27758</v>
      </c>
      <c r="AA264" s="41">
        <v>53964</v>
      </c>
      <c r="AB264" s="41">
        <v>61814</v>
      </c>
      <c r="AC264" s="41">
        <v>96295</v>
      </c>
      <c r="AD264" s="41">
        <v>72928</v>
      </c>
      <c r="AE264" s="41">
        <v>59569</v>
      </c>
      <c r="AF264" s="41">
        <v>103566</v>
      </c>
      <c r="AG264" s="41">
        <v>14476</v>
      </c>
      <c r="AH264" s="41">
        <v>101547</v>
      </c>
      <c r="AI264" s="41">
        <v>58881</v>
      </c>
      <c r="AJ264" s="41">
        <v>79744</v>
      </c>
      <c r="AK264" s="41">
        <v>71384</v>
      </c>
      <c r="AL264" s="41">
        <v>60875</v>
      </c>
      <c r="AM264" s="28">
        <f t="shared" si="23"/>
        <v>1938120</v>
      </c>
      <c r="AN264" s="41">
        <v>62520</v>
      </c>
      <c r="AO264" s="29">
        <f t="shared" si="24"/>
        <v>2030257</v>
      </c>
      <c r="AP264" s="30">
        <f t="shared" si="25"/>
        <v>65492.161290322583</v>
      </c>
      <c r="AQ264" s="4"/>
      <c r="AR264" s="31">
        <f t="shared" si="26"/>
        <v>92137</v>
      </c>
      <c r="AS264" s="45">
        <f t="shared" si="27"/>
        <v>1.0475393680473861</v>
      </c>
    </row>
    <row r="265" spans="1:45" x14ac:dyDescent="0.25">
      <c r="A265" s="10">
        <v>264</v>
      </c>
      <c r="B265" s="13">
        <v>17405</v>
      </c>
      <c r="C265" s="11" t="s">
        <v>58</v>
      </c>
      <c r="D265" s="11" t="s">
        <v>23</v>
      </c>
      <c r="E265" s="12" t="s">
        <v>42</v>
      </c>
      <c r="F265" s="12" t="s">
        <v>47</v>
      </c>
      <c r="G265" s="14" t="s">
        <v>328</v>
      </c>
      <c r="H265" s="41">
        <v>27557</v>
      </c>
      <c r="I265" s="41">
        <v>20609</v>
      </c>
      <c r="J265" s="41">
        <v>20276</v>
      </c>
      <c r="K265" s="41">
        <v>25902</v>
      </c>
      <c r="L265" s="41">
        <v>14050</v>
      </c>
      <c r="M265" s="41">
        <v>22468</v>
      </c>
      <c r="N265" s="41">
        <v>28353</v>
      </c>
      <c r="O265" s="41">
        <v>22958</v>
      </c>
      <c r="P265" s="41">
        <v>23614</v>
      </c>
      <c r="Q265" s="41">
        <v>19729</v>
      </c>
      <c r="R265" s="41">
        <v>26683</v>
      </c>
      <c r="S265" s="41">
        <v>10002</v>
      </c>
      <c r="T265" s="41">
        <v>20562</v>
      </c>
      <c r="U265" s="41">
        <v>19623</v>
      </c>
      <c r="V265" s="41">
        <v>22401</v>
      </c>
      <c r="W265" s="41">
        <v>18839</v>
      </c>
      <c r="X265" s="41">
        <v>16261</v>
      </c>
      <c r="Y265" s="41">
        <v>30029</v>
      </c>
      <c r="Z265" s="41">
        <v>9008</v>
      </c>
      <c r="AA265" s="41">
        <v>20442</v>
      </c>
      <c r="AB265" s="41">
        <v>22497</v>
      </c>
      <c r="AC265" s="41">
        <v>20003</v>
      </c>
      <c r="AD265" s="41">
        <v>20041</v>
      </c>
      <c r="AE265" s="41">
        <v>20007</v>
      </c>
      <c r="AF265" s="41">
        <v>30048</v>
      </c>
      <c r="AG265" s="41">
        <v>11179</v>
      </c>
      <c r="AH265" s="41">
        <v>30037</v>
      </c>
      <c r="AI265" s="41">
        <v>22191</v>
      </c>
      <c r="AJ265" s="41">
        <v>30175</v>
      </c>
      <c r="AK265" s="41">
        <v>20073</v>
      </c>
      <c r="AL265" s="41">
        <v>19770</v>
      </c>
      <c r="AM265" s="28">
        <f t="shared" si="23"/>
        <v>565130</v>
      </c>
      <c r="AN265" s="41">
        <v>18230</v>
      </c>
      <c r="AO265" s="29">
        <f t="shared" si="24"/>
        <v>665387</v>
      </c>
      <c r="AP265" s="30">
        <f t="shared" si="25"/>
        <v>21464.096774193549</v>
      </c>
      <c r="AQ265" s="4"/>
      <c r="AR265" s="31">
        <f t="shared" si="26"/>
        <v>100257</v>
      </c>
      <c r="AS265" s="45">
        <f t="shared" si="27"/>
        <v>1.177405198803815</v>
      </c>
    </row>
    <row r="266" spans="1:45" x14ac:dyDescent="0.25">
      <c r="A266" s="10">
        <v>265</v>
      </c>
      <c r="B266" s="11">
        <v>16119</v>
      </c>
      <c r="C266" s="11" t="s">
        <v>58</v>
      </c>
      <c r="D266" s="11" t="s">
        <v>23</v>
      </c>
      <c r="E266" s="11" t="s">
        <v>42</v>
      </c>
      <c r="F266" s="12" t="s">
        <v>48</v>
      </c>
      <c r="G266" s="12" t="s">
        <v>329</v>
      </c>
      <c r="H266" s="41">
        <v>50091</v>
      </c>
      <c r="I266" s="41">
        <v>41755</v>
      </c>
      <c r="J266" s="41">
        <v>50485</v>
      </c>
      <c r="K266" s="41">
        <v>46486</v>
      </c>
      <c r="L266" s="41">
        <v>34752</v>
      </c>
      <c r="M266" s="41">
        <v>50702</v>
      </c>
      <c r="N266" s="41">
        <v>21003.84</v>
      </c>
      <c r="O266" s="41">
        <v>10053</v>
      </c>
      <c r="P266" s="41">
        <v>50151</v>
      </c>
      <c r="Q266" s="41">
        <v>52339</v>
      </c>
      <c r="R266" s="41">
        <v>51738</v>
      </c>
      <c r="S266" s="41">
        <v>38535</v>
      </c>
      <c r="T266" s="41">
        <v>52256</v>
      </c>
      <c r="U266" s="41">
        <v>52161</v>
      </c>
      <c r="V266" s="41">
        <v>37666</v>
      </c>
      <c r="W266" s="41">
        <v>37345</v>
      </c>
      <c r="X266" s="41">
        <v>24120</v>
      </c>
      <c r="Y266" s="41">
        <v>38159</v>
      </c>
      <c r="Z266" s="41">
        <v>22038</v>
      </c>
      <c r="AA266" s="41">
        <v>41517</v>
      </c>
      <c r="AB266" s="41">
        <v>33254</v>
      </c>
      <c r="AC266" s="41">
        <v>21892</v>
      </c>
      <c r="AD266" s="41">
        <v>34462</v>
      </c>
      <c r="AE266" s="41">
        <v>27153.96</v>
      </c>
      <c r="AF266" s="41">
        <v>18755.259999999998</v>
      </c>
      <c r="AG266" s="41">
        <v>46928.160000000003</v>
      </c>
      <c r="AH266" s="41">
        <v>81221.72</v>
      </c>
      <c r="AI266" s="41">
        <v>66995.990000000005</v>
      </c>
      <c r="AJ266" s="41">
        <v>41523.300000000003</v>
      </c>
      <c r="AK266" s="41">
        <v>55688.19</v>
      </c>
      <c r="AL266" s="41">
        <v>69003</v>
      </c>
      <c r="AM266" s="28">
        <f t="shared" si="23"/>
        <v>1588316</v>
      </c>
      <c r="AN266" s="41">
        <v>51236</v>
      </c>
      <c r="AO266" s="29">
        <f t="shared" si="24"/>
        <v>1300230.4200000002</v>
      </c>
      <c r="AP266" s="30">
        <f t="shared" si="25"/>
        <v>41942.916774193553</v>
      </c>
      <c r="AQ266" s="4"/>
      <c r="AR266" s="31">
        <f t="shared" si="26"/>
        <v>-288085.57999999984</v>
      </c>
      <c r="AS266" s="45">
        <f t="shared" si="27"/>
        <v>0.81862199965246218</v>
      </c>
    </row>
    <row r="267" spans="1:45" x14ac:dyDescent="0.25">
      <c r="A267" s="10">
        <v>266</v>
      </c>
      <c r="B267" s="11">
        <v>16120</v>
      </c>
      <c r="C267" s="11" t="s">
        <v>58</v>
      </c>
      <c r="D267" s="11" t="s">
        <v>23</v>
      </c>
      <c r="E267" s="11" t="s">
        <v>42</v>
      </c>
      <c r="F267" s="12" t="s">
        <v>48</v>
      </c>
      <c r="G267" s="12" t="s">
        <v>330</v>
      </c>
      <c r="H267" s="41">
        <v>43249</v>
      </c>
      <c r="I267" s="41">
        <v>49680</v>
      </c>
      <c r="J267" s="41">
        <v>44309</v>
      </c>
      <c r="K267" s="41">
        <v>50057</v>
      </c>
      <c r="L267" s="41">
        <v>27609</v>
      </c>
      <c r="M267" s="41">
        <v>56823</v>
      </c>
      <c r="N267" s="41">
        <v>43302</v>
      </c>
      <c r="O267" s="41">
        <v>38482</v>
      </c>
      <c r="P267" s="41">
        <v>38534</v>
      </c>
      <c r="Q267" s="41">
        <v>41052</v>
      </c>
      <c r="R267" s="41">
        <v>42083</v>
      </c>
      <c r="S267" s="41">
        <v>27226</v>
      </c>
      <c r="T267" s="41">
        <v>29628</v>
      </c>
      <c r="U267" s="41">
        <v>24829</v>
      </c>
      <c r="V267" s="41">
        <v>26235</v>
      </c>
      <c r="W267" s="41">
        <v>50033</v>
      </c>
      <c r="X267" s="41">
        <v>32257</v>
      </c>
      <c r="Y267" s="41">
        <v>50104</v>
      </c>
      <c r="Z267" s="41">
        <v>27543</v>
      </c>
      <c r="AA267" s="41">
        <v>37170</v>
      </c>
      <c r="AB267" s="41">
        <v>34877</v>
      </c>
      <c r="AC267" s="41">
        <v>40645</v>
      </c>
      <c r="AD267" s="41">
        <v>28690</v>
      </c>
      <c r="AE267" s="41">
        <v>54187.53</v>
      </c>
      <c r="AF267" s="41">
        <v>37864.19</v>
      </c>
      <c r="AG267" s="41">
        <v>46596.77</v>
      </c>
      <c r="AH267" s="41">
        <v>78481.48</v>
      </c>
      <c r="AI267" s="41">
        <v>78669.05</v>
      </c>
      <c r="AJ267" s="41">
        <v>68615.070000000007</v>
      </c>
      <c r="AK267" s="41">
        <v>57607.46</v>
      </c>
      <c r="AL267" s="41">
        <v>165464</v>
      </c>
      <c r="AM267" s="28">
        <f t="shared" si="23"/>
        <v>1588316</v>
      </c>
      <c r="AN267" s="41">
        <v>51236</v>
      </c>
      <c r="AO267" s="29">
        <f t="shared" si="24"/>
        <v>1471902.55</v>
      </c>
      <c r="AP267" s="30">
        <f t="shared" si="25"/>
        <v>47480.727419354844</v>
      </c>
      <c r="AQ267" s="4"/>
      <c r="AR267" s="31">
        <f t="shared" si="26"/>
        <v>-116413.44999999995</v>
      </c>
      <c r="AS267" s="45">
        <f t="shared" si="27"/>
        <v>0.92670636699498088</v>
      </c>
    </row>
    <row r="268" spans="1:45" x14ac:dyDescent="0.25">
      <c r="A268" s="10">
        <v>267</v>
      </c>
      <c r="B268" s="11">
        <v>17476</v>
      </c>
      <c r="C268" s="11" t="s">
        <v>58</v>
      </c>
      <c r="D268" s="11" t="s">
        <v>23</v>
      </c>
      <c r="E268" s="12" t="s">
        <v>42</v>
      </c>
      <c r="F268" s="12" t="s">
        <v>48</v>
      </c>
      <c r="G268" s="12" t="s">
        <v>331</v>
      </c>
      <c r="H268" s="41">
        <v>30363</v>
      </c>
      <c r="I268" s="41">
        <v>36823</v>
      </c>
      <c r="J268" s="41">
        <v>28520</v>
      </c>
      <c r="K268" s="41">
        <v>69889</v>
      </c>
      <c r="L268" s="41">
        <v>8673</v>
      </c>
      <c r="M268" s="41">
        <v>57613</v>
      </c>
      <c r="N268" s="41">
        <v>36072</v>
      </c>
      <c r="O268" s="41">
        <v>32605</v>
      </c>
      <c r="P268" s="41">
        <v>28607</v>
      </c>
      <c r="Q268" s="41">
        <v>23300</v>
      </c>
      <c r="R268" s="41">
        <v>40830</v>
      </c>
      <c r="S268" s="41">
        <v>7777</v>
      </c>
      <c r="T268" s="41">
        <v>44275</v>
      </c>
      <c r="U268" s="41">
        <v>37468</v>
      </c>
      <c r="V268" s="41">
        <v>42700</v>
      </c>
      <c r="W268" s="41">
        <v>34817</v>
      </c>
      <c r="X268" s="41">
        <v>28135</v>
      </c>
      <c r="Y268" s="41">
        <v>25839</v>
      </c>
      <c r="Z268" s="41">
        <v>9443</v>
      </c>
      <c r="AA268" s="41">
        <v>31115</v>
      </c>
      <c r="AB268" s="41">
        <v>26489</v>
      </c>
      <c r="AC268" s="41">
        <v>38623</v>
      </c>
      <c r="AD268" s="41">
        <v>82047</v>
      </c>
      <c r="AE268" s="41">
        <v>24566</v>
      </c>
      <c r="AF268" s="41">
        <v>35215</v>
      </c>
      <c r="AG268" s="41">
        <v>6084</v>
      </c>
      <c r="AH268" s="41">
        <v>31403</v>
      </c>
      <c r="AI268" s="41">
        <v>17476</v>
      </c>
      <c r="AJ268" s="41">
        <v>25710</v>
      </c>
      <c r="AK268" s="41">
        <v>0</v>
      </c>
      <c r="AL268" s="41">
        <v>33126</v>
      </c>
      <c r="AM268" s="28">
        <f t="shared" si="23"/>
        <v>801350</v>
      </c>
      <c r="AN268" s="41">
        <v>25850</v>
      </c>
      <c r="AO268" s="29">
        <f t="shared" si="24"/>
        <v>975603</v>
      </c>
      <c r="AP268" s="30">
        <f t="shared" si="25"/>
        <v>31471.064516129034</v>
      </c>
      <c r="AQ268" s="4"/>
      <c r="AR268" s="31">
        <f t="shared" si="26"/>
        <v>174253</v>
      </c>
      <c r="AS268" s="45">
        <f t="shared" si="27"/>
        <v>1.2174493042989953</v>
      </c>
    </row>
    <row r="269" spans="1:45" x14ac:dyDescent="0.25">
      <c r="A269" s="10">
        <v>268</v>
      </c>
      <c r="B269" s="11">
        <v>14554</v>
      </c>
      <c r="C269" s="11" t="s">
        <v>58</v>
      </c>
      <c r="D269" s="11" t="s">
        <v>23</v>
      </c>
      <c r="E269" s="12" t="s">
        <v>42</v>
      </c>
      <c r="F269" s="12" t="s">
        <v>48</v>
      </c>
      <c r="G269" s="12" t="s">
        <v>332</v>
      </c>
      <c r="H269" s="41">
        <v>0</v>
      </c>
      <c r="I269" s="41">
        <v>0</v>
      </c>
      <c r="J269" s="41">
        <v>0</v>
      </c>
      <c r="K269" s="41">
        <v>0</v>
      </c>
      <c r="L269" s="41">
        <v>0</v>
      </c>
      <c r="M269" s="41">
        <v>0</v>
      </c>
      <c r="N269" s="41">
        <v>0</v>
      </c>
      <c r="O269" s="41">
        <v>0</v>
      </c>
      <c r="P269" s="41">
        <v>0</v>
      </c>
      <c r="Q269" s="41">
        <v>0</v>
      </c>
      <c r="R269" s="41">
        <v>0</v>
      </c>
      <c r="S269" s="41">
        <v>0</v>
      </c>
      <c r="T269" s="41">
        <v>0</v>
      </c>
      <c r="U269" s="41">
        <v>0</v>
      </c>
      <c r="V269" s="41">
        <v>0</v>
      </c>
      <c r="W269" s="41">
        <v>0</v>
      </c>
      <c r="X269" s="41">
        <v>0</v>
      </c>
      <c r="Y269" s="41">
        <v>0</v>
      </c>
      <c r="Z269" s="41">
        <v>0</v>
      </c>
      <c r="AA269" s="41">
        <v>0</v>
      </c>
      <c r="AB269" s="41">
        <v>0</v>
      </c>
      <c r="AC269" s="41">
        <v>0</v>
      </c>
      <c r="AD269" s="41">
        <v>0</v>
      </c>
      <c r="AE269" s="41">
        <v>0</v>
      </c>
      <c r="AF269" s="41">
        <v>0</v>
      </c>
      <c r="AG269" s="41">
        <v>0</v>
      </c>
      <c r="AH269" s="41">
        <v>0</v>
      </c>
      <c r="AI269" s="41">
        <v>0</v>
      </c>
      <c r="AJ269" s="41">
        <v>0</v>
      </c>
      <c r="AK269" s="41">
        <v>0</v>
      </c>
      <c r="AL269" s="41">
        <v>0</v>
      </c>
      <c r="AM269" s="28">
        <f t="shared" si="23"/>
        <v>961341</v>
      </c>
      <c r="AN269" s="41">
        <v>31011</v>
      </c>
      <c r="AO269" s="29">
        <f t="shared" si="24"/>
        <v>0</v>
      </c>
      <c r="AP269" s="30">
        <f t="shared" si="25"/>
        <v>0</v>
      </c>
      <c r="AQ269" s="4"/>
      <c r="AR269" s="31">
        <f t="shared" si="26"/>
        <v>-961341</v>
      </c>
      <c r="AS269" s="45">
        <f t="shared" si="27"/>
        <v>0</v>
      </c>
    </row>
    <row r="270" spans="1:45" x14ac:dyDescent="0.25">
      <c r="A270" s="10">
        <v>269</v>
      </c>
      <c r="B270" s="11">
        <v>15968</v>
      </c>
      <c r="C270" s="11" t="s">
        <v>58</v>
      </c>
      <c r="D270" s="11" t="s">
        <v>23</v>
      </c>
      <c r="E270" s="12" t="s">
        <v>42</v>
      </c>
      <c r="F270" s="12" t="s">
        <v>48</v>
      </c>
      <c r="G270" s="12" t="s">
        <v>333</v>
      </c>
      <c r="H270" s="41">
        <v>0</v>
      </c>
      <c r="I270" s="41">
        <v>0</v>
      </c>
      <c r="J270" s="41">
        <v>0</v>
      </c>
      <c r="K270" s="41">
        <v>0</v>
      </c>
      <c r="L270" s="41">
        <v>0</v>
      </c>
      <c r="M270" s="41">
        <v>0</v>
      </c>
      <c r="N270" s="41">
        <v>0</v>
      </c>
      <c r="O270" s="41">
        <v>0</v>
      </c>
      <c r="P270" s="41">
        <v>0</v>
      </c>
      <c r="Q270" s="41">
        <v>0</v>
      </c>
      <c r="R270" s="41">
        <v>0</v>
      </c>
      <c r="S270" s="41">
        <v>0</v>
      </c>
      <c r="T270" s="41">
        <v>0</v>
      </c>
      <c r="U270" s="41">
        <v>0</v>
      </c>
      <c r="V270" s="41">
        <v>0</v>
      </c>
      <c r="W270" s="41">
        <v>0</v>
      </c>
      <c r="X270" s="41">
        <v>0</v>
      </c>
      <c r="Y270" s="41">
        <v>0</v>
      </c>
      <c r="Z270" s="41">
        <v>0</v>
      </c>
      <c r="AA270" s="41">
        <v>0</v>
      </c>
      <c r="AB270" s="41">
        <v>0</v>
      </c>
      <c r="AC270" s="41">
        <v>0</v>
      </c>
      <c r="AD270" s="41">
        <v>0</v>
      </c>
      <c r="AE270" s="41">
        <v>0</v>
      </c>
      <c r="AF270" s="41">
        <v>0</v>
      </c>
      <c r="AG270" s="41">
        <v>0</v>
      </c>
      <c r="AH270" s="41">
        <v>0</v>
      </c>
      <c r="AI270" s="41">
        <v>0</v>
      </c>
      <c r="AJ270" s="41">
        <v>0</v>
      </c>
      <c r="AK270" s="41">
        <v>0</v>
      </c>
      <c r="AL270" s="41">
        <v>0</v>
      </c>
      <c r="AM270" s="28">
        <f t="shared" si="23"/>
        <v>1672946</v>
      </c>
      <c r="AN270" s="41">
        <v>53966</v>
      </c>
      <c r="AO270" s="29">
        <f t="shared" si="24"/>
        <v>0</v>
      </c>
      <c r="AP270" s="30">
        <f t="shared" si="25"/>
        <v>0</v>
      </c>
      <c r="AQ270" s="4"/>
      <c r="AR270" s="31">
        <f t="shared" si="26"/>
        <v>-1672946</v>
      </c>
      <c r="AS270" s="45">
        <f t="shared" si="27"/>
        <v>0</v>
      </c>
    </row>
    <row r="271" spans="1:45" x14ac:dyDescent="0.25">
      <c r="A271" s="10">
        <v>270</v>
      </c>
      <c r="B271" s="11">
        <v>14512</v>
      </c>
      <c r="C271" s="11" t="s">
        <v>58</v>
      </c>
      <c r="D271" s="11" t="s">
        <v>23</v>
      </c>
      <c r="E271" s="12" t="s">
        <v>42</v>
      </c>
      <c r="F271" s="12" t="s">
        <v>49</v>
      </c>
      <c r="G271" s="12" t="s">
        <v>334</v>
      </c>
      <c r="H271" s="41">
        <v>47529</v>
      </c>
      <c r="I271" s="41">
        <v>45867</v>
      </c>
      <c r="J271" s="41">
        <v>41315</v>
      </c>
      <c r="K271" s="41">
        <v>42041</v>
      </c>
      <c r="L271" s="41">
        <v>25443</v>
      </c>
      <c r="M271" s="41">
        <v>70361</v>
      </c>
      <c r="N271" s="41">
        <v>56333</v>
      </c>
      <c r="O271" s="41">
        <v>40519</v>
      </c>
      <c r="P271" s="41">
        <v>46226</v>
      </c>
      <c r="Q271" s="41">
        <v>38094</v>
      </c>
      <c r="R271" s="41">
        <v>40685</v>
      </c>
      <c r="S271" s="41">
        <v>22880</v>
      </c>
      <c r="T271" s="41">
        <v>39235</v>
      </c>
      <c r="U271" s="41">
        <v>86474</v>
      </c>
      <c r="V271" s="41">
        <v>39000</v>
      </c>
      <c r="W271" s="41">
        <v>51059</v>
      </c>
      <c r="X271" s="41">
        <v>33452</v>
      </c>
      <c r="Y271" s="41">
        <v>52715</v>
      </c>
      <c r="Z271" s="41">
        <v>19237</v>
      </c>
      <c r="AA271" s="41">
        <v>73398</v>
      </c>
      <c r="AB271" s="41">
        <v>29213</v>
      </c>
      <c r="AC271" s="41">
        <v>45786</v>
      </c>
      <c r="AD271" s="41">
        <v>41119</v>
      </c>
      <c r="AE271" s="41">
        <v>49383</v>
      </c>
      <c r="AF271" s="41">
        <v>49620</v>
      </c>
      <c r="AG271" s="41">
        <v>44202</v>
      </c>
      <c r="AH271" s="41">
        <v>48903</v>
      </c>
      <c r="AI271" s="41">
        <v>33705</v>
      </c>
      <c r="AJ271" s="41">
        <v>37013</v>
      </c>
      <c r="AK271" s="41">
        <v>33874</v>
      </c>
      <c r="AL271" s="41">
        <v>53395</v>
      </c>
      <c r="AM271" s="28">
        <f t="shared" si="23"/>
        <v>1517450</v>
      </c>
      <c r="AN271" s="41">
        <v>48950</v>
      </c>
      <c r="AO271" s="29">
        <f t="shared" si="24"/>
        <v>1378076</v>
      </c>
      <c r="AP271" s="30">
        <f t="shared" si="25"/>
        <v>44454.06451612903</v>
      </c>
      <c r="AQ271" s="4"/>
      <c r="AR271" s="31">
        <f t="shared" si="26"/>
        <v>-139374</v>
      </c>
      <c r="AS271" s="45">
        <f t="shared" si="27"/>
        <v>0.90815249266862175</v>
      </c>
    </row>
    <row r="272" spans="1:45" x14ac:dyDescent="0.25">
      <c r="A272" s="10">
        <v>271</v>
      </c>
      <c r="B272" s="11">
        <v>14547</v>
      </c>
      <c r="C272" s="11" t="s">
        <v>58</v>
      </c>
      <c r="D272" s="11" t="s">
        <v>23</v>
      </c>
      <c r="E272" s="12" t="s">
        <v>42</v>
      </c>
      <c r="F272" s="12" t="s">
        <v>49</v>
      </c>
      <c r="G272" s="12" t="s">
        <v>335</v>
      </c>
      <c r="H272" s="41">
        <v>27054</v>
      </c>
      <c r="I272" s="41">
        <v>27833</v>
      </c>
      <c r="J272" s="41">
        <v>49239</v>
      </c>
      <c r="K272" s="41">
        <v>46894</v>
      </c>
      <c r="L272" s="41">
        <v>15909</v>
      </c>
      <c r="M272" s="41">
        <v>34595</v>
      </c>
      <c r="N272" s="41">
        <v>52274</v>
      </c>
      <c r="O272" s="41">
        <v>50823</v>
      </c>
      <c r="P272" s="41">
        <v>38361</v>
      </c>
      <c r="Q272" s="41">
        <v>42235</v>
      </c>
      <c r="R272" s="41">
        <v>50790</v>
      </c>
      <c r="S272" s="41">
        <v>28749</v>
      </c>
      <c r="T272" s="41">
        <v>54145</v>
      </c>
      <c r="U272" s="41">
        <v>41699</v>
      </c>
      <c r="V272" s="41">
        <v>34219</v>
      </c>
      <c r="W272" s="41">
        <v>40484</v>
      </c>
      <c r="X272" s="41">
        <v>47070</v>
      </c>
      <c r="Y272" s="41">
        <v>45743</v>
      </c>
      <c r="Z272" s="41">
        <v>7501</v>
      </c>
      <c r="AA272" s="41">
        <v>46167</v>
      </c>
      <c r="AB272" s="41">
        <v>74775</v>
      </c>
      <c r="AC272" s="41">
        <v>48184</v>
      </c>
      <c r="AD272" s="41">
        <v>44241</v>
      </c>
      <c r="AE272" s="41">
        <v>33962</v>
      </c>
      <c r="AF272" s="41">
        <v>45964</v>
      </c>
      <c r="AG272" s="41">
        <v>31169</v>
      </c>
      <c r="AH272" s="41">
        <v>38232</v>
      </c>
      <c r="AI272" s="41">
        <v>38243</v>
      </c>
      <c r="AJ272" s="41">
        <v>56162</v>
      </c>
      <c r="AK272" s="41">
        <v>34635</v>
      </c>
      <c r="AL272" s="41">
        <v>43384</v>
      </c>
      <c r="AM272" s="28">
        <f t="shared" si="23"/>
        <v>1181751</v>
      </c>
      <c r="AN272" s="41">
        <v>38121</v>
      </c>
      <c r="AO272" s="29">
        <f t="shared" si="24"/>
        <v>1270735</v>
      </c>
      <c r="AP272" s="30">
        <f t="shared" si="25"/>
        <v>40991.451612903227</v>
      </c>
      <c r="AQ272" s="4"/>
      <c r="AR272" s="31">
        <f t="shared" si="26"/>
        <v>88984</v>
      </c>
      <c r="AS272" s="45">
        <f t="shared" si="27"/>
        <v>1.0752984342725329</v>
      </c>
    </row>
    <row r="273" spans="1:45" x14ac:dyDescent="0.25">
      <c r="A273" s="10">
        <v>272</v>
      </c>
      <c r="B273" s="13">
        <v>16069</v>
      </c>
      <c r="C273" s="11" t="s">
        <v>58</v>
      </c>
      <c r="D273" s="11" t="s">
        <v>23</v>
      </c>
      <c r="E273" s="12" t="s">
        <v>42</v>
      </c>
      <c r="F273" s="12" t="s">
        <v>49</v>
      </c>
      <c r="G273" s="14" t="s">
        <v>336</v>
      </c>
      <c r="H273" s="41">
        <v>100531</v>
      </c>
      <c r="I273" s="41">
        <v>58622</v>
      </c>
      <c r="J273" s="41">
        <v>26306</v>
      </c>
      <c r="K273" s="41">
        <v>54573</v>
      </c>
      <c r="L273" s="41">
        <v>4538</v>
      </c>
      <c r="M273" s="41">
        <v>46716</v>
      </c>
      <c r="N273" s="41">
        <v>24789</v>
      </c>
      <c r="O273" s="41">
        <v>31907</v>
      </c>
      <c r="P273" s="41">
        <v>45638</v>
      </c>
      <c r="Q273" s="41">
        <v>19820</v>
      </c>
      <c r="R273" s="41">
        <v>70803</v>
      </c>
      <c r="S273" s="41">
        <v>18076</v>
      </c>
      <c r="T273" s="41">
        <v>19825</v>
      </c>
      <c r="U273" s="41">
        <v>29230</v>
      </c>
      <c r="V273" s="41">
        <v>27150</v>
      </c>
      <c r="W273" s="41">
        <v>19450</v>
      </c>
      <c r="X273" s="41">
        <v>31722</v>
      </c>
      <c r="Y273" s="41">
        <v>47272</v>
      </c>
      <c r="Z273" s="41">
        <v>3864</v>
      </c>
      <c r="AA273" s="41">
        <v>24536</v>
      </c>
      <c r="AB273" s="41">
        <v>20186</v>
      </c>
      <c r="AC273" s="41">
        <v>24092</v>
      </c>
      <c r="AD273" s="41">
        <v>87265</v>
      </c>
      <c r="AE273" s="41">
        <v>15720</v>
      </c>
      <c r="AF273" s="41">
        <v>30327</v>
      </c>
      <c r="AG273" s="41">
        <v>9736</v>
      </c>
      <c r="AH273" s="41">
        <v>37363</v>
      </c>
      <c r="AI273" s="41">
        <v>16754</v>
      </c>
      <c r="AJ273" s="41">
        <v>50786</v>
      </c>
      <c r="AK273" s="41">
        <v>35956</v>
      </c>
      <c r="AL273" s="41">
        <v>29305</v>
      </c>
      <c r="AM273" s="28">
        <f t="shared" si="23"/>
        <v>841681</v>
      </c>
      <c r="AN273" s="41">
        <v>27151</v>
      </c>
      <c r="AO273" s="29">
        <f t="shared" si="24"/>
        <v>1062858</v>
      </c>
      <c r="AP273" s="30">
        <f t="shared" si="25"/>
        <v>34285.741935483871</v>
      </c>
      <c r="AQ273" s="4"/>
      <c r="AR273" s="31">
        <f t="shared" si="26"/>
        <v>221177</v>
      </c>
      <c r="AS273" s="45">
        <f t="shared" si="27"/>
        <v>1.2627800793887471</v>
      </c>
    </row>
    <row r="274" spans="1:45" x14ac:dyDescent="0.25">
      <c r="A274" s="10">
        <v>273</v>
      </c>
      <c r="B274" s="13">
        <v>16068</v>
      </c>
      <c r="C274" s="11" t="s">
        <v>58</v>
      </c>
      <c r="D274" s="11" t="s">
        <v>23</v>
      </c>
      <c r="E274" s="12" t="s">
        <v>42</v>
      </c>
      <c r="F274" s="12" t="s">
        <v>49</v>
      </c>
      <c r="G274" s="14" t="s">
        <v>337</v>
      </c>
      <c r="H274" s="41">
        <v>26468</v>
      </c>
      <c r="I274" s="41">
        <v>17325</v>
      </c>
      <c r="J274" s="41">
        <v>26884</v>
      </c>
      <c r="K274" s="41">
        <v>43859</v>
      </c>
      <c r="L274" s="41">
        <v>12588</v>
      </c>
      <c r="M274" s="41">
        <v>31578</v>
      </c>
      <c r="N274" s="41">
        <v>27949</v>
      </c>
      <c r="O274" s="41">
        <v>28759</v>
      </c>
      <c r="P274" s="41">
        <v>25748</v>
      </c>
      <c r="Q274" s="41">
        <v>22618</v>
      </c>
      <c r="R274" s="41">
        <v>25400</v>
      </c>
      <c r="S274" s="41">
        <v>12400</v>
      </c>
      <c r="T274" s="41">
        <v>17912</v>
      </c>
      <c r="U274" s="41">
        <v>22408</v>
      </c>
      <c r="V274" s="41">
        <v>24191</v>
      </c>
      <c r="W274" s="41">
        <v>24554</v>
      </c>
      <c r="X274" s="41">
        <v>28398</v>
      </c>
      <c r="Y274" s="41">
        <v>31134</v>
      </c>
      <c r="Z274" s="41">
        <v>14234</v>
      </c>
      <c r="AA274" s="41">
        <v>24555</v>
      </c>
      <c r="AB274" s="41">
        <v>22809</v>
      </c>
      <c r="AC274" s="41">
        <v>20538</v>
      </c>
      <c r="AD274" s="41">
        <v>18279</v>
      </c>
      <c r="AE274" s="41">
        <v>17686</v>
      </c>
      <c r="AF274" s="41">
        <v>24709</v>
      </c>
      <c r="AG274" s="41">
        <v>9503</v>
      </c>
      <c r="AH274" s="41">
        <v>27260</v>
      </c>
      <c r="AI274" s="41">
        <v>25027</v>
      </c>
      <c r="AJ274" s="41">
        <v>15913</v>
      </c>
      <c r="AK274" s="41">
        <v>19557</v>
      </c>
      <c r="AL274" s="41">
        <v>15030</v>
      </c>
      <c r="AM274" s="28">
        <f t="shared" si="23"/>
        <v>745581</v>
      </c>
      <c r="AN274" s="41">
        <v>24051</v>
      </c>
      <c r="AO274" s="29">
        <f t="shared" si="24"/>
        <v>705273</v>
      </c>
      <c r="AP274" s="30">
        <f t="shared" si="25"/>
        <v>22750.741935483871</v>
      </c>
      <c r="AQ274" s="4"/>
      <c r="AR274" s="31">
        <f t="shared" si="26"/>
        <v>-40308</v>
      </c>
      <c r="AS274" s="45">
        <f t="shared" si="27"/>
        <v>0.94593746353514907</v>
      </c>
    </row>
    <row r="275" spans="1:45" x14ac:dyDescent="0.25">
      <c r="A275" s="10">
        <v>274</v>
      </c>
      <c r="B275" s="11">
        <v>14561</v>
      </c>
      <c r="C275" s="11" t="s">
        <v>58</v>
      </c>
      <c r="D275" s="11" t="s">
        <v>23</v>
      </c>
      <c r="E275" s="12" t="s">
        <v>42</v>
      </c>
      <c r="F275" s="12" t="s">
        <v>49</v>
      </c>
      <c r="G275" s="12" t="s">
        <v>338</v>
      </c>
      <c r="H275" s="41">
        <v>64662</v>
      </c>
      <c r="I275" s="41">
        <v>61642</v>
      </c>
      <c r="J275" s="41">
        <v>73738</v>
      </c>
      <c r="K275" s="41">
        <v>55933</v>
      </c>
      <c r="L275" s="41">
        <v>28508</v>
      </c>
      <c r="M275" s="41">
        <v>96108</v>
      </c>
      <c r="N275" s="41">
        <v>64299</v>
      </c>
      <c r="O275" s="41">
        <v>79342</v>
      </c>
      <c r="P275" s="41">
        <v>57937</v>
      </c>
      <c r="Q275" s="41">
        <v>58397</v>
      </c>
      <c r="R275" s="41">
        <v>53136</v>
      </c>
      <c r="S275" s="41">
        <v>24676</v>
      </c>
      <c r="T275" s="41">
        <v>66982</v>
      </c>
      <c r="U275" s="41">
        <v>63167</v>
      </c>
      <c r="V275" s="41">
        <v>70935</v>
      </c>
      <c r="W275" s="41">
        <v>57140</v>
      </c>
      <c r="X275" s="41">
        <v>46118</v>
      </c>
      <c r="Y275" s="41">
        <v>60723</v>
      </c>
      <c r="Z275" s="41">
        <v>39255</v>
      </c>
      <c r="AA275" s="41">
        <v>42479</v>
      </c>
      <c r="AB275" s="41">
        <v>50218</v>
      </c>
      <c r="AC275" s="41">
        <v>63696</v>
      </c>
      <c r="AD275" s="41">
        <v>57236</v>
      </c>
      <c r="AE275" s="41">
        <v>45071</v>
      </c>
      <c r="AF275" s="41">
        <v>66744</v>
      </c>
      <c r="AG275" s="41">
        <v>32652</v>
      </c>
      <c r="AH275" s="41">
        <v>62005</v>
      </c>
      <c r="AI275" s="41">
        <v>70667</v>
      </c>
      <c r="AJ275" s="41">
        <v>45286</v>
      </c>
      <c r="AK275" s="41">
        <v>78553</v>
      </c>
      <c r="AL275" s="41">
        <v>56947</v>
      </c>
      <c r="AM275" s="28">
        <f t="shared" si="23"/>
        <v>1843291</v>
      </c>
      <c r="AN275" s="41">
        <v>59461</v>
      </c>
      <c r="AO275" s="29">
        <f t="shared" si="24"/>
        <v>1794252</v>
      </c>
      <c r="AP275" s="30">
        <f t="shared" si="25"/>
        <v>57879.096774193546</v>
      </c>
      <c r="AQ275" s="4"/>
      <c r="AR275" s="31">
        <f t="shared" si="26"/>
        <v>-49039</v>
      </c>
      <c r="AS275" s="45">
        <f t="shared" si="27"/>
        <v>0.97339595321628547</v>
      </c>
    </row>
    <row r="276" spans="1:45" x14ac:dyDescent="0.25">
      <c r="A276" s="10">
        <v>275</v>
      </c>
      <c r="B276" s="11">
        <v>14438</v>
      </c>
      <c r="C276" s="11" t="s">
        <v>58</v>
      </c>
      <c r="D276" s="11" t="s">
        <v>23</v>
      </c>
      <c r="E276" s="12" t="s">
        <v>42</v>
      </c>
      <c r="F276" s="12" t="s">
        <v>49</v>
      </c>
      <c r="G276" s="12" t="s">
        <v>339</v>
      </c>
      <c r="H276" s="41">
        <v>75738</v>
      </c>
      <c r="I276" s="41">
        <v>101129</v>
      </c>
      <c r="J276" s="41">
        <v>78929</v>
      </c>
      <c r="K276" s="41">
        <v>92213</v>
      </c>
      <c r="L276" s="41">
        <v>44349</v>
      </c>
      <c r="M276" s="41">
        <v>106840</v>
      </c>
      <c r="N276" s="41">
        <v>103818</v>
      </c>
      <c r="O276" s="41">
        <v>104451</v>
      </c>
      <c r="P276" s="41">
        <v>98567</v>
      </c>
      <c r="Q276" s="41">
        <v>69671</v>
      </c>
      <c r="R276" s="41">
        <v>173206</v>
      </c>
      <c r="S276" s="41">
        <v>29712</v>
      </c>
      <c r="T276" s="41">
        <v>89693</v>
      </c>
      <c r="U276" s="41">
        <v>96633</v>
      </c>
      <c r="V276" s="41">
        <v>89232</v>
      </c>
      <c r="W276" s="41">
        <v>77400</v>
      </c>
      <c r="X276" s="41">
        <v>45821</v>
      </c>
      <c r="Y276" s="41">
        <v>87691</v>
      </c>
      <c r="Z276" s="41">
        <v>26757</v>
      </c>
      <c r="AA276" s="41">
        <v>96737</v>
      </c>
      <c r="AB276" s="41">
        <v>67194</v>
      </c>
      <c r="AC276" s="41">
        <v>73272</v>
      </c>
      <c r="AD276" s="41">
        <v>80083</v>
      </c>
      <c r="AE276" s="41">
        <v>104557</v>
      </c>
      <c r="AF276" s="41">
        <v>71880</v>
      </c>
      <c r="AG276" s="41">
        <v>24143</v>
      </c>
      <c r="AH276" s="41">
        <v>102125</v>
      </c>
      <c r="AI276" s="41">
        <v>77452</v>
      </c>
      <c r="AJ276" s="41">
        <v>93395</v>
      </c>
      <c r="AK276" s="41">
        <v>98943</v>
      </c>
      <c r="AL276" s="41">
        <v>86228</v>
      </c>
      <c r="AM276" s="28">
        <f t="shared" si="23"/>
        <v>2952750</v>
      </c>
      <c r="AN276" s="41">
        <v>95250</v>
      </c>
      <c r="AO276" s="29">
        <f t="shared" si="24"/>
        <v>2567859</v>
      </c>
      <c r="AP276" s="30">
        <f t="shared" si="25"/>
        <v>82834.161290322576</v>
      </c>
      <c r="AQ276" s="4"/>
      <c r="AR276" s="31">
        <f t="shared" si="26"/>
        <v>-384891</v>
      </c>
      <c r="AS276" s="45">
        <f t="shared" si="27"/>
        <v>0.86964998729997456</v>
      </c>
    </row>
    <row r="277" spans="1:45" x14ac:dyDescent="0.25">
      <c r="A277" s="10">
        <v>276</v>
      </c>
      <c r="B277" s="11">
        <v>15674</v>
      </c>
      <c r="C277" s="11" t="s">
        <v>58</v>
      </c>
      <c r="D277" s="11" t="s">
        <v>23</v>
      </c>
      <c r="E277" s="12" t="s">
        <v>42</v>
      </c>
      <c r="F277" s="12" t="s">
        <v>49</v>
      </c>
      <c r="G277" s="12" t="s">
        <v>340</v>
      </c>
      <c r="H277" s="41">
        <v>48680</v>
      </c>
      <c r="I277" s="41">
        <v>68889</v>
      </c>
      <c r="J277" s="41">
        <v>56070</v>
      </c>
      <c r="K277" s="41">
        <v>67390</v>
      </c>
      <c r="L277" s="41">
        <v>17705</v>
      </c>
      <c r="M277" s="41">
        <v>77253</v>
      </c>
      <c r="N277" s="41">
        <v>91241</v>
      </c>
      <c r="O277" s="41">
        <v>77178</v>
      </c>
      <c r="P277" s="41">
        <v>58677</v>
      </c>
      <c r="Q277" s="41">
        <v>41083</v>
      </c>
      <c r="R277" s="41">
        <v>50381</v>
      </c>
      <c r="S277" s="41">
        <v>30084</v>
      </c>
      <c r="T277" s="41">
        <v>68971</v>
      </c>
      <c r="U277" s="41">
        <v>48406</v>
      </c>
      <c r="V277" s="41">
        <v>59118</v>
      </c>
      <c r="W277" s="41">
        <v>62242</v>
      </c>
      <c r="X277" s="41">
        <v>51454</v>
      </c>
      <c r="Y277" s="41">
        <v>84764</v>
      </c>
      <c r="Z277" s="41">
        <v>26986</v>
      </c>
      <c r="AA277" s="41">
        <v>62633</v>
      </c>
      <c r="AB277" s="41">
        <v>52717</v>
      </c>
      <c r="AC277" s="41">
        <v>76598</v>
      </c>
      <c r="AD277" s="41">
        <v>52069</v>
      </c>
      <c r="AE277" s="41">
        <v>44136</v>
      </c>
      <c r="AF277" s="41">
        <v>61906</v>
      </c>
      <c r="AG277" s="41">
        <v>22026</v>
      </c>
      <c r="AH277" s="41">
        <v>74434</v>
      </c>
      <c r="AI277" s="41">
        <v>54305</v>
      </c>
      <c r="AJ277" s="41">
        <v>63398</v>
      </c>
      <c r="AK277" s="41">
        <v>67223</v>
      </c>
      <c r="AL277" s="41">
        <v>63094</v>
      </c>
      <c r="AM277" s="28">
        <f t="shared" si="23"/>
        <v>1941871</v>
      </c>
      <c r="AN277" s="41">
        <v>62641</v>
      </c>
      <c r="AO277" s="29">
        <f t="shared" si="24"/>
        <v>1781111</v>
      </c>
      <c r="AP277" s="30">
        <f t="shared" si="25"/>
        <v>57455.193548387098</v>
      </c>
      <c r="AQ277" s="4"/>
      <c r="AR277" s="31">
        <f t="shared" si="26"/>
        <v>-160760</v>
      </c>
      <c r="AS277" s="45">
        <f t="shared" si="27"/>
        <v>0.9172138623008429</v>
      </c>
    </row>
    <row r="278" spans="1:45" x14ac:dyDescent="0.25">
      <c r="A278" s="10">
        <v>277</v>
      </c>
      <c r="B278" s="11">
        <v>92006</v>
      </c>
      <c r="C278" s="11" t="s">
        <v>58</v>
      </c>
      <c r="D278" s="11" t="s">
        <v>23</v>
      </c>
      <c r="E278" s="12" t="s">
        <v>42</v>
      </c>
      <c r="F278" s="12" t="s">
        <v>49</v>
      </c>
      <c r="G278" s="12" t="s">
        <v>341</v>
      </c>
      <c r="H278" s="41">
        <v>24732</v>
      </c>
      <c r="I278" s="41">
        <v>35000</v>
      </c>
      <c r="J278" s="41">
        <v>34443</v>
      </c>
      <c r="K278" s="41">
        <v>50142</v>
      </c>
      <c r="L278" s="41">
        <v>20000</v>
      </c>
      <c r="M278" s="41">
        <v>34873</v>
      </c>
      <c r="N278" s="41">
        <v>31358</v>
      </c>
      <c r="O278" s="41">
        <v>42236</v>
      </c>
      <c r="P278" s="41">
        <v>28975</v>
      </c>
      <c r="Q278" s="41">
        <v>31953</v>
      </c>
      <c r="R278" s="41">
        <v>90000</v>
      </c>
      <c r="S278" s="41">
        <v>21077</v>
      </c>
      <c r="T278" s="41">
        <v>27836</v>
      </c>
      <c r="U278" s="41">
        <v>33022</v>
      </c>
      <c r="V278" s="41">
        <v>25635</v>
      </c>
      <c r="W278" s="41">
        <v>37653</v>
      </c>
      <c r="X278" s="41">
        <v>31918</v>
      </c>
      <c r="Y278" s="41">
        <v>61111</v>
      </c>
      <c r="Z278" s="41">
        <v>21467</v>
      </c>
      <c r="AA278" s="41">
        <v>28981</v>
      </c>
      <c r="AB278" s="41">
        <v>29155</v>
      </c>
      <c r="AC278" s="41">
        <v>31745</v>
      </c>
      <c r="AD278" s="41">
        <v>30352</v>
      </c>
      <c r="AE278" s="41">
        <v>37138</v>
      </c>
      <c r="AF278" s="41">
        <v>57777</v>
      </c>
      <c r="AG278" s="41">
        <v>21382</v>
      </c>
      <c r="AH278" s="41">
        <v>28908</v>
      </c>
      <c r="AI278" s="41">
        <v>28440</v>
      </c>
      <c r="AJ278" s="41">
        <v>34227</v>
      </c>
      <c r="AK278" s="41">
        <v>23614</v>
      </c>
      <c r="AL278" s="41">
        <v>50000</v>
      </c>
      <c r="AM278" s="28">
        <f t="shared" si="23"/>
        <v>875781</v>
      </c>
      <c r="AN278" s="41">
        <v>28251</v>
      </c>
      <c r="AO278" s="29">
        <f t="shared" si="24"/>
        <v>1085150</v>
      </c>
      <c r="AP278" s="30">
        <f t="shared" si="25"/>
        <v>35004.838709677417</v>
      </c>
      <c r="AQ278" s="4"/>
      <c r="AR278" s="31">
        <f t="shared" si="26"/>
        <v>209369</v>
      </c>
      <c r="AS278" s="45">
        <f t="shared" si="27"/>
        <v>1.2390654741310898</v>
      </c>
    </row>
    <row r="279" spans="1:45" x14ac:dyDescent="0.25">
      <c r="A279" s="10">
        <v>278</v>
      </c>
      <c r="B279" s="11">
        <v>14477</v>
      </c>
      <c r="C279" s="11" t="s">
        <v>58</v>
      </c>
      <c r="D279" s="11" t="s">
        <v>23</v>
      </c>
      <c r="E279" s="12" t="s">
        <v>50</v>
      </c>
      <c r="F279" s="12" t="s">
        <v>51</v>
      </c>
      <c r="G279" s="12" t="s">
        <v>342</v>
      </c>
      <c r="H279" s="41">
        <v>34851</v>
      </c>
      <c r="I279" s="41">
        <v>33539</v>
      </c>
      <c r="J279" s="41">
        <v>23684</v>
      </c>
      <c r="K279" s="41">
        <v>44038</v>
      </c>
      <c r="L279" s="41">
        <v>14410</v>
      </c>
      <c r="M279" s="41">
        <v>34338</v>
      </c>
      <c r="N279" s="41">
        <v>41307</v>
      </c>
      <c r="O279" s="41">
        <v>31369</v>
      </c>
      <c r="P279" s="41">
        <v>31040</v>
      </c>
      <c r="Q279" s="41">
        <v>30784</v>
      </c>
      <c r="R279" s="41">
        <v>42874</v>
      </c>
      <c r="S279" s="41">
        <v>6779</v>
      </c>
      <c r="T279" s="41">
        <v>37336</v>
      </c>
      <c r="U279" s="41">
        <v>27750</v>
      </c>
      <c r="V279" s="41">
        <v>29837</v>
      </c>
      <c r="W279" s="41">
        <v>29837</v>
      </c>
      <c r="X279" s="41">
        <v>23115</v>
      </c>
      <c r="Y279" s="41">
        <v>28712</v>
      </c>
      <c r="Z279" s="41">
        <v>20393</v>
      </c>
      <c r="AA279" s="41">
        <v>16344</v>
      </c>
      <c r="AB279" s="41">
        <v>21471</v>
      </c>
      <c r="AC279" s="41">
        <v>36479</v>
      </c>
      <c r="AD279" s="41">
        <v>21021</v>
      </c>
      <c r="AE279" s="41">
        <v>25287</v>
      </c>
      <c r="AF279" s="41">
        <v>39044</v>
      </c>
      <c r="AG279" s="41">
        <v>12827</v>
      </c>
      <c r="AH279" s="41">
        <v>23722</v>
      </c>
      <c r="AI279" s="41">
        <v>12476</v>
      </c>
      <c r="AJ279" s="41">
        <v>29563</v>
      </c>
      <c r="AK279" s="41">
        <v>24788</v>
      </c>
      <c r="AL279" s="41">
        <v>33018</v>
      </c>
      <c r="AM279" s="28">
        <f t="shared" si="23"/>
        <v>854081</v>
      </c>
      <c r="AN279" s="41">
        <v>27551</v>
      </c>
      <c r="AO279" s="29">
        <f t="shared" si="24"/>
        <v>862033</v>
      </c>
      <c r="AP279" s="30">
        <f t="shared" si="25"/>
        <v>27807.516129032258</v>
      </c>
      <c r="AQ279" s="4"/>
      <c r="AR279" s="31">
        <f t="shared" si="26"/>
        <v>7952</v>
      </c>
      <c r="AS279" s="45">
        <f t="shared" si="27"/>
        <v>1.0093105923208689</v>
      </c>
    </row>
    <row r="280" spans="1:45" x14ac:dyDescent="0.25">
      <c r="A280" s="10">
        <v>279</v>
      </c>
      <c r="B280" s="11">
        <v>16627</v>
      </c>
      <c r="C280" s="11" t="s">
        <v>58</v>
      </c>
      <c r="D280" s="11" t="s">
        <v>23</v>
      </c>
      <c r="E280" s="12" t="s">
        <v>50</v>
      </c>
      <c r="F280" s="12" t="s">
        <v>51</v>
      </c>
      <c r="G280" s="12" t="s">
        <v>343</v>
      </c>
      <c r="H280" s="41">
        <v>33907</v>
      </c>
      <c r="I280" s="41">
        <v>40484</v>
      </c>
      <c r="J280" s="41">
        <v>36586</v>
      </c>
      <c r="K280" s="41">
        <v>56814</v>
      </c>
      <c r="L280" s="41">
        <v>20951</v>
      </c>
      <c r="M280" s="41">
        <v>48453</v>
      </c>
      <c r="N280" s="41">
        <v>38836</v>
      </c>
      <c r="O280" s="41">
        <v>31091</v>
      </c>
      <c r="P280" s="41">
        <v>40134</v>
      </c>
      <c r="Q280" s="41">
        <v>34289</v>
      </c>
      <c r="R280" s="41">
        <v>47486</v>
      </c>
      <c r="S280" s="41">
        <v>20064</v>
      </c>
      <c r="T280" s="41">
        <v>19000</v>
      </c>
      <c r="U280" s="41">
        <v>0</v>
      </c>
      <c r="V280" s="41">
        <v>0</v>
      </c>
      <c r="W280" s="41">
        <v>0</v>
      </c>
      <c r="X280" s="41">
        <v>0</v>
      </c>
      <c r="Y280" s="41">
        <v>0</v>
      </c>
      <c r="Z280" s="41">
        <v>0</v>
      </c>
      <c r="AA280" s="41">
        <v>0</v>
      </c>
      <c r="AB280" s="41">
        <v>22743</v>
      </c>
      <c r="AC280" s="41">
        <v>29799</v>
      </c>
      <c r="AD280" s="41">
        <v>27665</v>
      </c>
      <c r="AE280" s="41">
        <v>25828</v>
      </c>
      <c r="AF280" s="41">
        <v>33633</v>
      </c>
      <c r="AG280" s="41">
        <v>17725</v>
      </c>
      <c r="AH280" s="41">
        <v>48562</v>
      </c>
      <c r="AI280" s="41">
        <v>29583</v>
      </c>
      <c r="AJ280" s="41">
        <v>34652</v>
      </c>
      <c r="AK280" s="41">
        <v>32664</v>
      </c>
      <c r="AL280" s="41">
        <v>35131</v>
      </c>
      <c r="AM280" s="28">
        <f t="shared" si="23"/>
        <v>1279091</v>
      </c>
      <c r="AN280" s="41">
        <v>41261</v>
      </c>
      <c r="AO280" s="29">
        <f t="shared" si="24"/>
        <v>806080</v>
      </c>
      <c r="AP280" s="30">
        <f t="shared" si="25"/>
        <v>26002.580645161292</v>
      </c>
      <c r="AQ280" s="4"/>
      <c r="AR280" s="31">
        <f t="shared" si="26"/>
        <v>-473011</v>
      </c>
      <c r="AS280" s="45">
        <f t="shared" si="27"/>
        <v>0.63019753872085726</v>
      </c>
    </row>
    <row r="281" spans="1:45" x14ac:dyDescent="0.25">
      <c r="A281" s="10">
        <v>280</v>
      </c>
      <c r="B281" s="11">
        <v>15673</v>
      </c>
      <c r="C281" s="11" t="s">
        <v>58</v>
      </c>
      <c r="D281" s="11" t="s">
        <v>23</v>
      </c>
      <c r="E281" s="12" t="s">
        <v>50</v>
      </c>
      <c r="F281" s="12" t="s">
        <v>51</v>
      </c>
      <c r="G281" s="12" t="s">
        <v>344</v>
      </c>
      <c r="H281" s="41">
        <v>48978</v>
      </c>
      <c r="I281" s="41">
        <v>44564</v>
      </c>
      <c r="J281" s="41">
        <v>37041</v>
      </c>
      <c r="K281" s="41">
        <v>49594</v>
      </c>
      <c r="L281" s="41">
        <v>22827</v>
      </c>
      <c r="M281" s="41">
        <v>38387</v>
      </c>
      <c r="N281" s="41">
        <v>34653</v>
      </c>
      <c r="O281" s="41">
        <v>30767</v>
      </c>
      <c r="P281" s="41">
        <v>30618</v>
      </c>
      <c r="Q281" s="41">
        <v>39889</v>
      </c>
      <c r="R281" s="41">
        <v>44118</v>
      </c>
      <c r="S281" s="41">
        <v>28638</v>
      </c>
      <c r="T281" s="41">
        <v>44826</v>
      </c>
      <c r="U281" s="41">
        <v>32704</v>
      </c>
      <c r="V281" s="41">
        <v>26436</v>
      </c>
      <c r="W281" s="41">
        <v>27549</v>
      </c>
      <c r="X281" s="41">
        <v>29026</v>
      </c>
      <c r="Y281" s="41">
        <v>28363</v>
      </c>
      <c r="Z281" s="41">
        <v>24275</v>
      </c>
      <c r="AA281" s="41">
        <v>34984</v>
      </c>
      <c r="AB281" s="41">
        <v>33113</v>
      </c>
      <c r="AC281" s="41">
        <v>31451</v>
      </c>
      <c r="AD281" s="41">
        <v>29416</v>
      </c>
      <c r="AE281" s="41">
        <v>33091</v>
      </c>
      <c r="AF281" s="41">
        <v>34415</v>
      </c>
      <c r="AG281" s="41">
        <v>22107</v>
      </c>
      <c r="AH281" s="41">
        <v>33040</v>
      </c>
      <c r="AI281" s="41">
        <v>30907</v>
      </c>
      <c r="AJ281" s="41">
        <v>29143</v>
      </c>
      <c r="AK281" s="41">
        <v>33344</v>
      </c>
      <c r="AL281" s="41">
        <v>34686</v>
      </c>
      <c r="AM281" s="28">
        <f t="shared" si="23"/>
        <v>997611</v>
      </c>
      <c r="AN281" s="41">
        <v>32181</v>
      </c>
      <c r="AO281" s="29">
        <f t="shared" si="24"/>
        <v>1042950</v>
      </c>
      <c r="AP281" s="30">
        <f t="shared" si="25"/>
        <v>33643.548387096773</v>
      </c>
      <c r="AQ281" s="4"/>
      <c r="AR281" s="31">
        <f t="shared" si="26"/>
        <v>45339</v>
      </c>
      <c r="AS281" s="45">
        <f t="shared" si="27"/>
        <v>1.045447574254895</v>
      </c>
    </row>
    <row r="282" spans="1:45" x14ac:dyDescent="0.25">
      <c r="A282" s="10">
        <v>281</v>
      </c>
      <c r="B282" s="11">
        <v>15446</v>
      </c>
      <c r="C282" s="11" t="s">
        <v>58</v>
      </c>
      <c r="D282" s="11" t="s">
        <v>23</v>
      </c>
      <c r="E282" s="12" t="s">
        <v>50</v>
      </c>
      <c r="F282" s="12" t="s">
        <v>51</v>
      </c>
      <c r="G282" s="12" t="s">
        <v>345</v>
      </c>
      <c r="H282" s="41">
        <v>21853</v>
      </c>
      <c r="I282" s="41">
        <v>38237</v>
      </c>
      <c r="J282" s="41">
        <v>36798</v>
      </c>
      <c r="K282" s="41">
        <v>52726</v>
      </c>
      <c r="L282" s="41">
        <v>15657</v>
      </c>
      <c r="M282" s="41">
        <v>37222</v>
      </c>
      <c r="N282" s="41">
        <v>43937</v>
      </c>
      <c r="O282" s="41">
        <v>43142</v>
      </c>
      <c r="P282" s="41">
        <v>57305</v>
      </c>
      <c r="Q282" s="41">
        <v>31384</v>
      </c>
      <c r="R282" s="41">
        <v>44609</v>
      </c>
      <c r="S282" s="41">
        <v>15958</v>
      </c>
      <c r="T282" s="41">
        <v>36724</v>
      </c>
      <c r="U282" s="41">
        <v>43525</v>
      </c>
      <c r="V282" s="41">
        <v>40759</v>
      </c>
      <c r="W282" s="41">
        <v>33763</v>
      </c>
      <c r="X282" s="41">
        <v>25823</v>
      </c>
      <c r="Y282" s="41">
        <v>52030</v>
      </c>
      <c r="Z282" s="41">
        <v>30247</v>
      </c>
      <c r="AA282" s="41">
        <v>43076</v>
      </c>
      <c r="AB282" s="41">
        <v>36220</v>
      </c>
      <c r="AC282" s="41">
        <v>40486</v>
      </c>
      <c r="AD282" s="41">
        <v>33262</v>
      </c>
      <c r="AE282" s="41">
        <v>24013</v>
      </c>
      <c r="AF282" s="41">
        <v>52218</v>
      </c>
      <c r="AG282" s="41">
        <v>26743</v>
      </c>
      <c r="AH282" s="41">
        <v>37598</v>
      </c>
      <c r="AI282" s="41">
        <v>23110</v>
      </c>
      <c r="AJ282" s="41">
        <v>28861</v>
      </c>
      <c r="AK282" s="41">
        <v>35688</v>
      </c>
      <c r="AL282" s="41">
        <v>40303</v>
      </c>
      <c r="AM282" s="28">
        <f t="shared" si="23"/>
        <v>1184231</v>
      </c>
      <c r="AN282" s="41">
        <v>38201</v>
      </c>
      <c r="AO282" s="29">
        <f t="shared" si="24"/>
        <v>1123277</v>
      </c>
      <c r="AP282" s="30">
        <f t="shared" si="25"/>
        <v>36234.741935483871</v>
      </c>
      <c r="AQ282" s="4"/>
      <c r="AR282" s="31">
        <f t="shared" si="26"/>
        <v>-60954</v>
      </c>
      <c r="AS282" s="45">
        <f t="shared" si="27"/>
        <v>0.94852862321624754</v>
      </c>
    </row>
    <row r="283" spans="1:45" x14ac:dyDescent="0.25">
      <c r="A283" s="10">
        <v>282</v>
      </c>
      <c r="B283" s="11">
        <v>14559</v>
      </c>
      <c r="C283" s="11" t="s">
        <v>58</v>
      </c>
      <c r="D283" s="11" t="s">
        <v>23</v>
      </c>
      <c r="E283" s="12" t="s">
        <v>50</v>
      </c>
      <c r="F283" s="12" t="s">
        <v>51</v>
      </c>
      <c r="G283" s="12" t="s">
        <v>346</v>
      </c>
      <c r="H283" s="41">
        <v>38379</v>
      </c>
      <c r="I283" s="41">
        <v>25185</v>
      </c>
      <c r="J283" s="41">
        <v>35356</v>
      </c>
      <c r="K283" s="41">
        <v>50206</v>
      </c>
      <c r="L283" s="41">
        <v>19579</v>
      </c>
      <c r="M283" s="41">
        <v>46089</v>
      </c>
      <c r="N283" s="41">
        <v>27445</v>
      </c>
      <c r="O283" s="41">
        <v>25191</v>
      </c>
      <c r="P283" s="41">
        <v>40026</v>
      </c>
      <c r="Q283" s="41">
        <v>21037</v>
      </c>
      <c r="R283" s="41">
        <v>53787</v>
      </c>
      <c r="S283" s="41">
        <v>10035</v>
      </c>
      <c r="T283" s="41">
        <v>40560</v>
      </c>
      <c r="U283" s="41">
        <v>23722</v>
      </c>
      <c r="V283" s="41">
        <v>25618</v>
      </c>
      <c r="W283" s="41">
        <v>40134</v>
      </c>
      <c r="X283" s="41">
        <v>28762</v>
      </c>
      <c r="Y283" s="41">
        <v>61756</v>
      </c>
      <c r="Z283" s="41">
        <v>41011</v>
      </c>
      <c r="AA283" s="41">
        <v>37859</v>
      </c>
      <c r="AB283" s="41">
        <v>22743</v>
      </c>
      <c r="AC283" s="41">
        <v>25799</v>
      </c>
      <c r="AD283" s="41">
        <v>20063</v>
      </c>
      <c r="AE283" s="41">
        <v>20146</v>
      </c>
      <c r="AF283" s="41">
        <v>34315</v>
      </c>
      <c r="AG283" s="41">
        <v>14566</v>
      </c>
      <c r="AH283" s="41">
        <v>27249</v>
      </c>
      <c r="AI283" s="41">
        <v>45034</v>
      </c>
      <c r="AJ283" s="41">
        <v>25187</v>
      </c>
      <c r="AK283" s="41">
        <v>25001</v>
      </c>
      <c r="AL283" s="41">
        <v>30948</v>
      </c>
      <c r="AM283" s="28">
        <f t="shared" si="23"/>
        <v>932356</v>
      </c>
      <c r="AN283" s="41">
        <v>30076</v>
      </c>
      <c r="AO283" s="29">
        <f t="shared" si="24"/>
        <v>982788</v>
      </c>
      <c r="AP283" s="30">
        <f t="shared" si="25"/>
        <v>31702.83870967742</v>
      </c>
      <c r="AQ283" s="4"/>
      <c r="AR283" s="31">
        <f t="shared" si="26"/>
        <v>50432</v>
      </c>
      <c r="AS283" s="45">
        <f t="shared" si="27"/>
        <v>1.0540909266417549</v>
      </c>
    </row>
    <row r="284" spans="1:45" x14ac:dyDescent="0.25">
      <c r="A284" s="10">
        <v>283</v>
      </c>
      <c r="B284" s="11">
        <v>92028</v>
      </c>
      <c r="C284" s="11" t="s">
        <v>58</v>
      </c>
      <c r="D284" s="11" t="s">
        <v>23</v>
      </c>
      <c r="E284" s="12" t="s">
        <v>50</v>
      </c>
      <c r="F284" s="12" t="s">
        <v>51</v>
      </c>
      <c r="G284" s="12" t="s">
        <v>347</v>
      </c>
      <c r="H284" s="41">
        <v>10451</v>
      </c>
      <c r="I284" s="41">
        <v>7516</v>
      </c>
      <c r="J284" s="41">
        <v>6810</v>
      </c>
      <c r="K284" s="41">
        <v>22616</v>
      </c>
      <c r="L284" s="41">
        <v>2787</v>
      </c>
      <c r="M284" s="41">
        <v>13052</v>
      </c>
      <c r="N284" s="41">
        <v>6604</v>
      </c>
      <c r="O284" s="41">
        <v>10367</v>
      </c>
      <c r="P284" s="41">
        <v>0</v>
      </c>
      <c r="Q284" s="41">
        <v>10456</v>
      </c>
      <c r="R284" s="41">
        <v>9082</v>
      </c>
      <c r="S284" s="41">
        <v>3128</v>
      </c>
      <c r="T284" s="41">
        <v>33883</v>
      </c>
      <c r="U284" s="41">
        <v>26028</v>
      </c>
      <c r="V284" s="41">
        <v>10897</v>
      </c>
      <c r="W284" s="41">
        <v>14658</v>
      </c>
      <c r="X284" s="41">
        <v>4712</v>
      </c>
      <c r="Y284" s="41">
        <v>16262</v>
      </c>
      <c r="Z284" s="41">
        <v>3716</v>
      </c>
      <c r="AA284" s="41">
        <v>8154</v>
      </c>
      <c r="AB284" s="41">
        <v>5547</v>
      </c>
      <c r="AC284" s="41">
        <v>8497</v>
      </c>
      <c r="AD284" s="41">
        <v>7364</v>
      </c>
      <c r="AE284" s="41">
        <v>12750</v>
      </c>
      <c r="AF284" s="41">
        <v>15761</v>
      </c>
      <c r="AG284" s="41">
        <v>6396</v>
      </c>
      <c r="AH284" s="41">
        <v>10699</v>
      </c>
      <c r="AI284" s="41">
        <v>5534</v>
      </c>
      <c r="AJ284" s="41">
        <v>6483</v>
      </c>
      <c r="AK284" s="41">
        <v>14330</v>
      </c>
      <c r="AL284" s="41">
        <v>16004</v>
      </c>
      <c r="AM284" s="28">
        <f t="shared" si="23"/>
        <v>561596</v>
      </c>
      <c r="AN284" s="41">
        <v>18116</v>
      </c>
      <c r="AO284" s="29">
        <f t="shared" si="24"/>
        <v>330544</v>
      </c>
      <c r="AP284" s="30">
        <f t="shared" si="25"/>
        <v>10662.709677419354</v>
      </c>
      <c r="AQ284" s="4"/>
      <c r="AR284" s="31">
        <f t="shared" si="26"/>
        <v>-231052</v>
      </c>
      <c r="AS284" s="45">
        <f t="shared" si="27"/>
        <v>0.588579690738538</v>
      </c>
    </row>
    <row r="285" spans="1:45" x14ac:dyDescent="0.25">
      <c r="A285" s="10">
        <v>284</v>
      </c>
      <c r="B285" s="13">
        <v>16669</v>
      </c>
      <c r="C285" s="11" t="s">
        <v>58</v>
      </c>
      <c r="D285" s="11" t="s">
        <v>23</v>
      </c>
      <c r="E285" s="12" t="s">
        <v>50</v>
      </c>
      <c r="F285" s="12" t="s">
        <v>51</v>
      </c>
      <c r="G285" s="14" t="s">
        <v>348</v>
      </c>
      <c r="H285" s="41">
        <v>32300</v>
      </c>
      <c r="I285" s="41">
        <v>32545</v>
      </c>
      <c r="J285" s="41">
        <v>34011</v>
      </c>
      <c r="K285" s="41">
        <v>41346</v>
      </c>
      <c r="L285" s="41">
        <v>16037</v>
      </c>
      <c r="M285" s="41">
        <v>56590</v>
      </c>
      <c r="N285" s="41">
        <v>36658</v>
      </c>
      <c r="O285" s="41">
        <v>56460</v>
      </c>
      <c r="P285" s="41">
        <v>41374</v>
      </c>
      <c r="Q285" s="41">
        <v>40130</v>
      </c>
      <c r="R285" s="41">
        <v>32185</v>
      </c>
      <c r="S285" s="41">
        <v>14394</v>
      </c>
      <c r="T285" s="41">
        <v>38249</v>
      </c>
      <c r="U285" s="41">
        <v>39673</v>
      </c>
      <c r="V285" s="41">
        <v>37727</v>
      </c>
      <c r="W285" s="41">
        <v>32220</v>
      </c>
      <c r="X285" s="41">
        <v>26013</v>
      </c>
      <c r="Y285" s="41">
        <v>38412</v>
      </c>
      <c r="Z285" s="41">
        <v>17229</v>
      </c>
      <c r="AA285" s="41">
        <v>36387</v>
      </c>
      <c r="AB285" s="41">
        <v>38002</v>
      </c>
      <c r="AC285" s="41">
        <v>34842</v>
      </c>
      <c r="AD285" s="41">
        <v>36581</v>
      </c>
      <c r="AE285" s="41">
        <v>29558</v>
      </c>
      <c r="AF285" s="41">
        <v>39502</v>
      </c>
      <c r="AG285" s="41">
        <v>20105</v>
      </c>
      <c r="AH285" s="41">
        <v>42742</v>
      </c>
      <c r="AI285" s="41">
        <v>26926</v>
      </c>
      <c r="AJ285" s="41">
        <v>28627</v>
      </c>
      <c r="AK285" s="41">
        <v>40215</v>
      </c>
      <c r="AL285" s="41">
        <v>35038</v>
      </c>
      <c r="AM285" s="28">
        <f t="shared" si="23"/>
        <v>1116341</v>
      </c>
      <c r="AN285" s="41">
        <v>36011</v>
      </c>
      <c r="AO285" s="29">
        <f t="shared" si="24"/>
        <v>1072078</v>
      </c>
      <c r="AP285" s="30">
        <f t="shared" si="25"/>
        <v>34583.161290322583</v>
      </c>
      <c r="AQ285" s="4"/>
      <c r="AR285" s="31">
        <f t="shared" si="26"/>
        <v>-44263</v>
      </c>
      <c r="AS285" s="45">
        <f t="shared" si="27"/>
        <v>0.9603499289195685</v>
      </c>
    </row>
    <row r="286" spans="1:45" x14ac:dyDescent="0.25">
      <c r="A286" s="10">
        <v>285</v>
      </c>
      <c r="B286" s="11">
        <v>16873</v>
      </c>
      <c r="C286" s="11" t="s">
        <v>58</v>
      </c>
      <c r="D286" s="11" t="s">
        <v>23</v>
      </c>
      <c r="E286" s="12" t="s">
        <v>50</v>
      </c>
      <c r="F286" s="12" t="s">
        <v>51</v>
      </c>
      <c r="G286" s="12" t="s">
        <v>349</v>
      </c>
      <c r="H286" s="41">
        <v>89706</v>
      </c>
      <c r="I286" s="41">
        <v>60525</v>
      </c>
      <c r="J286" s="41">
        <v>51358</v>
      </c>
      <c r="K286" s="41">
        <v>58511</v>
      </c>
      <c r="L286" s="41">
        <v>22630</v>
      </c>
      <c r="M286" s="41">
        <v>90594</v>
      </c>
      <c r="N286" s="41">
        <v>60307</v>
      </c>
      <c r="O286" s="41">
        <v>50147</v>
      </c>
      <c r="P286" s="41">
        <v>62670</v>
      </c>
      <c r="Q286" s="41">
        <v>64118</v>
      </c>
      <c r="R286" s="41">
        <v>102837</v>
      </c>
      <c r="S286" s="41">
        <v>32506</v>
      </c>
      <c r="T286" s="41">
        <v>93787</v>
      </c>
      <c r="U286" s="41">
        <v>83031</v>
      </c>
      <c r="V286" s="41">
        <v>86940</v>
      </c>
      <c r="W286" s="41">
        <v>55995</v>
      </c>
      <c r="X286" s="41">
        <v>69317</v>
      </c>
      <c r="Y286" s="41">
        <v>75812</v>
      </c>
      <c r="Z286" s="41">
        <v>52397</v>
      </c>
      <c r="AA286" s="41">
        <v>74058</v>
      </c>
      <c r="AB286" s="41">
        <v>72734</v>
      </c>
      <c r="AC286" s="41">
        <v>65961</v>
      </c>
      <c r="AD286" s="41">
        <v>58376</v>
      </c>
      <c r="AE286" s="41">
        <v>45280</v>
      </c>
      <c r="AF286" s="41">
        <v>61464</v>
      </c>
      <c r="AG286" s="41">
        <v>47586</v>
      </c>
      <c r="AH286" s="41">
        <v>62150</v>
      </c>
      <c r="AI286" s="41">
        <v>53237</v>
      </c>
      <c r="AJ286" s="41">
        <v>46265</v>
      </c>
      <c r="AK286" s="41">
        <v>33004</v>
      </c>
      <c r="AL286" s="41">
        <v>56024</v>
      </c>
      <c r="AM286" s="28">
        <f t="shared" si="23"/>
        <v>1618696</v>
      </c>
      <c r="AN286" s="41">
        <v>52216</v>
      </c>
      <c r="AO286" s="29">
        <f t="shared" si="24"/>
        <v>1939327</v>
      </c>
      <c r="AP286" s="30">
        <f t="shared" si="25"/>
        <v>62558.93548387097</v>
      </c>
      <c r="AQ286" s="4"/>
      <c r="AR286" s="31">
        <f t="shared" si="26"/>
        <v>320631</v>
      </c>
      <c r="AS286" s="45">
        <f t="shared" si="27"/>
        <v>1.1980798123921972</v>
      </c>
    </row>
    <row r="287" spans="1:45" x14ac:dyDescent="0.25">
      <c r="A287" s="10">
        <v>286</v>
      </c>
      <c r="B287" s="11">
        <v>14868</v>
      </c>
      <c r="C287" s="11" t="s">
        <v>58</v>
      </c>
      <c r="D287" s="11" t="s">
        <v>23</v>
      </c>
      <c r="E287" s="12" t="s">
        <v>50</v>
      </c>
      <c r="F287" s="12" t="s">
        <v>50</v>
      </c>
      <c r="G287" s="12" t="s">
        <v>350</v>
      </c>
      <c r="H287" s="41">
        <v>48091</v>
      </c>
      <c r="I287" s="41">
        <v>50147</v>
      </c>
      <c r="J287" s="41">
        <v>41164</v>
      </c>
      <c r="K287" s="41">
        <v>46270</v>
      </c>
      <c r="L287" s="41">
        <v>19717</v>
      </c>
      <c r="M287" s="41">
        <v>43107</v>
      </c>
      <c r="N287" s="41">
        <v>45130</v>
      </c>
      <c r="O287" s="41">
        <v>44391</v>
      </c>
      <c r="P287" s="41">
        <v>43320</v>
      </c>
      <c r="Q287" s="41">
        <v>41258</v>
      </c>
      <c r="R287" s="41">
        <v>74122</v>
      </c>
      <c r="S287" s="41">
        <v>12476</v>
      </c>
      <c r="T287" s="41">
        <v>41910</v>
      </c>
      <c r="U287" s="41">
        <v>40406</v>
      </c>
      <c r="V287" s="41">
        <v>40144</v>
      </c>
      <c r="W287" s="41">
        <v>40554</v>
      </c>
      <c r="X287" s="41">
        <v>31189</v>
      </c>
      <c r="Y287" s="41">
        <v>55498</v>
      </c>
      <c r="Z287" s="41">
        <v>21479</v>
      </c>
      <c r="AA287" s="41">
        <v>49052</v>
      </c>
      <c r="AB287" s="41">
        <v>41128</v>
      </c>
      <c r="AC287" s="41">
        <v>38176</v>
      </c>
      <c r="AD287" s="41">
        <v>42753</v>
      </c>
      <c r="AE287" s="41">
        <v>31300</v>
      </c>
      <c r="AF287" s="41">
        <v>44294</v>
      </c>
      <c r="AG287" s="41">
        <v>23216</v>
      </c>
      <c r="AH287" s="41">
        <v>45472</v>
      </c>
      <c r="AI287" s="41">
        <v>36298</v>
      </c>
      <c r="AJ287" s="41">
        <v>42304</v>
      </c>
      <c r="AK287" s="41">
        <v>42305</v>
      </c>
      <c r="AL287" s="41">
        <v>62219</v>
      </c>
      <c r="AM287" s="28">
        <f t="shared" si="23"/>
        <v>1303891</v>
      </c>
      <c r="AN287" s="41">
        <v>42061</v>
      </c>
      <c r="AO287" s="29">
        <f t="shared" si="24"/>
        <v>1278890</v>
      </c>
      <c r="AP287" s="30">
        <f t="shared" si="25"/>
        <v>41254.516129032258</v>
      </c>
      <c r="AQ287" s="4"/>
      <c r="AR287" s="31">
        <f t="shared" si="26"/>
        <v>-25001</v>
      </c>
      <c r="AS287" s="45">
        <f t="shared" si="27"/>
        <v>0.98082585124063282</v>
      </c>
    </row>
    <row r="288" spans="1:45" x14ac:dyDescent="0.25">
      <c r="A288" s="10">
        <v>287</v>
      </c>
      <c r="B288" s="11">
        <v>92041</v>
      </c>
      <c r="C288" s="11" t="s">
        <v>58</v>
      </c>
      <c r="D288" s="11" t="s">
        <v>23</v>
      </c>
      <c r="E288" s="12" t="s">
        <v>50</v>
      </c>
      <c r="F288" s="12" t="s">
        <v>50</v>
      </c>
      <c r="G288" s="12" t="s">
        <v>351</v>
      </c>
      <c r="H288" s="41">
        <v>0</v>
      </c>
      <c r="I288" s="41">
        <v>0</v>
      </c>
      <c r="J288" s="41">
        <v>0</v>
      </c>
      <c r="K288" s="41">
        <v>0</v>
      </c>
      <c r="L288" s="41">
        <v>0</v>
      </c>
      <c r="M288" s="41">
        <v>27900</v>
      </c>
      <c r="N288" s="41">
        <v>61100</v>
      </c>
      <c r="O288" s="41">
        <v>19761</v>
      </c>
      <c r="P288" s="41">
        <v>12769</v>
      </c>
      <c r="Q288" s="41">
        <v>20467</v>
      </c>
      <c r="R288" s="41">
        <v>18018</v>
      </c>
      <c r="S288" s="41">
        <v>11344</v>
      </c>
      <c r="T288" s="41">
        <v>18471</v>
      </c>
      <c r="U288" s="41">
        <v>17725</v>
      </c>
      <c r="V288" s="41">
        <v>14229</v>
      </c>
      <c r="W288" s="41">
        <v>17621</v>
      </c>
      <c r="X288" s="41">
        <v>14286</v>
      </c>
      <c r="Y288" s="41">
        <v>8046</v>
      </c>
      <c r="Z288" s="41">
        <v>10353</v>
      </c>
      <c r="AA288" s="41">
        <v>13614</v>
      </c>
      <c r="AB288" s="41">
        <v>10000</v>
      </c>
      <c r="AC288" s="41">
        <v>26022</v>
      </c>
      <c r="AD288" s="41">
        <v>14706</v>
      </c>
      <c r="AE288" s="41">
        <v>12173</v>
      </c>
      <c r="AF288" s="41">
        <v>20193</v>
      </c>
      <c r="AG288" s="41">
        <v>17334</v>
      </c>
      <c r="AH288" s="41">
        <v>16765</v>
      </c>
      <c r="AI288" s="41">
        <v>21468</v>
      </c>
      <c r="AJ288" s="41">
        <v>16458</v>
      </c>
      <c r="AK288" s="41">
        <v>12304</v>
      </c>
      <c r="AL288" s="41">
        <v>31356</v>
      </c>
      <c r="AM288" s="28">
        <f t="shared" si="23"/>
        <v>581901</v>
      </c>
      <c r="AN288" s="41">
        <v>18771</v>
      </c>
      <c r="AO288" s="29">
        <f t="shared" si="24"/>
        <v>484483</v>
      </c>
      <c r="AP288" s="30">
        <f t="shared" si="25"/>
        <v>15628.483870967742</v>
      </c>
      <c r="AQ288" s="4"/>
      <c r="AR288" s="31">
        <f t="shared" si="26"/>
        <v>-97418</v>
      </c>
      <c r="AS288" s="45">
        <f t="shared" si="27"/>
        <v>0.83258664274507177</v>
      </c>
    </row>
    <row r="289" spans="1:45" x14ac:dyDescent="0.25">
      <c r="A289" s="10">
        <v>288</v>
      </c>
      <c r="B289" s="11">
        <v>16547</v>
      </c>
      <c r="C289" s="11" t="s">
        <v>58</v>
      </c>
      <c r="D289" s="11" t="s">
        <v>23</v>
      </c>
      <c r="E289" s="12" t="s">
        <v>50</v>
      </c>
      <c r="F289" s="12" t="s">
        <v>50</v>
      </c>
      <c r="G289" s="12" t="s">
        <v>352</v>
      </c>
      <c r="H289" s="41">
        <v>76152</v>
      </c>
      <c r="I289" s="41">
        <v>73357</v>
      </c>
      <c r="J289" s="41">
        <v>58219</v>
      </c>
      <c r="K289" s="41">
        <v>79379</v>
      </c>
      <c r="L289" s="41">
        <v>20008</v>
      </c>
      <c r="M289" s="41">
        <v>103898</v>
      </c>
      <c r="N289" s="41">
        <v>89000</v>
      </c>
      <c r="O289" s="41">
        <v>63035</v>
      </c>
      <c r="P289" s="41">
        <v>58496</v>
      </c>
      <c r="Q289" s="41">
        <v>63096</v>
      </c>
      <c r="R289" s="41">
        <v>71601</v>
      </c>
      <c r="S289" s="41">
        <v>21660</v>
      </c>
      <c r="T289" s="41">
        <v>63866</v>
      </c>
      <c r="U289" s="41">
        <v>76918</v>
      </c>
      <c r="V289" s="41">
        <v>68769</v>
      </c>
      <c r="W289" s="41">
        <v>51448</v>
      </c>
      <c r="X289" s="41">
        <v>64295</v>
      </c>
      <c r="Y289" s="41">
        <v>98208</v>
      </c>
      <c r="Z289" s="41">
        <v>35428</v>
      </c>
      <c r="AA289" s="41">
        <v>62963</v>
      </c>
      <c r="AB289" s="41">
        <v>71140</v>
      </c>
      <c r="AC289" s="41">
        <v>57979</v>
      </c>
      <c r="AD289" s="41">
        <v>44434</v>
      </c>
      <c r="AE289" s="41">
        <v>61808</v>
      </c>
      <c r="AF289" s="41">
        <v>81675</v>
      </c>
      <c r="AG289" s="41">
        <v>35610</v>
      </c>
      <c r="AH289" s="41">
        <v>74617</v>
      </c>
      <c r="AI289" s="41">
        <v>51244</v>
      </c>
      <c r="AJ289" s="41">
        <v>57893</v>
      </c>
      <c r="AK289" s="41">
        <v>55467</v>
      </c>
      <c r="AL289" s="41">
        <v>79588</v>
      </c>
      <c r="AM289" s="28">
        <f t="shared" si="23"/>
        <v>1906841</v>
      </c>
      <c r="AN289" s="41">
        <v>61511</v>
      </c>
      <c r="AO289" s="29">
        <f t="shared" si="24"/>
        <v>1971251</v>
      </c>
      <c r="AP289" s="30">
        <f t="shared" si="25"/>
        <v>63588.741935483871</v>
      </c>
      <c r="AQ289" s="4"/>
      <c r="AR289" s="31">
        <f t="shared" si="26"/>
        <v>64410</v>
      </c>
      <c r="AS289" s="45">
        <f t="shared" si="27"/>
        <v>1.0337783800537119</v>
      </c>
    </row>
    <row r="290" spans="1:45" x14ac:dyDescent="0.25">
      <c r="A290" s="10">
        <v>289</v>
      </c>
      <c r="B290" s="13">
        <v>16666</v>
      </c>
      <c r="C290" s="11" t="s">
        <v>58</v>
      </c>
      <c r="D290" s="11" t="s">
        <v>23</v>
      </c>
      <c r="E290" s="12" t="s">
        <v>50</v>
      </c>
      <c r="F290" s="12" t="s">
        <v>353</v>
      </c>
      <c r="G290" s="14" t="s">
        <v>354</v>
      </c>
      <c r="H290" s="41">
        <v>28761</v>
      </c>
      <c r="I290" s="41">
        <v>33850</v>
      </c>
      <c r="J290" s="41">
        <v>35463</v>
      </c>
      <c r="K290" s="41">
        <v>41902</v>
      </c>
      <c r="L290" s="41">
        <v>30193</v>
      </c>
      <c r="M290" s="41">
        <v>44950</v>
      </c>
      <c r="N290" s="41">
        <v>37309</v>
      </c>
      <c r="O290" s="41">
        <v>30101</v>
      </c>
      <c r="P290" s="41">
        <v>52653</v>
      </c>
      <c r="Q290" s="41">
        <v>30424</v>
      </c>
      <c r="R290" s="41">
        <v>32414</v>
      </c>
      <c r="S290" s="41">
        <v>22623</v>
      </c>
      <c r="T290" s="41">
        <v>32910</v>
      </c>
      <c r="U290" s="41">
        <v>27258</v>
      </c>
      <c r="V290" s="41">
        <v>10255</v>
      </c>
      <c r="W290" s="41">
        <v>51773</v>
      </c>
      <c r="X290" s="41">
        <v>40468</v>
      </c>
      <c r="Y290" s="41">
        <v>49137</v>
      </c>
      <c r="Z290" s="41">
        <v>17364</v>
      </c>
      <c r="AA290" s="41">
        <v>30597</v>
      </c>
      <c r="AB290" s="41">
        <v>35751</v>
      </c>
      <c r="AC290" s="41">
        <v>37077</v>
      </c>
      <c r="AD290" s="41">
        <v>28778</v>
      </c>
      <c r="AE290" s="41">
        <v>23190</v>
      </c>
      <c r="AF290" s="41">
        <v>39499</v>
      </c>
      <c r="AG290" s="41">
        <v>21289</v>
      </c>
      <c r="AH290" s="41">
        <v>28177</v>
      </c>
      <c r="AI290" s="41">
        <v>19497</v>
      </c>
      <c r="AJ290" s="41">
        <v>26520</v>
      </c>
      <c r="AK290" s="41">
        <v>32954</v>
      </c>
      <c r="AL290" s="41">
        <v>40633</v>
      </c>
      <c r="AM290" s="28">
        <f t="shared" si="23"/>
        <v>992341</v>
      </c>
      <c r="AN290" s="41">
        <v>32011</v>
      </c>
      <c r="AO290" s="29">
        <f t="shared" si="24"/>
        <v>1013770</v>
      </c>
      <c r="AP290" s="30">
        <f t="shared" si="25"/>
        <v>32702.258064516129</v>
      </c>
      <c r="AQ290" s="4"/>
      <c r="AR290" s="31">
        <f t="shared" si="26"/>
        <v>21429</v>
      </c>
      <c r="AS290" s="45">
        <f t="shared" si="27"/>
        <v>1.0215943914440702</v>
      </c>
    </row>
    <row r="291" spans="1:45" x14ac:dyDescent="0.25">
      <c r="A291" s="10">
        <v>290</v>
      </c>
      <c r="B291" s="11">
        <v>14601</v>
      </c>
      <c r="C291" s="11" t="s">
        <v>58</v>
      </c>
      <c r="D291" s="11" t="s">
        <v>23</v>
      </c>
      <c r="E291" s="12" t="s">
        <v>50</v>
      </c>
      <c r="F291" s="12" t="s">
        <v>353</v>
      </c>
      <c r="G291" s="12" t="s">
        <v>355</v>
      </c>
      <c r="H291" s="41">
        <v>52712</v>
      </c>
      <c r="I291" s="41">
        <v>66170</v>
      </c>
      <c r="J291" s="41">
        <v>63674</v>
      </c>
      <c r="K291" s="41">
        <v>55944</v>
      </c>
      <c r="L291" s="41">
        <v>39767</v>
      </c>
      <c r="M291" s="41">
        <v>82971</v>
      </c>
      <c r="N291" s="41">
        <v>62457</v>
      </c>
      <c r="O291" s="41">
        <v>60908</v>
      </c>
      <c r="P291" s="41">
        <v>44584</v>
      </c>
      <c r="Q291" s="41">
        <v>39253</v>
      </c>
      <c r="R291" s="41">
        <v>47042</v>
      </c>
      <c r="S291" s="41">
        <v>21405</v>
      </c>
      <c r="T291" s="41">
        <v>60540</v>
      </c>
      <c r="U291" s="41">
        <v>42823</v>
      </c>
      <c r="V291" s="41">
        <v>56030</v>
      </c>
      <c r="W291" s="41">
        <v>48029</v>
      </c>
      <c r="X291" s="41">
        <v>42020</v>
      </c>
      <c r="Y291" s="41">
        <v>57787</v>
      </c>
      <c r="Z291" s="41">
        <v>26232</v>
      </c>
      <c r="AA291" s="41">
        <v>40072</v>
      </c>
      <c r="AB291" s="41">
        <v>55975</v>
      </c>
      <c r="AC291" s="41">
        <v>53481</v>
      </c>
      <c r="AD291" s="41">
        <v>40726</v>
      </c>
      <c r="AE291" s="41">
        <v>44964</v>
      </c>
      <c r="AF291" s="41">
        <v>67230</v>
      </c>
      <c r="AG291" s="41">
        <v>32694</v>
      </c>
      <c r="AH291" s="41">
        <v>56960</v>
      </c>
      <c r="AI291" s="41">
        <v>34124</v>
      </c>
      <c r="AJ291" s="41">
        <v>53008</v>
      </c>
      <c r="AK291" s="41">
        <v>53406</v>
      </c>
      <c r="AL291" s="41">
        <v>58966</v>
      </c>
      <c r="AM291" s="28">
        <f t="shared" si="23"/>
        <v>1711541</v>
      </c>
      <c r="AN291" s="41">
        <v>55211</v>
      </c>
      <c r="AO291" s="29">
        <f t="shared" si="24"/>
        <v>1561954</v>
      </c>
      <c r="AP291" s="30">
        <f t="shared" si="25"/>
        <v>50385.612903225803</v>
      </c>
      <c r="AQ291" s="4"/>
      <c r="AR291" s="31">
        <f t="shared" si="26"/>
        <v>-149587</v>
      </c>
      <c r="AS291" s="45">
        <f t="shared" si="27"/>
        <v>0.91260098355809183</v>
      </c>
    </row>
    <row r="292" spans="1:45" x14ac:dyDescent="0.25">
      <c r="A292" s="10">
        <v>291</v>
      </c>
      <c r="B292" s="11">
        <v>15907</v>
      </c>
      <c r="C292" s="11" t="s">
        <v>58</v>
      </c>
      <c r="D292" s="11" t="s">
        <v>23</v>
      </c>
      <c r="E292" s="12" t="s">
        <v>50</v>
      </c>
      <c r="F292" s="12" t="s">
        <v>353</v>
      </c>
      <c r="G292" s="12" t="s">
        <v>356</v>
      </c>
      <c r="H292" s="41">
        <v>48470</v>
      </c>
      <c r="I292" s="41">
        <v>45339</v>
      </c>
      <c r="J292" s="41">
        <v>34333</v>
      </c>
      <c r="K292" s="41">
        <v>34606</v>
      </c>
      <c r="L292" s="41">
        <v>19124</v>
      </c>
      <c r="M292" s="41">
        <v>34613</v>
      </c>
      <c r="N292" s="41">
        <v>33975</v>
      </c>
      <c r="O292" s="41">
        <v>42948</v>
      </c>
      <c r="P292" s="41">
        <v>41799</v>
      </c>
      <c r="Q292" s="41">
        <v>33970</v>
      </c>
      <c r="R292" s="41">
        <v>44069</v>
      </c>
      <c r="S292" s="41">
        <v>24434</v>
      </c>
      <c r="T292" s="41">
        <v>34689</v>
      </c>
      <c r="U292" s="41">
        <v>32688</v>
      </c>
      <c r="V292" s="41">
        <v>36848</v>
      </c>
      <c r="W292" s="41">
        <v>27048</v>
      </c>
      <c r="X292" s="41">
        <v>32251</v>
      </c>
      <c r="Y292" s="41">
        <v>40684</v>
      </c>
      <c r="Z292" s="41">
        <v>11746</v>
      </c>
      <c r="AA292" s="41">
        <v>33042</v>
      </c>
      <c r="AB292" s="41">
        <v>35088</v>
      </c>
      <c r="AC292" s="41">
        <v>33012</v>
      </c>
      <c r="AD292" s="41">
        <v>36480</v>
      </c>
      <c r="AE292" s="41">
        <v>24850</v>
      </c>
      <c r="AF292" s="41">
        <v>37477</v>
      </c>
      <c r="AG292" s="41">
        <v>18973</v>
      </c>
      <c r="AH292" s="41">
        <v>26566</v>
      </c>
      <c r="AI292" s="41">
        <v>24299</v>
      </c>
      <c r="AJ292" s="41">
        <v>32176</v>
      </c>
      <c r="AK292" s="41">
        <v>28551</v>
      </c>
      <c r="AL292" s="41">
        <v>60424</v>
      </c>
      <c r="AM292" s="28">
        <f t="shared" si="23"/>
        <v>1227631</v>
      </c>
      <c r="AN292" s="41">
        <v>39601</v>
      </c>
      <c r="AO292" s="29">
        <f t="shared" si="24"/>
        <v>1044572</v>
      </c>
      <c r="AP292" s="30">
        <f t="shared" si="25"/>
        <v>33695.870967741932</v>
      </c>
      <c r="AQ292" s="4"/>
      <c r="AR292" s="31">
        <f t="shared" si="26"/>
        <v>-183059</v>
      </c>
      <c r="AS292" s="45">
        <f t="shared" si="27"/>
        <v>0.850884345540313</v>
      </c>
    </row>
    <row r="293" spans="1:45" x14ac:dyDescent="0.25">
      <c r="A293" s="10">
        <v>292</v>
      </c>
      <c r="B293" s="13">
        <v>16893</v>
      </c>
      <c r="C293" s="11" t="s">
        <v>58</v>
      </c>
      <c r="D293" s="11" t="s">
        <v>23</v>
      </c>
      <c r="E293" s="12" t="s">
        <v>50</v>
      </c>
      <c r="F293" s="12" t="s">
        <v>353</v>
      </c>
      <c r="G293" s="14" t="s">
        <v>357</v>
      </c>
      <c r="H293" s="41">
        <v>47519</v>
      </c>
      <c r="I293" s="41">
        <v>54403</v>
      </c>
      <c r="J293" s="41">
        <v>36411</v>
      </c>
      <c r="K293" s="41">
        <v>40031</v>
      </c>
      <c r="L293" s="41">
        <v>22935</v>
      </c>
      <c r="M293" s="41">
        <v>43554</v>
      </c>
      <c r="N293" s="41">
        <v>31452</v>
      </c>
      <c r="O293" s="41">
        <v>50474</v>
      </c>
      <c r="P293" s="41">
        <v>33514</v>
      </c>
      <c r="Q293" s="41">
        <v>25847</v>
      </c>
      <c r="R293" s="41">
        <v>25846</v>
      </c>
      <c r="S293" s="41">
        <v>21833</v>
      </c>
      <c r="T293" s="41">
        <v>47518</v>
      </c>
      <c r="U293" s="41">
        <v>30677</v>
      </c>
      <c r="V293" s="41">
        <v>57726</v>
      </c>
      <c r="W293" s="41">
        <v>28641</v>
      </c>
      <c r="X293" s="41">
        <v>25616</v>
      </c>
      <c r="Y293" s="41">
        <v>41084</v>
      </c>
      <c r="Z293" s="41">
        <v>15100</v>
      </c>
      <c r="AA293" s="41">
        <v>25245</v>
      </c>
      <c r="AB293" s="41">
        <v>33298</v>
      </c>
      <c r="AC293" s="41">
        <v>34004</v>
      </c>
      <c r="AD293" s="41">
        <v>28627</v>
      </c>
      <c r="AE293" s="41">
        <v>27550</v>
      </c>
      <c r="AF293" s="41">
        <v>48001</v>
      </c>
      <c r="AG293" s="41">
        <v>25293</v>
      </c>
      <c r="AH293" s="41">
        <v>35485</v>
      </c>
      <c r="AI293" s="41">
        <v>26104</v>
      </c>
      <c r="AJ293" s="41">
        <v>32150</v>
      </c>
      <c r="AK293" s="41">
        <v>21431</v>
      </c>
      <c r="AL293" s="41">
        <v>38802</v>
      </c>
      <c r="AM293" s="28">
        <f t="shared" si="23"/>
        <v>961341</v>
      </c>
      <c r="AN293" s="41">
        <v>31011</v>
      </c>
      <c r="AO293" s="29">
        <f t="shared" si="24"/>
        <v>1056171</v>
      </c>
      <c r="AP293" s="30">
        <f t="shared" si="25"/>
        <v>34070.032258064515</v>
      </c>
      <c r="AQ293" s="4"/>
      <c r="AR293" s="31">
        <f t="shared" si="26"/>
        <v>94830</v>
      </c>
      <c r="AS293" s="45">
        <f t="shared" si="27"/>
        <v>1.0986434574204158</v>
      </c>
    </row>
    <row r="294" spans="1:45" x14ac:dyDescent="0.25">
      <c r="A294" s="10">
        <v>293</v>
      </c>
      <c r="B294" s="11">
        <v>16046</v>
      </c>
      <c r="C294" s="11" t="s">
        <v>58</v>
      </c>
      <c r="D294" s="11" t="s">
        <v>23</v>
      </c>
      <c r="E294" s="12" t="s">
        <v>50</v>
      </c>
      <c r="F294" s="12" t="s">
        <v>353</v>
      </c>
      <c r="G294" s="12" t="s">
        <v>358</v>
      </c>
      <c r="H294" s="41">
        <v>48370</v>
      </c>
      <c r="I294" s="41">
        <v>51240</v>
      </c>
      <c r="J294" s="41">
        <v>60632</v>
      </c>
      <c r="K294" s="41">
        <v>55004</v>
      </c>
      <c r="L294" s="41">
        <v>22625</v>
      </c>
      <c r="M294" s="41">
        <v>70230</v>
      </c>
      <c r="N294" s="41">
        <v>73001</v>
      </c>
      <c r="O294" s="41">
        <v>47615</v>
      </c>
      <c r="P294" s="41">
        <v>46681</v>
      </c>
      <c r="Q294" s="41">
        <v>46481</v>
      </c>
      <c r="R294" s="41">
        <v>43605</v>
      </c>
      <c r="S294" s="41">
        <v>22218</v>
      </c>
      <c r="T294" s="41">
        <v>50379</v>
      </c>
      <c r="U294" s="41">
        <v>47681</v>
      </c>
      <c r="V294" s="41">
        <v>37014</v>
      </c>
      <c r="W294" s="41">
        <v>49289</v>
      </c>
      <c r="X294" s="41">
        <v>40300</v>
      </c>
      <c r="Y294" s="41">
        <v>53683</v>
      </c>
      <c r="Z294" s="41">
        <v>23879</v>
      </c>
      <c r="AA294" s="41">
        <v>56109</v>
      </c>
      <c r="AB294" s="41">
        <v>56445</v>
      </c>
      <c r="AC294" s="41">
        <v>47144</v>
      </c>
      <c r="AD294" s="41">
        <v>40070</v>
      </c>
      <c r="AE294" s="41">
        <v>29041</v>
      </c>
      <c r="AF294" s="41">
        <v>54003</v>
      </c>
      <c r="AG294" s="41">
        <v>13643</v>
      </c>
      <c r="AH294" s="41">
        <v>59369</v>
      </c>
      <c r="AI294" s="41">
        <v>47562</v>
      </c>
      <c r="AJ294" s="41">
        <v>50932</v>
      </c>
      <c r="AK294" s="41">
        <v>49820</v>
      </c>
      <c r="AL294" s="41">
        <v>66527</v>
      </c>
      <c r="AM294" s="28">
        <f t="shared" si="23"/>
        <v>1465091</v>
      </c>
      <c r="AN294" s="41">
        <v>47261</v>
      </c>
      <c r="AO294" s="29">
        <f t="shared" si="24"/>
        <v>1460592</v>
      </c>
      <c r="AP294" s="30">
        <f t="shared" si="25"/>
        <v>47115.870967741932</v>
      </c>
      <c r="AQ294" s="4"/>
      <c r="AR294" s="31">
        <f t="shared" si="26"/>
        <v>-4499</v>
      </c>
      <c r="AS294" s="45">
        <f t="shared" si="27"/>
        <v>0.99692920098478521</v>
      </c>
    </row>
    <row r="295" spans="1:45" x14ac:dyDescent="0.25">
      <c r="A295" s="10">
        <v>294</v>
      </c>
      <c r="B295" s="13">
        <v>17048</v>
      </c>
      <c r="C295" s="11" t="s">
        <v>58</v>
      </c>
      <c r="D295" s="11" t="s">
        <v>23</v>
      </c>
      <c r="E295" s="12" t="s">
        <v>50</v>
      </c>
      <c r="F295" s="12" t="s">
        <v>353</v>
      </c>
      <c r="G295" s="14" t="s">
        <v>359</v>
      </c>
      <c r="H295" s="41">
        <v>30039</v>
      </c>
      <c r="I295" s="41">
        <v>16529</v>
      </c>
      <c r="J295" s="41">
        <v>22374</v>
      </c>
      <c r="K295" s="41">
        <v>30239</v>
      </c>
      <c r="L295" s="41">
        <v>15535</v>
      </c>
      <c r="M295" s="41">
        <v>26877</v>
      </c>
      <c r="N295" s="41">
        <v>23282</v>
      </c>
      <c r="O295" s="41">
        <v>29352</v>
      </c>
      <c r="P295" s="41">
        <v>21395</v>
      </c>
      <c r="Q295" s="41">
        <v>26707</v>
      </c>
      <c r="R295" s="41">
        <v>31301</v>
      </c>
      <c r="S295" s="41">
        <v>9555</v>
      </c>
      <c r="T295" s="41">
        <v>29952</v>
      </c>
      <c r="U295" s="41">
        <v>17926</v>
      </c>
      <c r="V295" s="41">
        <v>20262</v>
      </c>
      <c r="W295" s="41">
        <v>17801</v>
      </c>
      <c r="X295" s="41">
        <v>16316</v>
      </c>
      <c r="Y295" s="41">
        <v>28530</v>
      </c>
      <c r="Z295" s="41">
        <v>12845</v>
      </c>
      <c r="AA295" s="41">
        <v>27535</v>
      </c>
      <c r="AB295" s="41">
        <v>26156</v>
      </c>
      <c r="AC295" s="41">
        <v>22138</v>
      </c>
      <c r="AD295" s="41">
        <v>22851</v>
      </c>
      <c r="AE295" s="41">
        <v>18415</v>
      </c>
      <c r="AF295" s="41">
        <v>21924</v>
      </c>
      <c r="AG295" s="41">
        <v>15053</v>
      </c>
      <c r="AH295" s="41">
        <v>26786</v>
      </c>
      <c r="AI295" s="41">
        <v>21799</v>
      </c>
      <c r="AJ295" s="41">
        <v>21952</v>
      </c>
      <c r="AK295" s="41">
        <v>15375</v>
      </c>
      <c r="AL295" s="41">
        <v>17408</v>
      </c>
      <c r="AM295" s="28">
        <f t="shared" si="23"/>
        <v>757981</v>
      </c>
      <c r="AN295" s="41">
        <v>24451</v>
      </c>
      <c r="AO295" s="29">
        <f t="shared" si="24"/>
        <v>684209</v>
      </c>
      <c r="AP295" s="30">
        <f t="shared" si="25"/>
        <v>22071.258064516129</v>
      </c>
      <c r="AQ295" s="4"/>
      <c r="AR295" s="31">
        <f t="shared" si="26"/>
        <v>-73772</v>
      </c>
      <c r="AS295" s="45">
        <f t="shared" si="27"/>
        <v>0.90267302214699308</v>
      </c>
    </row>
    <row r="296" spans="1:45" x14ac:dyDescent="0.25">
      <c r="A296" s="10">
        <v>295</v>
      </c>
      <c r="B296" s="11">
        <v>16004</v>
      </c>
      <c r="C296" s="11" t="s">
        <v>58</v>
      </c>
      <c r="D296" s="11" t="s">
        <v>23</v>
      </c>
      <c r="E296" s="12" t="s">
        <v>50</v>
      </c>
      <c r="F296" s="12" t="s">
        <v>353</v>
      </c>
      <c r="G296" s="12" t="s">
        <v>360</v>
      </c>
      <c r="H296" s="41">
        <v>64832</v>
      </c>
      <c r="I296" s="41">
        <v>75105</v>
      </c>
      <c r="J296" s="41">
        <v>78677</v>
      </c>
      <c r="K296" s="41">
        <v>100581</v>
      </c>
      <c r="L296" s="41">
        <v>33060</v>
      </c>
      <c r="M296" s="41">
        <v>101974</v>
      </c>
      <c r="N296" s="41">
        <v>72610</v>
      </c>
      <c r="O296" s="41">
        <v>80214</v>
      </c>
      <c r="P296" s="41">
        <v>67734</v>
      </c>
      <c r="Q296" s="41">
        <v>70508</v>
      </c>
      <c r="R296" s="41">
        <v>103707</v>
      </c>
      <c r="S296" s="41">
        <v>50650</v>
      </c>
      <c r="T296" s="41">
        <v>61166</v>
      </c>
      <c r="U296" s="41">
        <v>73083</v>
      </c>
      <c r="V296" s="41">
        <v>48151</v>
      </c>
      <c r="W296" s="41">
        <v>44766</v>
      </c>
      <c r="X296" s="41">
        <v>46606</v>
      </c>
      <c r="Y296" s="41">
        <v>82308</v>
      </c>
      <c r="Z296" s="41">
        <v>31182</v>
      </c>
      <c r="AA296" s="41">
        <v>82012</v>
      </c>
      <c r="AB296" s="41">
        <v>58879</v>
      </c>
      <c r="AC296" s="41">
        <v>66345</v>
      </c>
      <c r="AD296" s="41">
        <v>49745</v>
      </c>
      <c r="AE296" s="41">
        <v>46319</v>
      </c>
      <c r="AF296" s="41">
        <v>81825</v>
      </c>
      <c r="AG296" s="41">
        <v>41500</v>
      </c>
      <c r="AH296" s="41">
        <v>65633</v>
      </c>
      <c r="AI296" s="41">
        <v>46557</v>
      </c>
      <c r="AJ296" s="41">
        <v>63933</v>
      </c>
      <c r="AK296" s="41">
        <v>57597</v>
      </c>
      <c r="AL296" s="41">
        <v>67189</v>
      </c>
      <c r="AM296" s="28">
        <f t="shared" si="23"/>
        <v>1953341</v>
      </c>
      <c r="AN296" s="41">
        <v>63011</v>
      </c>
      <c r="AO296" s="29">
        <f t="shared" si="24"/>
        <v>2014448</v>
      </c>
      <c r="AP296" s="30">
        <f t="shared" si="25"/>
        <v>64982.193548387098</v>
      </c>
      <c r="AQ296" s="4"/>
      <c r="AR296" s="31">
        <f t="shared" si="26"/>
        <v>61107</v>
      </c>
      <c r="AS296" s="45">
        <f t="shared" si="27"/>
        <v>1.0312833243145973</v>
      </c>
    </row>
    <row r="297" spans="1:45" x14ac:dyDescent="0.25">
      <c r="A297" s="10">
        <v>296</v>
      </c>
      <c r="B297" s="11">
        <v>15512</v>
      </c>
      <c r="C297" s="11" t="s">
        <v>58</v>
      </c>
      <c r="D297" s="11" t="s">
        <v>23</v>
      </c>
      <c r="E297" s="12" t="s">
        <v>53</v>
      </c>
      <c r="F297" s="12" t="s">
        <v>54</v>
      </c>
      <c r="G297" s="12" t="s">
        <v>361</v>
      </c>
      <c r="H297" s="41">
        <v>30706</v>
      </c>
      <c r="I297" s="41">
        <v>34016</v>
      </c>
      <c r="J297" s="41">
        <v>25233</v>
      </c>
      <c r="K297" s="41">
        <v>21475</v>
      </c>
      <c r="L297" s="41">
        <v>13142</v>
      </c>
      <c r="M297" s="41">
        <v>32610</v>
      </c>
      <c r="N297" s="41">
        <v>27553</v>
      </c>
      <c r="O297" s="41">
        <v>35365</v>
      </c>
      <c r="P297" s="41">
        <v>34567</v>
      </c>
      <c r="Q297" s="41">
        <v>33653</v>
      </c>
      <c r="R297" s="41">
        <v>40763</v>
      </c>
      <c r="S297" s="41">
        <v>19044</v>
      </c>
      <c r="T297" s="41">
        <v>35615</v>
      </c>
      <c r="U297" s="41">
        <v>27043</v>
      </c>
      <c r="V297" s="41">
        <v>36312</v>
      </c>
      <c r="W297" s="41">
        <v>23570</v>
      </c>
      <c r="X297" s="41">
        <v>30077</v>
      </c>
      <c r="Y297" s="41">
        <v>30378</v>
      </c>
      <c r="Z297" s="41">
        <v>28106</v>
      </c>
      <c r="AA297" s="41">
        <v>36733</v>
      </c>
      <c r="AB297" s="41">
        <v>22217</v>
      </c>
      <c r="AC297" s="41">
        <v>34327</v>
      </c>
      <c r="AD297" s="41">
        <v>26756</v>
      </c>
      <c r="AE297" s="41">
        <v>19261</v>
      </c>
      <c r="AF297" s="41">
        <v>32666</v>
      </c>
      <c r="AG297" s="41">
        <v>8790</v>
      </c>
      <c r="AH297" s="41">
        <v>27075</v>
      </c>
      <c r="AI297" s="41">
        <v>20790</v>
      </c>
      <c r="AJ297" s="41">
        <v>33568</v>
      </c>
      <c r="AK297" s="41">
        <v>35095</v>
      </c>
      <c r="AL297" s="41">
        <v>50295</v>
      </c>
      <c r="AM297" s="28">
        <f t="shared" si="23"/>
        <v>902131</v>
      </c>
      <c r="AN297" s="41">
        <v>29101</v>
      </c>
      <c r="AO297" s="29">
        <f t="shared" si="24"/>
        <v>906801</v>
      </c>
      <c r="AP297" s="30">
        <f t="shared" si="25"/>
        <v>29251.645161290322</v>
      </c>
      <c r="AQ297" s="4"/>
      <c r="AR297" s="31">
        <f t="shared" si="26"/>
        <v>4670</v>
      </c>
      <c r="AS297" s="45">
        <f t="shared" si="27"/>
        <v>1.0051766317752078</v>
      </c>
    </row>
    <row r="298" spans="1:45" x14ac:dyDescent="0.25">
      <c r="A298" s="10">
        <v>297</v>
      </c>
      <c r="B298" s="11">
        <v>15967</v>
      </c>
      <c r="C298" s="11" t="s">
        <v>58</v>
      </c>
      <c r="D298" s="11" t="s">
        <v>23</v>
      </c>
      <c r="E298" s="12" t="s">
        <v>53</v>
      </c>
      <c r="F298" s="12" t="s">
        <v>54</v>
      </c>
      <c r="G298" s="12" t="s">
        <v>362</v>
      </c>
      <c r="H298" s="41">
        <v>46478</v>
      </c>
      <c r="I298" s="41">
        <v>64120</v>
      </c>
      <c r="J298" s="41">
        <v>75390</v>
      </c>
      <c r="K298" s="41">
        <v>60069</v>
      </c>
      <c r="L298" s="41">
        <v>20048</v>
      </c>
      <c r="M298" s="41">
        <v>66550</v>
      </c>
      <c r="N298" s="41">
        <v>90190</v>
      </c>
      <c r="O298" s="41">
        <v>60162</v>
      </c>
      <c r="P298" s="41">
        <v>63633</v>
      </c>
      <c r="Q298" s="41">
        <v>61321</v>
      </c>
      <c r="R298" s="41">
        <v>110641</v>
      </c>
      <c r="S298" s="41">
        <v>37279</v>
      </c>
      <c r="T298" s="41">
        <v>60740</v>
      </c>
      <c r="U298" s="41">
        <v>57466</v>
      </c>
      <c r="V298" s="41">
        <v>45858</v>
      </c>
      <c r="W298" s="41">
        <v>82875</v>
      </c>
      <c r="X298" s="41">
        <v>41652</v>
      </c>
      <c r="Y298" s="41">
        <v>73738</v>
      </c>
      <c r="Z298" s="41">
        <v>36615</v>
      </c>
      <c r="AA298" s="41">
        <v>70503</v>
      </c>
      <c r="AB298" s="41">
        <v>57878</v>
      </c>
      <c r="AC298" s="41">
        <v>60150</v>
      </c>
      <c r="AD298" s="41">
        <v>71196</v>
      </c>
      <c r="AE298" s="41">
        <v>67440</v>
      </c>
      <c r="AF298" s="41">
        <v>92168</v>
      </c>
      <c r="AG298" s="41">
        <v>48722</v>
      </c>
      <c r="AH298" s="41">
        <v>84505</v>
      </c>
      <c r="AI298" s="41">
        <v>71678</v>
      </c>
      <c r="AJ298" s="41">
        <v>58351</v>
      </c>
      <c r="AK298" s="41">
        <v>68000</v>
      </c>
      <c r="AL298" s="41">
        <v>84402</v>
      </c>
      <c r="AM298" s="28">
        <f t="shared" si="23"/>
        <v>1540824</v>
      </c>
      <c r="AN298" s="41">
        <v>49704</v>
      </c>
      <c r="AO298" s="29">
        <f t="shared" si="24"/>
        <v>1989818</v>
      </c>
      <c r="AP298" s="30">
        <f t="shared" si="25"/>
        <v>64187.677419354841</v>
      </c>
      <c r="AQ298" s="4"/>
      <c r="AR298" s="31">
        <f t="shared" si="26"/>
        <v>448994</v>
      </c>
      <c r="AS298" s="45">
        <f t="shared" si="27"/>
        <v>1.291398628266434</v>
      </c>
    </row>
    <row r="299" spans="1:45" x14ac:dyDescent="0.25">
      <c r="A299" s="10">
        <v>298</v>
      </c>
      <c r="B299" s="11">
        <v>14437</v>
      </c>
      <c r="C299" s="11" t="s">
        <v>58</v>
      </c>
      <c r="D299" s="11" t="s">
        <v>23</v>
      </c>
      <c r="E299" s="12" t="s">
        <v>53</v>
      </c>
      <c r="F299" s="12" t="s">
        <v>54</v>
      </c>
      <c r="G299" s="12" t="s">
        <v>363</v>
      </c>
      <c r="H299" s="41">
        <v>19356</v>
      </c>
      <c r="I299" s="41">
        <v>34035</v>
      </c>
      <c r="J299" s="41">
        <v>38230</v>
      </c>
      <c r="K299" s="41">
        <v>37745</v>
      </c>
      <c r="L299" s="41">
        <v>17242</v>
      </c>
      <c r="M299" s="41">
        <v>48436</v>
      </c>
      <c r="N299" s="41">
        <v>25735</v>
      </c>
      <c r="O299" s="41">
        <v>50103</v>
      </c>
      <c r="P299" s="41">
        <v>24865</v>
      </c>
      <c r="Q299" s="41">
        <v>29284</v>
      </c>
      <c r="R299" s="41">
        <v>34600</v>
      </c>
      <c r="S299" s="41">
        <v>9248</v>
      </c>
      <c r="T299" s="41">
        <v>42033</v>
      </c>
      <c r="U299" s="41">
        <v>104714</v>
      </c>
      <c r="V299" s="41">
        <v>44776</v>
      </c>
      <c r="W299" s="41">
        <v>30024</v>
      </c>
      <c r="X299" s="41">
        <v>27332</v>
      </c>
      <c r="Y299" s="41">
        <v>35840</v>
      </c>
      <c r="Z299" s="41">
        <v>21500</v>
      </c>
      <c r="AA299" s="41">
        <v>32220</v>
      </c>
      <c r="AB299" s="41">
        <v>19598</v>
      </c>
      <c r="AC299" s="41">
        <v>44170</v>
      </c>
      <c r="AD299" s="41">
        <v>25029</v>
      </c>
      <c r="AE299" s="41">
        <v>20343</v>
      </c>
      <c r="AF299" s="41">
        <v>28639</v>
      </c>
      <c r="AG299" s="41">
        <v>12550</v>
      </c>
      <c r="AH299" s="41">
        <v>28208</v>
      </c>
      <c r="AI299" s="41">
        <v>23024</v>
      </c>
      <c r="AJ299" s="41">
        <v>41908</v>
      </c>
      <c r="AK299" s="41">
        <v>35368</v>
      </c>
      <c r="AL299" s="41">
        <v>33474</v>
      </c>
      <c r="AM299" s="28">
        <f t="shared" si="23"/>
        <v>1428976</v>
      </c>
      <c r="AN299" s="41">
        <v>46096</v>
      </c>
      <c r="AO299" s="29">
        <f t="shared" si="24"/>
        <v>1019629</v>
      </c>
      <c r="AP299" s="30">
        <f t="shared" si="25"/>
        <v>32891.258064516129</v>
      </c>
      <c r="AQ299" s="4"/>
      <c r="AR299" s="31">
        <f t="shared" si="26"/>
        <v>-409347</v>
      </c>
      <c r="AS299" s="45">
        <f t="shared" si="27"/>
        <v>0.71353822597440408</v>
      </c>
    </row>
    <row r="300" spans="1:45" x14ac:dyDescent="0.25">
      <c r="A300" s="10">
        <v>299</v>
      </c>
      <c r="B300" s="11">
        <v>16443</v>
      </c>
      <c r="C300" s="11" t="s">
        <v>58</v>
      </c>
      <c r="D300" s="11" t="s">
        <v>23</v>
      </c>
      <c r="E300" s="12" t="s">
        <v>53</v>
      </c>
      <c r="F300" s="12" t="s">
        <v>54</v>
      </c>
      <c r="G300" s="12" t="s">
        <v>364</v>
      </c>
      <c r="H300" s="41">
        <v>72964</v>
      </c>
      <c r="I300" s="41">
        <v>78423</v>
      </c>
      <c r="J300" s="41">
        <v>61022</v>
      </c>
      <c r="K300" s="41">
        <v>80836</v>
      </c>
      <c r="L300" s="41">
        <v>34260</v>
      </c>
      <c r="M300" s="41">
        <v>98260</v>
      </c>
      <c r="N300" s="41">
        <v>70152</v>
      </c>
      <c r="O300" s="41">
        <v>73215</v>
      </c>
      <c r="P300" s="41">
        <v>62723</v>
      </c>
      <c r="Q300" s="41">
        <v>76825</v>
      </c>
      <c r="R300" s="41">
        <v>84170</v>
      </c>
      <c r="S300" s="41">
        <v>25538</v>
      </c>
      <c r="T300" s="41">
        <v>75240</v>
      </c>
      <c r="U300" s="41">
        <v>77874</v>
      </c>
      <c r="V300" s="41">
        <v>70141</v>
      </c>
      <c r="W300" s="41">
        <v>60098</v>
      </c>
      <c r="X300" s="41">
        <v>60526</v>
      </c>
      <c r="Y300" s="41">
        <v>66608</v>
      </c>
      <c r="Z300" s="41">
        <v>22413</v>
      </c>
      <c r="AA300" s="41">
        <v>78692</v>
      </c>
      <c r="AB300" s="41">
        <v>80335</v>
      </c>
      <c r="AC300" s="41">
        <v>60372</v>
      </c>
      <c r="AD300" s="41">
        <v>75021</v>
      </c>
      <c r="AE300" s="41">
        <v>47045</v>
      </c>
      <c r="AF300" s="41">
        <v>87478</v>
      </c>
      <c r="AG300" s="41">
        <v>25005</v>
      </c>
      <c r="AH300" s="41">
        <v>93963</v>
      </c>
      <c r="AI300" s="41">
        <v>53904</v>
      </c>
      <c r="AJ300" s="41">
        <v>85235</v>
      </c>
      <c r="AK300" s="41">
        <v>110428</v>
      </c>
      <c r="AL300" s="41">
        <v>100650</v>
      </c>
      <c r="AM300" s="28">
        <f t="shared" si="23"/>
        <v>2056230</v>
      </c>
      <c r="AN300" s="41">
        <v>66330</v>
      </c>
      <c r="AO300" s="29">
        <f t="shared" si="24"/>
        <v>2149416</v>
      </c>
      <c r="AP300" s="30">
        <f t="shared" si="25"/>
        <v>69336</v>
      </c>
      <c r="AQ300" s="4"/>
      <c r="AR300" s="31">
        <f t="shared" si="26"/>
        <v>93186</v>
      </c>
      <c r="AS300" s="45">
        <f t="shared" si="27"/>
        <v>1.0453188602442334</v>
      </c>
    </row>
    <row r="301" spans="1:45" x14ac:dyDescent="0.25">
      <c r="A301" s="10">
        <v>300</v>
      </c>
      <c r="B301" s="11">
        <v>15819</v>
      </c>
      <c r="C301" s="11" t="s">
        <v>58</v>
      </c>
      <c r="D301" s="11" t="s">
        <v>23</v>
      </c>
      <c r="E301" s="12" t="s">
        <v>53</v>
      </c>
      <c r="F301" s="12" t="s">
        <v>55</v>
      </c>
      <c r="G301" s="12" t="s">
        <v>365</v>
      </c>
      <c r="H301" s="41">
        <v>57610</v>
      </c>
      <c r="I301" s="41">
        <v>62485</v>
      </c>
      <c r="J301" s="41">
        <v>64429</v>
      </c>
      <c r="K301" s="41">
        <v>112768</v>
      </c>
      <c r="L301" s="41">
        <v>37555</v>
      </c>
      <c r="M301" s="41">
        <v>84200</v>
      </c>
      <c r="N301" s="41">
        <v>58420</v>
      </c>
      <c r="O301" s="41">
        <v>63126</v>
      </c>
      <c r="P301" s="41">
        <v>40057</v>
      </c>
      <c r="Q301" s="41">
        <v>56169</v>
      </c>
      <c r="R301" s="41">
        <v>83854</v>
      </c>
      <c r="S301" s="41">
        <v>40661</v>
      </c>
      <c r="T301" s="41">
        <v>91208</v>
      </c>
      <c r="U301" s="41">
        <v>73175</v>
      </c>
      <c r="V301" s="41">
        <v>67751</v>
      </c>
      <c r="W301" s="41">
        <v>54493</v>
      </c>
      <c r="X301" s="41">
        <v>50500</v>
      </c>
      <c r="Y301" s="41">
        <v>88275</v>
      </c>
      <c r="Z301" s="41">
        <v>26185</v>
      </c>
      <c r="AA301" s="41">
        <v>70818</v>
      </c>
      <c r="AB301" s="41">
        <v>62212</v>
      </c>
      <c r="AC301" s="41">
        <v>61731</v>
      </c>
      <c r="AD301" s="41">
        <v>57102</v>
      </c>
      <c r="AE301" s="41">
        <v>43508</v>
      </c>
      <c r="AF301" s="41">
        <v>53000</v>
      </c>
      <c r="AG301" s="41">
        <v>31057</v>
      </c>
      <c r="AH301" s="41">
        <v>71264</v>
      </c>
      <c r="AI301" s="41">
        <v>51179</v>
      </c>
      <c r="AJ301" s="41">
        <v>53217</v>
      </c>
      <c r="AK301" s="41">
        <v>61636</v>
      </c>
      <c r="AL301" s="41">
        <v>66968</v>
      </c>
      <c r="AM301" s="28">
        <f t="shared" si="23"/>
        <v>1784391</v>
      </c>
      <c r="AN301" s="41">
        <v>57561</v>
      </c>
      <c r="AO301" s="29">
        <f t="shared" si="24"/>
        <v>1896613</v>
      </c>
      <c r="AP301" s="30">
        <f t="shared" si="25"/>
        <v>61181.06451612903</v>
      </c>
      <c r="AQ301" s="4"/>
      <c r="AR301" s="31">
        <f t="shared" si="26"/>
        <v>112222</v>
      </c>
      <c r="AS301" s="45">
        <f t="shared" si="27"/>
        <v>1.0628909246908329</v>
      </c>
    </row>
    <row r="302" spans="1:45" x14ac:dyDescent="0.25">
      <c r="A302" s="10">
        <v>301</v>
      </c>
      <c r="B302" s="11">
        <v>14577</v>
      </c>
      <c r="C302" s="11" t="s">
        <v>58</v>
      </c>
      <c r="D302" s="11" t="s">
        <v>23</v>
      </c>
      <c r="E302" s="12" t="s">
        <v>53</v>
      </c>
      <c r="F302" s="12" t="s">
        <v>55</v>
      </c>
      <c r="G302" s="12" t="s">
        <v>366</v>
      </c>
      <c r="H302" s="41">
        <v>10747</v>
      </c>
      <c r="I302" s="41">
        <v>15003</v>
      </c>
      <c r="J302" s="41">
        <v>14286</v>
      </c>
      <c r="K302" s="41">
        <v>47198</v>
      </c>
      <c r="L302" s="41">
        <v>2110</v>
      </c>
      <c r="M302" s="41">
        <v>36159</v>
      </c>
      <c r="N302" s="41">
        <v>19262</v>
      </c>
      <c r="O302" s="41">
        <v>20828</v>
      </c>
      <c r="P302" s="41">
        <v>21410</v>
      </c>
      <c r="Q302" s="41">
        <v>20003</v>
      </c>
      <c r="R302" s="41">
        <v>33504</v>
      </c>
      <c r="S302" s="41">
        <v>3087</v>
      </c>
      <c r="T302" s="41">
        <v>17839</v>
      </c>
      <c r="U302" s="41">
        <v>20175</v>
      </c>
      <c r="V302" s="41">
        <v>6945</v>
      </c>
      <c r="W302" s="41">
        <v>21428</v>
      </c>
      <c r="X302" s="41">
        <v>11495</v>
      </c>
      <c r="Y302" s="41">
        <v>40495</v>
      </c>
      <c r="Z302" s="41">
        <v>5300</v>
      </c>
      <c r="AA302" s="41">
        <v>14229</v>
      </c>
      <c r="AB302" s="41">
        <v>8293</v>
      </c>
      <c r="AC302" s="41">
        <v>24805</v>
      </c>
      <c r="AD302" s="41">
        <v>26772</v>
      </c>
      <c r="AE302" s="41">
        <v>19140</v>
      </c>
      <c r="AF302" s="41">
        <v>13045</v>
      </c>
      <c r="AG302" s="41">
        <v>3900</v>
      </c>
      <c r="AH302" s="41">
        <v>32366</v>
      </c>
      <c r="AI302" s="41">
        <v>20656</v>
      </c>
      <c r="AJ302" s="41">
        <v>40033</v>
      </c>
      <c r="AK302" s="41">
        <v>25263</v>
      </c>
      <c r="AL302" s="41">
        <v>77014</v>
      </c>
      <c r="AM302" s="28">
        <f t="shared" si="23"/>
        <v>675986</v>
      </c>
      <c r="AN302" s="41">
        <v>21806</v>
      </c>
      <c r="AO302" s="29">
        <f t="shared" si="24"/>
        <v>672790</v>
      </c>
      <c r="AP302" s="30">
        <f t="shared" si="25"/>
        <v>21702.903225806451</v>
      </c>
      <c r="AQ302" s="4"/>
      <c r="AR302" s="31">
        <f t="shared" si="26"/>
        <v>-3196</v>
      </c>
      <c r="AS302" s="45">
        <f t="shared" si="27"/>
        <v>0.99527209143384632</v>
      </c>
    </row>
    <row r="303" spans="1:45" x14ac:dyDescent="0.25">
      <c r="A303" s="10">
        <v>302</v>
      </c>
      <c r="B303" s="11">
        <v>15326</v>
      </c>
      <c r="C303" s="11" t="s">
        <v>58</v>
      </c>
      <c r="D303" s="11" t="s">
        <v>23</v>
      </c>
      <c r="E303" s="12" t="s">
        <v>53</v>
      </c>
      <c r="F303" s="12" t="s">
        <v>55</v>
      </c>
      <c r="G303" s="12" t="s">
        <v>367</v>
      </c>
      <c r="H303" s="41">
        <v>51070</v>
      </c>
      <c r="I303" s="41">
        <v>50095</v>
      </c>
      <c r="J303" s="41">
        <v>45002</v>
      </c>
      <c r="K303" s="41">
        <v>62165</v>
      </c>
      <c r="L303" s="41">
        <v>26031</v>
      </c>
      <c r="M303" s="41">
        <v>73009</v>
      </c>
      <c r="N303" s="41">
        <v>55203</v>
      </c>
      <c r="O303" s="41">
        <v>51650</v>
      </c>
      <c r="P303" s="41">
        <v>51702</v>
      </c>
      <c r="Q303" s="41">
        <v>62290</v>
      </c>
      <c r="R303" s="41">
        <v>115808</v>
      </c>
      <c r="S303" s="41">
        <v>23899</v>
      </c>
      <c r="T303" s="41">
        <v>51444</v>
      </c>
      <c r="U303" s="41">
        <v>41283</v>
      </c>
      <c r="V303" s="41">
        <v>31240</v>
      </c>
      <c r="W303" s="41">
        <v>52260</v>
      </c>
      <c r="X303" s="41">
        <v>51779</v>
      </c>
      <c r="Y303" s="41">
        <v>130966</v>
      </c>
      <c r="Z303" s="41">
        <v>20638</v>
      </c>
      <c r="AA303" s="41">
        <v>43002</v>
      </c>
      <c r="AB303" s="41">
        <v>52001</v>
      </c>
      <c r="AC303" s="41">
        <v>50104</v>
      </c>
      <c r="AD303" s="41">
        <v>45118</v>
      </c>
      <c r="AE303" s="41">
        <v>52007</v>
      </c>
      <c r="AF303" s="41">
        <v>68293</v>
      </c>
      <c r="AG303" s="41">
        <v>25247</v>
      </c>
      <c r="AH303" s="41">
        <v>55003</v>
      </c>
      <c r="AI303" s="41">
        <v>55674</v>
      </c>
      <c r="AJ303" s="41">
        <v>46508</v>
      </c>
      <c r="AK303" s="41">
        <v>43297</v>
      </c>
      <c r="AL303" s="41">
        <v>60127</v>
      </c>
      <c r="AM303" s="28">
        <f t="shared" si="23"/>
        <v>1444724</v>
      </c>
      <c r="AN303" s="41">
        <v>46604</v>
      </c>
      <c r="AO303" s="29">
        <f t="shared" si="24"/>
        <v>1643915</v>
      </c>
      <c r="AP303" s="30">
        <f t="shared" si="25"/>
        <v>53029.516129032258</v>
      </c>
      <c r="AQ303" s="4"/>
      <c r="AR303" s="31">
        <f t="shared" si="26"/>
        <v>199191</v>
      </c>
      <c r="AS303" s="45">
        <f t="shared" si="27"/>
        <v>1.1378747774661457</v>
      </c>
    </row>
    <row r="304" spans="1:45" x14ac:dyDescent="0.25">
      <c r="A304" s="10">
        <v>303</v>
      </c>
      <c r="B304" s="13">
        <v>16342</v>
      </c>
      <c r="C304" s="11" t="s">
        <v>58</v>
      </c>
      <c r="D304" s="11" t="s">
        <v>23</v>
      </c>
      <c r="E304" s="12" t="s">
        <v>53</v>
      </c>
      <c r="F304" s="12" t="s">
        <v>55</v>
      </c>
      <c r="G304" s="14" t="s">
        <v>368</v>
      </c>
      <c r="H304" s="41">
        <v>52755</v>
      </c>
      <c r="I304" s="41">
        <v>48081</v>
      </c>
      <c r="J304" s="41">
        <v>46113</v>
      </c>
      <c r="K304" s="41">
        <v>67270</v>
      </c>
      <c r="L304" s="41">
        <v>30136</v>
      </c>
      <c r="M304" s="41">
        <v>65059</v>
      </c>
      <c r="N304" s="41">
        <v>48316</v>
      </c>
      <c r="O304" s="41">
        <v>30847</v>
      </c>
      <c r="P304" s="41">
        <v>34587</v>
      </c>
      <c r="Q304" s="41">
        <v>43768</v>
      </c>
      <c r="R304" s="41">
        <v>60179</v>
      </c>
      <c r="S304" s="41">
        <v>14893</v>
      </c>
      <c r="T304" s="41">
        <v>45810</v>
      </c>
      <c r="U304" s="41">
        <v>46862</v>
      </c>
      <c r="V304" s="41">
        <v>36865</v>
      </c>
      <c r="W304" s="41">
        <v>60568</v>
      </c>
      <c r="X304" s="41">
        <v>33058</v>
      </c>
      <c r="Y304" s="41">
        <v>60725</v>
      </c>
      <c r="Z304" s="41">
        <v>27001</v>
      </c>
      <c r="AA304" s="41">
        <v>51665</v>
      </c>
      <c r="AB304" s="41">
        <v>34869</v>
      </c>
      <c r="AC304" s="41">
        <v>47796</v>
      </c>
      <c r="AD304" s="41">
        <v>25832</v>
      </c>
      <c r="AE304" s="41">
        <v>34673</v>
      </c>
      <c r="AF304" s="41">
        <v>70900</v>
      </c>
      <c r="AG304" s="41">
        <v>19247</v>
      </c>
      <c r="AH304" s="41">
        <v>28545</v>
      </c>
      <c r="AI304" s="41">
        <v>56923</v>
      </c>
      <c r="AJ304" s="41">
        <v>59093</v>
      </c>
      <c r="AK304" s="41">
        <v>50725</v>
      </c>
      <c r="AL304" s="41">
        <v>50442</v>
      </c>
      <c r="AM304" s="28">
        <f t="shared" si="23"/>
        <v>1015405</v>
      </c>
      <c r="AN304" s="41">
        <v>32755</v>
      </c>
      <c r="AO304" s="29">
        <f t="shared" si="24"/>
        <v>1383603</v>
      </c>
      <c r="AP304" s="30">
        <f t="shared" si="25"/>
        <v>44632.354838709674</v>
      </c>
      <c r="AQ304" s="4"/>
      <c r="AR304" s="31">
        <f t="shared" si="26"/>
        <v>368198</v>
      </c>
      <c r="AS304" s="45">
        <f t="shared" si="27"/>
        <v>1.3626119627143849</v>
      </c>
    </row>
    <row r="305" spans="1:45" x14ac:dyDescent="0.25">
      <c r="A305" s="10">
        <v>304</v>
      </c>
      <c r="B305" s="11">
        <v>92014</v>
      </c>
      <c r="C305" s="11" t="s">
        <v>58</v>
      </c>
      <c r="D305" s="11" t="s">
        <v>23</v>
      </c>
      <c r="E305" s="12" t="s">
        <v>53</v>
      </c>
      <c r="F305" s="12" t="s">
        <v>55</v>
      </c>
      <c r="G305" s="12" t="s">
        <v>369</v>
      </c>
      <c r="H305" s="41">
        <v>42388</v>
      </c>
      <c r="I305" s="41">
        <v>55339</v>
      </c>
      <c r="J305" s="41">
        <v>53201</v>
      </c>
      <c r="K305" s="41">
        <v>63588</v>
      </c>
      <c r="L305" s="41">
        <v>16514</v>
      </c>
      <c r="M305" s="41">
        <v>49572</v>
      </c>
      <c r="N305" s="41">
        <v>40637</v>
      </c>
      <c r="O305" s="41">
        <v>36486</v>
      </c>
      <c r="P305" s="41">
        <v>39139</v>
      </c>
      <c r="Q305" s="41">
        <v>31289</v>
      </c>
      <c r="R305" s="41">
        <v>46087</v>
      </c>
      <c r="S305" s="41">
        <v>18935</v>
      </c>
      <c r="T305" s="41">
        <v>35751</v>
      </c>
      <c r="U305" s="41">
        <v>45083</v>
      </c>
      <c r="V305" s="41">
        <v>32275</v>
      </c>
      <c r="W305" s="41">
        <v>40460</v>
      </c>
      <c r="X305" s="41">
        <v>33477</v>
      </c>
      <c r="Y305" s="41">
        <v>50342</v>
      </c>
      <c r="Z305" s="41">
        <v>9075</v>
      </c>
      <c r="AA305" s="41">
        <v>33890</v>
      </c>
      <c r="AB305" s="41">
        <v>45563</v>
      </c>
      <c r="AC305" s="41">
        <v>36158</v>
      </c>
      <c r="AD305" s="41">
        <v>21150</v>
      </c>
      <c r="AE305" s="41">
        <v>29944</v>
      </c>
      <c r="AF305" s="41">
        <v>50332</v>
      </c>
      <c r="AG305" s="41">
        <v>13221</v>
      </c>
      <c r="AH305" s="41">
        <v>47195</v>
      </c>
      <c r="AI305" s="41">
        <v>30444</v>
      </c>
      <c r="AJ305" s="41">
        <v>50439</v>
      </c>
      <c r="AK305" s="41">
        <v>42421</v>
      </c>
      <c r="AL305" s="41">
        <v>50117</v>
      </c>
      <c r="AM305" s="28">
        <f t="shared" si="23"/>
        <v>1138196</v>
      </c>
      <c r="AN305" s="41">
        <v>36716</v>
      </c>
      <c r="AO305" s="29">
        <f t="shared" si="24"/>
        <v>1190512</v>
      </c>
      <c r="AP305" s="30">
        <f t="shared" si="25"/>
        <v>38403.612903225803</v>
      </c>
      <c r="AQ305" s="4"/>
      <c r="AR305" s="31">
        <f t="shared" si="26"/>
        <v>52316</v>
      </c>
      <c r="AS305" s="45">
        <f t="shared" si="27"/>
        <v>1.0459639640272853</v>
      </c>
    </row>
    <row r="306" spans="1:45" x14ac:dyDescent="0.25">
      <c r="A306" s="10">
        <v>305</v>
      </c>
      <c r="B306" s="11">
        <v>92022</v>
      </c>
      <c r="C306" s="11" t="s">
        <v>58</v>
      </c>
      <c r="D306" s="11" t="s">
        <v>23</v>
      </c>
      <c r="E306" s="12" t="s">
        <v>53</v>
      </c>
      <c r="F306" s="12" t="s">
        <v>55</v>
      </c>
      <c r="G306" s="12" t="s">
        <v>370</v>
      </c>
      <c r="H306" s="41">
        <v>54160</v>
      </c>
      <c r="I306" s="41">
        <v>50386</v>
      </c>
      <c r="J306" s="41">
        <v>38512</v>
      </c>
      <c r="K306" s="41">
        <v>116812</v>
      </c>
      <c r="L306" s="41">
        <v>19708</v>
      </c>
      <c r="M306" s="41">
        <v>47937</v>
      </c>
      <c r="N306" s="41">
        <v>40007</v>
      </c>
      <c r="O306" s="41">
        <v>66159</v>
      </c>
      <c r="P306" s="41">
        <v>47616</v>
      </c>
      <c r="Q306" s="41">
        <v>36181</v>
      </c>
      <c r="R306" s="41">
        <v>70847</v>
      </c>
      <c r="S306" s="41">
        <v>14834</v>
      </c>
      <c r="T306" s="41">
        <v>31599</v>
      </c>
      <c r="U306" s="41">
        <v>48687</v>
      </c>
      <c r="V306" s="41">
        <v>26509</v>
      </c>
      <c r="W306" s="41">
        <v>37453</v>
      </c>
      <c r="X306" s="41">
        <v>30359</v>
      </c>
      <c r="Y306" s="41">
        <v>58000</v>
      </c>
      <c r="Z306" s="41">
        <v>14610</v>
      </c>
      <c r="AA306" s="41">
        <v>47114</v>
      </c>
      <c r="AB306" s="41">
        <v>50147</v>
      </c>
      <c r="AC306" s="41">
        <v>24310</v>
      </c>
      <c r="AD306" s="41">
        <v>40378</v>
      </c>
      <c r="AE306" s="41">
        <v>33845</v>
      </c>
      <c r="AF306" s="41">
        <v>53399</v>
      </c>
      <c r="AG306" s="41">
        <v>25553</v>
      </c>
      <c r="AH306" s="41">
        <v>36193</v>
      </c>
      <c r="AI306" s="41">
        <v>31451</v>
      </c>
      <c r="AJ306" s="41">
        <v>44040</v>
      </c>
      <c r="AK306" s="41">
        <v>57251</v>
      </c>
      <c r="AL306" s="41">
        <v>52156</v>
      </c>
      <c r="AM306" s="28">
        <f t="shared" si="23"/>
        <v>1218486</v>
      </c>
      <c r="AN306" s="41">
        <v>39306</v>
      </c>
      <c r="AO306" s="29">
        <f t="shared" si="24"/>
        <v>1346213</v>
      </c>
      <c r="AP306" s="30">
        <f t="shared" si="25"/>
        <v>43426.225806451614</v>
      </c>
      <c r="AQ306" s="4"/>
      <c r="AR306" s="31">
        <f t="shared" si="26"/>
        <v>127727</v>
      </c>
      <c r="AS306" s="45">
        <f t="shared" si="27"/>
        <v>1.1048243475920116</v>
      </c>
    </row>
    <row r="307" spans="1:45" x14ac:dyDescent="0.25">
      <c r="A307" s="10">
        <v>306</v>
      </c>
      <c r="B307" s="11">
        <v>15848</v>
      </c>
      <c r="C307" s="11" t="s">
        <v>58</v>
      </c>
      <c r="D307" s="11" t="s">
        <v>23</v>
      </c>
      <c r="E307" s="12" t="s">
        <v>53</v>
      </c>
      <c r="F307" s="12" t="s">
        <v>53</v>
      </c>
      <c r="G307" s="12" t="s">
        <v>371</v>
      </c>
      <c r="H307" s="41">
        <v>34824</v>
      </c>
      <c r="I307" s="41">
        <v>30240</v>
      </c>
      <c r="J307" s="41">
        <v>7612</v>
      </c>
      <c r="K307" s="41">
        <v>17114</v>
      </c>
      <c r="L307" s="41">
        <v>3562</v>
      </c>
      <c r="M307" s="41">
        <v>26015</v>
      </c>
      <c r="N307" s="41">
        <v>33505</v>
      </c>
      <c r="O307" s="41">
        <v>30326</v>
      </c>
      <c r="P307" s="41">
        <v>16432</v>
      </c>
      <c r="Q307" s="41">
        <v>14840</v>
      </c>
      <c r="R307" s="41">
        <v>54415</v>
      </c>
      <c r="S307" s="41">
        <v>1212</v>
      </c>
      <c r="T307" s="41">
        <v>23145</v>
      </c>
      <c r="U307" s="41">
        <v>17689</v>
      </c>
      <c r="V307" s="41">
        <v>16531</v>
      </c>
      <c r="W307" s="41">
        <v>12131</v>
      </c>
      <c r="X307" s="41">
        <v>10106</v>
      </c>
      <c r="Y307" s="41">
        <v>29962</v>
      </c>
      <c r="Z307" s="41">
        <v>332</v>
      </c>
      <c r="AA307" s="41">
        <v>17787</v>
      </c>
      <c r="AB307" s="41">
        <v>19748</v>
      </c>
      <c r="AC307" s="41">
        <v>19021</v>
      </c>
      <c r="AD307" s="41">
        <v>16392</v>
      </c>
      <c r="AE307" s="41">
        <v>18129</v>
      </c>
      <c r="AF307" s="41">
        <v>25058</v>
      </c>
      <c r="AG307" s="41">
        <v>685</v>
      </c>
      <c r="AH307" s="41">
        <v>23940</v>
      </c>
      <c r="AI307" s="41">
        <v>11042</v>
      </c>
      <c r="AJ307" s="41">
        <v>14346</v>
      </c>
      <c r="AK307" s="41">
        <v>10630</v>
      </c>
      <c r="AL307" s="41">
        <v>16860</v>
      </c>
      <c r="AM307" s="28">
        <f t="shared" si="23"/>
        <v>1999996</v>
      </c>
      <c r="AN307" s="41">
        <v>64516</v>
      </c>
      <c r="AO307" s="29">
        <f t="shared" si="24"/>
        <v>573631</v>
      </c>
      <c r="AP307" s="30">
        <f t="shared" si="25"/>
        <v>18504.225806451614</v>
      </c>
      <c r="AQ307" s="4"/>
      <c r="AR307" s="31">
        <f t="shared" si="26"/>
        <v>-1426365</v>
      </c>
      <c r="AS307" s="45">
        <f t="shared" si="27"/>
        <v>0.28681607363214728</v>
      </c>
    </row>
    <row r="308" spans="1:45" x14ac:dyDescent="0.25">
      <c r="A308" s="10">
        <v>307</v>
      </c>
      <c r="B308" s="11">
        <v>14576</v>
      </c>
      <c r="C308" s="11" t="s">
        <v>58</v>
      </c>
      <c r="D308" s="11" t="s">
        <v>23</v>
      </c>
      <c r="E308" s="12" t="s">
        <v>53</v>
      </c>
      <c r="F308" s="12" t="s">
        <v>53</v>
      </c>
      <c r="G308" s="12" t="s">
        <v>372</v>
      </c>
      <c r="H308" s="41">
        <v>66408</v>
      </c>
      <c r="I308" s="41">
        <v>46530</v>
      </c>
      <c r="J308" s="41">
        <v>31710</v>
      </c>
      <c r="K308" s="41">
        <v>75785</v>
      </c>
      <c r="L308" s="41">
        <v>17148</v>
      </c>
      <c r="M308" s="41">
        <v>82880</v>
      </c>
      <c r="N308" s="41">
        <v>93089</v>
      </c>
      <c r="O308" s="41">
        <v>67148</v>
      </c>
      <c r="P308" s="41">
        <v>70000</v>
      </c>
      <c r="Q308" s="41">
        <v>71810</v>
      </c>
      <c r="R308" s="41">
        <v>80004</v>
      </c>
      <c r="S308" s="41">
        <v>10659</v>
      </c>
      <c r="T308" s="41">
        <v>67025</v>
      </c>
      <c r="U308" s="41">
        <v>64692</v>
      </c>
      <c r="V308" s="41">
        <v>69521</v>
      </c>
      <c r="W308" s="41">
        <v>48715</v>
      </c>
      <c r="X308" s="41">
        <v>68240</v>
      </c>
      <c r="Y308" s="41">
        <v>76720</v>
      </c>
      <c r="Z308" s="41">
        <v>15000</v>
      </c>
      <c r="AA308" s="41">
        <v>60074</v>
      </c>
      <c r="AB308" s="41">
        <v>60003</v>
      </c>
      <c r="AC308" s="41">
        <v>70243</v>
      </c>
      <c r="AD308" s="41">
        <v>55000</v>
      </c>
      <c r="AE308" s="41">
        <v>43014</v>
      </c>
      <c r="AF308" s="41">
        <v>84022</v>
      </c>
      <c r="AG308" s="41">
        <v>11176</v>
      </c>
      <c r="AH308" s="41">
        <v>58018</v>
      </c>
      <c r="AI308" s="41">
        <v>63855</v>
      </c>
      <c r="AJ308" s="41">
        <v>70000</v>
      </c>
      <c r="AK308" s="41">
        <v>75234</v>
      </c>
      <c r="AL308" s="41">
        <v>71856</v>
      </c>
      <c r="AM308" s="28">
        <f t="shared" si="23"/>
        <v>1786096</v>
      </c>
      <c r="AN308" s="41">
        <v>57616</v>
      </c>
      <c r="AO308" s="29">
        <f t="shared" si="24"/>
        <v>1845579</v>
      </c>
      <c r="AP308" s="30">
        <f t="shared" si="25"/>
        <v>59534.806451612902</v>
      </c>
      <c r="AQ308" s="4"/>
      <c r="AR308" s="31">
        <f t="shared" si="26"/>
        <v>59483</v>
      </c>
      <c r="AS308" s="45">
        <f t="shared" si="27"/>
        <v>1.0333033610735369</v>
      </c>
    </row>
    <row r="309" spans="1:45" x14ac:dyDescent="0.25">
      <c r="A309" s="10">
        <v>308</v>
      </c>
      <c r="B309" s="11">
        <v>16527</v>
      </c>
      <c r="C309" s="11" t="s">
        <v>58</v>
      </c>
      <c r="D309" s="11" t="s">
        <v>23</v>
      </c>
      <c r="E309" s="11" t="s">
        <v>53</v>
      </c>
      <c r="F309" s="11" t="s">
        <v>53</v>
      </c>
      <c r="G309" s="16" t="s">
        <v>373</v>
      </c>
      <c r="H309" s="41">
        <v>11728</v>
      </c>
      <c r="I309" s="41">
        <v>0</v>
      </c>
      <c r="J309" s="41">
        <v>4053</v>
      </c>
      <c r="K309" s="41">
        <v>67805</v>
      </c>
      <c r="L309" s="41">
        <v>0</v>
      </c>
      <c r="M309" s="41">
        <v>24913</v>
      </c>
      <c r="N309" s="41">
        <v>15278</v>
      </c>
      <c r="O309" s="41">
        <v>0</v>
      </c>
      <c r="P309" s="41">
        <v>0</v>
      </c>
      <c r="Q309" s="41">
        <v>34615</v>
      </c>
      <c r="R309" s="41">
        <v>12907</v>
      </c>
      <c r="S309" s="41">
        <v>0</v>
      </c>
      <c r="T309" s="41">
        <v>15128</v>
      </c>
      <c r="U309" s="41">
        <v>7977</v>
      </c>
      <c r="V309" s="41">
        <v>1564</v>
      </c>
      <c r="W309" s="41">
        <v>8350</v>
      </c>
      <c r="X309" s="41">
        <v>0</v>
      </c>
      <c r="Y309" s="41">
        <v>65966</v>
      </c>
      <c r="Z309" s="41">
        <v>0</v>
      </c>
      <c r="AA309" s="41">
        <v>30282</v>
      </c>
      <c r="AB309" s="41">
        <v>270</v>
      </c>
      <c r="AC309" s="41">
        <v>6320</v>
      </c>
      <c r="AD309" s="41">
        <v>62605</v>
      </c>
      <c r="AE309" s="41">
        <v>0</v>
      </c>
      <c r="AF309" s="41">
        <v>29898</v>
      </c>
      <c r="AG309" s="41">
        <v>0</v>
      </c>
      <c r="AH309" s="41">
        <v>6693</v>
      </c>
      <c r="AI309" s="41">
        <v>1343</v>
      </c>
      <c r="AJ309" s="41">
        <v>19196</v>
      </c>
      <c r="AK309" s="41">
        <v>0</v>
      </c>
      <c r="AL309" s="41">
        <v>104787</v>
      </c>
      <c r="AM309" s="28">
        <f t="shared" si="23"/>
        <v>1838765</v>
      </c>
      <c r="AN309" s="41">
        <v>59315</v>
      </c>
      <c r="AO309" s="29">
        <f t="shared" si="24"/>
        <v>531678</v>
      </c>
      <c r="AP309" s="30">
        <f t="shared" si="25"/>
        <v>17150.903225806451</v>
      </c>
      <c r="AQ309" s="4"/>
      <c r="AR309" s="31">
        <f t="shared" si="26"/>
        <v>-1307087</v>
      </c>
      <c r="AS309" s="45">
        <f t="shared" si="27"/>
        <v>0.28914951067700334</v>
      </c>
    </row>
    <row r="310" spans="1:45" x14ac:dyDescent="0.25">
      <c r="A310" s="10">
        <v>310</v>
      </c>
      <c r="B310" s="20">
        <v>16078</v>
      </c>
      <c r="C310" s="11" t="s">
        <v>58</v>
      </c>
      <c r="D310" s="18" t="s">
        <v>57</v>
      </c>
      <c r="E310" s="18" t="s">
        <v>57</v>
      </c>
      <c r="F310" s="18" t="s">
        <v>57</v>
      </c>
      <c r="G310" s="18" t="s">
        <v>375</v>
      </c>
      <c r="H310" s="41">
        <v>523685</v>
      </c>
      <c r="I310" s="41">
        <v>3090</v>
      </c>
      <c r="J310" s="41">
        <v>7054</v>
      </c>
      <c r="K310" s="41">
        <v>1851</v>
      </c>
      <c r="L310" s="41">
        <v>0</v>
      </c>
      <c r="M310" s="41">
        <v>107995</v>
      </c>
      <c r="N310" s="41">
        <v>22923</v>
      </c>
      <c r="O310" s="41">
        <v>4877</v>
      </c>
      <c r="P310" s="41">
        <v>174619</v>
      </c>
      <c r="Q310" s="41">
        <v>22160</v>
      </c>
      <c r="R310" s="41">
        <v>74025</v>
      </c>
      <c r="S310" s="41">
        <v>0</v>
      </c>
      <c r="T310" s="41">
        <v>228</v>
      </c>
      <c r="U310" s="41">
        <v>213644</v>
      </c>
      <c r="V310" s="41">
        <v>0</v>
      </c>
      <c r="W310" s="41">
        <v>101235</v>
      </c>
      <c r="X310" s="41">
        <v>21754</v>
      </c>
      <c r="Y310" s="41">
        <v>999296</v>
      </c>
      <c r="Z310" s="41">
        <v>0</v>
      </c>
      <c r="AA310" s="41">
        <v>83132</v>
      </c>
      <c r="AB310" s="41">
        <v>484950</v>
      </c>
      <c r="AC310" s="41">
        <v>131458</v>
      </c>
      <c r="AD310" s="41">
        <v>106233</v>
      </c>
      <c r="AE310" s="41">
        <v>1680</v>
      </c>
      <c r="AF310" s="41">
        <v>560872</v>
      </c>
      <c r="AG310" s="41">
        <v>0</v>
      </c>
      <c r="AH310" s="41">
        <v>21517</v>
      </c>
      <c r="AI310" s="41">
        <v>14400</v>
      </c>
      <c r="AJ310" s="41">
        <v>1070147</v>
      </c>
      <c r="AK310" s="41">
        <v>278361</v>
      </c>
      <c r="AL310" s="41">
        <v>5687579</v>
      </c>
      <c r="AM310" s="28">
        <f t="shared" si="23"/>
        <v>5403300</v>
      </c>
      <c r="AN310" s="41">
        <v>174300</v>
      </c>
      <c r="AO310" s="29">
        <f t="shared" si="24"/>
        <v>10718765</v>
      </c>
      <c r="AP310" s="30">
        <f t="shared" si="25"/>
        <v>345766.61290322582</v>
      </c>
      <c r="AQ310" s="4"/>
      <c r="AR310" s="31">
        <f t="shared" si="26"/>
        <v>5315465</v>
      </c>
      <c r="AS310" s="45">
        <f t="shared" si="27"/>
        <v>1.9837441933633151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311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F305" sqref="F305"/>
    </sheetView>
  </sheetViews>
  <sheetFormatPr defaultRowHeight="15" x14ac:dyDescent="0.25"/>
  <cols>
    <col min="1" max="1" width="5.42578125" bestFit="1" customWidth="1"/>
    <col min="2" max="2" width="7.28515625" bestFit="1" customWidth="1"/>
    <col min="3" max="3" width="20.42578125" hidden="1" customWidth="1"/>
    <col min="4" max="4" width="21.85546875" hidden="1" customWidth="1"/>
    <col min="5" max="5" width="12.7109375" customWidth="1"/>
    <col min="6" max="6" width="18.85546875" customWidth="1"/>
    <col min="7" max="7" width="24.28515625" customWidth="1"/>
    <col min="8" max="8" width="9.140625" style="48"/>
    <col min="9" max="38" width="9.140625" style="48" customWidth="1"/>
    <col min="39" max="39" width="12.140625" style="48" customWidth="1"/>
    <col min="40" max="40" width="9.5703125" style="48" customWidth="1"/>
    <col min="41" max="41" width="12" style="48" customWidth="1"/>
    <col min="42" max="42" width="10.140625" style="48" customWidth="1"/>
    <col min="43" max="43" width="11" style="49" customWidth="1"/>
    <col min="44" max="44" width="9.140625" style="27"/>
  </cols>
  <sheetData>
    <row r="1" spans="1:44" ht="30.75" customHeight="1" x14ac:dyDescent="0.25">
      <c r="A1" s="21" t="s">
        <v>59</v>
      </c>
      <c r="B1" s="21" t="s">
        <v>60</v>
      </c>
      <c r="C1" s="9" t="s">
        <v>61</v>
      </c>
      <c r="D1" s="21" t="s">
        <v>62</v>
      </c>
      <c r="E1" s="21" t="s">
        <v>63</v>
      </c>
      <c r="F1" s="21" t="s">
        <v>64</v>
      </c>
      <c r="G1" s="21" t="s">
        <v>65</v>
      </c>
      <c r="H1" s="22">
        <v>44013</v>
      </c>
      <c r="I1" s="22">
        <v>44014</v>
      </c>
      <c r="J1" s="22">
        <v>44015</v>
      </c>
      <c r="K1" s="22">
        <v>44016</v>
      </c>
      <c r="L1" s="22">
        <v>44017</v>
      </c>
      <c r="M1" s="22">
        <v>44018</v>
      </c>
      <c r="N1" s="22">
        <v>44019</v>
      </c>
      <c r="O1" s="22">
        <v>44020</v>
      </c>
      <c r="P1" s="22">
        <v>44021</v>
      </c>
      <c r="Q1" s="22">
        <v>44022</v>
      </c>
      <c r="R1" s="22">
        <v>44023</v>
      </c>
      <c r="S1" s="22">
        <v>44024</v>
      </c>
      <c r="T1" s="22">
        <v>44025</v>
      </c>
      <c r="U1" s="22">
        <v>44026</v>
      </c>
      <c r="V1" s="22">
        <v>44027</v>
      </c>
      <c r="W1" s="22">
        <v>44028</v>
      </c>
      <c r="X1" s="22">
        <v>44029</v>
      </c>
      <c r="Y1" s="22">
        <v>44030</v>
      </c>
      <c r="Z1" s="22">
        <v>44031</v>
      </c>
      <c r="AA1" s="22">
        <v>44032</v>
      </c>
      <c r="AB1" s="22">
        <v>44033</v>
      </c>
      <c r="AC1" s="22">
        <v>44034</v>
      </c>
      <c r="AD1" s="22">
        <v>44035</v>
      </c>
      <c r="AE1" s="22">
        <v>44036</v>
      </c>
      <c r="AF1" s="22">
        <v>44037</v>
      </c>
      <c r="AG1" s="22">
        <v>44038</v>
      </c>
      <c r="AH1" s="22">
        <v>44039</v>
      </c>
      <c r="AI1" s="22">
        <v>44040</v>
      </c>
      <c r="AJ1" s="22">
        <v>44041</v>
      </c>
      <c r="AK1" s="22">
        <v>44042</v>
      </c>
      <c r="AL1" s="22">
        <v>44043</v>
      </c>
      <c r="AM1" s="23" t="s">
        <v>376</v>
      </c>
      <c r="AN1" s="22" t="s">
        <v>377</v>
      </c>
      <c r="AO1" s="23" t="s">
        <v>378</v>
      </c>
      <c r="AP1" s="23" t="s">
        <v>379</v>
      </c>
      <c r="AQ1" s="46" t="s">
        <v>381</v>
      </c>
      <c r="AR1" s="42" t="s">
        <v>382</v>
      </c>
    </row>
    <row r="2" spans="1:44" x14ac:dyDescent="0.25">
      <c r="A2" s="10">
        <v>1</v>
      </c>
      <c r="B2" s="11">
        <v>16256</v>
      </c>
      <c r="C2" s="11" t="s">
        <v>58</v>
      </c>
      <c r="D2" s="12" t="s">
        <v>3</v>
      </c>
      <c r="E2" s="12" t="s">
        <v>4</v>
      </c>
      <c r="F2" s="12" t="s">
        <v>5</v>
      </c>
      <c r="G2" s="12" t="s">
        <v>66</v>
      </c>
      <c r="H2" s="41">
        <v>51221</v>
      </c>
      <c r="I2" s="41">
        <v>43771</v>
      </c>
      <c r="J2" s="41">
        <v>45651</v>
      </c>
      <c r="K2" s="41">
        <v>47801</v>
      </c>
      <c r="L2" s="41">
        <v>14955</v>
      </c>
      <c r="M2" s="41">
        <v>73852</v>
      </c>
      <c r="N2" s="41">
        <v>54244</v>
      </c>
      <c r="O2" s="41">
        <v>45825</v>
      </c>
      <c r="P2" s="41">
        <v>53262</v>
      </c>
      <c r="Q2" s="41">
        <v>37790</v>
      </c>
      <c r="R2" s="41">
        <v>49198</v>
      </c>
      <c r="S2" s="41">
        <v>9370</v>
      </c>
      <c r="T2" s="41">
        <v>46651</v>
      </c>
      <c r="U2" s="41">
        <v>32695</v>
      </c>
      <c r="V2" s="41">
        <v>37214</v>
      </c>
      <c r="W2" s="41">
        <v>39341</v>
      </c>
      <c r="X2" s="41">
        <v>37109</v>
      </c>
      <c r="Y2" s="41">
        <v>40509</v>
      </c>
      <c r="Z2" s="41">
        <v>8312</v>
      </c>
      <c r="AA2" s="41">
        <v>52946</v>
      </c>
      <c r="AB2" s="41">
        <v>41013</v>
      </c>
      <c r="AC2" s="41">
        <v>45115</v>
      </c>
      <c r="AD2" s="41">
        <v>26238</v>
      </c>
      <c r="AE2" s="41">
        <v>34485</v>
      </c>
      <c r="AF2" s="41">
        <v>35059</v>
      </c>
      <c r="AG2" s="41">
        <v>29080</v>
      </c>
      <c r="AH2" s="41">
        <v>46902</v>
      </c>
      <c r="AI2" s="41">
        <v>31353</v>
      </c>
      <c r="AJ2" s="41">
        <v>35396</v>
      </c>
      <c r="AK2" s="41">
        <v>50288</v>
      </c>
      <c r="AL2" s="41">
        <v>44755</v>
      </c>
      <c r="AM2" s="28">
        <f>+AN2*31</f>
        <v>1183155.7619607844</v>
      </c>
      <c r="AN2" s="41">
        <v>38166.314901960788</v>
      </c>
      <c r="AO2" s="29">
        <f>SUM(H2:AL2)</f>
        <v>1241401</v>
      </c>
      <c r="AP2" s="30">
        <f>AO2/31</f>
        <v>40045.193548387098</v>
      </c>
      <c r="AQ2" s="31">
        <f>AO2-AM2</f>
        <v>58245.238039215561</v>
      </c>
      <c r="AR2" s="45">
        <f>AO2/AM2</f>
        <v>1.049228715196965</v>
      </c>
    </row>
    <row r="3" spans="1:44" x14ac:dyDescent="0.25">
      <c r="A3" s="10">
        <v>2</v>
      </c>
      <c r="B3" s="11">
        <v>16052</v>
      </c>
      <c r="C3" s="11" t="s">
        <v>58</v>
      </c>
      <c r="D3" s="12" t="s">
        <v>3</v>
      </c>
      <c r="E3" s="12" t="s">
        <v>4</v>
      </c>
      <c r="F3" s="12" t="s">
        <v>5</v>
      </c>
      <c r="G3" s="12" t="s">
        <v>67</v>
      </c>
      <c r="H3" s="41">
        <v>39821</v>
      </c>
      <c r="I3" s="41">
        <v>31923</v>
      </c>
      <c r="J3" s="41">
        <v>33743</v>
      </c>
      <c r="K3" s="41">
        <v>30809</v>
      </c>
      <c r="L3" s="41">
        <v>12153</v>
      </c>
      <c r="M3" s="41">
        <v>57023</v>
      </c>
      <c r="N3" s="41">
        <v>28376</v>
      </c>
      <c r="O3" s="41">
        <v>37004</v>
      </c>
      <c r="P3" s="41">
        <v>27478</v>
      </c>
      <c r="Q3" s="41">
        <v>39180</v>
      </c>
      <c r="R3" s="41">
        <v>28247</v>
      </c>
      <c r="S3" s="41">
        <v>15415</v>
      </c>
      <c r="T3" s="41">
        <v>34883</v>
      </c>
      <c r="U3" s="41">
        <v>34490</v>
      </c>
      <c r="V3" s="41">
        <v>22927</v>
      </c>
      <c r="W3" s="41">
        <v>26828</v>
      </c>
      <c r="X3" s="41">
        <v>24301</v>
      </c>
      <c r="Y3" s="41">
        <v>26710</v>
      </c>
      <c r="Z3" s="41">
        <v>10712</v>
      </c>
      <c r="AA3" s="41">
        <v>34562</v>
      </c>
      <c r="AB3" s="41">
        <v>30562</v>
      </c>
      <c r="AC3" s="41">
        <v>34867</v>
      </c>
      <c r="AD3" s="41">
        <v>30924</v>
      </c>
      <c r="AE3" s="41">
        <v>31089</v>
      </c>
      <c r="AF3" s="41">
        <v>26366</v>
      </c>
      <c r="AG3" s="41">
        <v>9282</v>
      </c>
      <c r="AH3" s="41">
        <v>29217</v>
      </c>
      <c r="AI3" s="41">
        <v>30604</v>
      </c>
      <c r="AJ3" s="41">
        <v>28763</v>
      </c>
      <c r="AK3" s="41">
        <v>27859</v>
      </c>
      <c r="AL3" s="41">
        <v>25024</v>
      </c>
      <c r="AM3" s="28">
        <f t="shared" ref="AM3:AM66" si="0">+AN3*31</f>
        <v>816971.92421568627</v>
      </c>
      <c r="AN3" s="41">
        <v>26353.933039215688</v>
      </c>
      <c r="AO3" s="29">
        <f t="shared" ref="AO3:AO63" si="1">SUM(H3:AL3)</f>
        <v>901142</v>
      </c>
      <c r="AP3" s="30">
        <f t="shared" ref="AP3:AP66" si="2">AO3/31</f>
        <v>29069.096774193549</v>
      </c>
      <c r="AQ3" s="31">
        <f t="shared" ref="AQ3:AQ63" si="3">AO3-AM3</f>
        <v>84170.075784313725</v>
      </c>
      <c r="AR3" s="45">
        <f t="shared" ref="AR3:AR63" si="4">AO3/AM3</f>
        <v>1.103026889039203</v>
      </c>
    </row>
    <row r="4" spans="1:44" x14ac:dyDescent="0.25">
      <c r="A4" s="10">
        <v>3</v>
      </c>
      <c r="B4" s="11">
        <v>16340</v>
      </c>
      <c r="C4" s="11" t="s">
        <v>58</v>
      </c>
      <c r="D4" s="12" t="s">
        <v>3</v>
      </c>
      <c r="E4" s="12" t="s">
        <v>4</v>
      </c>
      <c r="F4" s="12" t="s">
        <v>5</v>
      </c>
      <c r="G4" s="12" t="s">
        <v>68</v>
      </c>
      <c r="H4" s="41">
        <v>24357</v>
      </c>
      <c r="I4" s="41">
        <v>38195</v>
      </c>
      <c r="J4" s="41">
        <v>22445</v>
      </c>
      <c r="K4" s="41">
        <v>63327</v>
      </c>
      <c r="L4" s="41">
        <v>7001</v>
      </c>
      <c r="M4" s="41">
        <v>17926</v>
      </c>
      <c r="N4" s="41">
        <v>17556</v>
      </c>
      <c r="O4" s="41">
        <v>16105</v>
      </c>
      <c r="P4" s="41">
        <v>29782</v>
      </c>
      <c r="Q4" s="41">
        <v>15910</v>
      </c>
      <c r="R4" s="41">
        <v>25197</v>
      </c>
      <c r="S4" s="41">
        <v>8852</v>
      </c>
      <c r="T4" s="41">
        <v>19946</v>
      </c>
      <c r="U4" s="41">
        <v>20553</v>
      </c>
      <c r="V4" s="41">
        <v>18583</v>
      </c>
      <c r="W4" s="41">
        <v>20815</v>
      </c>
      <c r="X4" s="41">
        <v>19784</v>
      </c>
      <c r="Y4" s="41">
        <v>20288</v>
      </c>
      <c r="Z4" s="41">
        <v>6541</v>
      </c>
      <c r="AA4" s="41">
        <v>21099</v>
      </c>
      <c r="AB4" s="41">
        <v>17920</v>
      </c>
      <c r="AC4" s="41">
        <v>18545</v>
      </c>
      <c r="AD4" s="41">
        <v>23279</v>
      </c>
      <c r="AE4" s="41">
        <v>11944</v>
      </c>
      <c r="AF4" s="41">
        <v>19546</v>
      </c>
      <c r="AG4" s="41">
        <v>15190</v>
      </c>
      <c r="AH4" s="41">
        <v>28528</v>
      </c>
      <c r="AI4" s="41">
        <v>17309</v>
      </c>
      <c r="AJ4" s="41">
        <v>14796</v>
      </c>
      <c r="AK4" s="41">
        <v>24518</v>
      </c>
      <c r="AL4" s="41">
        <v>17866</v>
      </c>
      <c r="AM4" s="28">
        <f t="shared" si="0"/>
        <v>604569.97287581698</v>
      </c>
      <c r="AN4" s="41">
        <v>19502.257189542484</v>
      </c>
      <c r="AO4" s="29">
        <f t="shared" si="1"/>
        <v>643703</v>
      </c>
      <c r="AP4" s="30">
        <f t="shared" si="2"/>
        <v>20764.612903225807</v>
      </c>
      <c r="AQ4" s="31">
        <f t="shared" si="3"/>
        <v>39133.02712418302</v>
      </c>
      <c r="AR4" s="45">
        <f t="shared" si="4"/>
        <v>1.0647286978842749</v>
      </c>
    </row>
    <row r="5" spans="1:44" x14ac:dyDescent="0.25">
      <c r="A5" s="10">
        <v>4</v>
      </c>
      <c r="B5" s="11">
        <v>17023</v>
      </c>
      <c r="C5" s="11" t="s">
        <v>58</v>
      </c>
      <c r="D5" s="12" t="s">
        <v>3</v>
      </c>
      <c r="E5" s="12" t="s">
        <v>4</v>
      </c>
      <c r="F5" s="12" t="s">
        <v>5</v>
      </c>
      <c r="G5" s="12" t="s">
        <v>69</v>
      </c>
      <c r="H5" s="41">
        <v>44803</v>
      </c>
      <c r="I5" s="41">
        <v>25540</v>
      </c>
      <c r="J5" s="41">
        <v>25108</v>
      </c>
      <c r="K5" s="41">
        <v>29583</v>
      </c>
      <c r="L5" s="41">
        <v>10179</v>
      </c>
      <c r="M5" s="41">
        <v>28705</v>
      </c>
      <c r="N5" s="41">
        <v>24505</v>
      </c>
      <c r="O5" s="41">
        <v>30667</v>
      </c>
      <c r="P5" s="41">
        <v>24835</v>
      </c>
      <c r="Q5" s="41">
        <v>27291</v>
      </c>
      <c r="R5" s="41">
        <v>35500</v>
      </c>
      <c r="S5" s="41">
        <v>6728</v>
      </c>
      <c r="T5" s="41">
        <v>27855</v>
      </c>
      <c r="U5" s="41">
        <v>20441</v>
      </c>
      <c r="V5" s="41">
        <v>25007</v>
      </c>
      <c r="W5" s="41">
        <v>24316</v>
      </c>
      <c r="X5" s="41">
        <v>19299</v>
      </c>
      <c r="Y5" s="41">
        <v>21521</v>
      </c>
      <c r="Z5" s="41">
        <v>11024</v>
      </c>
      <c r="AA5" s="41">
        <v>43732</v>
      </c>
      <c r="AB5" s="41">
        <v>20607</v>
      </c>
      <c r="AC5" s="41">
        <v>18702</v>
      </c>
      <c r="AD5" s="41">
        <v>25027</v>
      </c>
      <c r="AE5" s="41">
        <v>21736</v>
      </c>
      <c r="AF5" s="41">
        <v>26706</v>
      </c>
      <c r="AG5" s="41">
        <v>8357</v>
      </c>
      <c r="AH5" s="41">
        <v>19414</v>
      </c>
      <c r="AI5" s="41">
        <v>21600</v>
      </c>
      <c r="AJ5" s="41">
        <v>20390</v>
      </c>
      <c r="AK5" s="41">
        <v>14517</v>
      </c>
      <c r="AL5" s="41">
        <v>25441</v>
      </c>
      <c r="AM5" s="28">
        <f t="shared" si="0"/>
        <v>549516.88241830072</v>
      </c>
      <c r="AN5" s="41">
        <v>17726.351045751635</v>
      </c>
      <c r="AO5" s="29">
        <f t="shared" si="1"/>
        <v>729136</v>
      </c>
      <c r="AP5" s="30">
        <f t="shared" si="2"/>
        <v>23520.516129032258</v>
      </c>
      <c r="AQ5" s="31">
        <f t="shared" si="3"/>
        <v>179619.11758169928</v>
      </c>
      <c r="AR5" s="45">
        <f t="shared" si="4"/>
        <v>1.3268673326126683</v>
      </c>
    </row>
    <row r="6" spans="1:44" x14ac:dyDescent="0.25">
      <c r="A6" s="10">
        <v>5</v>
      </c>
      <c r="B6" s="11">
        <v>15696</v>
      </c>
      <c r="C6" s="11" t="s">
        <v>58</v>
      </c>
      <c r="D6" s="12" t="s">
        <v>3</v>
      </c>
      <c r="E6" s="12" t="s">
        <v>4</v>
      </c>
      <c r="F6" s="12" t="s">
        <v>5</v>
      </c>
      <c r="G6" s="12" t="s">
        <v>70</v>
      </c>
      <c r="H6" s="41">
        <v>58791</v>
      </c>
      <c r="I6" s="41">
        <v>55363</v>
      </c>
      <c r="J6" s="41">
        <v>51672</v>
      </c>
      <c r="K6" s="41">
        <v>64622</v>
      </c>
      <c r="L6" s="41">
        <v>26261</v>
      </c>
      <c r="M6" s="41">
        <v>81420</v>
      </c>
      <c r="N6" s="41">
        <v>50979</v>
      </c>
      <c r="O6" s="41">
        <v>43810</v>
      </c>
      <c r="P6" s="41">
        <v>53794</v>
      </c>
      <c r="Q6" s="41">
        <v>36622</v>
      </c>
      <c r="R6" s="41">
        <v>54740</v>
      </c>
      <c r="S6" s="41">
        <v>9380</v>
      </c>
      <c r="T6" s="41">
        <v>58213</v>
      </c>
      <c r="U6" s="41">
        <v>29235</v>
      </c>
      <c r="V6" s="41">
        <v>47365</v>
      </c>
      <c r="W6" s="41">
        <v>42272</v>
      </c>
      <c r="X6" s="41">
        <v>39674</v>
      </c>
      <c r="Y6" s="41">
        <v>44457</v>
      </c>
      <c r="Z6" s="41">
        <v>9531</v>
      </c>
      <c r="AA6" s="41">
        <v>58697</v>
      </c>
      <c r="AB6" s="41">
        <v>28712</v>
      </c>
      <c r="AC6" s="41">
        <v>30903</v>
      </c>
      <c r="AD6" s="41">
        <v>37475</v>
      </c>
      <c r="AE6" s="41">
        <v>36114</v>
      </c>
      <c r="AF6" s="41">
        <v>32866</v>
      </c>
      <c r="AG6" s="41">
        <v>8716</v>
      </c>
      <c r="AH6" s="41">
        <v>52092</v>
      </c>
      <c r="AI6" s="41">
        <v>31628</v>
      </c>
      <c r="AJ6" s="41">
        <v>31426</v>
      </c>
      <c r="AK6" s="41">
        <v>48025</v>
      </c>
      <c r="AL6" s="41">
        <v>45920</v>
      </c>
      <c r="AM6" s="28">
        <f t="shared" si="0"/>
        <v>1137983.3241601307</v>
      </c>
      <c r="AN6" s="41">
        <v>36709.139489036475</v>
      </c>
      <c r="AO6" s="29">
        <f t="shared" si="1"/>
        <v>1300775</v>
      </c>
      <c r="AP6" s="30">
        <f t="shared" si="2"/>
        <v>41960.483870967742</v>
      </c>
      <c r="AQ6" s="31">
        <f t="shared" si="3"/>
        <v>162791.67583986931</v>
      </c>
      <c r="AR6" s="45">
        <f t="shared" si="4"/>
        <v>1.1430527780009561</v>
      </c>
    </row>
    <row r="7" spans="1:44" x14ac:dyDescent="0.25">
      <c r="A7" s="10">
        <v>6</v>
      </c>
      <c r="B7" s="11">
        <v>16071</v>
      </c>
      <c r="C7" s="11" t="s">
        <v>58</v>
      </c>
      <c r="D7" s="12" t="s">
        <v>3</v>
      </c>
      <c r="E7" s="12" t="s">
        <v>4</v>
      </c>
      <c r="F7" s="12" t="s">
        <v>5</v>
      </c>
      <c r="G7" s="12" t="s">
        <v>71</v>
      </c>
      <c r="H7" s="41">
        <v>26925</v>
      </c>
      <c r="I7" s="41">
        <v>13199</v>
      </c>
      <c r="J7" s="41">
        <v>11729</v>
      </c>
      <c r="K7" s="41">
        <v>14930</v>
      </c>
      <c r="L7" s="41">
        <v>4072</v>
      </c>
      <c r="M7" s="41">
        <v>20051</v>
      </c>
      <c r="N7" s="41">
        <v>16936</v>
      </c>
      <c r="O7" s="41">
        <v>13847</v>
      </c>
      <c r="P7" s="41">
        <v>17903</v>
      </c>
      <c r="Q7" s="41">
        <v>12961</v>
      </c>
      <c r="R7" s="41">
        <v>15649</v>
      </c>
      <c r="S7" s="41">
        <v>1881</v>
      </c>
      <c r="T7" s="41">
        <v>11308</v>
      </c>
      <c r="U7" s="41">
        <v>13821</v>
      </c>
      <c r="V7" s="41">
        <v>10776</v>
      </c>
      <c r="W7" s="41">
        <v>12825</v>
      </c>
      <c r="X7" s="41">
        <v>13187</v>
      </c>
      <c r="Y7" s="41">
        <v>13497</v>
      </c>
      <c r="Z7" s="41">
        <v>5953</v>
      </c>
      <c r="AA7" s="41">
        <v>21573</v>
      </c>
      <c r="AB7" s="41">
        <v>20716</v>
      </c>
      <c r="AC7" s="41">
        <v>14726</v>
      </c>
      <c r="AD7" s="41">
        <v>19172</v>
      </c>
      <c r="AE7" s="41">
        <v>6894</v>
      </c>
      <c r="AF7" s="41">
        <v>19031</v>
      </c>
      <c r="AG7" s="41">
        <v>8419</v>
      </c>
      <c r="AH7" s="41">
        <v>27218</v>
      </c>
      <c r="AI7" s="41">
        <v>23028</v>
      </c>
      <c r="AJ7" s="41">
        <v>30232</v>
      </c>
      <c r="AK7" s="41">
        <v>10608</v>
      </c>
      <c r="AL7" s="41">
        <v>12584</v>
      </c>
      <c r="AM7" s="28">
        <f t="shared" si="0"/>
        <v>558581.69884150336</v>
      </c>
      <c r="AN7" s="41">
        <v>18018.764478758174</v>
      </c>
      <c r="AO7" s="29">
        <f t="shared" si="1"/>
        <v>465651</v>
      </c>
      <c r="AP7" s="30">
        <f t="shared" si="2"/>
        <v>15021</v>
      </c>
      <c r="AQ7" s="31">
        <f t="shared" si="3"/>
        <v>-92930.698841503356</v>
      </c>
      <c r="AR7" s="45">
        <f t="shared" si="4"/>
        <v>0.8336309638603604</v>
      </c>
    </row>
    <row r="8" spans="1:44" x14ac:dyDescent="0.25">
      <c r="A8" s="10">
        <v>7</v>
      </c>
      <c r="B8" s="11">
        <v>14516</v>
      </c>
      <c r="C8" s="11" t="s">
        <v>58</v>
      </c>
      <c r="D8" s="12" t="s">
        <v>3</v>
      </c>
      <c r="E8" s="12" t="s">
        <v>4</v>
      </c>
      <c r="F8" s="12" t="s">
        <v>5</v>
      </c>
      <c r="G8" s="12" t="s">
        <v>72</v>
      </c>
      <c r="H8" s="41">
        <v>60579</v>
      </c>
      <c r="I8" s="41">
        <v>69077</v>
      </c>
      <c r="J8" s="41">
        <v>59269</v>
      </c>
      <c r="K8" s="41">
        <v>57189</v>
      </c>
      <c r="L8" s="41">
        <v>8026</v>
      </c>
      <c r="M8" s="41">
        <v>96552</v>
      </c>
      <c r="N8" s="41">
        <v>70571</v>
      </c>
      <c r="O8" s="41">
        <v>64095</v>
      </c>
      <c r="P8" s="41">
        <v>56282</v>
      </c>
      <c r="Q8" s="41">
        <v>67740</v>
      </c>
      <c r="R8" s="41">
        <v>71339</v>
      </c>
      <c r="S8" s="41">
        <v>15546</v>
      </c>
      <c r="T8" s="41">
        <v>74958</v>
      </c>
      <c r="U8" s="41">
        <v>52231</v>
      </c>
      <c r="V8" s="41">
        <v>48443</v>
      </c>
      <c r="W8" s="41">
        <v>46007</v>
      </c>
      <c r="X8" s="41">
        <v>36818</v>
      </c>
      <c r="Y8" s="41">
        <v>55710</v>
      </c>
      <c r="Z8" s="41">
        <v>18017</v>
      </c>
      <c r="AA8" s="41">
        <v>55815</v>
      </c>
      <c r="AB8" s="41">
        <v>46438</v>
      </c>
      <c r="AC8" s="41">
        <v>55466</v>
      </c>
      <c r="AD8" s="41">
        <v>47251</v>
      </c>
      <c r="AE8" s="41">
        <v>49022</v>
      </c>
      <c r="AF8" s="41">
        <v>44225</v>
      </c>
      <c r="AG8" s="41">
        <v>21322</v>
      </c>
      <c r="AH8" s="41">
        <v>79543</v>
      </c>
      <c r="AI8" s="41">
        <v>53294</v>
      </c>
      <c r="AJ8" s="41">
        <v>47424</v>
      </c>
      <c r="AK8" s="41">
        <v>54258</v>
      </c>
      <c r="AL8" s="41">
        <v>48625</v>
      </c>
      <c r="AM8" s="28">
        <f t="shared" si="0"/>
        <v>1896818.065259804</v>
      </c>
      <c r="AN8" s="41">
        <v>61187.679524509804</v>
      </c>
      <c r="AO8" s="29">
        <f t="shared" si="1"/>
        <v>1631132</v>
      </c>
      <c r="AP8" s="30">
        <f t="shared" si="2"/>
        <v>52617.161290322583</v>
      </c>
      <c r="AQ8" s="31">
        <f t="shared" si="3"/>
        <v>-265686.06525980402</v>
      </c>
      <c r="AR8" s="45">
        <f t="shared" si="4"/>
        <v>0.85993065432798188</v>
      </c>
    </row>
    <row r="9" spans="1:44" x14ac:dyDescent="0.25">
      <c r="A9" s="10">
        <v>8</v>
      </c>
      <c r="B9" s="11">
        <v>16621</v>
      </c>
      <c r="C9" s="11" t="s">
        <v>58</v>
      </c>
      <c r="D9" s="12" t="s">
        <v>3</v>
      </c>
      <c r="E9" s="12" t="s">
        <v>4</v>
      </c>
      <c r="F9" s="12" t="s">
        <v>5</v>
      </c>
      <c r="G9" s="12" t="s">
        <v>73</v>
      </c>
      <c r="H9" s="41">
        <v>33851</v>
      </c>
      <c r="I9" s="41">
        <v>33625</v>
      </c>
      <c r="J9" s="41">
        <v>45135</v>
      </c>
      <c r="K9" s="41">
        <v>107940</v>
      </c>
      <c r="L9" s="41">
        <v>13688</v>
      </c>
      <c r="M9" s="41">
        <v>41020</v>
      </c>
      <c r="N9" s="41">
        <v>45156</v>
      </c>
      <c r="O9" s="41">
        <v>23376</v>
      </c>
      <c r="P9" s="41">
        <v>22086</v>
      </c>
      <c r="Q9" s="41">
        <v>28112</v>
      </c>
      <c r="R9" s="41">
        <v>26966</v>
      </c>
      <c r="S9" s="41">
        <v>19334</v>
      </c>
      <c r="T9" s="41">
        <v>43005</v>
      </c>
      <c r="U9" s="41">
        <v>28670</v>
      </c>
      <c r="V9" s="41">
        <v>27780</v>
      </c>
      <c r="W9" s="41">
        <v>23365</v>
      </c>
      <c r="X9" s="41">
        <v>26162</v>
      </c>
      <c r="Y9" s="41">
        <v>41023</v>
      </c>
      <c r="Z9" s="41">
        <v>14461</v>
      </c>
      <c r="AA9" s="41">
        <v>29504</v>
      </c>
      <c r="AB9" s="41">
        <v>21275</v>
      </c>
      <c r="AC9" s="41">
        <v>32381</v>
      </c>
      <c r="AD9" s="41">
        <v>27952</v>
      </c>
      <c r="AE9" s="41">
        <v>23105</v>
      </c>
      <c r="AF9" s="41">
        <v>33104</v>
      </c>
      <c r="AG9" s="41">
        <v>11784</v>
      </c>
      <c r="AH9" s="41">
        <v>30597</v>
      </c>
      <c r="AI9" s="41">
        <v>21836</v>
      </c>
      <c r="AJ9" s="41">
        <v>29611</v>
      </c>
      <c r="AK9" s="41">
        <v>32115</v>
      </c>
      <c r="AL9" s="41">
        <v>28007</v>
      </c>
      <c r="AM9" s="28">
        <f t="shared" si="0"/>
        <v>728377.11032679747</v>
      </c>
      <c r="AN9" s="41">
        <v>23496.035816993466</v>
      </c>
      <c r="AO9" s="29">
        <f t="shared" si="1"/>
        <v>966026</v>
      </c>
      <c r="AP9" s="30">
        <f t="shared" si="2"/>
        <v>31162.129032258064</v>
      </c>
      <c r="AQ9" s="31">
        <f t="shared" si="3"/>
        <v>237648.88967320253</v>
      </c>
      <c r="AR9" s="45">
        <f t="shared" si="4"/>
        <v>1.3262717709052907</v>
      </c>
    </row>
    <row r="10" spans="1:44" x14ac:dyDescent="0.25">
      <c r="A10" s="10">
        <v>9</v>
      </c>
      <c r="B10" s="11">
        <v>14581</v>
      </c>
      <c r="C10" s="11" t="s">
        <v>58</v>
      </c>
      <c r="D10" s="12" t="s">
        <v>3</v>
      </c>
      <c r="E10" s="12" t="s">
        <v>4</v>
      </c>
      <c r="F10" s="12" t="s">
        <v>6</v>
      </c>
      <c r="G10" s="12" t="s">
        <v>74</v>
      </c>
      <c r="H10" s="41">
        <v>48721</v>
      </c>
      <c r="I10" s="41">
        <v>40582</v>
      </c>
      <c r="J10" s="41">
        <v>35848</v>
      </c>
      <c r="K10" s="41">
        <v>38179</v>
      </c>
      <c r="L10" s="41">
        <v>6521</v>
      </c>
      <c r="M10" s="41">
        <v>55405</v>
      </c>
      <c r="N10" s="41">
        <v>28773</v>
      </c>
      <c r="O10" s="41">
        <v>29309</v>
      </c>
      <c r="P10" s="41">
        <v>37336</v>
      </c>
      <c r="Q10" s="41">
        <v>11400</v>
      </c>
      <c r="R10" s="41">
        <v>33929</v>
      </c>
      <c r="S10" s="41">
        <v>7409</v>
      </c>
      <c r="T10" s="41">
        <v>43656</v>
      </c>
      <c r="U10" s="41">
        <v>28897</v>
      </c>
      <c r="V10" s="41">
        <v>31475</v>
      </c>
      <c r="W10" s="41">
        <v>27485</v>
      </c>
      <c r="X10" s="41">
        <v>23040</v>
      </c>
      <c r="Y10" s="41">
        <v>29789</v>
      </c>
      <c r="Z10" s="41">
        <v>9427</v>
      </c>
      <c r="AA10" s="41">
        <v>31775</v>
      </c>
      <c r="AB10" s="41">
        <v>20947</v>
      </c>
      <c r="AC10" s="41">
        <v>25443</v>
      </c>
      <c r="AD10" s="41">
        <v>23947</v>
      </c>
      <c r="AE10" s="41">
        <v>21685</v>
      </c>
      <c r="AF10" s="41">
        <v>22424</v>
      </c>
      <c r="AG10" s="41">
        <v>11438</v>
      </c>
      <c r="AH10" s="41">
        <v>29146</v>
      </c>
      <c r="AI10" s="41">
        <v>31999</v>
      </c>
      <c r="AJ10" s="41">
        <v>25571</v>
      </c>
      <c r="AK10" s="41">
        <v>23189</v>
      </c>
      <c r="AL10" s="41">
        <v>40198</v>
      </c>
      <c r="AM10" s="28">
        <f t="shared" si="0"/>
        <v>946591.00356535951</v>
      </c>
      <c r="AN10" s="41">
        <v>30535.193663398695</v>
      </c>
      <c r="AO10" s="29">
        <f t="shared" si="1"/>
        <v>874943</v>
      </c>
      <c r="AP10" s="30">
        <f t="shared" si="2"/>
        <v>28223.967741935485</v>
      </c>
      <c r="AQ10" s="31">
        <f t="shared" si="3"/>
        <v>-71648.003565359511</v>
      </c>
      <c r="AR10" s="45">
        <f t="shared" si="4"/>
        <v>0.92430943956207545</v>
      </c>
    </row>
    <row r="11" spans="1:44" x14ac:dyDescent="0.25">
      <c r="A11" s="10">
        <v>10</v>
      </c>
      <c r="B11" s="11">
        <v>16577</v>
      </c>
      <c r="C11" s="11" t="s">
        <v>58</v>
      </c>
      <c r="D11" s="12" t="s">
        <v>3</v>
      </c>
      <c r="E11" s="12" t="s">
        <v>4</v>
      </c>
      <c r="F11" s="12" t="s">
        <v>6</v>
      </c>
      <c r="G11" s="12" t="s">
        <v>75</v>
      </c>
      <c r="H11" s="41">
        <v>11439</v>
      </c>
      <c r="I11" s="41">
        <v>9969</v>
      </c>
      <c r="J11" s="41">
        <v>7582</v>
      </c>
      <c r="K11" s="41">
        <v>7516</v>
      </c>
      <c r="L11" s="41">
        <v>5381</v>
      </c>
      <c r="M11" s="41">
        <v>12663</v>
      </c>
      <c r="N11" s="41">
        <v>9738</v>
      </c>
      <c r="O11" s="41">
        <v>9193</v>
      </c>
      <c r="P11" s="41">
        <v>8498</v>
      </c>
      <c r="Q11" s="41">
        <v>6853</v>
      </c>
      <c r="R11" s="41">
        <v>9381</v>
      </c>
      <c r="S11" s="41">
        <v>7796</v>
      </c>
      <c r="T11" s="41">
        <v>13578</v>
      </c>
      <c r="U11" s="41">
        <v>13506</v>
      </c>
      <c r="V11" s="41">
        <v>24952</v>
      </c>
      <c r="W11" s="41">
        <v>11034</v>
      </c>
      <c r="X11" s="41">
        <v>3911</v>
      </c>
      <c r="Y11" s="41">
        <v>11063</v>
      </c>
      <c r="Z11" s="41">
        <v>3745</v>
      </c>
      <c r="AA11" s="41">
        <v>8970</v>
      </c>
      <c r="AB11" s="41">
        <v>8219</v>
      </c>
      <c r="AC11" s="41">
        <v>12895</v>
      </c>
      <c r="AD11" s="41">
        <v>6823</v>
      </c>
      <c r="AE11" s="41">
        <v>12364</v>
      </c>
      <c r="AF11" s="41">
        <v>6983</v>
      </c>
      <c r="AG11" s="41">
        <v>7782</v>
      </c>
      <c r="AH11" s="41">
        <v>9248</v>
      </c>
      <c r="AI11" s="41">
        <v>10416</v>
      </c>
      <c r="AJ11" s="41">
        <v>12579</v>
      </c>
      <c r="AK11" s="41">
        <v>7050</v>
      </c>
      <c r="AL11" s="41">
        <v>11623</v>
      </c>
      <c r="AM11" s="28">
        <f t="shared" si="0"/>
        <v>413805.13216013071</v>
      </c>
      <c r="AN11" s="41">
        <v>13348.552650326797</v>
      </c>
      <c r="AO11" s="29">
        <f t="shared" si="1"/>
        <v>302750</v>
      </c>
      <c r="AP11" s="30">
        <f t="shared" si="2"/>
        <v>9766.1290322580644</v>
      </c>
      <c r="AQ11" s="31">
        <f t="shared" si="3"/>
        <v>-111055.13216013071</v>
      </c>
      <c r="AR11" s="45">
        <f t="shared" si="4"/>
        <v>0.73162456545571419</v>
      </c>
    </row>
    <row r="12" spans="1:44" x14ac:dyDescent="0.25">
      <c r="A12" s="10">
        <v>11</v>
      </c>
      <c r="B12" s="11">
        <v>16622</v>
      </c>
      <c r="C12" s="11" t="s">
        <v>58</v>
      </c>
      <c r="D12" s="12" t="s">
        <v>3</v>
      </c>
      <c r="E12" s="12" t="s">
        <v>4</v>
      </c>
      <c r="F12" s="12" t="s">
        <v>6</v>
      </c>
      <c r="G12" s="12" t="s">
        <v>76</v>
      </c>
      <c r="H12" s="41">
        <v>12388</v>
      </c>
      <c r="I12" s="41">
        <v>15255</v>
      </c>
      <c r="J12" s="41">
        <v>14368</v>
      </c>
      <c r="K12" s="41">
        <v>9091</v>
      </c>
      <c r="L12" s="41">
        <v>5242</v>
      </c>
      <c r="M12" s="41">
        <v>16050</v>
      </c>
      <c r="N12" s="41">
        <v>13615</v>
      </c>
      <c r="O12" s="41">
        <v>7522</v>
      </c>
      <c r="P12" s="41">
        <v>9268</v>
      </c>
      <c r="Q12" s="41">
        <v>9942</v>
      </c>
      <c r="R12" s="41">
        <v>16358</v>
      </c>
      <c r="S12" s="41">
        <v>4642</v>
      </c>
      <c r="T12" s="41">
        <v>16107</v>
      </c>
      <c r="U12" s="41">
        <v>12009</v>
      </c>
      <c r="V12" s="41">
        <v>9086</v>
      </c>
      <c r="W12" s="41">
        <v>9473</v>
      </c>
      <c r="X12" s="41">
        <v>7410</v>
      </c>
      <c r="Y12" s="41">
        <v>16361</v>
      </c>
      <c r="Z12" s="41">
        <v>5228</v>
      </c>
      <c r="AA12" s="41">
        <v>11072</v>
      </c>
      <c r="AB12" s="41">
        <v>13724</v>
      </c>
      <c r="AC12" s="41">
        <v>6476</v>
      </c>
      <c r="AD12" s="41">
        <v>9460</v>
      </c>
      <c r="AE12" s="41">
        <v>9702</v>
      </c>
      <c r="AF12" s="41">
        <v>10806</v>
      </c>
      <c r="AG12" s="41">
        <v>6128</v>
      </c>
      <c r="AH12" s="41">
        <v>13678</v>
      </c>
      <c r="AI12" s="41">
        <v>8127</v>
      </c>
      <c r="AJ12" s="41">
        <v>14611</v>
      </c>
      <c r="AK12" s="41">
        <v>15852</v>
      </c>
      <c r="AL12" s="41">
        <v>14397</v>
      </c>
      <c r="AM12" s="28">
        <f t="shared" si="0"/>
        <v>446427.51401960792</v>
      </c>
      <c r="AN12" s="41">
        <v>14400.88754901961</v>
      </c>
      <c r="AO12" s="29">
        <f t="shared" si="1"/>
        <v>343448</v>
      </c>
      <c r="AP12" s="30">
        <f t="shared" si="2"/>
        <v>11078.967741935483</v>
      </c>
      <c r="AQ12" s="31">
        <f t="shared" si="3"/>
        <v>-102979.51401960792</v>
      </c>
      <c r="AR12" s="45">
        <f t="shared" si="4"/>
        <v>0.76932534222098847</v>
      </c>
    </row>
    <row r="13" spans="1:44" x14ac:dyDescent="0.25">
      <c r="A13" s="10">
        <v>12</v>
      </c>
      <c r="B13" s="13">
        <v>17116</v>
      </c>
      <c r="C13" s="11" t="s">
        <v>58</v>
      </c>
      <c r="D13" s="12" t="s">
        <v>3</v>
      </c>
      <c r="E13" s="12" t="s">
        <v>4</v>
      </c>
      <c r="F13" s="12" t="s">
        <v>6</v>
      </c>
      <c r="G13" s="14" t="s">
        <v>77</v>
      </c>
      <c r="H13" s="41">
        <v>26485</v>
      </c>
      <c r="I13" s="41">
        <v>30358</v>
      </c>
      <c r="J13" s="41">
        <v>42200</v>
      </c>
      <c r="K13" s="41">
        <v>36901</v>
      </c>
      <c r="L13" s="41">
        <v>28001</v>
      </c>
      <c r="M13" s="41">
        <v>43502</v>
      </c>
      <c r="N13" s="41">
        <v>37175</v>
      </c>
      <c r="O13" s="41">
        <v>26938</v>
      </c>
      <c r="P13" s="41">
        <v>29797</v>
      </c>
      <c r="Q13" s="41">
        <v>28458</v>
      </c>
      <c r="R13" s="41">
        <v>31517</v>
      </c>
      <c r="S13" s="41">
        <v>16612</v>
      </c>
      <c r="T13" s="41">
        <v>31160</v>
      </c>
      <c r="U13" s="41">
        <v>25208</v>
      </c>
      <c r="V13" s="41">
        <v>26942</v>
      </c>
      <c r="W13" s="41">
        <v>26478</v>
      </c>
      <c r="X13" s="41">
        <v>19004</v>
      </c>
      <c r="Y13" s="41">
        <v>30688</v>
      </c>
      <c r="Z13" s="41">
        <v>15719</v>
      </c>
      <c r="AA13" s="41">
        <v>32525</v>
      </c>
      <c r="AB13" s="41">
        <v>33085</v>
      </c>
      <c r="AC13" s="41">
        <v>24575</v>
      </c>
      <c r="AD13" s="41">
        <v>19603</v>
      </c>
      <c r="AE13" s="41">
        <v>26478</v>
      </c>
      <c r="AF13" s="41">
        <v>27249</v>
      </c>
      <c r="AG13" s="41">
        <v>14443</v>
      </c>
      <c r="AH13" s="41">
        <v>28350</v>
      </c>
      <c r="AI13" s="41">
        <v>26307</v>
      </c>
      <c r="AJ13" s="41">
        <v>31191</v>
      </c>
      <c r="AK13" s="41">
        <v>27486</v>
      </c>
      <c r="AL13" s="41">
        <v>20794</v>
      </c>
      <c r="AM13" s="28">
        <f t="shared" si="0"/>
        <v>961681.47421568632</v>
      </c>
      <c r="AN13" s="41">
        <v>31021.983039215687</v>
      </c>
      <c r="AO13" s="29">
        <f t="shared" si="1"/>
        <v>865229</v>
      </c>
      <c r="AP13" s="30">
        <f t="shared" si="2"/>
        <v>27910.612903225807</v>
      </c>
      <c r="AQ13" s="31">
        <f t="shared" si="3"/>
        <v>-96452.474215686321</v>
      </c>
      <c r="AR13" s="45">
        <f t="shared" si="4"/>
        <v>0.89970434410795985</v>
      </c>
    </row>
    <row r="14" spans="1:44" x14ac:dyDescent="0.25">
      <c r="A14" s="10">
        <v>13</v>
      </c>
      <c r="B14" s="13">
        <v>17114</v>
      </c>
      <c r="C14" s="11" t="s">
        <v>58</v>
      </c>
      <c r="D14" s="12" t="s">
        <v>3</v>
      </c>
      <c r="E14" s="12" t="s">
        <v>4</v>
      </c>
      <c r="F14" s="12" t="s">
        <v>6</v>
      </c>
      <c r="G14" s="14" t="s">
        <v>78</v>
      </c>
      <c r="H14" s="41">
        <v>14493</v>
      </c>
      <c r="I14" s="41">
        <v>14886</v>
      </c>
      <c r="J14" s="41">
        <v>9783</v>
      </c>
      <c r="K14" s="41">
        <v>15125</v>
      </c>
      <c r="L14" s="41">
        <v>5044</v>
      </c>
      <c r="M14" s="41">
        <v>17226</v>
      </c>
      <c r="N14" s="41">
        <v>7182</v>
      </c>
      <c r="O14" s="41">
        <v>6558</v>
      </c>
      <c r="P14" s="41">
        <v>10580</v>
      </c>
      <c r="Q14" s="41">
        <v>8710</v>
      </c>
      <c r="R14" s="41">
        <v>14017</v>
      </c>
      <c r="S14" s="41">
        <v>4949</v>
      </c>
      <c r="T14" s="41">
        <v>18107</v>
      </c>
      <c r="U14" s="41">
        <v>8843</v>
      </c>
      <c r="V14" s="41">
        <v>10666</v>
      </c>
      <c r="W14" s="41">
        <v>9265</v>
      </c>
      <c r="X14" s="41">
        <v>5764</v>
      </c>
      <c r="Y14" s="41">
        <v>10644</v>
      </c>
      <c r="Z14" s="41">
        <v>3941</v>
      </c>
      <c r="AA14" s="41">
        <v>10443</v>
      </c>
      <c r="AB14" s="41">
        <v>16775</v>
      </c>
      <c r="AC14" s="41">
        <v>13983</v>
      </c>
      <c r="AD14" s="41">
        <v>9134</v>
      </c>
      <c r="AE14" s="41">
        <v>4252</v>
      </c>
      <c r="AF14" s="41">
        <v>12245</v>
      </c>
      <c r="AG14" s="41">
        <v>5803</v>
      </c>
      <c r="AH14" s="41">
        <v>7159</v>
      </c>
      <c r="AI14" s="41">
        <v>6154</v>
      </c>
      <c r="AJ14" s="41">
        <v>15198</v>
      </c>
      <c r="AK14" s="41">
        <v>9223</v>
      </c>
      <c r="AL14" s="41">
        <v>14010</v>
      </c>
      <c r="AM14" s="28">
        <f t="shared" si="0"/>
        <v>430767.1923529412</v>
      </c>
      <c r="AN14" s="41">
        <v>13895.715882352943</v>
      </c>
      <c r="AO14" s="29">
        <f t="shared" si="1"/>
        <v>320162</v>
      </c>
      <c r="AP14" s="30">
        <f t="shared" si="2"/>
        <v>10327.806451612903</v>
      </c>
      <c r="AQ14" s="31">
        <f t="shared" si="3"/>
        <v>-110605.1923529412</v>
      </c>
      <c r="AR14" s="45">
        <f t="shared" si="4"/>
        <v>0.74323673131003243</v>
      </c>
    </row>
    <row r="15" spans="1:44" x14ac:dyDescent="0.25">
      <c r="A15" s="10">
        <v>14</v>
      </c>
      <c r="B15" s="11">
        <v>16516</v>
      </c>
      <c r="C15" s="11" t="s">
        <v>58</v>
      </c>
      <c r="D15" s="12" t="s">
        <v>3</v>
      </c>
      <c r="E15" s="12" t="s">
        <v>4</v>
      </c>
      <c r="F15" s="12" t="s">
        <v>6</v>
      </c>
      <c r="G15" s="12" t="s">
        <v>79</v>
      </c>
      <c r="H15" s="41">
        <v>26647</v>
      </c>
      <c r="I15" s="41">
        <v>32584</v>
      </c>
      <c r="J15" s="41">
        <v>41817</v>
      </c>
      <c r="K15" s="41">
        <v>46580</v>
      </c>
      <c r="L15" s="41">
        <v>7453</v>
      </c>
      <c r="M15" s="41">
        <v>39646</v>
      </c>
      <c r="N15" s="41">
        <v>34344</v>
      </c>
      <c r="O15" s="41">
        <v>89419</v>
      </c>
      <c r="P15" s="41">
        <v>26289</v>
      </c>
      <c r="Q15" s="41">
        <v>30490</v>
      </c>
      <c r="R15" s="41">
        <v>37345</v>
      </c>
      <c r="S15" s="41">
        <v>2243</v>
      </c>
      <c r="T15" s="41">
        <v>33057</v>
      </c>
      <c r="U15" s="41">
        <v>24006</v>
      </c>
      <c r="V15" s="41">
        <v>55572</v>
      </c>
      <c r="W15" s="41">
        <v>23361</v>
      </c>
      <c r="X15" s="41">
        <v>35383</v>
      </c>
      <c r="Y15" s="41">
        <v>53329</v>
      </c>
      <c r="Z15" s="41">
        <v>2864</v>
      </c>
      <c r="AA15" s="41">
        <v>40197</v>
      </c>
      <c r="AB15" s="41">
        <v>19619</v>
      </c>
      <c r="AC15" s="41">
        <v>31768</v>
      </c>
      <c r="AD15" s="41">
        <v>25231</v>
      </c>
      <c r="AE15" s="41">
        <v>21934</v>
      </c>
      <c r="AF15" s="41">
        <v>48668</v>
      </c>
      <c r="AG15" s="41">
        <v>5056</v>
      </c>
      <c r="AH15" s="41">
        <v>30498</v>
      </c>
      <c r="AI15" s="41">
        <v>46413</v>
      </c>
      <c r="AJ15" s="41">
        <v>18944</v>
      </c>
      <c r="AK15" s="41">
        <v>129141</v>
      </c>
      <c r="AL15" s="41">
        <v>32196</v>
      </c>
      <c r="AM15" s="28">
        <f t="shared" si="0"/>
        <v>1400461.1604248367</v>
      </c>
      <c r="AN15" s="41">
        <v>45176.166465317314</v>
      </c>
      <c r="AO15" s="29">
        <f t="shared" si="1"/>
        <v>1092094</v>
      </c>
      <c r="AP15" s="30">
        <f t="shared" si="2"/>
        <v>35228.838709677417</v>
      </c>
      <c r="AQ15" s="31">
        <f t="shared" si="3"/>
        <v>-308367.16042483668</v>
      </c>
      <c r="AR15" s="45">
        <f t="shared" si="4"/>
        <v>0.77981027311654116</v>
      </c>
    </row>
    <row r="16" spans="1:44" x14ac:dyDescent="0.25">
      <c r="A16" s="10">
        <v>15</v>
      </c>
      <c r="B16" s="11">
        <v>17380</v>
      </c>
      <c r="C16" s="11" t="s">
        <v>58</v>
      </c>
      <c r="D16" s="12" t="s">
        <v>3</v>
      </c>
      <c r="E16" s="12" t="s">
        <v>4</v>
      </c>
      <c r="F16" s="12" t="s">
        <v>7</v>
      </c>
      <c r="G16" s="12" t="s">
        <v>80</v>
      </c>
      <c r="H16" s="41">
        <v>11669</v>
      </c>
      <c r="I16" s="41">
        <v>19164</v>
      </c>
      <c r="J16" s="41">
        <v>20390</v>
      </c>
      <c r="K16" s="41">
        <v>26997</v>
      </c>
      <c r="L16" s="41">
        <v>817</v>
      </c>
      <c r="M16" s="41">
        <v>20263</v>
      </c>
      <c r="N16" s="41">
        <v>13602</v>
      </c>
      <c r="O16" s="41">
        <v>12199</v>
      </c>
      <c r="P16" s="41">
        <v>22514</v>
      </c>
      <c r="Q16" s="41">
        <v>12217</v>
      </c>
      <c r="R16" s="41">
        <v>17374</v>
      </c>
      <c r="S16" s="41">
        <v>1933</v>
      </c>
      <c r="T16" s="41">
        <v>18763</v>
      </c>
      <c r="U16" s="41">
        <v>18442</v>
      </c>
      <c r="V16" s="41">
        <v>13589</v>
      </c>
      <c r="W16" s="41">
        <v>5810</v>
      </c>
      <c r="X16" s="41">
        <v>10895</v>
      </c>
      <c r="Y16" s="41">
        <v>21096</v>
      </c>
      <c r="Z16" s="41">
        <v>6075</v>
      </c>
      <c r="AA16" s="41">
        <v>13887</v>
      </c>
      <c r="AB16" s="41">
        <v>11988</v>
      </c>
      <c r="AC16" s="41">
        <v>19566</v>
      </c>
      <c r="AD16" s="41">
        <v>16903</v>
      </c>
      <c r="AE16" s="41">
        <v>12417</v>
      </c>
      <c r="AF16" s="41">
        <v>18982</v>
      </c>
      <c r="AG16" s="41">
        <v>1898</v>
      </c>
      <c r="AH16" s="41">
        <v>11189</v>
      </c>
      <c r="AI16" s="41">
        <v>12846</v>
      </c>
      <c r="AJ16" s="41">
        <v>12666</v>
      </c>
      <c r="AK16" s="41">
        <v>12579</v>
      </c>
      <c r="AL16" s="41">
        <v>23517</v>
      </c>
      <c r="AM16" s="28">
        <f t="shared" si="0"/>
        <v>572094.01931372541</v>
      </c>
      <c r="AN16" s="41">
        <v>18454.645784313721</v>
      </c>
      <c r="AO16" s="29">
        <f t="shared" si="1"/>
        <v>442247</v>
      </c>
      <c r="AP16" s="30">
        <f t="shared" si="2"/>
        <v>14266.032258064517</v>
      </c>
      <c r="AQ16" s="31">
        <f t="shared" si="3"/>
        <v>-129847.01931372541</v>
      </c>
      <c r="AR16" s="45">
        <f t="shared" si="4"/>
        <v>0.77303202807558147</v>
      </c>
    </row>
    <row r="17" spans="1:44" x14ac:dyDescent="0.25">
      <c r="A17" s="10">
        <v>16</v>
      </c>
      <c r="B17" s="11">
        <v>15421</v>
      </c>
      <c r="C17" s="11" t="s">
        <v>58</v>
      </c>
      <c r="D17" s="12" t="s">
        <v>3</v>
      </c>
      <c r="E17" s="12" t="s">
        <v>4</v>
      </c>
      <c r="F17" s="12" t="s">
        <v>7</v>
      </c>
      <c r="G17" s="12" t="s">
        <v>81</v>
      </c>
      <c r="H17" s="41">
        <v>27795</v>
      </c>
      <c r="I17" s="41">
        <v>16329</v>
      </c>
      <c r="J17" s="41">
        <v>9846</v>
      </c>
      <c r="K17" s="41">
        <v>37406</v>
      </c>
      <c r="L17" s="41">
        <v>12305</v>
      </c>
      <c r="M17" s="41">
        <v>23483</v>
      </c>
      <c r="N17" s="41">
        <v>27008</v>
      </c>
      <c r="O17" s="41">
        <v>17300</v>
      </c>
      <c r="P17" s="41">
        <v>9227</v>
      </c>
      <c r="Q17" s="41">
        <v>10951</v>
      </c>
      <c r="R17" s="41">
        <v>27126</v>
      </c>
      <c r="S17" s="41">
        <v>6689</v>
      </c>
      <c r="T17" s="41">
        <v>17778</v>
      </c>
      <c r="U17" s="41">
        <v>25972</v>
      </c>
      <c r="V17" s="41">
        <v>18230</v>
      </c>
      <c r="W17" s="41">
        <v>15939</v>
      </c>
      <c r="X17" s="41">
        <v>9700</v>
      </c>
      <c r="Y17" s="41">
        <v>13205</v>
      </c>
      <c r="Z17" s="41">
        <v>7176</v>
      </c>
      <c r="AA17" s="41">
        <v>15700</v>
      </c>
      <c r="AB17" s="41">
        <v>13277</v>
      </c>
      <c r="AC17" s="41">
        <v>12990</v>
      </c>
      <c r="AD17" s="41">
        <v>26255</v>
      </c>
      <c r="AE17" s="41">
        <v>12951</v>
      </c>
      <c r="AF17" s="41">
        <v>18136</v>
      </c>
      <c r="AG17" s="41">
        <v>5086</v>
      </c>
      <c r="AH17" s="41">
        <v>22103</v>
      </c>
      <c r="AI17" s="41">
        <v>11210</v>
      </c>
      <c r="AJ17" s="41">
        <v>15666</v>
      </c>
      <c r="AK17" s="41">
        <v>29488</v>
      </c>
      <c r="AL17" s="41">
        <v>18704</v>
      </c>
      <c r="AM17" s="28">
        <f t="shared" si="0"/>
        <v>616829.54895424843</v>
      </c>
      <c r="AN17" s="41">
        <v>19897.727385620918</v>
      </c>
      <c r="AO17" s="29">
        <f t="shared" si="1"/>
        <v>535031</v>
      </c>
      <c r="AP17" s="30">
        <f t="shared" si="2"/>
        <v>17259.064516129034</v>
      </c>
      <c r="AQ17" s="31">
        <f t="shared" si="3"/>
        <v>-81798.548954248428</v>
      </c>
      <c r="AR17" s="45">
        <f t="shared" si="4"/>
        <v>0.867388731468966</v>
      </c>
    </row>
    <row r="18" spans="1:44" x14ac:dyDescent="0.25">
      <c r="A18" s="10">
        <v>17</v>
      </c>
      <c r="B18" s="11">
        <v>15793</v>
      </c>
      <c r="C18" s="11" t="s">
        <v>58</v>
      </c>
      <c r="D18" s="12" t="s">
        <v>3</v>
      </c>
      <c r="E18" s="12" t="s">
        <v>4</v>
      </c>
      <c r="F18" s="12" t="s">
        <v>7</v>
      </c>
      <c r="G18" s="12" t="s">
        <v>82</v>
      </c>
      <c r="H18" s="41">
        <v>36166</v>
      </c>
      <c r="I18" s="41">
        <v>26413</v>
      </c>
      <c r="J18" s="41">
        <v>16444</v>
      </c>
      <c r="K18" s="41">
        <v>23565</v>
      </c>
      <c r="L18" s="41">
        <v>8225</v>
      </c>
      <c r="M18" s="41">
        <v>18712</v>
      </c>
      <c r="N18" s="41">
        <v>23829</v>
      </c>
      <c r="O18" s="41">
        <v>13114</v>
      </c>
      <c r="P18" s="41">
        <v>13435</v>
      </c>
      <c r="Q18" s="41">
        <v>6697</v>
      </c>
      <c r="R18" s="41">
        <v>16247</v>
      </c>
      <c r="S18" s="41">
        <v>7514</v>
      </c>
      <c r="T18" s="41">
        <v>14446</v>
      </c>
      <c r="U18" s="41">
        <v>10164</v>
      </c>
      <c r="V18" s="41">
        <v>18037</v>
      </c>
      <c r="W18" s="41">
        <v>16485</v>
      </c>
      <c r="X18" s="41">
        <v>19897</v>
      </c>
      <c r="Y18" s="41">
        <v>14167</v>
      </c>
      <c r="Z18" s="41">
        <v>4927</v>
      </c>
      <c r="AA18" s="41">
        <v>23857</v>
      </c>
      <c r="AB18" s="41">
        <v>17757</v>
      </c>
      <c r="AC18" s="41">
        <v>16052</v>
      </c>
      <c r="AD18" s="41">
        <v>31706</v>
      </c>
      <c r="AE18" s="41">
        <v>21194</v>
      </c>
      <c r="AF18" s="41">
        <v>13060</v>
      </c>
      <c r="AG18" s="41">
        <v>6899</v>
      </c>
      <c r="AH18" s="41">
        <v>25609</v>
      </c>
      <c r="AI18" s="41">
        <v>12028</v>
      </c>
      <c r="AJ18" s="41">
        <v>12321</v>
      </c>
      <c r="AK18" s="41">
        <v>15101</v>
      </c>
      <c r="AL18" s="41">
        <v>29111</v>
      </c>
      <c r="AM18" s="28">
        <f t="shared" si="0"/>
        <v>603019.24954248359</v>
      </c>
      <c r="AN18" s="41">
        <v>19452.23385620915</v>
      </c>
      <c r="AO18" s="29">
        <f t="shared" si="1"/>
        <v>533179</v>
      </c>
      <c r="AP18" s="30">
        <f t="shared" si="2"/>
        <v>17199.322580645163</v>
      </c>
      <c r="AQ18" s="31">
        <f t="shared" si="3"/>
        <v>-69840.249542483594</v>
      </c>
      <c r="AR18" s="45">
        <f t="shared" si="4"/>
        <v>0.88418238788318604</v>
      </c>
    </row>
    <row r="19" spans="1:44" x14ac:dyDescent="0.25">
      <c r="A19" s="10">
        <v>18</v>
      </c>
      <c r="B19" s="11">
        <v>14574</v>
      </c>
      <c r="C19" s="11" t="s">
        <v>58</v>
      </c>
      <c r="D19" s="12" t="s">
        <v>3</v>
      </c>
      <c r="E19" s="12" t="s">
        <v>4</v>
      </c>
      <c r="F19" s="12" t="s">
        <v>7</v>
      </c>
      <c r="G19" s="12" t="s">
        <v>83</v>
      </c>
      <c r="H19" s="41">
        <v>56027</v>
      </c>
      <c r="I19" s="41">
        <v>58537</v>
      </c>
      <c r="J19" s="41">
        <v>67623</v>
      </c>
      <c r="K19" s="41">
        <v>47385</v>
      </c>
      <c r="L19" s="41">
        <v>9123</v>
      </c>
      <c r="M19" s="41">
        <v>35955</v>
      </c>
      <c r="N19" s="41">
        <v>43303</v>
      </c>
      <c r="O19" s="41">
        <v>36427</v>
      </c>
      <c r="P19" s="41">
        <v>36287</v>
      </c>
      <c r="Q19" s="41">
        <v>40726</v>
      </c>
      <c r="R19" s="41">
        <v>79369</v>
      </c>
      <c r="S19" s="41">
        <v>18909</v>
      </c>
      <c r="T19" s="41">
        <v>62269</v>
      </c>
      <c r="U19" s="41">
        <v>35462</v>
      </c>
      <c r="V19" s="41">
        <v>50531</v>
      </c>
      <c r="W19" s="41">
        <v>26616</v>
      </c>
      <c r="X19" s="41">
        <v>36042</v>
      </c>
      <c r="Y19" s="41">
        <v>44418</v>
      </c>
      <c r="Z19" s="41">
        <v>13706</v>
      </c>
      <c r="AA19" s="41">
        <v>39952</v>
      </c>
      <c r="AB19" s="41">
        <v>31231</v>
      </c>
      <c r="AC19" s="41">
        <v>17837</v>
      </c>
      <c r="AD19" s="41">
        <v>39198</v>
      </c>
      <c r="AE19" s="41">
        <v>28557</v>
      </c>
      <c r="AF19" s="41">
        <v>43649</v>
      </c>
      <c r="AG19" s="41">
        <v>12711</v>
      </c>
      <c r="AH19" s="41">
        <v>55552</v>
      </c>
      <c r="AI19" s="41">
        <v>32758</v>
      </c>
      <c r="AJ19" s="41">
        <v>53288</v>
      </c>
      <c r="AK19" s="41">
        <v>40695</v>
      </c>
      <c r="AL19" s="41">
        <v>32368</v>
      </c>
      <c r="AM19" s="28">
        <f t="shared" si="0"/>
        <v>1266464.2907189543</v>
      </c>
      <c r="AN19" s="41">
        <v>40853.686797385621</v>
      </c>
      <c r="AO19" s="29">
        <f t="shared" si="1"/>
        <v>1226511</v>
      </c>
      <c r="AP19" s="30">
        <f t="shared" si="2"/>
        <v>39564.870967741932</v>
      </c>
      <c r="AQ19" s="31">
        <f t="shared" si="3"/>
        <v>-39953.290718954289</v>
      </c>
      <c r="AR19" s="45">
        <f t="shared" si="4"/>
        <v>0.96845288808240038</v>
      </c>
    </row>
    <row r="20" spans="1:44" x14ac:dyDescent="0.25">
      <c r="A20" s="10">
        <v>19</v>
      </c>
      <c r="B20" s="11">
        <v>15509</v>
      </c>
      <c r="C20" s="11" t="s">
        <v>58</v>
      </c>
      <c r="D20" s="12" t="s">
        <v>3</v>
      </c>
      <c r="E20" s="12" t="s">
        <v>4</v>
      </c>
      <c r="F20" s="12" t="s">
        <v>7</v>
      </c>
      <c r="G20" s="12" t="s">
        <v>84</v>
      </c>
      <c r="H20" s="41">
        <v>16670</v>
      </c>
      <c r="I20" s="41">
        <v>24704</v>
      </c>
      <c r="J20" s="41">
        <v>24164</v>
      </c>
      <c r="K20" s="41">
        <v>16568</v>
      </c>
      <c r="L20" s="41">
        <v>9141</v>
      </c>
      <c r="M20" s="41">
        <v>10088</v>
      </c>
      <c r="N20" s="41">
        <v>36057</v>
      </c>
      <c r="O20" s="41">
        <v>12494</v>
      </c>
      <c r="P20" s="41">
        <v>17396</v>
      </c>
      <c r="Q20" s="41">
        <v>16690</v>
      </c>
      <c r="R20" s="41">
        <v>14373</v>
      </c>
      <c r="S20" s="41">
        <v>13863</v>
      </c>
      <c r="T20" s="41">
        <v>23793</v>
      </c>
      <c r="U20" s="41">
        <v>19484</v>
      </c>
      <c r="V20" s="41">
        <v>19810</v>
      </c>
      <c r="W20" s="41">
        <v>20903</v>
      </c>
      <c r="X20" s="41">
        <v>19135</v>
      </c>
      <c r="Y20" s="41">
        <v>23184</v>
      </c>
      <c r="Z20" s="41">
        <v>0</v>
      </c>
      <c r="AA20" s="41">
        <v>18572</v>
      </c>
      <c r="AB20" s="41">
        <v>19715</v>
      </c>
      <c r="AC20" s="41">
        <v>14494</v>
      </c>
      <c r="AD20" s="41">
        <v>19516</v>
      </c>
      <c r="AE20" s="41">
        <v>18387</v>
      </c>
      <c r="AF20" s="41">
        <v>18734</v>
      </c>
      <c r="AG20" s="41">
        <v>13144</v>
      </c>
      <c r="AH20" s="41">
        <v>24638</v>
      </c>
      <c r="AI20" s="41">
        <v>19919</v>
      </c>
      <c r="AJ20" s="41">
        <v>16584</v>
      </c>
      <c r="AK20" s="41">
        <v>34694</v>
      </c>
      <c r="AL20" s="41">
        <v>21520</v>
      </c>
      <c r="AM20" s="28">
        <f t="shared" si="0"/>
        <v>650000.55898692808</v>
      </c>
      <c r="AN20" s="41">
        <v>20967.75996732026</v>
      </c>
      <c r="AO20" s="29">
        <f t="shared" si="1"/>
        <v>578434</v>
      </c>
      <c r="AP20" s="30">
        <f t="shared" si="2"/>
        <v>18659.16129032258</v>
      </c>
      <c r="AQ20" s="31">
        <f t="shared" si="3"/>
        <v>-71566.558986928081</v>
      </c>
      <c r="AR20" s="45">
        <f t="shared" si="4"/>
        <v>0.88989769624433923</v>
      </c>
    </row>
    <row r="21" spans="1:44" x14ac:dyDescent="0.25">
      <c r="A21" s="10">
        <v>20</v>
      </c>
      <c r="B21" s="11">
        <v>14578</v>
      </c>
      <c r="C21" s="11" t="s">
        <v>58</v>
      </c>
      <c r="D21" s="12" t="s">
        <v>3</v>
      </c>
      <c r="E21" s="12" t="s">
        <v>4</v>
      </c>
      <c r="F21" s="12" t="s">
        <v>7</v>
      </c>
      <c r="G21" s="12" t="s">
        <v>85</v>
      </c>
      <c r="H21" s="41">
        <v>45135</v>
      </c>
      <c r="I21" s="41">
        <v>56820</v>
      </c>
      <c r="J21" s="41">
        <v>15521</v>
      </c>
      <c r="K21" s="41">
        <v>52213</v>
      </c>
      <c r="L21" s="41">
        <v>14882</v>
      </c>
      <c r="M21" s="41">
        <v>35733</v>
      </c>
      <c r="N21" s="41">
        <v>28140</v>
      </c>
      <c r="O21" s="41">
        <v>40344</v>
      </c>
      <c r="P21" s="41">
        <v>43129</v>
      </c>
      <c r="Q21" s="41">
        <v>14629</v>
      </c>
      <c r="R21" s="41">
        <v>77920</v>
      </c>
      <c r="S21" s="41">
        <v>5911</v>
      </c>
      <c r="T21" s="41">
        <v>28516</v>
      </c>
      <c r="U21" s="41">
        <v>41700</v>
      </c>
      <c r="V21" s="41">
        <v>44865</v>
      </c>
      <c r="W21" s="41">
        <v>41691</v>
      </c>
      <c r="X21" s="41">
        <v>21806</v>
      </c>
      <c r="Y21" s="41">
        <v>30049</v>
      </c>
      <c r="Z21" s="41">
        <v>4960</v>
      </c>
      <c r="AA21" s="41">
        <v>42156</v>
      </c>
      <c r="AB21" s="41">
        <v>53125</v>
      </c>
      <c r="AC21" s="41">
        <v>23862</v>
      </c>
      <c r="AD21" s="41">
        <v>42790</v>
      </c>
      <c r="AE21" s="41">
        <v>38036</v>
      </c>
      <c r="AF21" s="41">
        <v>29840</v>
      </c>
      <c r="AG21" s="41">
        <v>8750</v>
      </c>
      <c r="AH21" s="41">
        <v>27720</v>
      </c>
      <c r="AI21" s="41">
        <v>30213</v>
      </c>
      <c r="AJ21" s="41">
        <v>30213</v>
      </c>
      <c r="AK21" s="41">
        <v>29688</v>
      </c>
      <c r="AL21" s="41">
        <v>27265</v>
      </c>
      <c r="AM21" s="28">
        <f t="shared" si="0"/>
        <v>1117752.0034967321</v>
      </c>
      <c r="AN21" s="41">
        <v>36056.516241830068</v>
      </c>
      <c r="AO21" s="29">
        <f t="shared" si="1"/>
        <v>1027622</v>
      </c>
      <c r="AP21" s="30">
        <f t="shared" si="2"/>
        <v>33149.096774193546</v>
      </c>
      <c r="AQ21" s="31">
        <f t="shared" si="3"/>
        <v>-90130.003496732097</v>
      </c>
      <c r="AR21" s="45">
        <f t="shared" si="4"/>
        <v>0.9193649367527208</v>
      </c>
    </row>
    <row r="22" spans="1:44" x14ac:dyDescent="0.25">
      <c r="A22" s="10">
        <v>21</v>
      </c>
      <c r="B22" s="11">
        <v>92033</v>
      </c>
      <c r="C22" s="11" t="s">
        <v>58</v>
      </c>
      <c r="D22" s="12" t="s">
        <v>3</v>
      </c>
      <c r="E22" s="12" t="s">
        <v>4</v>
      </c>
      <c r="F22" s="12" t="s">
        <v>7</v>
      </c>
      <c r="G22" s="12" t="s">
        <v>86</v>
      </c>
      <c r="H22" s="41">
        <v>40202</v>
      </c>
      <c r="I22" s="41">
        <v>39160</v>
      </c>
      <c r="J22" s="41">
        <v>28396</v>
      </c>
      <c r="K22" s="41">
        <v>39756</v>
      </c>
      <c r="L22" s="41">
        <v>7910</v>
      </c>
      <c r="M22" s="41">
        <v>40638</v>
      </c>
      <c r="N22" s="41">
        <v>48438</v>
      </c>
      <c r="O22" s="41">
        <v>47326</v>
      </c>
      <c r="P22" s="41">
        <v>25709</v>
      </c>
      <c r="Q22" s="41">
        <v>25528</v>
      </c>
      <c r="R22" s="41">
        <v>37040</v>
      </c>
      <c r="S22" s="41">
        <v>12059</v>
      </c>
      <c r="T22" s="41">
        <v>26989</v>
      </c>
      <c r="U22" s="41">
        <v>21150</v>
      </c>
      <c r="V22" s="41">
        <v>14952</v>
      </c>
      <c r="W22" s="41">
        <v>20473</v>
      </c>
      <c r="X22" s="41">
        <v>37763</v>
      </c>
      <c r="Y22" s="41">
        <v>45101</v>
      </c>
      <c r="Z22" s="41">
        <v>8920</v>
      </c>
      <c r="AA22" s="41">
        <v>29275</v>
      </c>
      <c r="AB22" s="41">
        <v>19355</v>
      </c>
      <c r="AC22" s="41">
        <v>39942</v>
      </c>
      <c r="AD22" s="41">
        <v>17002</v>
      </c>
      <c r="AE22" s="41">
        <v>35932</v>
      </c>
      <c r="AF22" s="41">
        <v>21582</v>
      </c>
      <c r="AG22" s="41">
        <v>17046</v>
      </c>
      <c r="AH22" s="41">
        <v>52372</v>
      </c>
      <c r="AI22" s="41">
        <v>34445</v>
      </c>
      <c r="AJ22" s="41">
        <v>32236</v>
      </c>
      <c r="AK22" s="41">
        <v>40049</v>
      </c>
      <c r="AL22" s="41">
        <v>67937</v>
      </c>
      <c r="AM22" s="28">
        <f t="shared" si="0"/>
        <v>1020204.0290049019</v>
      </c>
      <c r="AN22" s="41">
        <v>32909.807387254899</v>
      </c>
      <c r="AO22" s="29">
        <f t="shared" si="1"/>
        <v>974683</v>
      </c>
      <c r="AP22" s="30">
        <f t="shared" si="2"/>
        <v>31441.387096774193</v>
      </c>
      <c r="AQ22" s="31">
        <f t="shared" si="3"/>
        <v>-45521.02900490188</v>
      </c>
      <c r="AR22" s="45">
        <f t="shared" si="4"/>
        <v>0.95538046536700827</v>
      </c>
    </row>
    <row r="23" spans="1:44" x14ac:dyDescent="0.25">
      <c r="A23" s="10">
        <v>22</v>
      </c>
      <c r="B23" s="11">
        <v>16452</v>
      </c>
      <c r="C23" s="11" t="s">
        <v>58</v>
      </c>
      <c r="D23" s="12" t="s">
        <v>3</v>
      </c>
      <c r="E23" s="12" t="s">
        <v>4</v>
      </c>
      <c r="F23" s="12" t="s">
        <v>7</v>
      </c>
      <c r="G23" s="12" t="s">
        <v>87</v>
      </c>
      <c r="H23" s="41">
        <v>62211</v>
      </c>
      <c r="I23" s="41">
        <v>48293</v>
      </c>
      <c r="J23" s="41">
        <v>34572</v>
      </c>
      <c r="K23" s="41">
        <v>33576</v>
      </c>
      <c r="L23" s="41">
        <v>8300</v>
      </c>
      <c r="M23" s="41">
        <v>53849</v>
      </c>
      <c r="N23" s="41">
        <v>54856</v>
      </c>
      <c r="O23" s="41">
        <v>20036</v>
      </c>
      <c r="P23" s="41">
        <v>37882</v>
      </c>
      <c r="Q23" s="41">
        <v>32690</v>
      </c>
      <c r="R23" s="41">
        <v>32288</v>
      </c>
      <c r="S23" s="41">
        <v>11413</v>
      </c>
      <c r="T23" s="41">
        <v>39995</v>
      </c>
      <c r="U23" s="41">
        <v>36519</v>
      </c>
      <c r="V23" s="41">
        <v>34908</v>
      </c>
      <c r="W23" s="41">
        <v>51570</v>
      </c>
      <c r="X23" s="41">
        <v>26893</v>
      </c>
      <c r="Y23" s="41">
        <v>36484</v>
      </c>
      <c r="Z23" s="41">
        <v>22712</v>
      </c>
      <c r="AA23" s="41">
        <v>36928</v>
      </c>
      <c r="AB23" s="41">
        <v>30867</v>
      </c>
      <c r="AC23" s="41">
        <v>35909</v>
      </c>
      <c r="AD23" s="41">
        <v>34959</v>
      </c>
      <c r="AE23" s="41">
        <v>21584</v>
      </c>
      <c r="AF23" s="41">
        <v>56058</v>
      </c>
      <c r="AG23" s="41">
        <v>11338</v>
      </c>
      <c r="AH23" s="41">
        <v>43533</v>
      </c>
      <c r="AI23" s="41">
        <v>30888</v>
      </c>
      <c r="AJ23" s="41">
        <v>59880</v>
      </c>
      <c r="AK23" s="41">
        <v>64632</v>
      </c>
      <c r="AL23" s="41">
        <v>35478</v>
      </c>
      <c r="AM23" s="28">
        <f t="shared" si="0"/>
        <v>1174946.5871241831</v>
      </c>
      <c r="AN23" s="41">
        <v>37901.502810457518</v>
      </c>
      <c r="AO23" s="29">
        <f t="shared" si="1"/>
        <v>1141101</v>
      </c>
      <c r="AP23" s="30">
        <f t="shared" si="2"/>
        <v>36809.709677419356</v>
      </c>
      <c r="AQ23" s="31">
        <f t="shared" si="3"/>
        <v>-33845.587124183076</v>
      </c>
      <c r="AR23" s="45">
        <f t="shared" si="4"/>
        <v>0.97119393554133893</v>
      </c>
    </row>
    <row r="24" spans="1:44" x14ac:dyDescent="0.25">
      <c r="A24" s="10">
        <v>23</v>
      </c>
      <c r="B24" s="11">
        <v>14464</v>
      </c>
      <c r="C24" s="11" t="s">
        <v>58</v>
      </c>
      <c r="D24" s="12" t="s">
        <v>3</v>
      </c>
      <c r="E24" s="12" t="s">
        <v>4</v>
      </c>
      <c r="F24" s="12" t="s">
        <v>7</v>
      </c>
      <c r="G24" s="12" t="s">
        <v>88</v>
      </c>
      <c r="H24" s="41">
        <v>26083</v>
      </c>
      <c r="I24" s="41">
        <v>23668</v>
      </c>
      <c r="J24" s="41">
        <v>17565</v>
      </c>
      <c r="K24" s="41">
        <v>36871</v>
      </c>
      <c r="L24" s="41">
        <v>7113</v>
      </c>
      <c r="M24" s="41">
        <v>28880</v>
      </c>
      <c r="N24" s="41">
        <v>18161</v>
      </c>
      <c r="O24" s="41">
        <v>30349</v>
      </c>
      <c r="P24" s="41">
        <v>15381</v>
      </c>
      <c r="Q24" s="41">
        <v>17151</v>
      </c>
      <c r="R24" s="41">
        <v>20131</v>
      </c>
      <c r="S24" s="41">
        <v>6907</v>
      </c>
      <c r="T24" s="41">
        <v>33562</v>
      </c>
      <c r="U24" s="41">
        <v>29196</v>
      </c>
      <c r="V24" s="41">
        <v>17731</v>
      </c>
      <c r="W24" s="41">
        <v>15756</v>
      </c>
      <c r="X24" s="41">
        <v>43204</v>
      </c>
      <c r="Y24" s="41">
        <v>19357</v>
      </c>
      <c r="Z24" s="41">
        <v>3005</v>
      </c>
      <c r="AA24" s="41">
        <v>35321</v>
      </c>
      <c r="AB24" s="41">
        <v>23696</v>
      </c>
      <c r="AC24" s="41">
        <v>27994</v>
      </c>
      <c r="AD24" s="41">
        <v>34807</v>
      </c>
      <c r="AE24" s="41">
        <v>17639</v>
      </c>
      <c r="AF24" s="41">
        <v>14270</v>
      </c>
      <c r="AG24" s="41">
        <v>3240</v>
      </c>
      <c r="AH24" s="41">
        <v>34595</v>
      </c>
      <c r="AI24" s="41">
        <v>20423</v>
      </c>
      <c r="AJ24" s="41">
        <v>19313</v>
      </c>
      <c r="AK24" s="41">
        <v>16668</v>
      </c>
      <c r="AL24" s="41">
        <v>36570</v>
      </c>
      <c r="AM24" s="28">
        <f t="shared" si="0"/>
        <v>832180.90006535943</v>
      </c>
      <c r="AN24" s="41">
        <v>26844.545163398692</v>
      </c>
      <c r="AO24" s="29">
        <f t="shared" si="1"/>
        <v>694607</v>
      </c>
      <c r="AP24" s="30">
        <f t="shared" si="2"/>
        <v>22406.677419354837</v>
      </c>
      <c r="AQ24" s="31">
        <f t="shared" si="3"/>
        <v>-137573.90006535943</v>
      </c>
      <c r="AR24" s="45">
        <f t="shared" si="4"/>
        <v>0.83468269933309647</v>
      </c>
    </row>
    <row r="25" spans="1:44" x14ac:dyDescent="0.25">
      <c r="A25" s="10">
        <v>24</v>
      </c>
      <c r="B25" s="11">
        <v>14569</v>
      </c>
      <c r="C25" s="11" t="s">
        <v>58</v>
      </c>
      <c r="D25" s="12" t="s">
        <v>3</v>
      </c>
      <c r="E25" s="12" t="s">
        <v>4</v>
      </c>
      <c r="F25" s="12" t="s">
        <v>8</v>
      </c>
      <c r="G25" s="12" t="s">
        <v>89</v>
      </c>
      <c r="H25" s="41">
        <v>30723</v>
      </c>
      <c r="I25" s="41">
        <v>31711</v>
      </c>
      <c r="J25" s="41">
        <v>15909</v>
      </c>
      <c r="K25" s="41">
        <v>17550</v>
      </c>
      <c r="L25" s="41">
        <v>8811</v>
      </c>
      <c r="M25" s="41">
        <v>27794</v>
      </c>
      <c r="N25" s="41">
        <v>17835</v>
      </c>
      <c r="O25" s="41">
        <v>21810</v>
      </c>
      <c r="P25" s="41">
        <v>31474</v>
      </c>
      <c r="Q25" s="41">
        <v>29016</v>
      </c>
      <c r="R25" s="41">
        <v>39958</v>
      </c>
      <c r="S25" s="41">
        <v>33149</v>
      </c>
      <c r="T25" s="41">
        <v>18747</v>
      </c>
      <c r="U25" s="41">
        <v>30428</v>
      </c>
      <c r="V25" s="41">
        <v>11849</v>
      </c>
      <c r="W25" s="41">
        <v>23970</v>
      </c>
      <c r="X25" s="41">
        <v>15722</v>
      </c>
      <c r="Y25" s="41">
        <v>18699</v>
      </c>
      <c r="Z25" s="41">
        <v>4614</v>
      </c>
      <c r="AA25" s="41">
        <v>19177</v>
      </c>
      <c r="AB25" s="41">
        <v>23695</v>
      </c>
      <c r="AC25" s="41">
        <v>23528</v>
      </c>
      <c r="AD25" s="41">
        <v>11685</v>
      </c>
      <c r="AE25" s="41">
        <v>23209</v>
      </c>
      <c r="AF25" s="41">
        <v>19320</v>
      </c>
      <c r="AG25" s="41">
        <v>13720</v>
      </c>
      <c r="AH25" s="41">
        <v>43000</v>
      </c>
      <c r="AI25" s="41">
        <v>13716</v>
      </c>
      <c r="AJ25" s="41">
        <v>17957</v>
      </c>
      <c r="AK25" s="41">
        <v>22025</v>
      </c>
      <c r="AL25" s="41">
        <v>45996</v>
      </c>
      <c r="AM25" s="28">
        <f t="shared" si="0"/>
        <v>665022.03852941177</v>
      </c>
      <c r="AN25" s="41">
        <v>21452.323823529412</v>
      </c>
      <c r="AO25" s="29">
        <f t="shared" si="1"/>
        <v>706797</v>
      </c>
      <c r="AP25" s="30">
        <f t="shared" si="2"/>
        <v>22799.903225806451</v>
      </c>
      <c r="AQ25" s="31">
        <f t="shared" si="3"/>
        <v>41774.961470588227</v>
      </c>
      <c r="AR25" s="45">
        <f t="shared" si="4"/>
        <v>1.0628174091237139</v>
      </c>
    </row>
    <row r="26" spans="1:44" x14ac:dyDescent="0.25">
      <c r="A26" s="10">
        <v>25</v>
      </c>
      <c r="B26" s="11">
        <v>16268</v>
      </c>
      <c r="C26" s="11" t="s">
        <v>58</v>
      </c>
      <c r="D26" s="12" t="s">
        <v>3</v>
      </c>
      <c r="E26" s="12" t="s">
        <v>4</v>
      </c>
      <c r="F26" s="12" t="s">
        <v>8</v>
      </c>
      <c r="G26" s="12" t="s">
        <v>90</v>
      </c>
      <c r="H26" s="41">
        <v>116763</v>
      </c>
      <c r="I26" s="41">
        <v>65888</v>
      </c>
      <c r="J26" s="41">
        <v>67025</v>
      </c>
      <c r="K26" s="41">
        <v>60688</v>
      </c>
      <c r="L26" s="41">
        <v>20880</v>
      </c>
      <c r="M26" s="41">
        <v>76523</v>
      </c>
      <c r="N26" s="41">
        <v>77546</v>
      </c>
      <c r="O26" s="41">
        <v>71963</v>
      </c>
      <c r="P26" s="41">
        <v>55317</v>
      </c>
      <c r="Q26" s="41">
        <v>53527</v>
      </c>
      <c r="R26" s="41">
        <v>53906</v>
      </c>
      <c r="S26" s="41">
        <v>13860</v>
      </c>
      <c r="T26" s="41">
        <v>96747</v>
      </c>
      <c r="U26" s="41">
        <v>76806</v>
      </c>
      <c r="V26" s="41">
        <v>46810</v>
      </c>
      <c r="W26" s="41">
        <v>36819</v>
      </c>
      <c r="X26" s="41">
        <v>75152</v>
      </c>
      <c r="Y26" s="41">
        <v>70749</v>
      </c>
      <c r="Z26" s="41">
        <v>21467</v>
      </c>
      <c r="AA26" s="41">
        <v>71128</v>
      </c>
      <c r="AB26" s="41">
        <v>50540</v>
      </c>
      <c r="AC26" s="41">
        <v>56774</v>
      </c>
      <c r="AD26" s="41">
        <v>41095</v>
      </c>
      <c r="AE26" s="41">
        <v>55918</v>
      </c>
      <c r="AF26" s="41">
        <v>54219</v>
      </c>
      <c r="AG26" s="41">
        <v>30246</v>
      </c>
      <c r="AH26" s="41">
        <v>59842</v>
      </c>
      <c r="AI26" s="41">
        <v>48636</v>
      </c>
      <c r="AJ26" s="41">
        <v>74434</v>
      </c>
      <c r="AK26" s="41">
        <v>60878</v>
      </c>
      <c r="AL26" s="41">
        <v>51063</v>
      </c>
      <c r="AM26" s="28">
        <f t="shared" si="0"/>
        <v>1945377.1965424835</v>
      </c>
      <c r="AN26" s="41">
        <v>62754.103114273661</v>
      </c>
      <c r="AO26" s="29">
        <f t="shared" si="1"/>
        <v>1813209</v>
      </c>
      <c r="AP26" s="30">
        <f t="shared" si="2"/>
        <v>58490.612903225803</v>
      </c>
      <c r="AQ26" s="31">
        <f t="shared" si="3"/>
        <v>-132168.19654248352</v>
      </c>
      <c r="AR26" s="45">
        <f t="shared" si="4"/>
        <v>0.93206037534654673</v>
      </c>
    </row>
    <row r="27" spans="1:44" x14ac:dyDescent="0.25">
      <c r="A27" s="10">
        <v>26</v>
      </c>
      <c r="B27" s="11">
        <v>16823</v>
      </c>
      <c r="C27" s="11" t="s">
        <v>58</v>
      </c>
      <c r="D27" s="12" t="s">
        <v>3</v>
      </c>
      <c r="E27" s="12" t="s">
        <v>4</v>
      </c>
      <c r="F27" s="12" t="s">
        <v>8</v>
      </c>
      <c r="G27" s="12" t="s">
        <v>91</v>
      </c>
      <c r="H27" s="41">
        <v>16278</v>
      </c>
      <c r="I27" s="41">
        <v>15945</v>
      </c>
      <c r="J27" s="41">
        <v>16444</v>
      </c>
      <c r="K27" s="41">
        <v>20220</v>
      </c>
      <c r="L27" s="41">
        <v>5300</v>
      </c>
      <c r="M27" s="41">
        <v>26433</v>
      </c>
      <c r="N27" s="41">
        <v>17027</v>
      </c>
      <c r="O27" s="41">
        <v>23967</v>
      </c>
      <c r="P27" s="41">
        <v>16995</v>
      </c>
      <c r="Q27" s="41">
        <v>15235</v>
      </c>
      <c r="R27" s="41">
        <v>23688</v>
      </c>
      <c r="S27" s="41">
        <v>4526</v>
      </c>
      <c r="T27" s="41">
        <v>22565</v>
      </c>
      <c r="U27" s="41">
        <v>11552</v>
      </c>
      <c r="V27" s="41">
        <v>18937</v>
      </c>
      <c r="W27" s="41">
        <v>11267</v>
      </c>
      <c r="X27" s="41">
        <v>10887</v>
      </c>
      <c r="Y27" s="41">
        <v>11279</v>
      </c>
      <c r="Z27" s="41">
        <v>7714</v>
      </c>
      <c r="AA27" s="41">
        <v>18895</v>
      </c>
      <c r="AB27" s="41">
        <v>12456</v>
      </c>
      <c r="AC27" s="41">
        <v>14774</v>
      </c>
      <c r="AD27" s="41">
        <v>4611</v>
      </c>
      <c r="AE27" s="41">
        <v>17109</v>
      </c>
      <c r="AF27" s="41">
        <v>9419</v>
      </c>
      <c r="AG27" s="41">
        <v>4956</v>
      </c>
      <c r="AH27" s="41">
        <v>14105</v>
      </c>
      <c r="AI27" s="41">
        <v>18095</v>
      </c>
      <c r="AJ27" s="41">
        <v>15643</v>
      </c>
      <c r="AK27" s="41">
        <v>22923</v>
      </c>
      <c r="AL27" s="41">
        <v>13407</v>
      </c>
      <c r="AM27" s="28">
        <f t="shared" si="0"/>
        <v>488509.16810457525</v>
      </c>
      <c r="AN27" s="41">
        <v>15758.360261437911</v>
      </c>
      <c r="AO27" s="29">
        <f t="shared" si="1"/>
        <v>462652</v>
      </c>
      <c r="AP27" s="30">
        <f t="shared" si="2"/>
        <v>14924.258064516129</v>
      </c>
      <c r="AQ27" s="31">
        <f t="shared" si="3"/>
        <v>-25857.168104575248</v>
      </c>
      <c r="AR27" s="45">
        <f t="shared" si="4"/>
        <v>0.94706922655126091</v>
      </c>
    </row>
    <row r="28" spans="1:44" x14ac:dyDescent="0.25">
      <c r="A28" s="10">
        <v>27</v>
      </c>
      <c r="B28" s="11">
        <v>16433</v>
      </c>
      <c r="C28" s="11" t="s">
        <v>58</v>
      </c>
      <c r="D28" s="12" t="s">
        <v>3</v>
      </c>
      <c r="E28" s="12" t="s">
        <v>4</v>
      </c>
      <c r="F28" s="12" t="s">
        <v>8</v>
      </c>
      <c r="G28" s="12" t="s">
        <v>92</v>
      </c>
      <c r="H28" s="41">
        <v>13760</v>
      </c>
      <c r="I28" s="41">
        <v>20845</v>
      </c>
      <c r="J28" s="41">
        <v>9376</v>
      </c>
      <c r="K28" s="41">
        <v>16456</v>
      </c>
      <c r="L28" s="41">
        <v>5135</v>
      </c>
      <c r="M28" s="41">
        <v>18169</v>
      </c>
      <c r="N28" s="41">
        <v>13555</v>
      </c>
      <c r="O28" s="41">
        <v>4973</v>
      </c>
      <c r="P28" s="41">
        <v>13894</v>
      </c>
      <c r="Q28" s="41">
        <v>8493</v>
      </c>
      <c r="R28" s="41">
        <v>14065</v>
      </c>
      <c r="S28" s="41">
        <v>6750</v>
      </c>
      <c r="T28" s="41">
        <v>18386</v>
      </c>
      <c r="U28" s="41">
        <v>17584</v>
      </c>
      <c r="V28" s="41">
        <v>8822</v>
      </c>
      <c r="W28" s="41">
        <v>15976</v>
      </c>
      <c r="X28" s="41">
        <v>10896</v>
      </c>
      <c r="Y28" s="41">
        <v>23106</v>
      </c>
      <c r="Z28" s="41">
        <v>5862</v>
      </c>
      <c r="AA28" s="41">
        <v>9919</v>
      </c>
      <c r="AB28" s="41">
        <v>21279</v>
      </c>
      <c r="AC28" s="41">
        <v>24797</v>
      </c>
      <c r="AD28" s="41">
        <v>10620</v>
      </c>
      <c r="AE28" s="41">
        <v>6943</v>
      </c>
      <c r="AF28" s="41">
        <v>16124</v>
      </c>
      <c r="AG28" s="41">
        <v>7555</v>
      </c>
      <c r="AH28" s="41">
        <v>15328</v>
      </c>
      <c r="AI28" s="41">
        <v>12807</v>
      </c>
      <c r="AJ28" s="41">
        <v>7866</v>
      </c>
      <c r="AK28" s="41">
        <v>17265</v>
      </c>
      <c r="AL28" s="41">
        <v>15006</v>
      </c>
      <c r="AM28" s="28">
        <f t="shared" si="0"/>
        <v>389398.83003267972</v>
      </c>
      <c r="AN28" s="41">
        <v>12561.252581699346</v>
      </c>
      <c r="AO28" s="29">
        <f t="shared" si="1"/>
        <v>411612</v>
      </c>
      <c r="AP28" s="30">
        <f t="shared" si="2"/>
        <v>13277.806451612903</v>
      </c>
      <c r="AQ28" s="31">
        <f t="shared" si="3"/>
        <v>22213.169967320282</v>
      </c>
      <c r="AR28" s="45">
        <f t="shared" si="4"/>
        <v>1.0570447783971413</v>
      </c>
    </row>
    <row r="29" spans="1:44" x14ac:dyDescent="0.25">
      <c r="A29" s="10">
        <v>28</v>
      </c>
      <c r="B29" s="11">
        <v>15097</v>
      </c>
      <c r="C29" s="11" t="s">
        <v>58</v>
      </c>
      <c r="D29" s="12" t="s">
        <v>3</v>
      </c>
      <c r="E29" s="12" t="s">
        <v>4</v>
      </c>
      <c r="F29" s="12" t="s">
        <v>8</v>
      </c>
      <c r="G29" s="12" t="s">
        <v>93</v>
      </c>
      <c r="H29" s="41">
        <v>62421</v>
      </c>
      <c r="I29" s="41">
        <v>68856</v>
      </c>
      <c r="J29" s="41">
        <v>76020</v>
      </c>
      <c r="K29" s="41">
        <v>81767</v>
      </c>
      <c r="L29" s="41">
        <v>20383</v>
      </c>
      <c r="M29" s="41">
        <v>72526</v>
      </c>
      <c r="N29" s="41">
        <v>77452</v>
      </c>
      <c r="O29" s="41">
        <v>54875</v>
      </c>
      <c r="P29" s="41">
        <v>84111</v>
      </c>
      <c r="Q29" s="41">
        <v>40459</v>
      </c>
      <c r="R29" s="41">
        <v>64360</v>
      </c>
      <c r="S29" s="41">
        <v>13559</v>
      </c>
      <c r="T29" s="41">
        <v>59985</v>
      </c>
      <c r="U29" s="41">
        <v>57429</v>
      </c>
      <c r="V29" s="41">
        <v>54470</v>
      </c>
      <c r="W29" s="41">
        <v>64947</v>
      </c>
      <c r="X29" s="41">
        <v>56780</v>
      </c>
      <c r="Y29" s="41">
        <v>57974</v>
      </c>
      <c r="Z29" s="41">
        <v>29984</v>
      </c>
      <c r="AA29" s="41">
        <v>51679</v>
      </c>
      <c r="AB29" s="41">
        <v>58480</v>
      </c>
      <c r="AC29" s="41">
        <v>72345</v>
      </c>
      <c r="AD29" s="41">
        <v>48983</v>
      </c>
      <c r="AE29" s="41">
        <v>50422</v>
      </c>
      <c r="AF29" s="41">
        <v>54686</v>
      </c>
      <c r="AG29" s="41">
        <v>22929</v>
      </c>
      <c r="AH29" s="41">
        <v>67206</v>
      </c>
      <c r="AI29" s="41">
        <v>54442</v>
      </c>
      <c r="AJ29" s="41">
        <v>81566</v>
      </c>
      <c r="AK29" s="41">
        <v>67053</v>
      </c>
      <c r="AL29" s="41">
        <v>156383</v>
      </c>
      <c r="AM29" s="28">
        <f t="shared" si="0"/>
        <v>1885546.1935032681</v>
      </c>
      <c r="AN29" s="41">
        <v>60824.070758169939</v>
      </c>
      <c r="AO29" s="29">
        <f t="shared" si="1"/>
        <v>1884532</v>
      </c>
      <c r="AP29" s="30">
        <f t="shared" si="2"/>
        <v>60791.354838709674</v>
      </c>
      <c r="AQ29" s="31">
        <f t="shared" si="3"/>
        <v>-1014.1935032680631</v>
      </c>
      <c r="AR29" s="45">
        <f t="shared" si="4"/>
        <v>0.99946212216557595</v>
      </c>
    </row>
    <row r="30" spans="1:44" x14ac:dyDescent="0.25">
      <c r="A30" s="10">
        <v>29</v>
      </c>
      <c r="B30" s="11">
        <v>14485</v>
      </c>
      <c r="C30" s="11" t="s">
        <v>58</v>
      </c>
      <c r="D30" s="12" t="s">
        <v>3</v>
      </c>
      <c r="E30" s="12" t="s">
        <v>4</v>
      </c>
      <c r="F30" s="12" t="s">
        <v>8</v>
      </c>
      <c r="G30" s="12" t="s">
        <v>94</v>
      </c>
      <c r="H30" s="41">
        <v>29</v>
      </c>
      <c r="I30" s="41">
        <v>299</v>
      </c>
      <c r="J30" s="41">
        <v>153</v>
      </c>
      <c r="K30" s="41">
        <v>78</v>
      </c>
      <c r="L30" s="41">
        <v>190</v>
      </c>
      <c r="M30" s="41">
        <v>0</v>
      </c>
      <c r="N30" s="41">
        <v>65</v>
      </c>
      <c r="O30" s="41">
        <v>173</v>
      </c>
      <c r="P30" s="41">
        <v>174</v>
      </c>
      <c r="Q30" s="41">
        <v>42</v>
      </c>
      <c r="R30" s="41">
        <v>1931</v>
      </c>
      <c r="S30" s="41">
        <v>13</v>
      </c>
      <c r="T30" s="41">
        <v>1939</v>
      </c>
      <c r="U30" s="41">
        <v>601</v>
      </c>
      <c r="V30" s="41">
        <v>662</v>
      </c>
      <c r="W30" s="41">
        <v>143</v>
      </c>
      <c r="X30" s="41">
        <v>544</v>
      </c>
      <c r="Y30" s="41">
        <v>73</v>
      </c>
      <c r="Z30" s="41">
        <v>444</v>
      </c>
      <c r="AA30" s="41">
        <v>294</v>
      </c>
      <c r="AB30" s="41">
        <v>194</v>
      </c>
      <c r="AC30" s="41">
        <v>166</v>
      </c>
      <c r="AD30" s="41">
        <v>533</v>
      </c>
      <c r="AE30" s="41">
        <v>380</v>
      </c>
      <c r="AF30" s="41">
        <v>895</v>
      </c>
      <c r="AG30" s="41">
        <v>114</v>
      </c>
      <c r="AH30" s="41">
        <v>159</v>
      </c>
      <c r="AI30" s="41">
        <v>399</v>
      </c>
      <c r="AJ30" s="41">
        <v>0</v>
      </c>
      <c r="AK30" s="41">
        <v>615</v>
      </c>
      <c r="AL30" s="41">
        <v>123</v>
      </c>
      <c r="AM30" s="28">
        <f t="shared" si="0"/>
        <v>197726.63035947707</v>
      </c>
      <c r="AN30" s="41">
        <v>6378.2783986928089</v>
      </c>
      <c r="AO30" s="29">
        <f t="shared" si="1"/>
        <v>11425</v>
      </c>
      <c r="AP30" s="30">
        <f t="shared" si="2"/>
        <v>368.54838709677421</v>
      </c>
      <c r="AQ30" s="31">
        <f t="shared" si="3"/>
        <v>-186301.63035947707</v>
      </c>
      <c r="AR30" s="45">
        <f t="shared" si="4"/>
        <v>5.7781796914400295E-2</v>
      </c>
    </row>
    <row r="31" spans="1:44" x14ac:dyDescent="0.25">
      <c r="A31" s="10">
        <v>30</v>
      </c>
      <c r="B31" s="11">
        <v>16945</v>
      </c>
      <c r="C31" s="11" t="s">
        <v>58</v>
      </c>
      <c r="D31" s="12" t="s">
        <v>3</v>
      </c>
      <c r="E31" s="12" t="s">
        <v>4</v>
      </c>
      <c r="F31" s="12" t="s">
        <v>8</v>
      </c>
      <c r="G31" s="12" t="s">
        <v>95</v>
      </c>
      <c r="H31" s="41">
        <v>11517</v>
      </c>
      <c r="I31" s="41">
        <v>21180</v>
      </c>
      <c r="J31" s="41">
        <v>23668</v>
      </c>
      <c r="K31" s="41">
        <v>16126</v>
      </c>
      <c r="L31" s="41">
        <v>5812</v>
      </c>
      <c r="M31" s="41">
        <v>27573</v>
      </c>
      <c r="N31" s="41">
        <v>13233</v>
      </c>
      <c r="O31" s="41">
        <v>19877</v>
      </c>
      <c r="P31" s="41">
        <v>16489</v>
      </c>
      <c r="Q31" s="41">
        <v>7195</v>
      </c>
      <c r="R31" s="41">
        <v>13583</v>
      </c>
      <c r="S31" s="41">
        <v>5242</v>
      </c>
      <c r="T31" s="41">
        <v>12902</v>
      </c>
      <c r="U31" s="41">
        <v>13747</v>
      </c>
      <c r="V31" s="41">
        <v>8321</v>
      </c>
      <c r="W31" s="41">
        <v>15790</v>
      </c>
      <c r="X31" s="41">
        <v>11903</v>
      </c>
      <c r="Y31" s="41">
        <v>21512</v>
      </c>
      <c r="Z31" s="41">
        <v>3191</v>
      </c>
      <c r="AA31" s="41">
        <v>48690</v>
      </c>
      <c r="AB31" s="41">
        <v>5694</v>
      </c>
      <c r="AC31" s="41">
        <v>18785</v>
      </c>
      <c r="AD31" s="41">
        <v>15659</v>
      </c>
      <c r="AE31" s="41">
        <v>10353</v>
      </c>
      <c r="AF31" s="41">
        <v>17447</v>
      </c>
      <c r="AG31" s="41">
        <v>4765</v>
      </c>
      <c r="AH31" s="41">
        <v>17798</v>
      </c>
      <c r="AI31" s="41">
        <v>12403</v>
      </c>
      <c r="AJ31" s="41">
        <v>10585</v>
      </c>
      <c r="AK31" s="41">
        <v>16444</v>
      </c>
      <c r="AL31" s="41">
        <v>13739</v>
      </c>
      <c r="AM31" s="28">
        <f t="shared" si="0"/>
        <v>622048.18823529407</v>
      </c>
      <c r="AN31" s="41">
        <v>20066.070588235292</v>
      </c>
      <c r="AO31" s="29">
        <f t="shared" si="1"/>
        <v>461223</v>
      </c>
      <c r="AP31" s="30">
        <f t="shared" si="2"/>
        <v>14878.161290322581</v>
      </c>
      <c r="AQ31" s="31">
        <f t="shared" si="3"/>
        <v>-160825.18823529407</v>
      </c>
      <c r="AR31" s="45">
        <f t="shared" si="4"/>
        <v>0.74145863411073742</v>
      </c>
    </row>
    <row r="32" spans="1:44" x14ac:dyDescent="0.25">
      <c r="A32" s="10">
        <v>31</v>
      </c>
      <c r="B32" s="11">
        <v>16689</v>
      </c>
      <c r="C32" s="11" t="s">
        <v>58</v>
      </c>
      <c r="D32" s="12" t="s">
        <v>3</v>
      </c>
      <c r="E32" s="12" t="s">
        <v>4</v>
      </c>
      <c r="F32" s="12" t="s">
        <v>8</v>
      </c>
      <c r="G32" s="12" t="s">
        <v>96</v>
      </c>
      <c r="H32" s="41">
        <v>16636</v>
      </c>
      <c r="I32" s="41">
        <v>20374</v>
      </c>
      <c r="J32" s="41">
        <v>20306</v>
      </c>
      <c r="K32" s="41">
        <v>16786</v>
      </c>
      <c r="L32" s="41">
        <v>17270</v>
      </c>
      <c r="M32" s="41">
        <v>14605</v>
      </c>
      <c r="N32" s="41">
        <v>22420</v>
      </c>
      <c r="O32" s="41">
        <v>10004</v>
      </c>
      <c r="P32" s="41">
        <v>9419</v>
      </c>
      <c r="Q32" s="41">
        <v>11642</v>
      </c>
      <c r="R32" s="41">
        <v>28239</v>
      </c>
      <c r="S32" s="41">
        <v>5550</v>
      </c>
      <c r="T32" s="41">
        <v>18160</v>
      </c>
      <c r="U32" s="41">
        <v>17552</v>
      </c>
      <c r="V32" s="41">
        <v>9873</v>
      </c>
      <c r="W32" s="41">
        <v>36786</v>
      </c>
      <c r="X32" s="41">
        <v>11268</v>
      </c>
      <c r="Y32" s="41">
        <v>11913</v>
      </c>
      <c r="Z32" s="41">
        <v>5023</v>
      </c>
      <c r="AA32" s="41">
        <v>12028</v>
      </c>
      <c r="AB32" s="41">
        <v>10852</v>
      </c>
      <c r="AC32" s="41">
        <v>11619</v>
      </c>
      <c r="AD32" s="41">
        <v>19473</v>
      </c>
      <c r="AE32" s="41">
        <v>12050</v>
      </c>
      <c r="AF32" s="41">
        <v>14005</v>
      </c>
      <c r="AG32" s="41">
        <v>12868</v>
      </c>
      <c r="AH32" s="41">
        <v>16029</v>
      </c>
      <c r="AI32" s="41">
        <v>28392</v>
      </c>
      <c r="AJ32" s="41">
        <v>16444</v>
      </c>
      <c r="AK32" s="41">
        <v>14533</v>
      </c>
      <c r="AL32" s="41">
        <v>14302</v>
      </c>
      <c r="AM32" s="28">
        <f t="shared" si="0"/>
        <v>623325.89477124182</v>
      </c>
      <c r="AN32" s="41">
        <v>20107.286928104575</v>
      </c>
      <c r="AO32" s="29">
        <f t="shared" si="1"/>
        <v>486421</v>
      </c>
      <c r="AP32" s="30">
        <f t="shared" si="2"/>
        <v>15691</v>
      </c>
      <c r="AQ32" s="31">
        <f t="shared" si="3"/>
        <v>-136904.89477124182</v>
      </c>
      <c r="AR32" s="45">
        <f t="shared" si="4"/>
        <v>0.78036385794386842</v>
      </c>
    </row>
    <row r="33" spans="1:44" x14ac:dyDescent="0.25">
      <c r="A33" s="10">
        <v>32</v>
      </c>
      <c r="B33" s="11">
        <v>17174</v>
      </c>
      <c r="C33" s="11" t="s">
        <v>58</v>
      </c>
      <c r="D33" s="12" t="s">
        <v>3</v>
      </c>
      <c r="E33" s="12" t="s">
        <v>4</v>
      </c>
      <c r="F33" s="12" t="s">
        <v>8</v>
      </c>
      <c r="G33" s="12" t="s">
        <v>97</v>
      </c>
      <c r="H33" s="41">
        <v>37313</v>
      </c>
      <c r="I33" s="41">
        <v>28118</v>
      </c>
      <c r="J33" s="41">
        <v>15776</v>
      </c>
      <c r="K33" s="41">
        <v>20187</v>
      </c>
      <c r="L33" s="41">
        <v>7256</v>
      </c>
      <c r="M33" s="41">
        <v>43111</v>
      </c>
      <c r="N33" s="41">
        <v>22960</v>
      </c>
      <c r="O33" s="41">
        <v>19475</v>
      </c>
      <c r="P33" s="41">
        <v>22863</v>
      </c>
      <c r="Q33" s="41">
        <v>14794</v>
      </c>
      <c r="R33" s="41">
        <v>30260</v>
      </c>
      <c r="S33" s="41">
        <v>5159</v>
      </c>
      <c r="T33" s="41">
        <v>21084</v>
      </c>
      <c r="U33" s="41">
        <v>16289</v>
      </c>
      <c r="V33" s="41">
        <v>22559</v>
      </c>
      <c r="W33" s="41">
        <v>17185</v>
      </c>
      <c r="X33" s="41">
        <v>23800</v>
      </c>
      <c r="Y33" s="41">
        <v>35163</v>
      </c>
      <c r="Z33" s="41">
        <v>10295</v>
      </c>
      <c r="AA33" s="41">
        <v>26768</v>
      </c>
      <c r="AB33" s="41">
        <v>27274</v>
      </c>
      <c r="AC33" s="41">
        <v>25183</v>
      </c>
      <c r="AD33" s="41">
        <v>18030</v>
      </c>
      <c r="AE33" s="41">
        <v>20377</v>
      </c>
      <c r="AF33" s="41">
        <v>25436</v>
      </c>
      <c r="AG33" s="41">
        <v>9108</v>
      </c>
      <c r="AH33" s="41">
        <v>20497</v>
      </c>
      <c r="AI33" s="41">
        <v>24494</v>
      </c>
      <c r="AJ33" s="41">
        <v>17606</v>
      </c>
      <c r="AK33" s="41">
        <v>33465</v>
      </c>
      <c r="AL33" s="41">
        <v>27577</v>
      </c>
      <c r="AM33" s="28">
        <f t="shared" si="0"/>
        <v>611979.10680392163</v>
      </c>
      <c r="AN33" s="41">
        <v>19741.261509803924</v>
      </c>
      <c r="AO33" s="29">
        <f t="shared" si="1"/>
        <v>689462</v>
      </c>
      <c r="AP33" s="30">
        <f t="shared" si="2"/>
        <v>22240.709677419356</v>
      </c>
      <c r="AQ33" s="31">
        <f t="shared" si="3"/>
        <v>77482.893196078367</v>
      </c>
      <c r="AR33" s="45">
        <f t="shared" si="4"/>
        <v>1.1266103570115897</v>
      </c>
    </row>
    <row r="34" spans="1:44" x14ac:dyDescent="0.25">
      <c r="A34" s="10">
        <v>33</v>
      </c>
      <c r="B34" s="11">
        <v>14473</v>
      </c>
      <c r="C34" s="11" t="s">
        <v>58</v>
      </c>
      <c r="D34" s="12" t="s">
        <v>3</v>
      </c>
      <c r="E34" s="12" t="s">
        <v>4</v>
      </c>
      <c r="F34" s="12" t="s">
        <v>9</v>
      </c>
      <c r="G34" s="12" t="s">
        <v>98</v>
      </c>
      <c r="H34" s="41">
        <v>8850</v>
      </c>
      <c r="I34" s="41">
        <v>4649</v>
      </c>
      <c r="J34" s="41">
        <v>12228</v>
      </c>
      <c r="K34" s="41">
        <v>14540</v>
      </c>
      <c r="L34" s="41">
        <v>8243</v>
      </c>
      <c r="M34" s="41">
        <v>11606</v>
      </c>
      <c r="N34" s="41">
        <v>12680</v>
      </c>
      <c r="O34" s="41">
        <v>10520</v>
      </c>
      <c r="P34" s="41">
        <v>5674</v>
      </c>
      <c r="Q34" s="41">
        <v>3975</v>
      </c>
      <c r="R34" s="41">
        <v>32222</v>
      </c>
      <c r="S34" s="41">
        <v>9196</v>
      </c>
      <c r="T34" s="41">
        <v>5612</v>
      </c>
      <c r="U34" s="41">
        <v>14942</v>
      </c>
      <c r="V34" s="41">
        <v>17343</v>
      </c>
      <c r="W34" s="41">
        <v>10257</v>
      </c>
      <c r="X34" s="41">
        <v>21117</v>
      </c>
      <c r="Y34" s="41">
        <v>10767</v>
      </c>
      <c r="Z34" s="41">
        <v>4593</v>
      </c>
      <c r="AA34" s="41">
        <v>8987</v>
      </c>
      <c r="AB34" s="41">
        <v>12292</v>
      </c>
      <c r="AC34" s="41">
        <v>9883</v>
      </c>
      <c r="AD34" s="41">
        <v>7535</v>
      </c>
      <c r="AE34" s="41">
        <v>9207</v>
      </c>
      <c r="AF34" s="41">
        <v>31452</v>
      </c>
      <c r="AG34" s="41">
        <v>12478</v>
      </c>
      <c r="AH34" s="41">
        <v>8515</v>
      </c>
      <c r="AI34" s="41">
        <v>5673</v>
      </c>
      <c r="AJ34" s="41">
        <v>10850</v>
      </c>
      <c r="AK34" s="41">
        <v>7929</v>
      </c>
      <c r="AL34" s="41">
        <v>20694</v>
      </c>
      <c r="AM34" s="28">
        <f t="shared" si="0"/>
        <v>389781.9525490196</v>
      </c>
      <c r="AN34" s="41">
        <v>12573.61137254902</v>
      </c>
      <c r="AO34" s="29">
        <f t="shared" si="1"/>
        <v>364509</v>
      </c>
      <c r="AP34" s="30">
        <f t="shared" si="2"/>
        <v>11758.354838709678</v>
      </c>
      <c r="AQ34" s="31">
        <f t="shared" si="3"/>
        <v>-25272.952549019596</v>
      </c>
      <c r="AR34" s="45">
        <f t="shared" si="4"/>
        <v>0.9351613065106158</v>
      </c>
    </row>
    <row r="35" spans="1:44" x14ac:dyDescent="0.25">
      <c r="A35" s="10">
        <v>34</v>
      </c>
      <c r="B35" s="11">
        <v>16280</v>
      </c>
      <c r="C35" s="11" t="s">
        <v>58</v>
      </c>
      <c r="D35" s="12" t="s">
        <v>3</v>
      </c>
      <c r="E35" s="12" t="s">
        <v>4</v>
      </c>
      <c r="F35" s="12" t="s">
        <v>9</v>
      </c>
      <c r="G35" s="12" t="s">
        <v>99</v>
      </c>
      <c r="H35" s="41">
        <v>27369</v>
      </c>
      <c r="I35" s="41">
        <v>18473</v>
      </c>
      <c r="J35" s="41">
        <v>22985</v>
      </c>
      <c r="K35" s="41">
        <v>23346</v>
      </c>
      <c r="L35" s="41">
        <v>11678</v>
      </c>
      <c r="M35" s="41">
        <v>26179</v>
      </c>
      <c r="N35" s="41">
        <v>11581</v>
      </c>
      <c r="O35" s="41">
        <v>32072</v>
      </c>
      <c r="P35" s="41">
        <v>23463</v>
      </c>
      <c r="Q35" s="41">
        <v>13171</v>
      </c>
      <c r="R35" s="41">
        <v>35332</v>
      </c>
      <c r="S35" s="41">
        <v>12458</v>
      </c>
      <c r="T35" s="41">
        <v>26685</v>
      </c>
      <c r="U35" s="41">
        <v>27671</v>
      </c>
      <c r="V35" s="41">
        <v>22831</v>
      </c>
      <c r="W35" s="41">
        <v>15647</v>
      </c>
      <c r="X35" s="41">
        <v>14099</v>
      </c>
      <c r="Y35" s="41">
        <v>29674</v>
      </c>
      <c r="Z35" s="41">
        <v>6908</v>
      </c>
      <c r="AA35" s="41">
        <v>16206</v>
      </c>
      <c r="AB35" s="41">
        <v>18135</v>
      </c>
      <c r="AC35" s="41">
        <v>19451</v>
      </c>
      <c r="AD35" s="41">
        <v>15766</v>
      </c>
      <c r="AE35" s="41">
        <v>14877</v>
      </c>
      <c r="AF35" s="41">
        <v>15800</v>
      </c>
      <c r="AG35" s="41">
        <v>7141</v>
      </c>
      <c r="AH35" s="41">
        <v>20808</v>
      </c>
      <c r="AI35" s="41">
        <v>32824</v>
      </c>
      <c r="AJ35" s="41">
        <v>18054</v>
      </c>
      <c r="AK35" s="41">
        <v>12797</v>
      </c>
      <c r="AL35" s="41">
        <v>12622</v>
      </c>
      <c r="AM35" s="28">
        <f t="shared" si="0"/>
        <v>679863.84166666667</v>
      </c>
      <c r="AN35" s="41">
        <v>21931.091666666667</v>
      </c>
      <c r="AO35" s="29">
        <f t="shared" si="1"/>
        <v>606103</v>
      </c>
      <c r="AP35" s="30">
        <f t="shared" si="2"/>
        <v>19551.709677419356</v>
      </c>
      <c r="AQ35" s="31">
        <f t="shared" si="3"/>
        <v>-73760.841666666674</v>
      </c>
      <c r="AR35" s="45">
        <f t="shared" si="4"/>
        <v>0.89150645004763884</v>
      </c>
    </row>
    <row r="36" spans="1:44" x14ac:dyDescent="0.25">
      <c r="A36" s="10">
        <v>35</v>
      </c>
      <c r="B36" s="11">
        <v>16081</v>
      </c>
      <c r="C36" s="11" t="s">
        <v>58</v>
      </c>
      <c r="D36" s="12" t="s">
        <v>3</v>
      </c>
      <c r="E36" s="12" t="s">
        <v>4</v>
      </c>
      <c r="F36" s="12" t="s">
        <v>9</v>
      </c>
      <c r="G36" s="12" t="s">
        <v>100</v>
      </c>
      <c r="H36" s="41">
        <v>14242</v>
      </c>
      <c r="I36" s="41">
        <v>12188</v>
      </c>
      <c r="J36" s="41">
        <v>15711</v>
      </c>
      <c r="K36" s="41">
        <v>27877</v>
      </c>
      <c r="L36" s="41">
        <v>4332</v>
      </c>
      <c r="M36" s="41">
        <v>28619</v>
      </c>
      <c r="N36" s="41">
        <v>13335</v>
      </c>
      <c r="O36" s="41">
        <v>20835</v>
      </c>
      <c r="P36" s="41">
        <v>16277</v>
      </c>
      <c r="Q36" s="41">
        <v>31195</v>
      </c>
      <c r="R36" s="41">
        <v>18051</v>
      </c>
      <c r="S36" s="41">
        <v>7283</v>
      </c>
      <c r="T36" s="41">
        <v>12391</v>
      </c>
      <c r="U36" s="41">
        <v>18529</v>
      </c>
      <c r="V36" s="41">
        <v>16051</v>
      </c>
      <c r="W36" s="41">
        <v>10338</v>
      </c>
      <c r="X36" s="41">
        <v>10576</v>
      </c>
      <c r="Y36" s="41">
        <v>17958</v>
      </c>
      <c r="Z36" s="41">
        <v>11377</v>
      </c>
      <c r="AA36" s="41">
        <v>11527</v>
      </c>
      <c r="AB36" s="41">
        <v>12395</v>
      </c>
      <c r="AC36" s="41">
        <v>23252</v>
      </c>
      <c r="AD36" s="41">
        <v>13892</v>
      </c>
      <c r="AE36" s="41">
        <v>12863</v>
      </c>
      <c r="AF36" s="41">
        <v>18491</v>
      </c>
      <c r="AG36" s="41">
        <v>2187</v>
      </c>
      <c r="AH36" s="41">
        <v>15213</v>
      </c>
      <c r="AI36" s="41">
        <v>20959</v>
      </c>
      <c r="AJ36" s="41">
        <v>12075</v>
      </c>
      <c r="AK36" s="41">
        <v>18432</v>
      </c>
      <c r="AL36" s="41">
        <v>32992</v>
      </c>
      <c r="AM36" s="28">
        <f t="shared" si="0"/>
        <v>456893.41930882353</v>
      </c>
      <c r="AN36" s="41">
        <v>14738.497397058823</v>
      </c>
      <c r="AO36" s="29">
        <f t="shared" si="1"/>
        <v>501443</v>
      </c>
      <c r="AP36" s="30">
        <f t="shared" si="2"/>
        <v>16175.58064516129</v>
      </c>
      <c r="AQ36" s="31">
        <f t="shared" si="3"/>
        <v>44549.580691176467</v>
      </c>
      <c r="AR36" s="45">
        <f t="shared" si="4"/>
        <v>1.0975054111275446</v>
      </c>
    </row>
    <row r="37" spans="1:44" x14ac:dyDescent="0.25">
      <c r="A37" s="10">
        <v>36</v>
      </c>
      <c r="B37" s="11">
        <v>92040</v>
      </c>
      <c r="C37" s="11" t="s">
        <v>58</v>
      </c>
      <c r="D37" s="12" t="s">
        <v>3</v>
      </c>
      <c r="E37" s="12" t="s">
        <v>4</v>
      </c>
      <c r="F37" s="12" t="s">
        <v>9</v>
      </c>
      <c r="G37" s="12" t="s">
        <v>101</v>
      </c>
      <c r="H37" s="41">
        <v>9014</v>
      </c>
      <c r="I37" s="41">
        <v>9103</v>
      </c>
      <c r="J37" s="41">
        <v>7947</v>
      </c>
      <c r="K37" s="41">
        <v>12532</v>
      </c>
      <c r="L37" s="41">
        <v>3306</v>
      </c>
      <c r="M37" s="41">
        <v>9233</v>
      </c>
      <c r="N37" s="41">
        <v>11251</v>
      </c>
      <c r="O37" s="41">
        <v>8829</v>
      </c>
      <c r="P37" s="41">
        <v>15294</v>
      </c>
      <c r="Q37" s="41">
        <v>6641</v>
      </c>
      <c r="R37" s="41">
        <v>15567</v>
      </c>
      <c r="S37" s="41">
        <v>13599</v>
      </c>
      <c r="T37" s="41">
        <v>6264</v>
      </c>
      <c r="U37" s="41">
        <v>9576</v>
      </c>
      <c r="V37" s="41">
        <v>5669</v>
      </c>
      <c r="W37" s="41">
        <v>5182</v>
      </c>
      <c r="X37" s="41">
        <v>4970</v>
      </c>
      <c r="Y37" s="41">
        <v>16011</v>
      </c>
      <c r="Z37" s="41">
        <v>3395</v>
      </c>
      <c r="AA37" s="41">
        <v>8131</v>
      </c>
      <c r="AB37" s="41">
        <v>11248</v>
      </c>
      <c r="AC37" s="41">
        <v>5693</v>
      </c>
      <c r="AD37" s="41">
        <v>6207</v>
      </c>
      <c r="AE37" s="41">
        <v>7977</v>
      </c>
      <c r="AF37" s="41">
        <v>12304</v>
      </c>
      <c r="AG37" s="41">
        <v>3094</v>
      </c>
      <c r="AH37" s="41">
        <v>8877</v>
      </c>
      <c r="AI37" s="41">
        <v>6656</v>
      </c>
      <c r="AJ37" s="41">
        <v>9270</v>
      </c>
      <c r="AK37" s="41">
        <v>7829</v>
      </c>
      <c r="AL37" s="41">
        <v>16263</v>
      </c>
      <c r="AM37" s="28">
        <f t="shared" si="0"/>
        <v>295738.28993464052</v>
      </c>
      <c r="AN37" s="41">
        <v>9539.9448366013075</v>
      </c>
      <c r="AO37" s="29">
        <f t="shared" si="1"/>
        <v>276932</v>
      </c>
      <c r="AP37" s="30">
        <f t="shared" si="2"/>
        <v>8933.2903225806458</v>
      </c>
      <c r="AQ37" s="31">
        <f t="shared" si="3"/>
        <v>-18806.289934640517</v>
      </c>
      <c r="AR37" s="45">
        <f t="shared" si="4"/>
        <v>0.93640901237781282</v>
      </c>
    </row>
    <row r="38" spans="1:44" x14ac:dyDescent="0.25">
      <c r="A38" s="10">
        <v>37</v>
      </c>
      <c r="B38" s="11">
        <v>15846</v>
      </c>
      <c r="C38" s="11" t="s">
        <v>58</v>
      </c>
      <c r="D38" s="12" t="s">
        <v>3</v>
      </c>
      <c r="E38" s="12" t="s">
        <v>4</v>
      </c>
      <c r="F38" s="12" t="s">
        <v>9</v>
      </c>
      <c r="G38" s="12" t="s">
        <v>102</v>
      </c>
      <c r="H38" s="41">
        <v>23291</v>
      </c>
      <c r="I38" s="41">
        <v>23076</v>
      </c>
      <c r="J38" s="41">
        <v>20895</v>
      </c>
      <c r="K38" s="41">
        <v>30365</v>
      </c>
      <c r="L38" s="41">
        <v>18438</v>
      </c>
      <c r="M38" s="41">
        <v>36673</v>
      </c>
      <c r="N38" s="41">
        <v>31076</v>
      </c>
      <c r="O38" s="41">
        <v>23097</v>
      </c>
      <c r="P38" s="41">
        <v>20810</v>
      </c>
      <c r="Q38" s="41">
        <v>18959</v>
      </c>
      <c r="R38" s="41">
        <v>37678</v>
      </c>
      <c r="S38" s="41">
        <v>13655</v>
      </c>
      <c r="T38" s="41">
        <v>18020</v>
      </c>
      <c r="U38" s="41">
        <v>21967</v>
      </c>
      <c r="V38" s="41">
        <v>20838</v>
      </c>
      <c r="W38" s="41">
        <v>16670</v>
      </c>
      <c r="X38" s="41">
        <v>17871</v>
      </c>
      <c r="Y38" s="41">
        <v>28837</v>
      </c>
      <c r="Z38" s="41">
        <v>13191</v>
      </c>
      <c r="AA38" s="41">
        <v>20716</v>
      </c>
      <c r="AB38" s="41">
        <v>17690</v>
      </c>
      <c r="AC38" s="41">
        <v>20047</v>
      </c>
      <c r="AD38" s="41">
        <v>13692</v>
      </c>
      <c r="AE38" s="41">
        <v>13499</v>
      </c>
      <c r="AF38" s="41">
        <v>24017</v>
      </c>
      <c r="AG38" s="41">
        <v>11149</v>
      </c>
      <c r="AH38" s="41">
        <v>25452</v>
      </c>
      <c r="AI38" s="41">
        <v>23528</v>
      </c>
      <c r="AJ38" s="41">
        <v>20054</v>
      </c>
      <c r="AK38" s="41">
        <v>26279</v>
      </c>
      <c r="AL38" s="41">
        <v>22353</v>
      </c>
      <c r="AM38" s="28">
        <f t="shared" si="0"/>
        <v>642703.80228758173</v>
      </c>
      <c r="AN38" s="41">
        <v>20732.380718954249</v>
      </c>
      <c r="AO38" s="29">
        <f t="shared" si="1"/>
        <v>673883</v>
      </c>
      <c r="AP38" s="30">
        <f t="shared" si="2"/>
        <v>21738.16129032258</v>
      </c>
      <c r="AQ38" s="31">
        <f t="shared" si="3"/>
        <v>31179.197712418274</v>
      </c>
      <c r="AR38" s="45">
        <f t="shared" si="4"/>
        <v>1.0485125459059708</v>
      </c>
    </row>
    <row r="39" spans="1:44" x14ac:dyDescent="0.25">
      <c r="A39" s="10">
        <v>38</v>
      </c>
      <c r="B39" s="11">
        <v>15663</v>
      </c>
      <c r="C39" s="11" t="s">
        <v>58</v>
      </c>
      <c r="D39" s="12" t="s">
        <v>3</v>
      </c>
      <c r="E39" s="12" t="s">
        <v>4</v>
      </c>
      <c r="F39" s="12" t="s">
        <v>9</v>
      </c>
      <c r="G39" s="12" t="s">
        <v>103</v>
      </c>
      <c r="H39" s="41">
        <v>8022</v>
      </c>
      <c r="I39" s="41">
        <v>17889</v>
      </c>
      <c r="J39" s="41">
        <v>12353</v>
      </c>
      <c r="K39" s="41">
        <v>13397</v>
      </c>
      <c r="L39" s="41">
        <v>5366</v>
      </c>
      <c r="M39" s="41">
        <v>18300</v>
      </c>
      <c r="N39" s="41">
        <v>11773</v>
      </c>
      <c r="O39" s="41">
        <v>13409</v>
      </c>
      <c r="P39" s="41">
        <v>6559</v>
      </c>
      <c r="Q39" s="41">
        <v>9492</v>
      </c>
      <c r="R39" s="41">
        <v>13902</v>
      </c>
      <c r="S39" s="41">
        <v>2580</v>
      </c>
      <c r="T39" s="41">
        <v>6997</v>
      </c>
      <c r="U39" s="41">
        <v>9339</v>
      </c>
      <c r="V39" s="41">
        <v>14885</v>
      </c>
      <c r="W39" s="41">
        <v>6231</v>
      </c>
      <c r="X39" s="41">
        <v>11278</v>
      </c>
      <c r="Y39" s="41">
        <v>16141</v>
      </c>
      <c r="Z39" s="41">
        <v>6797</v>
      </c>
      <c r="AA39" s="41">
        <v>7861</v>
      </c>
      <c r="AB39" s="41">
        <v>9816</v>
      </c>
      <c r="AC39" s="41">
        <v>8785</v>
      </c>
      <c r="AD39" s="41">
        <v>9392</v>
      </c>
      <c r="AE39" s="41">
        <v>6023</v>
      </c>
      <c r="AF39" s="41">
        <v>14223</v>
      </c>
      <c r="AG39" s="41">
        <v>3388</v>
      </c>
      <c r="AH39" s="41">
        <v>11344</v>
      </c>
      <c r="AI39" s="41">
        <v>26168</v>
      </c>
      <c r="AJ39" s="41">
        <v>9641</v>
      </c>
      <c r="AK39" s="41">
        <v>14663</v>
      </c>
      <c r="AL39" s="41">
        <v>9587</v>
      </c>
      <c r="AM39" s="28">
        <f t="shared" si="0"/>
        <v>338742.8666993464</v>
      </c>
      <c r="AN39" s="41">
        <v>10927.189248366012</v>
      </c>
      <c r="AO39" s="29">
        <f t="shared" si="1"/>
        <v>335601</v>
      </c>
      <c r="AP39" s="30">
        <f t="shared" si="2"/>
        <v>10825.838709677419</v>
      </c>
      <c r="AQ39" s="31">
        <f t="shared" si="3"/>
        <v>-3141.8666993463994</v>
      </c>
      <c r="AR39" s="45">
        <f t="shared" si="4"/>
        <v>0.99072492144274438</v>
      </c>
    </row>
    <row r="40" spans="1:44" x14ac:dyDescent="0.25">
      <c r="A40" s="10">
        <v>39</v>
      </c>
      <c r="B40" s="11">
        <v>16273</v>
      </c>
      <c r="C40" s="11" t="s">
        <v>58</v>
      </c>
      <c r="D40" s="12" t="s">
        <v>3</v>
      </c>
      <c r="E40" s="12" t="s">
        <v>4</v>
      </c>
      <c r="F40" s="12" t="s">
        <v>9</v>
      </c>
      <c r="G40" s="12" t="s">
        <v>104</v>
      </c>
      <c r="H40" s="41">
        <v>9919</v>
      </c>
      <c r="I40" s="41">
        <v>28290</v>
      </c>
      <c r="J40" s="41">
        <v>19419</v>
      </c>
      <c r="K40" s="41">
        <v>21103</v>
      </c>
      <c r="L40" s="41">
        <v>6496</v>
      </c>
      <c r="M40" s="41">
        <v>26915</v>
      </c>
      <c r="N40" s="41">
        <v>25588</v>
      </c>
      <c r="O40" s="41">
        <v>18111</v>
      </c>
      <c r="P40" s="41">
        <v>13789</v>
      </c>
      <c r="Q40" s="41">
        <v>18188</v>
      </c>
      <c r="R40" s="41">
        <v>21497</v>
      </c>
      <c r="S40" s="41">
        <v>5982</v>
      </c>
      <c r="T40" s="41">
        <v>20784</v>
      </c>
      <c r="U40" s="41">
        <v>18954</v>
      </c>
      <c r="V40" s="41">
        <v>18762</v>
      </c>
      <c r="W40" s="41">
        <v>11409</v>
      </c>
      <c r="X40" s="41">
        <v>21443</v>
      </c>
      <c r="Y40" s="41">
        <v>19302</v>
      </c>
      <c r="Z40" s="41">
        <v>5570</v>
      </c>
      <c r="AA40" s="41">
        <v>16239</v>
      </c>
      <c r="AB40" s="41">
        <v>12240</v>
      </c>
      <c r="AC40" s="41">
        <v>13422</v>
      </c>
      <c r="AD40" s="41">
        <v>14016</v>
      </c>
      <c r="AE40" s="41">
        <v>19388</v>
      </c>
      <c r="AF40" s="41">
        <v>20178</v>
      </c>
      <c r="AG40" s="41">
        <v>5771</v>
      </c>
      <c r="AH40" s="41">
        <v>15763</v>
      </c>
      <c r="AI40" s="41">
        <v>21789</v>
      </c>
      <c r="AJ40" s="41">
        <v>16405</v>
      </c>
      <c r="AK40" s="41">
        <v>18572</v>
      </c>
      <c r="AL40" s="41">
        <v>12096</v>
      </c>
      <c r="AM40" s="28">
        <f t="shared" si="0"/>
        <v>548292.76232026145</v>
      </c>
      <c r="AN40" s="41">
        <v>17686.863300653597</v>
      </c>
      <c r="AO40" s="29">
        <f t="shared" si="1"/>
        <v>517400</v>
      </c>
      <c r="AP40" s="30">
        <f t="shared" si="2"/>
        <v>16690.322580645163</v>
      </c>
      <c r="AQ40" s="31">
        <f t="shared" si="3"/>
        <v>-30892.762320261449</v>
      </c>
      <c r="AR40" s="45">
        <f t="shared" si="4"/>
        <v>0.9436564469873181</v>
      </c>
    </row>
    <row r="41" spans="1:44" x14ac:dyDescent="0.25">
      <c r="A41" s="10">
        <v>40</v>
      </c>
      <c r="B41" s="11">
        <v>17263</v>
      </c>
      <c r="C41" s="11" t="s">
        <v>58</v>
      </c>
      <c r="D41" s="12" t="s">
        <v>3</v>
      </c>
      <c r="E41" s="12" t="s">
        <v>4</v>
      </c>
      <c r="F41" s="12" t="s">
        <v>9</v>
      </c>
      <c r="G41" s="12" t="s">
        <v>105</v>
      </c>
      <c r="H41" s="41">
        <v>7495</v>
      </c>
      <c r="I41" s="41">
        <v>10430</v>
      </c>
      <c r="J41" s="41">
        <v>10247</v>
      </c>
      <c r="K41" s="41">
        <v>6718</v>
      </c>
      <c r="L41" s="41">
        <v>3124</v>
      </c>
      <c r="M41" s="41">
        <v>8197</v>
      </c>
      <c r="N41" s="41">
        <v>9629</v>
      </c>
      <c r="O41" s="41">
        <v>6752</v>
      </c>
      <c r="P41" s="41">
        <v>9738</v>
      </c>
      <c r="Q41" s="41">
        <v>6361</v>
      </c>
      <c r="R41" s="41">
        <v>6018</v>
      </c>
      <c r="S41" s="41">
        <v>1769</v>
      </c>
      <c r="T41" s="41">
        <v>9177</v>
      </c>
      <c r="U41" s="41">
        <v>13761</v>
      </c>
      <c r="V41" s="41">
        <v>4375</v>
      </c>
      <c r="W41" s="41">
        <v>7224</v>
      </c>
      <c r="X41" s="41">
        <v>7156</v>
      </c>
      <c r="Y41" s="41">
        <v>5792</v>
      </c>
      <c r="Z41" s="41">
        <v>2304</v>
      </c>
      <c r="AA41" s="41">
        <v>12127</v>
      </c>
      <c r="AB41" s="41">
        <v>8201</v>
      </c>
      <c r="AC41" s="41">
        <v>4904</v>
      </c>
      <c r="AD41" s="41">
        <v>5514</v>
      </c>
      <c r="AE41" s="41">
        <v>7918</v>
      </c>
      <c r="AF41" s="41">
        <v>8138</v>
      </c>
      <c r="AG41" s="41">
        <v>3090</v>
      </c>
      <c r="AH41" s="41">
        <v>7351</v>
      </c>
      <c r="AI41" s="41">
        <v>5245</v>
      </c>
      <c r="AJ41" s="41">
        <v>6073</v>
      </c>
      <c r="AK41" s="41">
        <v>6829</v>
      </c>
      <c r="AL41" s="41">
        <v>13521</v>
      </c>
      <c r="AM41" s="28">
        <f t="shared" si="0"/>
        <v>364381.67807189544</v>
      </c>
      <c r="AN41" s="41">
        <v>11754.247679738563</v>
      </c>
      <c r="AO41" s="29">
        <f t="shared" si="1"/>
        <v>225178</v>
      </c>
      <c r="AP41" s="30">
        <f t="shared" si="2"/>
        <v>7263.8064516129034</v>
      </c>
      <c r="AQ41" s="31">
        <f t="shared" si="3"/>
        <v>-139203.67807189544</v>
      </c>
      <c r="AR41" s="45">
        <f t="shared" si="4"/>
        <v>0.61797289367433716</v>
      </c>
    </row>
    <row r="42" spans="1:44" x14ac:dyDescent="0.25">
      <c r="A42" s="10">
        <v>41</v>
      </c>
      <c r="B42" s="11">
        <v>14465</v>
      </c>
      <c r="C42" s="11" t="s">
        <v>58</v>
      </c>
      <c r="D42" s="12" t="s">
        <v>3</v>
      </c>
      <c r="E42" s="12" t="s">
        <v>10</v>
      </c>
      <c r="F42" s="12" t="s">
        <v>11</v>
      </c>
      <c r="G42" s="12" t="s">
        <v>106</v>
      </c>
      <c r="H42" s="41">
        <v>32135</v>
      </c>
      <c r="I42" s="41">
        <v>37660</v>
      </c>
      <c r="J42" s="41">
        <v>30947</v>
      </c>
      <c r="K42" s="41">
        <v>27635</v>
      </c>
      <c r="L42" s="41">
        <v>11078</v>
      </c>
      <c r="M42" s="41">
        <v>53708</v>
      </c>
      <c r="N42" s="41">
        <v>29095</v>
      </c>
      <c r="O42" s="41">
        <v>25410</v>
      </c>
      <c r="P42" s="41">
        <v>24351</v>
      </c>
      <c r="Q42" s="41">
        <v>19365</v>
      </c>
      <c r="R42" s="41">
        <v>39465</v>
      </c>
      <c r="S42" s="41">
        <v>4382</v>
      </c>
      <c r="T42" s="41">
        <v>30207</v>
      </c>
      <c r="U42" s="41">
        <v>29965</v>
      </c>
      <c r="V42" s="41">
        <v>21354</v>
      </c>
      <c r="W42" s="41">
        <v>23082</v>
      </c>
      <c r="X42" s="41">
        <v>14917</v>
      </c>
      <c r="Y42" s="41">
        <v>21093</v>
      </c>
      <c r="Z42" s="41">
        <v>5612</v>
      </c>
      <c r="AA42" s="41">
        <v>28690</v>
      </c>
      <c r="AB42" s="41">
        <v>16978</v>
      </c>
      <c r="AC42" s="41">
        <v>25127</v>
      </c>
      <c r="AD42" s="41">
        <v>17353</v>
      </c>
      <c r="AE42" s="41">
        <v>15268</v>
      </c>
      <c r="AF42" s="41">
        <v>30616</v>
      </c>
      <c r="AG42" s="41">
        <v>7673</v>
      </c>
      <c r="AH42" s="41">
        <v>24696</v>
      </c>
      <c r="AI42" s="41">
        <v>33892</v>
      </c>
      <c r="AJ42" s="41">
        <v>25593</v>
      </c>
      <c r="AK42" s="41">
        <v>34980</v>
      </c>
      <c r="AL42" s="41">
        <v>39218</v>
      </c>
      <c r="AM42" s="28">
        <f t="shared" si="0"/>
        <v>882857.49460784323</v>
      </c>
      <c r="AN42" s="41">
        <v>28479.274019607845</v>
      </c>
      <c r="AO42" s="29">
        <f t="shared" si="1"/>
        <v>781545</v>
      </c>
      <c r="AP42" s="30">
        <f t="shared" si="2"/>
        <v>25211.129032258064</v>
      </c>
      <c r="AQ42" s="31">
        <f t="shared" si="3"/>
        <v>-101312.49460784323</v>
      </c>
      <c r="AR42" s="45">
        <f t="shared" si="4"/>
        <v>0.88524479292907254</v>
      </c>
    </row>
    <row r="43" spans="1:44" x14ac:dyDescent="0.25">
      <c r="A43" s="10">
        <v>42</v>
      </c>
      <c r="B43" s="11">
        <v>16437</v>
      </c>
      <c r="C43" s="11" t="s">
        <v>58</v>
      </c>
      <c r="D43" s="12" t="s">
        <v>3</v>
      </c>
      <c r="E43" s="12" t="s">
        <v>10</v>
      </c>
      <c r="F43" s="12" t="s">
        <v>11</v>
      </c>
      <c r="G43" s="12" t="s">
        <v>107</v>
      </c>
      <c r="H43" s="41">
        <v>36211</v>
      </c>
      <c r="I43" s="41">
        <v>30968</v>
      </c>
      <c r="J43" s="41">
        <v>35660</v>
      </c>
      <c r="K43" s="41">
        <v>20912</v>
      </c>
      <c r="L43" s="41">
        <v>6515</v>
      </c>
      <c r="M43" s="41">
        <v>43290</v>
      </c>
      <c r="N43" s="41">
        <v>37196</v>
      </c>
      <c r="O43" s="41">
        <v>40360</v>
      </c>
      <c r="P43" s="41">
        <v>37360</v>
      </c>
      <c r="Q43" s="41">
        <v>39508</v>
      </c>
      <c r="R43" s="41">
        <v>33137</v>
      </c>
      <c r="S43" s="41">
        <v>12078</v>
      </c>
      <c r="T43" s="41">
        <v>28940</v>
      </c>
      <c r="U43" s="41">
        <v>41406</v>
      </c>
      <c r="V43" s="41">
        <v>53424</v>
      </c>
      <c r="W43" s="41">
        <v>32465</v>
      </c>
      <c r="X43" s="41">
        <v>25568</v>
      </c>
      <c r="Y43" s="41">
        <v>39736</v>
      </c>
      <c r="Z43" s="41">
        <v>6354</v>
      </c>
      <c r="AA43" s="41">
        <v>38860</v>
      </c>
      <c r="AB43" s="41">
        <v>21969</v>
      </c>
      <c r="AC43" s="41">
        <v>22184</v>
      </c>
      <c r="AD43" s="41">
        <v>25306</v>
      </c>
      <c r="AE43" s="41">
        <v>24582</v>
      </c>
      <c r="AF43" s="41">
        <v>18100</v>
      </c>
      <c r="AG43" s="41">
        <v>9746</v>
      </c>
      <c r="AH43" s="41">
        <v>44407</v>
      </c>
      <c r="AI43" s="41">
        <v>22872</v>
      </c>
      <c r="AJ43" s="41">
        <v>16101</v>
      </c>
      <c r="AK43" s="41">
        <v>33810</v>
      </c>
      <c r="AL43" s="41">
        <v>23592</v>
      </c>
      <c r="AM43" s="28">
        <f t="shared" si="0"/>
        <v>855783.43895424833</v>
      </c>
      <c r="AN43" s="41">
        <v>27605.917385620913</v>
      </c>
      <c r="AO43" s="29">
        <f t="shared" si="1"/>
        <v>902617</v>
      </c>
      <c r="AP43" s="30">
        <f t="shared" si="2"/>
        <v>29116.677419354837</v>
      </c>
      <c r="AQ43" s="31">
        <f t="shared" si="3"/>
        <v>46833.561045751674</v>
      </c>
      <c r="AR43" s="45">
        <f t="shared" si="4"/>
        <v>1.0547259492459697</v>
      </c>
    </row>
    <row r="44" spans="1:44" x14ac:dyDescent="0.25">
      <c r="A44" s="10">
        <v>43</v>
      </c>
      <c r="B44" s="11">
        <v>15790</v>
      </c>
      <c r="C44" s="11" t="s">
        <v>58</v>
      </c>
      <c r="D44" s="12" t="s">
        <v>3</v>
      </c>
      <c r="E44" s="12" t="s">
        <v>10</v>
      </c>
      <c r="F44" s="12" t="s">
        <v>11</v>
      </c>
      <c r="G44" s="12" t="s">
        <v>108</v>
      </c>
      <c r="H44" s="41">
        <v>3451</v>
      </c>
      <c r="I44" s="41">
        <v>0</v>
      </c>
      <c r="J44" s="41">
        <v>3905</v>
      </c>
      <c r="K44" s="41">
        <v>2768</v>
      </c>
      <c r="L44" s="41">
        <v>0</v>
      </c>
      <c r="M44" s="41">
        <v>7727</v>
      </c>
      <c r="N44" s="41">
        <v>1299</v>
      </c>
      <c r="O44" s="41">
        <v>1080</v>
      </c>
      <c r="P44" s="41">
        <v>966</v>
      </c>
      <c r="Q44" s="41">
        <v>581</v>
      </c>
      <c r="R44" s="41">
        <v>326</v>
      </c>
      <c r="S44" s="41">
        <v>0</v>
      </c>
      <c r="T44" s="41">
        <v>392</v>
      </c>
      <c r="U44" s="41">
        <v>215</v>
      </c>
      <c r="V44" s="41">
        <v>2330</v>
      </c>
      <c r="W44" s="41">
        <v>3620</v>
      </c>
      <c r="X44" s="41">
        <v>8319</v>
      </c>
      <c r="Y44" s="41">
        <v>3958</v>
      </c>
      <c r="Z44" s="41">
        <v>0</v>
      </c>
      <c r="AA44" s="41">
        <v>380</v>
      </c>
      <c r="AB44" s="41">
        <v>1315</v>
      </c>
      <c r="AC44" s="41">
        <v>1653</v>
      </c>
      <c r="AD44" s="41">
        <v>202</v>
      </c>
      <c r="AE44" s="41">
        <v>795</v>
      </c>
      <c r="AF44" s="41">
        <v>1608</v>
      </c>
      <c r="AG44" s="41">
        <v>0</v>
      </c>
      <c r="AH44" s="41">
        <v>378</v>
      </c>
      <c r="AI44" s="41">
        <v>98</v>
      </c>
      <c r="AJ44" s="41">
        <v>405</v>
      </c>
      <c r="AK44" s="41">
        <v>1218</v>
      </c>
      <c r="AL44" s="41">
        <v>1844</v>
      </c>
      <c r="AM44" s="28">
        <f t="shared" si="0"/>
        <v>272076.97666666663</v>
      </c>
      <c r="AN44" s="41">
        <v>8776.6766666666645</v>
      </c>
      <c r="AO44" s="29">
        <f t="shared" si="1"/>
        <v>50833</v>
      </c>
      <c r="AP44" s="30">
        <f t="shared" si="2"/>
        <v>1639.7741935483871</v>
      </c>
      <c r="AQ44" s="31">
        <f t="shared" si="3"/>
        <v>-221243.97666666663</v>
      </c>
      <c r="AR44" s="45">
        <f t="shared" si="4"/>
        <v>0.18683315517092697</v>
      </c>
    </row>
    <row r="45" spans="1:44" x14ac:dyDescent="0.25">
      <c r="A45" s="10">
        <v>44</v>
      </c>
      <c r="B45" s="11">
        <v>15198</v>
      </c>
      <c r="C45" s="11" t="s">
        <v>58</v>
      </c>
      <c r="D45" s="12" t="s">
        <v>3</v>
      </c>
      <c r="E45" s="12" t="s">
        <v>10</v>
      </c>
      <c r="F45" s="12" t="s">
        <v>11</v>
      </c>
      <c r="G45" s="12" t="s">
        <v>109</v>
      </c>
      <c r="H45" s="41">
        <v>79896</v>
      </c>
      <c r="I45" s="41">
        <v>70652</v>
      </c>
      <c r="J45" s="41">
        <v>44208</v>
      </c>
      <c r="K45" s="41">
        <v>66557</v>
      </c>
      <c r="L45" s="41">
        <v>9406</v>
      </c>
      <c r="M45" s="41">
        <v>73206</v>
      </c>
      <c r="N45" s="41">
        <v>53890</v>
      </c>
      <c r="O45" s="41">
        <v>56371</v>
      </c>
      <c r="P45" s="41">
        <v>60760</v>
      </c>
      <c r="Q45" s="41">
        <v>46675</v>
      </c>
      <c r="R45" s="41">
        <v>52085</v>
      </c>
      <c r="S45" s="41">
        <v>12595</v>
      </c>
      <c r="T45" s="41">
        <v>55768</v>
      </c>
      <c r="U45" s="41">
        <v>50524</v>
      </c>
      <c r="V45" s="41">
        <v>37199</v>
      </c>
      <c r="W45" s="41">
        <v>41588</v>
      </c>
      <c r="X45" s="41">
        <v>37223</v>
      </c>
      <c r="Y45" s="41">
        <v>48322</v>
      </c>
      <c r="Z45" s="41">
        <v>11359</v>
      </c>
      <c r="AA45" s="41">
        <v>45989</v>
      </c>
      <c r="AB45" s="41">
        <v>37083</v>
      </c>
      <c r="AC45" s="41">
        <v>48028</v>
      </c>
      <c r="AD45" s="41">
        <v>35542</v>
      </c>
      <c r="AE45" s="41">
        <v>30100</v>
      </c>
      <c r="AF45" s="41">
        <v>42522</v>
      </c>
      <c r="AG45" s="41">
        <v>9447</v>
      </c>
      <c r="AH45" s="41">
        <v>54638</v>
      </c>
      <c r="AI45" s="41">
        <v>46315</v>
      </c>
      <c r="AJ45" s="41">
        <v>40085</v>
      </c>
      <c r="AK45" s="41">
        <v>58094</v>
      </c>
      <c r="AL45" s="41">
        <v>49573</v>
      </c>
      <c r="AM45" s="28">
        <f t="shared" si="0"/>
        <v>1517590.9071568628</v>
      </c>
      <c r="AN45" s="41">
        <v>48954.545392156862</v>
      </c>
      <c r="AO45" s="29">
        <f t="shared" si="1"/>
        <v>1405700</v>
      </c>
      <c r="AP45" s="30">
        <f t="shared" si="2"/>
        <v>45345.161290322583</v>
      </c>
      <c r="AQ45" s="31">
        <f t="shared" si="3"/>
        <v>-111890.90715686278</v>
      </c>
      <c r="AR45" s="45">
        <f t="shared" si="4"/>
        <v>0.92627070534674905</v>
      </c>
    </row>
    <row r="46" spans="1:44" x14ac:dyDescent="0.25">
      <c r="A46" s="10">
        <v>45</v>
      </c>
      <c r="B46" s="11">
        <v>14511</v>
      </c>
      <c r="C46" s="11" t="s">
        <v>58</v>
      </c>
      <c r="D46" s="12" t="s">
        <v>3</v>
      </c>
      <c r="E46" s="12" t="s">
        <v>10</v>
      </c>
      <c r="F46" s="12" t="s">
        <v>11</v>
      </c>
      <c r="G46" s="12" t="s">
        <v>110</v>
      </c>
      <c r="H46" s="41">
        <v>43270</v>
      </c>
      <c r="I46" s="41">
        <v>32114</v>
      </c>
      <c r="J46" s="41">
        <v>30993</v>
      </c>
      <c r="K46" s="41">
        <v>23630</v>
      </c>
      <c r="L46" s="41">
        <v>12809</v>
      </c>
      <c r="M46" s="41">
        <v>33788</v>
      </c>
      <c r="N46" s="41">
        <v>40715</v>
      </c>
      <c r="O46" s="41">
        <v>28617</v>
      </c>
      <c r="P46" s="41">
        <v>22378</v>
      </c>
      <c r="Q46" s="41">
        <v>20909</v>
      </c>
      <c r="R46" s="41">
        <v>37337</v>
      </c>
      <c r="S46" s="41">
        <v>13764</v>
      </c>
      <c r="T46" s="41">
        <v>37904</v>
      </c>
      <c r="U46" s="41">
        <v>33301</v>
      </c>
      <c r="V46" s="41">
        <v>24412</v>
      </c>
      <c r="W46" s="41">
        <v>22084</v>
      </c>
      <c r="X46" s="41">
        <v>30445</v>
      </c>
      <c r="Y46" s="41">
        <v>35862</v>
      </c>
      <c r="Z46" s="41">
        <v>10344</v>
      </c>
      <c r="AA46" s="41">
        <v>32918</v>
      </c>
      <c r="AB46" s="41">
        <v>24731</v>
      </c>
      <c r="AC46" s="41">
        <v>15971</v>
      </c>
      <c r="AD46" s="41">
        <v>18988</v>
      </c>
      <c r="AE46" s="41">
        <v>18417</v>
      </c>
      <c r="AF46" s="41">
        <v>43176</v>
      </c>
      <c r="AG46" s="41">
        <v>7428</v>
      </c>
      <c r="AH46" s="41">
        <v>52833</v>
      </c>
      <c r="AI46" s="41">
        <v>28112</v>
      </c>
      <c r="AJ46" s="41">
        <v>17914</v>
      </c>
      <c r="AK46" s="41">
        <v>44466</v>
      </c>
      <c r="AL46" s="41">
        <v>30074</v>
      </c>
      <c r="AM46" s="28">
        <f t="shared" si="0"/>
        <v>1144875.0867647058</v>
      </c>
      <c r="AN46" s="41">
        <v>36931.454411764702</v>
      </c>
      <c r="AO46" s="29">
        <f t="shared" si="1"/>
        <v>869704</v>
      </c>
      <c r="AP46" s="30">
        <f t="shared" si="2"/>
        <v>28054.967741935485</v>
      </c>
      <c r="AQ46" s="31">
        <f t="shared" si="3"/>
        <v>-275171.08676470583</v>
      </c>
      <c r="AR46" s="45">
        <f t="shared" si="4"/>
        <v>0.75964968585148462</v>
      </c>
    </row>
    <row r="47" spans="1:44" x14ac:dyDescent="0.25">
      <c r="A47" s="10">
        <v>46</v>
      </c>
      <c r="B47" s="11">
        <v>17011</v>
      </c>
      <c r="C47" s="11" t="s">
        <v>58</v>
      </c>
      <c r="D47" s="12" t="s">
        <v>3</v>
      </c>
      <c r="E47" s="12" t="s">
        <v>10</v>
      </c>
      <c r="F47" s="12" t="s">
        <v>11</v>
      </c>
      <c r="G47" s="12" t="s">
        <v>111</v>
      </c>
      <c r="H47" s="41">
        <v>36145</v>
      </c>
      <c r="I47" s="41">
        <v>32076</v>
      </c>
      <c r="J47" s="41">
        <v>27706</v>
      </c>
      <c r="K47" s="41">
        <v>34974</v>
      </c>
      <c r="L47" s="41">
        <v>4269</v>
      </c>
      <c r="M47" s="41">
        <v>34461</v>
      </c>
      <c r="N47" s="41">
        <v>21772</v>
      </c>
      <c r="O47" s="41">
        <v>25097</v>
      </c>
      <c r="P47" s="41">
        <v>21761</v>
      </c>
      <c r="Q47" s="41">
        <v>18763</v>
      </c>
      <c r="R47" s="41">
        <v>40395</v>
      </c>
      <c r="S47" s="41">
        <v>6238</v>
      </c>
      <c r="T47" s="41">
        <v>20186</v>
      </c>
      <c r="U47" s="41">
        <v>17851</v>
      </c>
      <c r="V47" s="41">
        <v>24072</v>
      </c>
      <c r="W47" s="41">
        <v>13531</v>
      </c>
      <c r="X47" s="41">
        <v>16280</v>
      </c>
      <c r="Y47" s="41">
        <v>26276</v>
      </c>
      <c r="Z47" s="41">
        <v>14856</v>
      </c>
      <c r="AA47" s="41">
        <v>19108</v>
      </c>
      <c r="AB47" s="41">
        <v>15285</v>
      </c>
      <c r="AC47" s="41">
        <v>14174</v>
      </c>
      <c r="AD47" s="41">
        <v>22926</v>
      </c>
      <c r="AE47" s="41">
        <v>31741</v>
      </c>
      <c r="AF47" s="41">
        <v>17627</v>
      </c>
      <c r="AG47" s="41">
        <v>11456</v>
      </c>
      <c r="AH47" s="41">
        <v>27671</v>
      </c>
      <c r="AI47" s="41">
        <v>18374</v>
      </c>
      <c r="AJ47" s="41">
        <v>11474</v>
      </c>
      <c r="AK47" s="41">
        <v>21585</v>
      </c>
      <c r="AL47" s="41">
        <v>12535</v>
      </c>
      <c r="AM47" s="28">
        <f t="shared" si="0"/>
        <v>505170.07656862744</v>
      </c>
      <c r="AN47" s="41">
        <v>16295.808921568627</v>
      </c>
      <c r="AO47" s="29">
        <f t="shared" si="1"/>
        <v>660665</v>
      </c>
      <c r="AP47" s="30">
        <f t="shared" si="2"/>
        <v>21311.774193548386</v>
      </c>
      <c r="AQ47" s="31">
        <f t="shared" si="3"/>
        <v>155494.92343137256</v>
      </c>
      <c r="AR47" s="45">
        <f t="shared" si="4"/>
        <v>1.3078070745749102</v>
      </c>
    </row>
    <row r="48" spans="1:44" x14ac:dyDescent="0.25">
      <c r="A48" s="10">
        <v>47</v>
      </c>
      <c r="B48" s="11">
        <v>16414</v>
      </c>
      <c r="C48" s="11" t="s">
        <v>58</v>
      </c>
      <c r="D48" s="12" t="s">
        <v>3</v>
      </c>
      <c r="E48" s="12" t="s">
        <v>10</v>
      </c>
      <c r="F48" s="12" t="s">
        <v>11</v>
      </c>
      <c r="G48" s="12" t="s">
        <v>112</v>
      </c>
      <c r="H48" s="41">
        <v>30161</v>
      </c>
      <c r="I48" s="41">
        <v>35980</v>
      </c>
      <c r="J48" s="41">
        <v>34533</v>
      </c>
      <c r="K48" s="41">
        <v>26730</v>
      </c>
      <c r="L48" s="41">
        <v>18449</v>
      </c>
      <c r="M48" s="41">
        <v>41665</v>
      </c>
      <c r="N48" s="41">
        <v>22553</v>
      </c>
      <c r="O48" s="41">
        <v>27088</v>
      </c>
      <c r="P48" s="41">
        <v>23567</v>
      </c>
      <c r="Q48" s="41">
        <v>21545</v>
      </c>
      <c r="R48" s="41">
        <v>27213</v>
      </c>
      <c r="S48" s="41">
        <v>11253</v>
      </c>
      <c r="T48" s="41">
        <v>38976</v>
      </c>
      <c r="U48" s="41">
        <v>31138</v>
      </c>
      <c r="V48" s="41">
        <v>35288</v>
      </c>
      <c r="W48" s="41">
        <v>28114</v>
      </c>
      <c r="X48" s="41">
        <v>25220</v>
      </c>
      <c r="Y48" s="41">
        <v>41469</v>
      </c>
      <c r="Z48" s="41">
        <v>11355</v>
      </c>
      <c r="AA48" s="41">
        <v>28108</v>
      </c>
      <c r="AB48" s="41">
        <v>24425</v>
      </c>
      <c r="AC48" s="41">
        <v>23081</v>
      </c>
      <c r="AD48" s="41">
        <v>16412</v>
      </c>
      <c r="AE48" s="41">
        <v>25206</v>
      </c>
      <c r="AF48" s="41">
        <v>30955</v>
      </c>
      <c r="AG48" s="41">
        <v>13920</v>
      </c>
      <c r="AH48" s="41">
        <v>40349</v>
      </c>
      <c r="AI48" s="41">
        <v>24655</v>
      </c>
      <c r="AJ48" s="41">
        <v>28497</v>
      </c>
      <c r="AK48" s="41">
        <v>33876</v>
      </c>
      <c r="AL48" s="41">
        <v>23847</v>
      </c>
      <c r="AM48" s="28">
        <f t="shared" si="0"/>
        <v>911888.68967320258</v>
      </c>
      <c r="AN48" s="41">
        <v>29415.764183006533</v>
      </c>
      <c r="AO48" s="29">
        <f t="shared" si="1"/>
        <v>845628</v>
      </c>
      <c r="AP48" s="30">
        <f t="shared" si="2"/>
        <v>27278.322580645163</v>
      </c>
      <c r="AQ48" s="31">
        <f t="shared" si="3"/>
        <v>-66260.689673202578</v>
      </c>
      <c r="AR48" s="45">
        <f t="shared" si="4"/>
        <v>0.92733686641409196</v>
      </c>
    </row>
    <row r="49" spans="1:44" x14ac:dyDescent="0.25">
      <c r="A49" s="10">
        <v>48</v>
      </c>
      <c r="B49" s="11">
        <v>16468</v>
      </c>
      <c r="C49" s="11" t="s">
        <v>58</v>
      </c>
      <c r="D49" s="12" t="s">
        <v>3</v>
      </c>
      <c r="E49" s="12" t="s">
        <v>10</v>
      </c>
      <c r="F49" s="12" t="s">
        <v>11</v>
      </c>
      <c r="G49" s="12" t="s">
        <v>113</v>
      </c>
      <c r="H49" s="41">
        <v>17070</v>
      </c>
      <c r="I49" s="41">
        <v>17749</v>
      </c>
      <c r="J49" s="41">
        <v>15712</v>
      </c>
      <c r="K49" s="41">
        <v>34005</v>
      </c>
      <c r="L49" s="41">
        <v>11446</v>
      </c>
      <c r="M49" s="41">
        <v>20658</v>
      </c>
      <c r="N49" s="41">
        <v>23291</v>
      </c>
      <c r="O49" s="41">
        <v>15717</v>
      </c>
      <c r="P49" s="41">
        <v>13001</v>
      </c>
      <c r="Q49" s="41">
        <v>15323</v>
      </c>
      <c r="R49" s="41">
        <v>19203</v>
      </c>
      <c r="S49" s="41">
        <v>3838</v>
      </c>
      <c r="T49" s="41">
        <v>26427</v>
      </c>
      <c r="U49" s="41">
        <v>16180</v>
      </c>
      <c r="V49" s="41">
        <v>10482</v>
      </c>
      <c r="W49" s="41">
        <v>18446</v>
      </c>
      <c r="X49" s="41">
        <v>7984</v>
      </c>
      <c r="Y49" s="41">
        <v>18697</v>
      </c>
      <c r="Z49" s="41">
        <v>5327</v>
      </c>
      <c r="AA49" s="41">
        <v>16212</v>
      </c>
      <c r="AB49" s="41">
        <v>16649</v>
      </c>
      <c r="AC49" s="41">
        <v>18266</v>
      </c>
      <c r="AD49" s="41">
        <v>8228</v>
      </c>
      <c r="AE49" s="41">
        <v>8012</v>
      </c>
      <c r="AF49" s="41">
        <v>26128</v>
      </c>
      <c r="AG49" s="41">
        <v>7395</v>
      </c>
      <c r="AH49" s="41">
        <v>29368</v>
      </c>
      <c r="AI49" s="41">
        <v>22243</v>
      </c>
      <c r="AJ49" s="41">
        <v>34829</v>
      </c>
      <c r="AK49" s="41">
        <v>36402</v>
      </c>
      <c r="AL49" s="41">
        <v>24168</v>
      </c>
      <c r="AM49" s="28">
        <f t="shared" si="0"/>
        <v>602044.10756535956</v>
      </c>
      <c r="AN49" s="41">
        <v>19420.777663398694</v>
      </c>
      <c r="AO49" s="29">
        <f t="shared" si="1"/>
        <v>558456</v>
      </c>
      <c r="AP49" s="30">
        <f t="shared" si="2"/>
        <v>18014.709677419356</v>
      </c>
      <c r="AQ49" s="31">
        <f t="shared" si="3"/>
        <v>-43588.107565359562</v>
      </c>
      <c r="AR49" s="45">
        <f t="shared" si="4"/>
        <v>0.92759981035006223</v>
      </c>
    </row>
    <row r="50" spans="1:44" x14ac:dyDescent="0.25">
      <c r="A50" s="10">
        <v>49</v>
      </c>
      <c r="B50" s="11">
        <v>17411</v>
      </c>
      <c r="C50" s="11" t="s">
        <v>58</v>
      </c>
      <c r="D50" s="12" t="s">
        <v>3</v>
      </c>
      <c r="E50" s="12" t="s">
        <v>10</v>
      </c>
      <c r="F50" s="12" t="s">
        <v>11</v>
      </c>
      <c r="G50" s="12" t="s">
        <v>114</v>
      </c>
      <c r="H50" s="41">
        <v>20117</v>
      </c>
      <c r="I50" s="41">
        <v>14508</v>
      </c>
      <c r="J50" s="41">
        <v>10055</v>
      </c>
      <c r="K50" s="41">
        <v>16237</v>
      </c>
      <c r="L50" s="41">
        <v>1618</v>
      </c>
      <c r="M50" s="41">
        <v>25024</v>
      </c>
      <c r="N50" s="41">
        <v>14692</v>
      </c>
      <c r="O50" s="41">
        <v>8580</v>
      </c>
      <c r="P50" s="41">
        <v>15432</v>
      </c>
      <c r="Q50" s="41">
        <v>15135</v>
      </c>
      <c r="R50" s="41">
        <v>14809</v>
      </c>
      <c r="S50" s="41">
        <v>6130</v>
      </c>
      <c r="T50" s="41">
        <v>8869</v>
      </c>
      <c r="U50" s="41">
        <v>8304</v>
      </c>
      <c r="V50" s="41">
        <v>12832</v>
      </c>
      <c r="W50" s="41">
        <v>11769</v>
      </c>
      <c r="X50" s="41">
        <v>14592</v>
      </c>
      <c r="Y50" s="41">
        <v>20064</v>
      </c>
      <c r="Z50" s="41">
        <v>2527</v>
      </c>
      <c r="AA50" s="41">
        <v>14975</v>
      </c>
      <c r="AB50" s="41">
        <v>12687</v>
      </c>
      <c r="AC50" s="41">
        <v>9114</v>
      </c>
      <c r="AD50" s="41">
        <v>22057</v>
      </c>
      <c r="AE50" s="41">
        <v>6740</v>
      </c>
      <c r="AF50" s="41">
        <v>11786</v>
      </c>
      <c r="AG50" s="41">
        <v>4644</v>
      </c>
      <c r="AH50" s="41">
        <v>13031</v>
      </c>
      <c r="AI50" s="41">
        <v>11396</v>
      </c>
      <c r="AJ50" s="41">
        <v>11153</v>
      </c>
      <c r="AK50" s="41">
        <v>13548</v>
      </c>
      <c r="AL50" s="41">
        <v>16238</v>
      </c>
      <c r="AM50" s="28">
        <f t="shared" si="0"/>
        <v>358147.7796732026</v>
      </c>
      <c r="AN50" s="41">
        <v>11553.154183006536</v>
      </c>
      <c r="AO50" s="29">
        <f t="shared" si="1"/>
        <v>388663</v>
      </c>
      <c r="AP50" s="30">
        <f t="shared" si="2"/>
        <v>12537.516129032258</v>
      </c>
      <c r="AQ50" s="31">
        <f t="shared" si="3"/>
        <v>30515.220326797396</v>
      </c>
      <c r="AR50" s="45">
        <f t="shared" si="4"/>
        <v>1.0852028745079516</v>
      </c>
    </row>
    <row r="51" spans="1:44" x14ac:dyDescent="0.25">
      <c r="A51" s="10">
        <v>50</v>
      </c>
      <c r="B51" s="13">
        <v>17117</v>
      </c>
      <c r="C51" s="11" t="s">
        <v>58</v>
      </c>
      <c r="D51" s="12" t="s">
        <v>3</v>
      </c>
      <c r="E51" s="12" t="s">
        <v>10</v>
      </c>
      <c r="F51" s="12" t="s">
        <v>11</v>
      </c>
      <c r="G51" s="14" t="s">
        <v>115</v>
      </c>
      <c r="H51" s="41">
        <v>36196</v>
      </c>
      <c r="I51" s="41">
        <v>28804</v>
      </c>
      <c r="J51" s="41">
        <v>28589</v>
      </c>
      <c r="K51" s="41">
        <v>39608</v>
      </c>
      <c r="L51" s="41">
        <v>5772</v>
      </c>
      <c r="M51" s="41">
        <v>46299</v>
      </c>
      <c r="N51" s="41">
        <v>29001</v>
      </c>
      <c r="O51" s="41">
        <v>29906</v>
      </c>
      <c r="P51" s="41">
        <v>30585</v>
      </c>
      <c r="Q51" s="41">
        <v>18122</v>
      </c>
      <c r="R51" s="41">
        <v>29572</v>
      </c>
      <c r="S51" s="41">
        <v>12182</v>
      </c>
      <c r="T51" s="41">
        <v>35648</v>
      </c>
      <c r="U51" s="41">
        <v>19961</v>
      </c>
      <c r="V51" s="41">
        <v>22112</v>
      </c>
      <c r="W51" s="41">
        <v>22111</v>
      </c>
      <c r="X51" s="41">
        <v>27922</v>
      </c>
      <c r="Y51" s="41">
        <v>25741</v>
      </c>
      <c r="Z51" s="41">
        <v>6177</v>
      </c>
      <c r="AA51" s="41">
        <v>27119</v>
      </c>
      <c r="AB51" s="41">
        <v>20103</v>
      </c>
      <c r="AC51" s="41">
        <v>23325</v>
      </c>
      <c r="AD51" s="41">
        <v>18277</v>
      </c>
      <c r="AE51" s="41">
        <v>9506</v>
      </c>
      <c r="AF51" s="41">
        <v>31851</v>
      </c>
      <c r="AG51" s="41">
        <v>7008</v>
      </c>
      <c r="AH51" s="41">
        <v>33392</v>
      </c>
      <c r="AI51" s="41">
        <v>19961</v>
      </c>
      <c r="AJ51" s="41">
        <v>28776</v>
      </c>
      <c r="AK51" s="41">
        <v>31676</v>
      </c>
      <c r="AL51" s="41">
        <v>28705</v>
      </c>
      <c r="AM51" s="28">
        <f t="shared" si="0"/>
        <v>917219.82856209157</v>
      </c>
      <c r="AN51" s="41">
        <v>29587.736405228759</v>
      </c>
      <c r="AO51" s="29">
        <f t="shared" si="1"/>
        <v>774007</v>
      </c>
      <c r="AP51" s="30">
        <f t="shared" si="2"/>
        <v>24967.967741935485</v>
      </c>
      <c r="AQ51" s="31">
        <f t="shared" si="3"/>
        <v>-143212.82856209157</v>
      </c>
      <c r="AR51" s="45">
        <f t="shared" si="4"/>
        <v>0.84386204473293647</v>
      </c>
    </row>
    <row r="52" spans="1:44" x14ac:dyDescent="0.25">
      <c r="A52" s="10">
        <v>51</v>
      </c>
      <c r="B52" s="11">
        <v>16875</v>
      </c>
      <c r="C52" s="11" t="s">
        <v>58</v>
      </c>
      <c r="D52" s="12" t="s">
        <v>3</v>
      </c>
      <c r="E52" s="12" t="s">
        <v>10</v>
      </c>
      <c r="F52" s="12" t="s">
        <v>12</v>
      </c>
      <c r="G52" s="12" t="s">
        <v>118</v>
      </c>
      <c r="H52" s="41">
        <v>19964</v>
      </c>
      <c r="I52" s="41">
        <v>11950</v>
      </c>
      <c r="J52" s="41">
        <v>16320</v>
      </c>
      <c r="K52" s="41">
        <v>23164</v>
      </c>
      <c r="L52" s="41">
        <v>7372</v>
      </c>
      <c r="M52" s="41">
        <v>22892</v>
      </c>
      <c r="N52" s="41">
        <v>15818</v>
      </c>
      <c r="O52" s="41">
        <v>26543</v>
      </c>
      <c r="P52" s="41">
        <v>20553</v>
      </c>
      <c r="Q52" s="41">
        <v>11461</v>
      </c>
      <c r="R52" s="41">
        <v>14908</v>
      </c>
      <c r="S52" s="41">
        <v>4481</v>
      </c>
      <c r="T52" s="41">
        <v>26454</v>
      </c>
      <c r="U52" s="41">
        <v>21230</v>
      </c>
      <c r="V52" s="41">
        <v>15488</v>
      </c>
      <c r="W52" s="41">
        <v>21987</v>
      </c>
      <c r="X52" s="41">
        <v>11996</v>
      </c>
      <c r="Y52" s="41">
        <v>12349</v>
      </c>
      <c r="Z52" s="41">
        <v>6161</v>
      </c>
      <c r="AA52" s="41">
        <v>13355</v>
      </c>
      <c r="AB52" s="41">
        <v>21033</v>
      </c>
      <c r="AC52" s="41">
        <v>13140</v>
      </c>
      <c r="AD52" s="41">
        <v>15614</v>
      </c>
      <c r="AE52" s="41">
        <v>13745</v>
      </c>
      <c r="AF52" s="41">
        <v>10817</v>
      </c>
      <c r="AG52" s="41">
        <v>2478</v>
      </c>
      <c r="AH52" s="41">
        <v>10921</v>
      </c>
      <c r="AI52" s="41">
        <v>10032</v>
      </c>
      <c r="AJ52" s="41">
        <v>13427</v>
      </c>
      <c r="AK52" s="41">
        <v>18844</v>
      </c>
      <c r="AL52" s="41">
        <v>27571</v>
      </c>
      <c r="AM52" s="28">
        <f t="shared" si="0"/>
        <v>445449.31813725486</v>
      </c>
      <c r="AN52" s="41">
        <v>14369.332843137254</v>
      </c>
      <c r="AO52" s="29">
        <f t="shared" si="1"/>
        <v>482068</v>
      </c>
      <c r="AP52" s="30">
        <f t="shared" si="2"/>
        <v>15550.58064516129</v>
      </c>
      <c r="AQ52" s="31">
        <f t="shared" si="3"/>
        <v>36618.681862745143</v>
      </c>
      <c r="AR52" s="45">
        <f t="shared" si="4"/>
        <v>1.0822061688541231</v>
      </c>
    </row>
    <row r="53" spans="1:44" x14ac:dyDescent="0.25">
      <c r="A53" s="10">
        <v>52</v>
      </c>
      <c r="B53" s="11">
        <v>14792</v>
      </c>
      <c r="C53" s="11" t="s">
        <v>58</v>
      </c>
      <c r="D53" s="12" t="s">
        <v>3</v>
      </c>
      <c r="E53" s="12" t="s">
        <v>10</v>
      </c>
      <c r="F53" s="12" t="s">
        <v>12</v>
      </c>
      <c r="G53" s="12" t="s">
        <v>119</v>
      </c>
      <c r="H53" s="41">
        <v>36987</v>
      </c>
      <c r="I53" s="41">
        <v>40823</v>
      </c>
      <c r="J53" s="41">
        <v>33827</v>
      </c>
      <c r="K53" s="41">
        <v>52782</v>
      </c>
      <c r="L53" s="41">
        <v>20182</v>
      </c>
      <c r="M53" s="41">
        <v>42035</v>
      </c>
      <c r="N53" s="41">
        <v>35516</v>
      </c>
      <c r="O53" s="41">
        <v>20657</v>
      </c>
      <c r="P53" s="41">
        <v>30722</v>
      </c>
      <c r="Q53" s="41">
        <v>27371</v>
      </c>
      <c r="R53" s="41">
        <v>40631</v>
      </c>
      <c r="S53" s="41">
        <v>13865</v>
      </c>
      <c r="T53" s="41">
        <v>27844</v>
      </c>
      <c r="U53" s="41">
        <v>28339</v>
      </c>
      <c r="V53" s="41">
        <v>33075</v>
      </c>
      <c r="W53" s="41">
        <v>32466</v>
      </c>
      <c r="X53" s="41">
        <v>34838</v>
      </c>
      <c r="Y53" s="41">
        <v>46630</v>
      </c>
      <c r="Z53" s="41">
        <v>0</v>
      </c>
      <c r="AA53" s="41">
        <v>27058</v>
      </c>
      <c r="AB53" s="41">
        <v>38363</v>
      </c>
      <c r="AC53" s="41">
        <v>21825</v>
      </c>
      <c r="AD53" s="41">
        <v>44296</v>
      </c>
      <c r="AE53" s="41">
        <v>22311</v>
      </c>
      <c r="AF53" s="41">
        <v>43751</v>
      </c>
      <c r="AG53" s="41">
        <v>13412</v>
      </c>
      <c r="AH53" s="41">
        <v>25319</v>
      </c>
      <c r="AI53" s="41">
        <v>20998</v>
      </c>
      <c r="AJ53" s="41">
        <v>31797</v>
      </c>
      <c r="AK53" s="41">
        <v>26897</v>
      </c>
      <c r="AL53" s="41">
        <v>43964</v>
      </c>
      <c r="AM53" s="28">
        <f t="shared" si="0"/>
        <v>970735.38993464049</v>
      </c>
      <c r="AN53" s="41">
        <v>31314.044836601308</v>
      </c>
      <c r="AO53" s="29">
        <f t="shared" si="1"/>
        <v>958581</v>
      </c>
      <c r="AP53" s="30">
        <f t="shared" si="2"/>
        <v>30921.967741935485</v>
      </c>
      <c r="AQ53" s="31">
        <f t="shared" si="3"/>
        <v>-12154.389934640494</v>
      </c>
      <c r="AR53" s="45">
        <f t="shared" si="4"/>
        <v>0.9874791935468028</v>
      </c>
    </row>
    <row r="54" spans="1:44" x14ac:dyDescent="0.25">
      <c r="A54" s="10">
        <v>53</v>
      </c>
      <c r="B54" s="11">
        <v>14539</v>
      </c>
      <c r="C54" s="11" t="s">
        <v>58</v>
      </c>
      <c r="D54" s="12" t="s">
        <v>3</v>
      </c>
      <c r="E54" s="12" t="s">
        <v>10</v>
      </c>
      <c r="F54" s="12" t="s">
        <v>12</v>
      </c>
      <c r="G54" s="12" t="s">
        <v>120</v>
      </c>
      <c r="H54" s="41">
        <v>49629</v>
      </c>
      <c r="I54" s="41">
        <v>56364</v>
      </c>
      <c r="J54" s="41">
        <v>35599</v>
      </c>
      <c r="K54" s="41">
        <v>52023</v>
      </c>
      <c r="L54" s="41">
        <v>20555</v>
      </c>
      <c r="M54" s="41">
        <v>55383</v>
      </c>
      <c r="N54" s="41">
        <v>40248</v>
      </c>
      <c r="O54" s="41">
        <v>51743</v>
      </c>
      <c r="P54" s="41">
        <v>47630</v>
      </c>
      <c r="Q54" s="41">
        <v>37010</v>
      </c>
      <c r="R54" s="41">
        <v>44418</v>
      </c>
      <c r="S54" s="41">
        <v>12286</v>
      </c>
      <c r="T54" s="41">
        <v>36120</v>
      </c>
      <c r="U54" s="41">
        <v>41187</v>
      </c>
      <c r="V54" s="41">
        <v>26499</v>
      </c>
      <c r="W54" s="41">
        <v>39672</v>
      </c>
      <c r="X54" s="41">
        <v>45282</v>
      </c>
      <c r="Y54" s="41">
        <v>42070</v>
      </c>
      <c r="Z54" s="41">
        <v>9713</v>
      </c>
      <c r="AA54" s="41">
        <v>46288</v>
      </c>
      <c r="AB54" s="41">
        <v>35633</v>
      </c>
      <c r="AC54" s="41">
        <v>30374</v>
      </c>
      <c r="AD54" s="41">
        <v>37908</v>
      </c>
      <c r="AE54" s="41">
        <v>31763</v>
      </c>
      <c r="AF54" s="41">
        <v>54932</v>
      </c>
      <c r="AG54" s="41">
        <v>14162</v>
      </c>
      <c r="AH54" s="41">
        <v>31529</v>
      </c>
      <c r="AI54" s="41">
        <v>27707</v>
      </c>
      <c r="AJ54" s="41">
        <v>36991</v>
      </c>
      <c r="AK54" s="41">
        <v>37495</v>
      </c>
      <c r="AL54" s="41">
        <v>37597</v>
      </c>
      <c r="AM54" s="28">
        <f t="shared" si="0"/>
        <v>1372269.5285947712</v>
      </c>
      <c r="AN54" s="41">
        <v>44266.7589869281</v>
      </c>
      <c r="AO54" s="29">
        <f t="shared" si="1"/>
        <v>1165810</v>
      </c>
      <c r="AP54" s="30">
        <f t="shared" si="2"/>
        <v>37606.774193548386</v>
      </c>
      <c r="AQ54" s="31">
        <f t="shared" si="3"/>
        <v>-206459.52859477117</v>
      </c>
      <c r="AR54" s="45">
        <f t="shared" si="4"/>
        <v>0.84954885006723901</v>
      </c>
    </row>
    <row r="55" spans="1:44" x14ac:dyDescent="0.25">
      <c r="A55" s="10">
        <v>54</v>
      </c>
      <c r="B55" s="11">
        <v>92043</v>
      </c>
      <c r="C55" s="11" t="s">
        <v>58</v>
      </c>
      <c r="D55" s="12" t="s">
        <v>3</v>
      </c>
      <c r="E55" s="12" t="s">
        <v>10</v>
      </c>
      <c r="F55" s="12" t="s">
        <v>12</v>
      </c>
      <c r="G55" s="12" t="s">
        <v>121</v>
      </c>
      <c r="H55" s="41">
        <v>12955</v>
      </c>
      <c r="I55" s="41">
        <v>14804</v>
      </c>
      <c r="J55" s="41">
        <v>10019</v>
      </c>
      <c r="K55" s="41">
        <v>7844</v>
      </c>
      <c r="L55" s="41">
        <v>1987</v>
      </c>
      <c r="M55" s="41">
        <v>19330</v>
      </c>
      <c r="N55" s="41">
        <v>11734</v>
      </c>
      <c r="O55" s="41">
        <v>10890</v>
      </c>
      <c r="P55" s="41">
        <v>17141</v>
      </c>
      <c r="Q55" s="41">
        <v>10069</v>
      </c>
      <c r="R55" s="41">
        <v>15390</v>
      </c>
      <c r="S55" s="41">
        <v>642</v>
      </c>
      <c r="T55" s="41">
        <v>8750</v>
      </c>
      <c r="U55" s="41">
        <v>8484</v>
      </c>
      <c r="V55" s="41">
        <v>7615</v>
      </c>
      <c r="W55" s="41">
        <v>11596</v>
      </c>
      <c r="X55" s="41">
        <v>9073</v>
      </c>
      <c r="Y55" s="41">
        <v>12138</v>
      </c>
      <c r="Z55" s="41">
        <v>634</v>
      </c>
      <c r="AA55" s="41">
        <v>9062</v>
      </c>
      <c r="AB55" s="41">
        <v>8734</v>
      </c>
      <c r="AC55" s="41">
        <v>9569</v>
      </c>
      <c r="AD55" s="41">
        <v>10488</v>
      </c>
      <c r="AE55" s="41">
        <v>10483</v>
      </c>
      <c r="AF55" s="41">
        <v>4397</v>
      </c>
      <c r="AG55" s="41">
        <v>2018</v>
      </c>
      <c r="AH55" s="41">
        <v>9509</v>
      </c>
      <c r="AI55" s="41">
        <v>6801</v>
      </c>
      <c r="AJ55" s="41">
        <v>11717</v>
      </c>
      <c r="AK55" s="41">
        <v>13581</v>
      </c>
      <c r="AL55" s="41">
        <v>7702</v>
      </c>
      <c r="AM55" s="28">
        <f t="shared" si="0"/>
        <v>404946.92359477124</v>
      </c>
      <c r="AN55" s="41">
        <v>13062.803986928104</v>
      </c>
      <c r="AO55" s="29">
        <f t="shared" si="1"/>
        <v>295156</v>
      </c>
      <c r="AP55" s="30">
        <f t="shared" si="2"/>
        <v>9521.1612903225814</v>
      </c>
      <c r="AQ55" s="31">
        <f t="shared" si="3"/>
        <v>-109790.92359477124</v>
      </c>
      <c r="AR55" s="45">
        <f t="shared" si="4"/>
        <v>0.72887576816205524</v>
      </c>
    </row>
    <row r="56" spans="1:44" x14ac:dyDescent="0.25">
      <c r="A56" s="10">
        <v>55</v>
      </c>
      <c r="B56" s="13">
        <v>16888</v>
      </c>
      <c r="C56" s="11" t="s">
        <v>58</v>
      </c>
      <c r="D56" s="12" t="s">
        <v>3</v>
      </c>
      <c r="E56" s="12" t="s">
        <v>10</v>
      </c>
      <c r="F56" s="12" t="s">
        <v>12</v>
      </c>
      <c r="G56" s="14" t="s">
        <v>122</v>
      </c>
      <c r="H56" s="41">
        <v>21211</v>
      </c>
      <c r="I56" s="41">
        <v>17069</v>
      </c>
      <c r="J56" s="41">
        <v>13410</v>
      </c>
      <c r="K56" s="41">
        <v>17254</v>
      </c>
      <c r="L56" s="41">
        <v>8999</v>
      </c>
      <c r="M56" s="41">
        <v>20177</v>
      </c>
      <c r="N56" s="41">
        <v>14837</v>
      </c>
      <c r="O56" s="41">
        <v>13083</v>
      </c>
      <c r="P56" s="41">
        <v>8938</v>
      </c>
      <c r="Q56" s="41">
        <v>7653</v>
      </c>
      <c r="R56" s="41">
        <v>16506</v>
      </c>
      <c r="S56" s="41">
        <v>4809</v>
      </c>
      <c r="T56" s="41">
        <v>16337</v>
      </c>
      <c r="U56" s="41">
        <v>12959</v>
      </c>
      <c r="V56" s="41">
        <v>9757</v>
      </c>
      <c r="W56" s="41">
        <v>8596</v>
      </c>
      <c r="X56" s="41">
        <v>10224</v>
      </c>
      <c r="Y56" s="41">
        <v>10831</v>
      </c>
      <c r="Z56" s="41">
        <v>9697</v>
      </c>
      <c r="AA56" s="41">
        <v>14727</v>
      </c>
      <c r="AB56" s="41">
        <v>13189</v>
      </c>
      <c r="AC56" s="41">
        <v>8710</v>
      </c>
      <c r="AD56" s="41">
        <v>13449</v>
      </c>
      <c r="AE56" s="41">
        <v>12268</v>
      </c>
      <c r="AF56" s="41">
        <v>13466</v>
      </c>
      <c r="AG56" s="41">
        <v>2946</v>
      </c>
      <c r="AH56" s="41">
        <v>15312</v>
      </c>
      <c r="AI56" s="41">
        <v>13619</v>
      </c>
      <c r="AJ56" s="41">
        <v>9134</v>
      </c>
      <c r="AK56" s="41">
        <v>11458</v>
      </c>
      <c r="AL56" s="41">
        <v>11357</v>
      </c>
      <c r="AM56" s="28">
        <f t="shared" si="0"/>
        <v>450466.05021405232</v>
      </c>
      <c r="AN56" s="41">
        <v>14531.162910130721</v>
      </c>
      <c r="AO56" s="29">
        <f t="shared" si="1"/>
        <v>381982</v>
      </c>
      <c r="AP56" s="30">
        <f t="shared" si="2"/>
        <v>12322</v>
      </c>
      <c r="AQ56" s="31">
        <f t="shared" si="3"/>
        <v>-68484.050214052317</v>
      </c>
      <c r="AR56" s="45">
        <f t="shared" si="4"/>
        <v>0.84797067352465283</v>
      </c>
    </row>
    <row r="57" spans="1:44" x14ac:dyDescent="0.25">
      <c r="A57" s="10">
        <v>56</v>
      </c>
      <c r="B57" s="11">
        <v>14524</v>
      </c>
      <c r="C57" s="11" t="s">
        <v>58</v>
      </c>
      <c r="D57" s="12" t="s">
        <v>3</v>
      </c>
      <c r="E57" s="12" t="s">
        <v>10</v>
      </c>
      <c r="F57" s="12" t="s">
        <v>12</v>
      </c>
      <c r="G57" s="12" t="s">
        <v>123</v>
      </c>
      <c r="H57" s="41">
        <v>27985</v>
      </c>
      <c r="I57" s="41">
        <v>61299</v>
      </c>
      <c r="J57" s="41">
        <v>42593</v>
      </c>
      <c r="K57" s="41">
        <v>25546</v>
      </c>
      <c r="L57" s="41">
        <v>8023</v>
      </c>
      <c r="M57" s="41">
        <v>55414</v>
      </c>
      <c r="N57" s="41">
        <v>48801</v>
      </c>
      <c r="O57" s="41">
        <v>48593</v>
      </c>
      <c r="P57" s="41">
        <v>19201</v>
      </c>
      <c r="Q57" s="41">
        <v>31380</v>
      </c>
      <c r="R57" s="41">
        <v>37485</v>
      </c>
      <c r="S57" s="41">
        <v>13300</v>
      </c>
      <c r="T57" s="41">
        <v>56871</v>
      </c>
      <c r="U57" s="41">
        <v>37239</v>
      </c>
      <c r="V57" s="41">
        <v>31531</v>
      </c>
      <c r="W57" s="41">
        <v>18040</v>
      </c>
      <c r="X57" s="41">
        <v>23578</v>
      </c>
      <c r="Y57" s="41">
        <v>49371</v>
      </c>
      <c r="Z57" s="41">
        <v>4326</v>
      </c>
      <c r="AA57" s="41">
        <v>31384</v>
      </c>
      <c r="AB57" s="41">
        <v>13939</v>
      </c>
      <c r="AC57" s="41">
        <v>28534</v>
      </c>
      <c r="AD57" s="41">
        <v>46814</v>
      </c>
      <c r="AE57" s="41">
        <v>36940</v>
      </c>
      <c r="AF57" s="41">
        <v>27211</v>
      </c>
      <c r="AG57" s="41">
        <v>9298</v>
      </c>
      <c r="AH57" s="41">
        <v>37545</v>
      </c>
      <c r="AI57" s="41">
        <v>29569</v>
      </c>
      <c r="AJ57" s="41">
        <v>33096</v>
      </c>
      <c r="AK57" s="41">
        <v>62100</v>
      </c>
      <c r="AL57" s="41">
        <v>41648</v>
      </c>
      <c r="AM57" s="28">
        <f t="shared" si="0"/>
        <v>985394.11781045748</v>
      </c>
      <c r="AN57" s="41">
        <v>31786.907026143788</v>
      </c>
      <c r="AO57" s="29">
        <f t="shared" si="1"/>
        <v>1038654</v>
      </c>
      <c r="AP57" s="30">
        <f t="shared" si="2"/>
        <v>33504.967741935485</v>
      </c>
      <c r="AQ57" s="31">
        <f t="shared" si="3"/>
        <v>53259.882189542521</v>
      </c>
      <c r="AR57" s="45">
        <f t="shared" si="4"/>
        <v>1.0540493201927019</v>
      </c>
    </row>
    <row r="58" spans="1:44" x14ac:dyDescent="0.25">
      <c r="A58" s="10">
        <v>57</v>
      </c>
      <c r="B58" s="11">
        <v>16413</v>
      </c>
      <c r="C58" s="11" t="s">
        <v>58</v>
      </c>
      <c r="D58" s="12" t="s">
        <v>3</v>
      </c>
      <c r="E58" s="12" t="s">
        <v>10</v>
      </c>
      <c r="F58" s="12" t="s">
        <v>12</v>
      </c>
      <c r="G58" s="12" t="s">
        <v>124</v>
      </c>
      <c r="H58" s="41">
        <v>28317</v>
      </c>
      <c r="I58" s="41">
        <v>37150</v>
      </c>
      <c r="J58" s="41">
        <v>16710</v>
      </c>
      <c r="K58" s="41">
        <v>16906</v>
      </c>
      <c r="L58" s="41">
        <v>3562</v>
      </c>
      <c r="M58" s="41">
        <v>41706</v>
      </c>
      <c r="N58" s="41">
        <v>23783</v>
      </c>
      <c r="O58" s="41">
        <v>27062</v>
      </c>
      <c r="P58" s="41">
        <v>40712</v>
      </c>
      <c r="Q58" s="41">
        <v>37942</v>
      </c>
      <c r="R58" s="41">
        <v>35411</v>
      </c>
      <c r="S58" s="41">
        <v>9572</v>
      </c>
      <c r="T58" s="41">
        <v>27625</v>
      </c>
      <c r="U58" s="41">
        <v>24336</v>
      </c>
      <c r="V58" s="41">
        <v>25166</v>
      </c>
      <c r="W58" s="41">
        <v>15676</v>
      </c>
      <c r="X58" s="41">
        <v>16837</v>
      </c>
      <c r="Y58" s="41">
        <v>19608</v>
      </c>
      <c r="Z58" s="41">
        <v>7232</v>
      </c>
      <c r="AA58" s="41">
        <v>22639</v>
      </c>
      <c r="AB58" s="41">
        <v>17214</v>
      </c>
      <c r="AC58" s="41">
        <v>25047</v>
      </c>
      <c r="AD58" s="41">
        <v>15326</v>
      </c>
      <c r="AE58" s="41">
        <v>24305</v>
      </c>
      <c r="AF58" s="41">
        <v>19966</v>
      </c>
      <c r="AG58" s="41">
        <v>6865</v>
      </c>
      <c r="AH58" s="41">
        <v>22618</v>
      </c>
      <c r="AI58" s="41">
        <v>9304</v>
      </c>
      <c r="AJ58" s="41">
        <v>14230</v>
      </c>
      <c r="AK58" s="41">
        <v>30143</v>
      </c>
      <c r="AL58" s="41">
        <v>18698</v>
      </c>
      <c r="AM58" s="28">
        <f t="shared" si="0"/>
        <v>819046.96498529415</v>
      </c>
      <c r="AN58" s="41">
        <v>26420.869838235296</v>
      </c>
      <c r="AO58" s="29">
        <f t="shared" si="1"/>
        <v>681668</v>
      </c>
      <c r="AP58" s="30">
        <f t="shared" si="2"/>
        <v>21989.290322580644</v>
      </c>
      <c r="AQ58" s="31">
        <f t="shared" si="3"/>
        <v>-137378.96498529415</v>
      </c>
      <c r="AR58" s="45">
        <f t="shared" si="4"/>
        <v>0.83226973438847829</v>
      </c>
    </row>
    <row r="59" spans="1:44" x14ac:dyDescent="0.25">
      <c r="A59" s="10">
        <v>58</v>
      </c>
      <c r="B59" s="11">
        <v>15870</v>
      </c>
      <c r="C59" s="11" t="s">
        <v>58</v>
      </c>
      <c r="D59" s="12" t="s">
        <v>3</v>
      </c>
      <c r="E59" s="12" t="s">
        <v>10</v>
      </c>
      <c r="F59" s="12" t="s">
        <v>12</v>
      </c>
      <c r="G59" s="12" t="s">
        <v>125</v>
      </c>
      <c r="H59" s="41">
        <v>20953</v>
      </c>
      <c r="I59" s="41">
        <v>14655</v>
      </c>
      <c r="J59" s="41">
        <v>32792</v>
      </c>
      <c r="K59" s="41">
        <v>30778</v>
      </c>
      <c r="L59" s="41">
        <v>7690</v>
      </c>
      <c r="M59" s="41">
        <v>28601</v>
      </c>
      <c r="N59" s="41">
        <v>27788</v>
      </c>
      <c r="O59" s="41">
        <v>16996</v>
      </c>
      <c r="P59" s="41">
        <v>24430</v>
      </c>
      <c r="Q59" s="41">
        <v>21057</v>
      </c>
      <c r="R59" s="41">
        <v>36267</v>
      </c>
      <c r="S59" s="41">
        <v>4446</v>
      </c>
      <c r="T59" s="41">
        <v>19442</v>
      </c>
      <c r="U59" s="41">
        <v>14155</v>
      </c>
      <c r="V59" s="41">
        <v>16170</v>
      </c>
      <c r="W59" s="41">
        <v>16675</v>
      </c>
      <c r="X59" s="41">
        <v>9149</v>
      </c>
      <c r="Y59" s="41">
        <v>50633</v>
      </c>
      <c r="Z59" s="41">
        <v>5267</v>
      </c>
      <c r="AA59" s="41">
        <v>14502</v>
      </c>
      <c r="AB59" s="41">
        <v>13279</v>
      </c>
      <c r="AC59" s="41">
        <v>14256</v>
      </c>
      <c r="AD59" s="41">
        <v>16097</v>
      </c>
      <c r="AE59" s="41">
        <v>19811</v>
      </c>
      <c r="AF59" s="41">
        <v>11587</v>
      </c>
      <c r="AG59" s="41">
        <v>9101</v>
      </c>
      <c r="AH59" s="41">
        <v>26862</v>
      </c>
      <c r="AI59" s="41">
        <v>11090</v>
      </c>
      <c r="AJ59" s="41">
        <v>13669</v>
      </c>
      <c r="AK59" s="41">
        <v>27827</v>
      </c>
      <c r="AL59" s="41">
        <v>15528</v>
      </c>
      <c r="AM59" s="28">
        <f t="shared" si="0"/>
        <v>656190.7879084968</v>
      </c>
      <c r="AN59" s="41">
        <v>21167.444771241833</v>
      </c>
      <c r="AO59" s="29">
        <f t="shared" si="1"/>
        <v>591553</v>
      </c>
      <c r="AP59" s="30">
        <f t="shared" si="2"/>
        <v>19082.354838709678</v>
      </c>
      <c r="AQ59" s="31">
        <f t="shared" si="3"/>
        <v>-64637.787908496801</v>
      </c>
      <c r="AR59" s="45">
        <f t="shared" si="4"/>
        <v>0.90149543532221865</v>
      </c>
    </row>
    <row r="60" spans="1:44" x14ac:dyDescent="0.25">
      <c r="A60" s="10">
        <v>59</v>
      </c>
      <c r="B60" s="13">
        <v>17236</v>
      </c>
      <c r="C60" s="11" t="s">
        <v>58</v>
      </c>
      <c r="D60" s="12" t="s">
        <v>3</v>
      </c>
      <c r="E60" s="12" t="s">
        <v>10</v>
      </c>
      <c r="F60" s="12" t="s">
        <v>12</v>
      </c>
      <c r="G60" s="14" t="s">
        <v>126</v>
      </c>
      <c r="H60" s="41">
        <v>22606</v>
      </c>
      <c r="I60" s="41">
        <v>19785</v>
      </c>
      <c r="J60" s="41">
        <v>16613</v>
      </c>
      <c r="K60" s="41">
        <v>17422</v>
      </c>
      <c r="L60" s="41">
        <v>8414</v>
      </c>
      <c r="M60" s="41">
        <v>23422</v>
      </c>
      <c r="N60" s="41">
        <v>6412</v>
      </c>
      <c r="O60" s="41">
        <v>14126</v>
      </c>
      <c r="P60" s="41">
        <v>17904</v>
      </c>
      <c r="Q60" s="41">
        <v>7970</v>
      </c>
      <c r="R60" s="41">
        <v>12214</v>
      </c>
      <c r="S60" s="41">
        <v>2681</v>
      </c>
      <c r="T60" s="41">
        <v>17014</v>
      </c>
      <c r="U60" s="41">
        <v>18197</v>
      </c>
      <c r="V60" s="41">
        <v>10251</v>
      </c>
      <c r="W60" s="41">
        <v>13642</v>
      </c>
      <c r="X60" s="41">
        <v>6302</v>
      </c>
      <c r="Y60" s="41">
        <v>16431</v>
      </c>
      <c r="Z60" s="41">
        <v>2929</v>
      </c>
      <c r="AA60" s="41">
        <v>9446</v>
      </c>
      <c r="AB60" s="41">
        <v>15094</v>
      </c>
      <c r="AC60" s="41">
        <v>8251</v>
      </c>
      <c r="AD60" s="41">
        <v>13251</v>
      </c>
      <c r="AE60" s="41">
        <v>15287</v>
      </c>
      <c r="AF60" s="41">
        <v>17016</v>
      </c>
      <c r="AG60" s="41">
        <v>1988</v>
      </c>
      <c r="AH60" s="41">
        <v>18681</v>
      </c>
      <c r="AI60" s="41">
        <v>6654</v>
      </c>
      <c r="AJ60" s="41">
        <v>23660</v>
      </c>
      <c r="AK60" s="41">
        <v>8986</v>
      </c>
      <c r="AL60" s="41">
        <v>9745</v>
      </c>
      <c r="AM60" s="28">
        <f t="shared" si="0"/>
        <v>478157.45460784313</v>
      </c>
      <c r="AN60" s="41">
        <v>15424.434019607843</v>
      </c>
      <c r="AO60" s="29">
        <f t="shared" si="1"/>
        <v>402394</v>
      </c>
      <c r="AP60" s="30">
        <f t="shared" si="2"/>
        <v>12980.451612903225</v>
      </c>
      <c r="AQ60" s="31">
        <f t="shared" si="3"/>
        <v>-75763.45460784313</v>
      </c>
      <c r="AR60" s="45">
        <f t="shared" si="4"/>
        <v>0.84155124242498758</v>
      </c>
    </row>
    <row r="61" spans="1:44" x14ac:dyDescent="0.25">
      <c r="A61" s="10">
        <v>60</v>
      </c>
      <c r="B61" s="11">
        <v>15919</v>
      </c>
      <c r="C61" s="11" t="s">
        <v>58</v>
      </c>
      <c r="D61" s="12" t="s">
        <v>3</v>
      </c>
      <c r="E61" s="12" t="s">
        <v>10</v>
      </c>
      <c r="F61" s="12" t="s">
        <v>13</v>
      </c>
      <c r="G61" s="12" t="s">
        <v>127</v>
      </c>
      <c r="H61" s="41">
        <v>16603</v>
      </c>
      <c r="I61" s="41">
        <v>24976</v>
      </c>
      <c r="J61" s="41">
        <v>28536</v>
      </c>
      <c r="K61" s="41">
        <v>66733</v>
      </c>
      <c r="L61" s="41">
        <v>11676</v>
      </c>
      <c r="M61" s="41">
        <v>28112</v>
      </c>
      <c r="N61" s="41">
        <v>18348</v>
      </c>
      <c r="O61" s="41">
        <v>25975</v>
      </c>
      <c r="P61" s="41">
        <v>15534</v>
      </c>
      <c r="Q61" s="41">
        <v>19303</v>
      </c>
      <c r="R61" s="41">
        <v>31411</v>
      </c>
      <c r="S61" s="41">
        <v>5355</v>
      </c>
      <c r="T61" s="41">
        <v>28914</v>
      </c>
      <c r="U61" s="41">
        <v>19515</v>
      </c>
      <c r="V61" s="41">
        <v>18200</v>
      </c>
      <c r="W61" s="41">
        <v>15446</v>
      </c>
      <c r="X61" s="41">
        <v>24435</v>
      </c>
      <c r="Y61" s="41">
        <v>23962</v>
      </c>
      <c r="Z61" s="41">
        <v>3497</v>
      </c>
      <c r="AA61" s="41">
        <v>23866</v>
      </c>
      <c r="AB61" s="41">
        <v>20099</v>
      </c>
      <c r="AC61" s="41">
        <v>12755</v>
      </c>
      <c r="AD61" s="41">
        <v>21523</v>
      </c>
      <c r="AE61" s="41">
        <v>19181</v>
      </c>
      <c r="AF61" s="41">
        <v>19916</v>
      </c>
      <c r="AG61" s="41">
        <v>4436</v>
      </c>
      <c r="AH61" s="41">
        <v>28338</v>
      </c>
      <c r="AI61" s="41">
        <v>25701</v>
      </c>
      <c r="AJ61" s="41">
        <v>8643</v>
      </c>
      <c r="AK61" s="41">
        <v>19138</v>
      </c>
      <c r="AL61" s="41">
        <v>18294</v>
      </c>
      <c r="AM61" s="28">
        <f t="shared" si="0"/>
        <v>817668.342254902</v>
      </c>
      <c r="AN61" s="41">
        <v>26376.398137254902</v>
      </c>
      <c r="AO61" s="29">
        <f t="shared" si="1"/>
        <v>648421</v>
      </c>
      <c r="AP61" s="30">
        <f t="shared" si="2"/>
        <v>20916.806451612902</v>
      </c>
      <c r="AQ61" s="31">
        <f t="shared" si="3"/>
        <v>-169247.342254902</v>
      </c>
      <c r="AR61" s="45">
        <f t="shared" si="4"/>
        <v>0.79301223551328293</v>
      </c>
    </row>
    <row r="62" spans="1:44" x14ac:dyDescent="0.25">
      <c r="A62" s="10">
        <v>61</v>
      </c>
      <c r="B62" s="11">
        <v>14535</v>
      </c>
      <c r="C62" s="11" t="s">
        <v>58</v>
      </c>
      <c r="D62" s="12" t="s">
        <v>3</v>
      </c>
      <c r="E62" s="12" t="s">
        <v>10</v>
      </c>
      <c r="F62" s="12" t="s">
        <v>13</v>
      </c>
      <c r="G62" s="12" t="s">
        <v>128</v>
      </c>
      <c r="H62" s="41">
        <v>0</v>
      </c>
      <c r="I62" s="41">
        <v>0</v>
      </c>
      <c r="J62" s="41">
        <v>0</v>
      </c>
      <c r="K62" s="41">
        <v>0</v>
      </c>
      <c r="L62" s="41">
        <v>0</v>
      </c>
      <c r="M62" s="41">
        <v>0</v>
      </c>
      <c r="N62" s="41">
        <v>0</v>
      </c>
      <c r="O62" s="41">
        <v>0</v>
      </c>
      <c r="P62" s="41">
        <v>0</v>
      </c>
      <c r="Q62" s="41">
        <v>0</v>
      </c>
      <c r="R62" s="41">
        <v>0</v>
      </c>
      <c r="S62" s="41">
        <v>0</v>
      </c>
      <c r="T62" s="41">
        <v>0</v>
      </c>
      <c r="U62" s="41">
        <v>0</v>
      </c>
      <c r="V62" s="41">
        <v>0</v>
      </c>
      <c r="W62" s="41">
        <v>0</v>
      </c>
      <c r="X62" s="41">
        <v>0</v>
      </c>
      <c r="Y62" s="41">
        <v>0</v>
      </c>
      <c r="Z62" s="41">
        <v>0</v>
      </c>
      <c r="AA62" s="41">
        <v>0</v>
      </c>
      <c r="AB62" s="41">
        <v>0</v>
      </c>
      <c r="AC62" s="41">
        <v>0</v>
      </c>
      <c r="AD62" s="41">
        <v>0</v>
      </c>
      <c r="AE62" s="41">
        <v>0</v>
      </c>
      <c r="AF62" s="41">
        <v>0</v>
      </c>
      <c r="AG62" s="41">
        <v>0</v>
      </c>
      <c r="AH62" s="41">
        <v>0</v>
      </c>
      <c r="AI62" s="41">
        <v>0</v>
      </c>
      <c r="AJ62" s="41">
        <v>0</v>
      </c>
      <c r="AK62" s="41">
        <v>0</v>
      </c>
      <c r="AL62" s="41">
        <v>0</v>
      </c>
      <c r="AM62" s="28">
        <f t="shared" si="0"/>
        <v>508927</v>
      </c>
      <c r="AN62" s="41">
        <v>16417</v>
      </c>
      <c r="AO62" s="29">
        <f t="shared" si="1"/>
        <v>0</v>
      </c>
      <c r="AP62" s="30">
        <f t="shared" si="2"/>
        <v>0</v>
      </c>
      <c r="AQ62" s="31">
        <f t="shared" si="3"/>
        <v>-508927</v>
      </c>
      <c r="AR62" s="45">
        <f t="shared" si="4"/>
        <v>0</v>
      </c>
    </row>
    <row r="63" spans="1:44" x14ac:dyDescent="0.25">
      <c r="A63" s="10">
        <v>62</v>
      </c>
      <c r="B63" s="11">
        <v>16348</v>
      </c>
      <c r="C63" s="11" t="s">
        <v>58</v>
      </c>
      <c r="D63" s="12" t="s">
        <v>3</v>
      </c>
      <c r="E63" s="12" t="s">
        <v>10</v>
      </c>
      <c r="F63" s="12" t="s">
        <v>13</v>
      </c>
      <c r="G63" s="12" t="s">
        <v>129</v>
      </c>
      <c r="H63" s="41">
        <v>500</v>
      </c>
      <c r="I63" s="41">
        <v>2406</v>
      </c>
      <c r="J63" s="41">
        <v>308</v>
      </c>
      <c r="K63" s="41">
        <v>0</v>
      </c>
      <c r="L63" s="41">
        <v>403</v>
      </c>
      <c r="M63" s="41">
        <v>239</v>
      </c>
      <c r="N63" s="41">
        <v>399</v>
      </c>
      <c r="O63" s="41">
        <v>1101</v>
      </c>
      <c r="P63" s="41">
        <v>1380</v>
      </c>
      <c r="Q63" s="41">
        <v>257</v>
      </c>
      <c r="R63" s="41">
        <v>316</v>
      </c>
      <c r="S63" s="41">
        <v>306</v>
      </c>
      <c r="T63" s="41">
        <v>403</v>
      </c>
      <c r="U63" s="41">
        <v>771</v>
      </c>
      <c r="V63" s="41">
        <v>1224</v>
      </c>
      <c r="W63" s="41">
        <v>409</v>
      </c>
      <c r="X63" s="41">
        <v>132</v>
      </c>
      <c r="Y63" s="41">
        <v>125</v>
      </c>
      <c r="Z63" s="41">
        <v>729</v>
      </c>
      <c r="AA63" s="41">
        <v>363</v>
      </c>
      <c r="AB63" s="41">
        <v>80.5</v>
      </c>
      <c r="AC63" s="41">
        <v>420</v>
      </c>
      <c r="AD63" s="41">
        <v>546</v>
      </c>
      <c r="AE63" s="41">
        <v>487</v>
      </c>
      <c r="AF63" s="41">
        <v>93</v>
      </c>
      <c r="AG63" s="41">
        <v>455</v>
      </c>
      <c r="AH63" s="41">
        <v>431</v>
      </c>
      <c r="AI63" s="41">
        <v>5160</v>
      </c>
      <c r="AJ63" s="41">
        <v>883</v>
      </c>
      <c r="AK63" s="41">
        <v>969</v>
      </c>
      <c r="AL63" s="41">
        <v>792</v>
      </c>
      <c r="AM63" s="28">
        <f t="shared" si="0"/>
        <v>225280.74532679736</v>
      </c>
      <c r="AN63" s="41">
        <v>7267.1208169934634</v>
      </c>
      <c r="AO63" s="29">
        <f t="shared" si="1"/>
        <v>22087.5</v>
      </c>
      <c r="AP63" s="30">
        <f t="shared" si="2"/>
        <v>712.5</v>
      </c>
      <c r="AQ63" s="31">
        <f t="shared" si="3"/>
        <v>-203193.24532679736</v>
      </c>
      <c r="AR63" s="45">
        <f t="shared" si="4"/>
        <v>9.804433116536157E-2</v>
      </c>
    </row>
    <row r="64" spans="1:44" x14ac:dyDescent="0.25">
      <c r="A64" s="10">
        <v>63</v>
      </c>
      <c r="B64" s="11">
        <v>16066</v>
      </c>
      <c r="C64" s="11" t="s">
        <v>58</v>
      </c>
      <c r="D64" s="12" t="s">
        <v>3</v>
      </c>
      <c r="E64" s="12" t="s">
        <v>10</v>
      </c>
      <c r="F64" s="12" t="s">
        <v>13</v>
      </c>
      <c r="G64" s="12" t="s">
        <v>131</v>
      </c>
      <c r="H64" s="41">
        <v>27461</v>
      </c>
      <c r="I64" s="41">
        <v>16018</v>
      </c>
      <c r="J64" s="41">
        <v>39416</v>
      </c>
      <c r="K64" s="41">
        <v>31196</v>
      </c>
      <c r="L64" s="41">
        <v>8421</v>
      </c>
      <c r="M64" s="41">
        <v>26670</v>
      </c>
      <c r="N64" s="41">
        <v>27142</v>
      </c>
      <c r="O64" s="41">
        <v>31162</v>
      </c>
      <c r="P64" s="41">
        <v>17664</v>
      </c>
      <c r="Q64" s="41">
        <v>22942</v>
      </c>
      <c r="R64" s="41">
        <v>19057</v>
      </c>
      <c r="S64" s="41">
        <v>6805</v>
      </c>
      <c r="T64" s="41">
        <v>38482</v>
      </c>
      <c r="U64" s="41">
        <v>15429</v>
      </c>
      <c r="V64" s="41">
        <v>18818</v>
      </c>
      <c r="W64" s="41">
        <v>112743</v>
      </c>
      <c r="X64" s="41">
        <v>29541</v>
      </c>
      <c r="Y64" s="41">
        <v>26763</v>
      </c>
      <c r="Z64" s="41">
        <v>19652</v>
      </c>
      <c r="AA64" s="41">
        <v>28814</v>
      </c>
      <c r="AB64" s="41">
        <v>26886</v>
      </c>
      <c r="AC64" s="41">
        <v>17594</v>
      </c>
      <c r="AD64" s="41">
        <v>30702</v>
      </c>
      <c r="AE64" s="41">
        <v>24700</v>
      </c>
      <c r="AF64" s="41">
        <v>34511</v>
      </c>
      <c r="AG64" s="41">
        <v>14963</v>
      </c>
      <c r="AH64" s="41">
        <v>23361</v>
      </c>
      <c r="AI64" s="41">
        <v>14344</v>
      </c>
      <c r="AJ64" s="41">
        <v>19483</v>
      </c>
      <c r="AK64" s="41">
        <v>28744</v>
      </c>
      <c r="AL64" s="41">
        <v>48721</v>
      </c>
      <c r="AM64" s="28">
        <f t="shared" si="0"/>
        <v>1325498.9646405228</v>
      </c>
      <c r="AN64" s="41">
        <v>42758.031117436221</v>
      </c>
      <c r="AO64" s="29">
        <f t="shared" ref="AO64:AO130" si="5">SUM(H64:AL64)</f>
        <v>848205</v>
      </c>
      <c r="AP64" s="30">
        <f t="shared" si="2"/>
        <v>27361.451612903227</v>
      </c>
      <c r="AQ64" s="31">
        <f t="shared" ref="AQ64:AQ130" si="6">AO64-AM64</f>
        <v>-477293.96464052284</v>
      </c>
      <c r="AR64" s="45">
        <f t="shared" ref="AR64:AR130" si="7">AO64/AM64</f>
        <v>0.63991374012882341</v>
      </c>
    </row>
    <row r="65" spans="1:44" x14ac:dyDescent="0.25">
      <c r="A65" s="10">
        <v>64</v>
      </c>
      <c r="B65" s="11">
        <v>15757</v>
      </c>
      <c r="C65" s="11" t="s">
        <v>58</v>
      </c>
      <c r="D65" s="12" t="s">
        <v>3</v>
      </c>
      <c r="E65" s="12" t="s">
        <v>10</v>
      </c>
      <c r="F65" s="12" t="s">
        <v>13</v>
      </c>
      <c r="G65" s="12" t="s">
        <v>132</v>
      </c>
      <c r="H65" s="41">
        <v>0</v>
      </c>
      <c r="I65" s="41">
        <v>10714</v>
      </c>
      <c r="J65" s="41">
        <v>43030</v>
      </c>
      <c r="K65" s="41">
        <v>14828</v>
      </c>
      <c r="L65" s="41">
        <v>4850</v>
      </c>
      <c r="M65" s="41">
        <v>13341</v>
      </c>
      <c r="N65" s="41">
        <v>8716</v>
      </c>
      <c r="O65" s="41">
        <v>12459</v>
      </c>
      <c r="P65" s="41">
        <v>18953</v>
      </c>
      <c r="Q65" s="41">
        <v>12988</v>
      </c>
      <c r="R65" s="41">
        <v>19415</v>
      </c>
      <c r="S65" s="41">
        <v>5693</v>
      </c>
      <c r="T65" s="41">
        <v>1173</v>
      </c>
      <c r="U65" s="41">
        <v>12678</v>
      </c>
      <c r="V65" s="41">
        <v>13961</v>
      </c>
      <c r="W65" s="41">
        <v>15359</v>
      </c>
      <c r="X65" s="41">
        <v>7411</v>
      </c>
      <c r="Y65" s="41">
        <v>9308</v>
      </c>
      <c r="Z65" s="41">
        <v>8591</v>
      </c>
      <c r="AA65" s="41">
        <v>12553</v>
      </c>
      <c r="AB65" s="41">
        <v>22187</v>
      </c>
      <c r="AC65" s="41">
        <v>18120</v>
      </c>
      <c r="AD65" s="41">
        <v>18487</v>
      </c>
      <c r="AE65" s="41">
        <v>18345</v>
      </c>
      <c r="AF65" s="41">
        <v>17363</v>
      </c>
      <c r="AG65" s="41">
        <v>11982</v>
      </c>
      <c r="AH65" s="41">
        <v>21171</v>
      </c>
      <c r="AI65" s="41">
        <v>11546</v>
      </c>
      <c r="AJ65" s="41">
        <v>12771</v>
      </c>
      <c r="AK65" s="41">
        <v>16996</v>
      </c>
      <c r="AL65" s="41">
        <v>22573</v>
      </c>
      <c r="AM65" s="28">
        <f t="shared" si="0"/>
        <v>369082.46437908494</v>
      </c>
      <c r="AN65" s="41">
        <v>11905.885947712417</v>
      </c>
      <c r="AO65" s="29">
        <f t="shared" si="5"/>
        <v>437562</v>
      </c>
      <c r="AP65" s="30">
        <f t="shared" si="2"/>
        <v>14114.903225806451</v>
      </c>
      <c r="AQ65" s="31">
        <f t="shared" si="6"/>
        <v>68479.535620915063</v>
      </c>
      <c r="AR65" s="45">
        <f t="shared" si="7"/>
        <v>1.1855399327522091</v>
      </c>
    </row>
    <row r="66" spans="1:44" x14ac:dyDescent="0.25">
      <c r="A66" s="10">
        <v>65</v>
      </c>
      <c r="B66" s="11">
        <v>15672</v>
      </c>
      <c r="C66" s="11" t="s">
        <v>58</v>
      </c>
      <c r="D66" s="12" t="s">
        <v>3</v>
      </c>
      <c r="E66" s="12" t="s">
        <v>10</v>
      </c>
      <c r="F66" s="12" t="s">
        <v>13</v>
      </c>
      <c r="G66" s="12" t="s">
        <v>133</v>
      </c>
      <c r="H66" s="41">
        <v>0</v>
      </c>
      <c r="I66" s="41">
        <v>0</v>
      </c>
      <c r="J66" s="41">
        <v>0</v>
      </c>
      <c r="K66" s="41">
        <v>0</v>
      </c>
      <c r="L66" s="41">
        <v>0</v>
      </c>
      <c r="M66" s="41">
        <v>0</v>
      </c>
      <c r="N66" s="41">
        <v>0</v>
      </c>
      <c r="O66" s="41">
        <v>0</v>
      </c>
      <c r="P66" s="41">
        <v>0</v>
      </c>
      <c r="Q66" s="41">
        <v>0</v>
      </c>
      <c r="R66" s="41">
        <v>0</v>
      </c>
      <c r="S66" s="41">
        <v>0</v>
      </c>
      <c r="T66" s="41">
        <v>0</v>
      </c>
      <c r="U66" s="41">
        <v>0</v>
      </c>
      <c r="V66" s="41">
        <v>0</v>
      </c>
      <c r="W66" s="41">
        <v>0</v>
      </c>
      <c r="X66" s="41">
        <v>0</v>
      </c>
      <c r="Y66" s="41">
        <v>0</v>
      </c>
      <c r="Z66" s="41">
        <v>0</v>
      </c>
      <c r="AA66" s="41">
        <v>0</v>
      </c>
      <c r="AB66" s="41">
        <v>0</v>
      </c>
      <c r="AC66" s="41">
        <v>0</v>
      </c>
      <c r="AD66" s="41">
        <v>0</v>
      </c>
      <c r="AE66" s="41">
        <v>0</v>
      </c>
      <c r="AF66" s="41">
        <v>0</v>
      </c>
      <c r="AG66" s="41">
        <v>0</v>
      </c>
      <c r="AH66" s="41">
        <v>0</v>
      </c>
      <c r="AI66" s="41">
        <v>0</v>
      </c>
      <c r="AJ66" s="41">
        <v>0</v>
      </c>
      <c r="AK66" s="41">
        <v>0</v>
      </c>
      <c r="AL66" s="41">
        <v>0</v>
      </c>
      <c r="AM66" s="28">
        <f t="shared" si="0"/>
        <v>471354.83486928104</v>
      </c>
      <c r="AN66" s="41">
        <v>15204.994673202615</v>
      </c>
      <c r="AO66" s="29">
        <f t="shared" si="5"/>
        <v>0</v>
      </c>
      <c r="AP66" s="30">
        <f t="shared" si="2"/>
        <v>0</v>
      </c>
      <c r="AQ66" s="31">
        <f t="shared" si="6"/>
        <v>-471354.83486928104</v>
      </c>
      <c r="AR66" s="45">
        <f t="shared" si="7"/>
        <v>0</v>
      </c>
    </row>
    <row r="67" spans="1:44" x14ac:dyDescent="0.25">
      <c r="A67" s="10">
        <v>66</v>
      </c>
      <c r="B67" s="11">
        <v>16411</v>
      </c>
      <c r="C67" s="11" t="s">
        <v>58</v>
      </c>
      <c r="D67" s="12" t="s">
        <v>3</v>
      </c>
      <c r="E67" s="12" t="s">
        <v>10</v>
      </c>
      <c r="F67" s="12" t="s">
        <v>13</v>
      </c>
      <c r="G67" s="12" t="s">
        <v>135</v>
      </c>
      <c r="H67" s="41">
        <v>28746</v>
      </c>
      <c r="I67" s="41">
        <v>24900</v>
      </c>
      <c r="J67" s="41">
        <v>14141</v>
      </c>
      <c r="K67" s="41">
        <v>18223</v>
      </c>
      <c r="L67" s="41">
        <v>18730</v>
      </c>
      <c r="M67" s="41">
        <v>24749</v>
      </c>
      <c r="N67" s="41">
        <v>19256</v>
      </c>
      <c r="O67" s="41">
        <v>21884</v>
      </c>
      <c r="P67" s="41">
        <v>21117</v>
      </c>
      <c r="Q67" s="41">
        <v>20047</v>
      </c>
      <c r="R67" s="41">
        <v>16946</v>
      </c>
      <c r="S67" s="41">
        <v>7545</v>
      </c>
      <c r="T67" s="41">
        <v>16931</v>
      </c>
      <c r="U67" s="41">
        <v>16906</v>
      </c>
      <c r="V67" s="41">
        <v>21552</v>
      </c>
      <c r="W67" s="41">
        <v>16344</v>
      </c>
      <c r="X67" s="41">
        <v>12717</v>
      </c>
      <c r="Y67" s="41">
        <v>20328</v>
      </c>
      <c r="Z67" s="41">
        <v>13240</v>
      </c>
      <c r="AA67" s="41">
        <v>17376</v>
      </c>
      <c r="AB67" s="41">
        <v>11131</v>
      </c>
      <c r="AC67" s="41">
        <v>19964</v>
      </c>
      <c r="AD67" s="41">
        <v>15742</v>
      </c>
      <c r="AE67" s="41">
        <v>16847</v>
      </c>
      <c r="AF67" s="41">
        <v>16243</v>
      </c>
      <c r="AG67" s="41">
        <v>14501</v>
      </c>
      <c r="AH67" s="41">
        <v>44649</v>
      </c>
      <c r="AI67" s="41">
        <v>18181</v>
      </c>
      <c r="AJ67" s="41">
        <v>21570</v>
      </c>
      <c r="AK67" s="41">
        <v>16600</v>
      </c>
      <c r="AL67" s="41">
        <v>34674</v>
      </c>
      <c r="AM67" s="28">
        <f t="shared" ref="AM67:AM130" si="8">+AN67*31</f>
        <v>455845.47611111123</v>
      </c>
      <c r="AN67" s="41">
        <v>14704.692777777782</v>
      </c>
      <c r="AO67" s="29">
        <f t="shared" si="5"/>
        <v>601780</v>
      </c>
      <c r="AP67" s="30">
        <f t="shared" ref="AP67:AP130" si="9">AO67/31</f>
        <v>19412.258064516129</v>
      </c>
      <c r="AQ67" s="31">
        <f t="shared" si="6"/>
        <v>145934.52388888877</v>
      </c>
      <c r="AR67" s="45">
        <f t="shared" si="7"/>
        <v>1.3201403360056985</v>
      </c>
    </row>
    <row r="68" spans="1:44" x14ac:dyDescent="0.25">
      <c r="A68" s="10">
        <v>67</v>
      </c>
      <c r="B68" s="13">
        <v>16958</v>
      </c>
      <c r="C68" s="11" t="s">
        <v>58</v>
      </c>
      <c r="D68" s="12" t="s">
        <v>3</v>
      </c>
      <c r="E68" s="12" t="s">
        <v>10</v>
      </c>
      <c r="F68" s="12" t="s">
        <v>13</v>
      </c>
      <c r="G68" s="14" t="s">
        <v>136</v>
      </c>
      <c r="H68" s="41">
        <v>17840</v>
      </c>
      <c r="I68" s="41">
        <v>27492</v>
      </c>
      <c r="J68" s="41">
        <v>12090</v>
      </c>
      <c r="K68" s="41">
        <v>31007</v>
      </c>
      <c r="L68" s="41">
        <v>17734</v>
      </c>
      <c r="M68" s="41">
        <v>22657</v>
      </c>
      <c r="N68" s="41">
        <v>24857</v>
      </c>
      <c r="O68" s="41">
        <v>26352</v>
      </c>
      <c r="P68" s="41">
        <v>15778</v>
      </c>
      <c r="Q68" s="41">
        <v>14037</v>
      </c>
      <c r="R68" s="41">
        <v>16070</v>
      </c>
      <c r="S68" s="41">
        <v>10953</v>
      </c>
      <c r="T68" s="41">
        <v>12528</v>
      </c>
      <c r="U68" s="41">
        <v>18880</v>
      </c>
      <c r="V68" s="41">
        <v>22548</v>
      </c>
      <c r="W68" s="41">
        <v>14355</v>
      </c>
      <c r="X68" s="41">
        <v>19271</v>
      </c>
      <c r="Y68" s="41">
        <v>20495</v>
      </c>
      <c r="Z68" s="41">
        <v>7257</v>
      </c>
      <c r="AA68" s="41">
        <v>11440</v>
      </c>
      <c r="AB68" s="41">
        <v>17328</v>
      </c>
      <c r="AC68" s="41">
        <v>18362</v>
      </c>
      <c r="AD68" s="41">
        <v>15158</v>
      </c>
      <c r="AE68" s="41">
        <v>6545</v>
      </c>
      <c r="AF68" s="41">
        <v>21671</v>
      </c>
      <c r="AG68" s="41">
        <v>3921</v>
      </c>
      <c r="AH68" s="41">
        <v>22846</v>
      </c>
      <c r="AI68" s="41">
        <v>12946</v>
      </c>
      <c r="AJ68" s="41">
        <v>6851</v>
      </c>
      <c r="AK68" s="41">
        <v>15629</v>
      </c>
      <c r="AL68" s="41">
        <v>15772</v>
      </c>
      <c r="AM68" s="28">
        <f t="shared" si="8"/>
        <v>429949.83986928104</v>
      </c>
      <c r="AN68" s="41">
        <v>13869.349673202614</v>
      </c>
      <c r="AO68" s="29">
        <f t="shared" si="5"/>
        <v>520670</v>
      </c>
      <c r="AP68" s="30">
        <f t="shared" si="9"/>
        <v>16795.806451612902</v>
      </c>
      <c r="AQ68" s="31">
        <f t="shared" si="6"/>
        <v>90720.160130718956</v>
      </c>
      <c r="AR68" s="45">
        <f t="shared" si="7"/>
        <v>1.2110017302443952</v>
      </c>
    </row>
    <row r="69" spans="1:44" x14ac:dyDescent="0.25">
      <c r="A69" s="10">
        <v>68</v>
      </c>
      <c r="B69" s="13">
        <v>17176</v>
      </c>
      <c r="C69" s="11" t="s">
        <v>58</v>
      </c>
      <c r="D69" s="12" t="s">
        <v>3</v>
      </c>
      <c r="E69" s="12" t="s">
        <v>10</v>
      </c>
      <c r="F69" s="12" t="s">
        <v>13</v>
      </c>
      <c r="G69" s="14" t="s">
        <v>137</v>
      </c>
      <c r="H69" s="41">
        <v>17536</v>
      </c>
      <c r="I69" s="41">
        <v>8031</v>
      </c>
      <c r="J69" s="41">
        <v>10928</v>
      </c>
      <c r="K69" s="41">
        <v>9971</v>
      </c>
      <c r="L69" s="41">
        <v>6092</v>
      </c>
      <c r="M69" s="41">
        <v>8384</v>
      </c>
      <c r="N69" s="41">
        <v>12185</v>
      </c>
      <c r="O69" s="41">
        <v>7556</v>
      </c>
      <c r="P69" s="41">
        <v>14695</v>
      </c>
      <c r="Q69" s="41">
        <v>17241</v>
      </c>
      <c r="R69" s="41">
        <v>15559</v>
      </c>
      <c r="S69" s="41">
        <v>3295</v>
      </c>
      <c r="T69" s="41">
        <v>13207</v>
      </c>
      <c r="U69" s="41">
        <v>13842</v>
      </c>
      <c r="V69" s="41">
        <v>8347</v>
      </c>
      <c r="W69" s="41">
        <v>7759</v>
      </c>
      <c r="X69" s="41">
        <v>9165</v>
      </c>
      <c r="Y69" s="41">
        <v>8245</v>
      </c>
      <c r="Z69" s="41">
        <v>4778</v>
      </c>
      <c r="AA69" s="41">
        <v>11031</v>
      </c>
      <c r="AB69" s="41">
        <v>9792</v>
      </c>
      <c r="AC69" s="41">
        <v>8675</v>
      </c>
      <c r="AD69" s="41">
        <v>10677</v>
      </c>
      <c r="AE69" s="41">
        <v>11514</v>
      </c>
      <c r="AF69" s="41">
        <v>13116</v>
      </c>
      <c r="AG69" s="41">
        <v>7362</v>
      </c>
      <c r="AH69" s="41">
        <v>8256</v>
      </c>
      <c r="AI69" s="41">
        <v>3535</v>
      </c>
      <c r="AJ69" s="41">
        <v>2634</v>
      </c>
      <c r="AK69" s="41">
        <v>7504</v>
      </c>
      <c r="AL69" s="41">
        <v>3786</v>
      </c>
      <c r="AM69" s="28">
        <f t="shared" si="8"/>
        <v>402242.4207843137</v>
      </c>
      <c r="AN69" s="41">
        <v>12975.561960784313</v>
      </c>
      <c r="AO69" s="29">
        <f t="shared" si="5"/>
        <v>294698</v>
      </c>
      <c r="AP69" s="30">
        <f t="shared" si="9"/>
        <v>9506.3870967741932</v>
      </c>
      <c r="AQ69" s="31">
        <f t="shared" si="6"/>
        <v>-107544.4207843137</v>
      </c>
      <c r="AR69" s="45">
        <f t="shared" si="7"/>
        <v>0.7326377944558462</v>
      </c>
    </row>
    <row r="70" spans="1:44" x14ac:dyDescent="0.25">
      <c r="A70" s="10">
        <v>69</v>
      </c>
      <c r="B70" s="13">
        <v>17003</v>
      </c>
      <c r="C70" s="11" t="s">
        <v>58</v>
      </c>
      <c r="D70" s="12" t="s">
        <v>3</v>
      </c>
      <c r="E70" s="12" t="s">
        <v>10</v>
      </c>
      <c r="F70" s="12" t="s">
        <v>13</v>
      </c>
      <c r="G70" s="14" t="s">
        <v>138</v>
      </c>
      <c r="H70" s="41">
        <v>18962</v>
      </c>
      <c r="I70" s="41">
        <v>16784</v>
      </c>
      <c r="J70" s="41">
        <v>9652</v>
      </c>
      <c r="K70" s="41">
        <v>26444</v>
      </c>
      <c r="L70" s="41">
        <v>10738</v>
      </c>
      <c r="M70" s="41">
        <v>17269</v>
      </c>
      <c r="N70" s="41">
        <v>6624</v>
      </c>
      <c r="O70" s="41">
        <v>9314</v>
      </c>
      <c r="P70" s="41">
        <v>30374</v>
      </c>
      <c r="Q70" s="41">
        <v>14374</v>
      </c>
      <c r="R70" s="41">
        <v>14568</v>
      </c>
      <c r="S70" s="41">
        <v>14510</v>
      </c>
      <c r="T70" s="41">
        <v>10478</v>
      </c>
      <c r="U70" s="41">
        <v>9722</v>
      </c>
      <c r="V70" s="41">
        <v>8972</v>
      </c>
      <c r="W70" s="41">
        <v>5731</v>
      </c>
      <c r="X70" s="41">
        <v>13076</v>
      </c>
      <c r="Y70" s="41">
        <v>12655</v>
      </c>
      <c r="Z70" s="41">
        <v>16559</v>
      </c>
      <c r="AA70" s="41">
        <v>8357</v>
      </c>
      <c r="AB70" s="41">
        <v>8566</v>
      </c>
      <c r="AC70" s="41">
        <v>11983</v>
      </c>
      <c r="AD70" s="41">
        <v>6708</v>
      </c>
      <c r="AE70" s="41">
        <v>9548</v>
      </c>
      <c r="AF70" s="41">
        <v>8494</v>
      </c>
      <c r="AG70" s="41">
        <v>16264</v>
      </c>
      <c r="AH70" s="41">
        <v>8310</v>
      </c>
      <c r="AI70" s="41">
        <v>11009</v>
      </c>
      <c r="AJ70" s="41">
        <v>13446</v>
      </c>
      <c r="AK70" s="41">
        <v>25376</v>
      </c>
      <c r="AL70" s="41">
        <v>21763</v>
      </c>
      <c r="AM70" s="28">
        <f t="shared" si="8"/>
        <v>314357.82297385618</v>
      </c>
      <c r="AN70" s="41">
        <v>10140.574934640523</v>
      </c>
      <c r="AO70" s="29">
        <f t="shared" si="5"/>
        <v>416630</v>
      </c>
      <c r="AP70" s="30">
        <f t="shared" si="9"/>
        <v>13439.677419354839</v>
      </c>
      <c r="AQ70" s="31">
        <f t="shared" si="6"/>
        <v>102272.17702614382</v>
      </c>
      <c r="AR70" s="45">
        <f t="shared" si="7"/>
        <v>1.3253368281362903</v>
      </c>
    </row>
    <row r="71" spans="1:44" x14ac:dyDescent="0.25">
      <c r="A71" s="10">
        <v>70</v>
      </c>
      <c r="B71" s="11">
        <v>15966</v>
      </c>
      <c r="C71" s="11" t="s">
        <v>58</v>
      </c>
      <c r="D71" s="12" t="s">
        <v>3</v>
      </c>
      <c r="E71" s="12" t="s">
        <v>10</v>
      </c>
      <c r="F71" s="7" t="s">
        <v>406</v>
      </c>
      <c r="G71" s="12" t="s">
        <v>130</v>
      </c>
      <c r="H71" s="41">
        <v>24398</v>
      </c>
      <c r="I71" s="41">
        <v>22521</v>
      </c>
      <c r="J71" s="41">
        <v>14658</v>
      </c>
      <c r="K71" s="41">
        <v>14582</v>
      </c>
      <c r="L71" s="41">
        <v>13640</v>
      </c>
      <c r="M71" s="41">
        <v>30971</v>
      </c>
      <c r="N71" s="41">
        <v>29019</v>
      </c>
      <c r="O71" s="41">
        <v>28732</v>
      </c>
      <c r="P71" s="41">
        <v>18090</v>
      </c>
      <c r="Q71" s="41">
        <v>26172</v>
      </c>
      <c r="R71" s="41">
        <v>20791</v>
      </c>
      <c r="S71" s="41">
        <v>7898</v>
      </c>
      <c r="T71" s="41">
        <v>18109</v>
      </c>
      <c r="U71" s="41">
        <v>32192</v>
      </c>
      <c r="V71" s="41">
        <v>17448</v>
      </c>
      <c r="W71" s="41">
        <v>17642</v>
      </c>
      <c r="X71" s="41">
        <v>19415</v>
      </c>
      <c r="Y71" s="41">
        <v>17706</v>
      </c>
      <c r="Z71" s="41">
        <v>13652</v>
      </c>
      <c r="AA71" s="41">
        <v>11863</v>
      </c>
      <c r="AB71" s="41">
        <v>19776</v>
      </c>
      <c r="AC71" s="41">
        <v>9058</v>
      </c>
      <c r="AD71" s="41">
        <v>25894</v>
      </c>
      <c r="AE71" s="41">
        <v>13092</v>
      </c>
      <c r="AF71" s="41">
        <v>21081</v>
      </c>
      <c r="AG71" s="41">
        <v>10851</v>
      </c>
      <c r="AH71" s="41">
        <v>21438</v>
      </c>
      <c r="AI71" s="41">
        <v>15733</v>
      </c>
      <c r="AJ71" s="41">
        <v>14204</v>
      </c>
      <c r="AK71" s="41">
        <v>23338</v>
      </c>
      <c r="AL71" s="41">
        <v>7267</v>
      </c>
      <c r="AM71" s="28">
        <f t="shared" si="8"/>
        <v>485100.22980392165</v>
      </c>
      <c r="AN71" s="41">
        <v>15648.394509803924</v>
      </c>
      <c r="AO71" s="29">
        <f t="shared" si="5"/>
        <v>581231</v>
      </c>
      <c r="AP71" s="30">
        <f t="shared" si="9"/>
        <v>18749.387096774193</v>
      </c>
      <c r="AQ71" s="31">
        <f t="shared" si="6"/>
        <v>96130.770196078345</v>
      </c>
      <c r="AR71" s="45">
        <f t="shared" si="7"/>
        <v>1.1981668205659983</v>
      </c>
    </row>
    <row r="72" spans="1:44" x14ac:dyDescent="0.25">
      <c r="A72" s="10">
        <v>71</v>
      </c>
      <c r="B72" s="11">
        <v>15891</v>
      </c>
      <c r="C72" s="11" t="s">
        <v>58</v>
      </c>
      <c r="D72" s="12" t="s">
        <v>3</v>
      </c>
      <c r="E72" s="12" t="s">
        <v>10</v>
      </c>
      <c r="F72" s="7" t="s">
        <v>406</v>
      </c>
      <c r="G72" s="12" t="s">
        <v>116</v>
      </c>
      <c r="H72" s="41">
        <v>18461</v>
      </c>
      <c r="I72" s="41">
        <v>10233</v>
      </c>
      <c r="J72" s="41">
        <v>17465</v>
      </c>
      <c r="K72" s="41">
        <v>20537</v>
      </c>
      <c r="L72" s="41">
        <v>7110</v>
      </c>
      <c r="M72" s="41">
        <v>14759</v>
      </c>
      <c r="N72" s="41">
        <v>15901</v>
      </c>
      <c r="O72" s="41">
        <v>11385</v>
      </c>
      <c r="P72" s="41">
        <v>9633</v>
      </c>
      <c r="Q72" s="41">
        <v>18771</v>
      </c>
      <c r="R72" s="41">
        <v>12497</v>
      </c>
      <c r="S72" s="41">
        <v>6132</v>
      </c>
      <c r="T72" s="41">
        <v>14404</v>
      </c>
      <c r="U72" s="41">
        <v>11734</v>
      </c>
      <c r="V72" s="41">
        <v>18505</v>
      </c>
      <c r="W72" s="41">
        <v>13158</v>
      </c>
      <c r="X72" s="41">
        <v>16893</v>
      </c>
      <c r="Y72" s="41">
        <v>6346</v>
      </c>
      <c r="Z72" s="41">
        <v>3927</v>
      </c>
      <c r="AA72" s="41">
        <v>30662</v>
      </c>
      <c r="AB72" s="41">
        <v>18627</v>
      </c>
      <c r="AC72" s="41">
        <v>9900</v>
      </c>
      <c r="AD72" s="41">
        <v>11707</v>
      </c>
      <c r="AE72" s="41">
        <v>13509</v>
      </c>
      <c r="AF72" s="41">
        <v>19512</v>
      </c>
      <c r="AG72" s="41">
        <v>3155</v>
      </c>
      <c r="AH72" s="41">
        <v>19142</v>
      </c>
      <c r="AI72" s="41">
        <v>24401</v>
      </c>
      <c r="AJ72" s="41">
        <v>11216</v>
      </c>
      <c r="AK72" s="41">
        <v>15992</v>
      </c>
      <c r="AL72" s="41">
        <v>10355</v>
      </c>
      <c r="AM72" s="28">
        <f t="shared" si="8"/>
        <v>446300.82836601307</v>
      </c>
      <c r="AN72" s="41">
        <v>14396.80091503268</v>
      </c>
      <c r="AO72" s="29">
        <f t="shared" si="5"/>
        <v>436029</v>
      </c>
      <c r="AP72" s="30">
        <f t="shared" si="9"/>
        <v>14065.451612903225</v>
      </c>
      <c r="AQ72" s="31">
        <f t="shared" si="6"/>
        <v>-10271.828366013069</v>
      </c>
      <c r="AR72" s="45">
        <f t="shared" si="7"/>
        <v>0.97698451870766168</v>
      </c>
    </row>
    <row r="73" spans="1:44" x14ac:dyDescent="0.25">
      <c r="A73" s="10">
        <v>72</v>
      </c>
      <c r="B73" s="11">
        <v>16053</v>
      </c>
      <c r="C73" s="11" t="s">
        <v>58</v>
      </c>
      <c r="D73" s="12" t="s">
        <v>3</v>
      </c>
      <c r="E73" s="12" t="s">
        <v>10</v>
      </c>
      <c r="F73" s="7" t="s">
        <v>406</v>
      </c>
      <c r="G73" s="12" t="s">
        <v>134</v>
      </c>
      <c r="H73" s="41">
        <v>20814</v>
      </c>
      <c r="I73" s="41">
        <v>21486</v>
      </c>
      <c r="J73" s="41">
        <v>0</v>
      </c>
      <c r="K73" s="41">
        <v>30404</v>
      </c>
      <c r="L73" s="41">
        <v>8040</v>
      </c>
      <c r="M73" s="41">
        <v>17399</v>
      </c>
      <c r="N73" s="41">
        <v>19994</v>
      </c>
      <c r="O73" s="41">
        <v>14345</v>
      </c>
      <c r="P73" s="41">
        <v>12618</v>
      </c>
      <c r="Q73" s="41">
        <v>11133</v>
      </c>
      <c r="R73" s="41">
        <v>20671</v>
      </c>
      <c r="S73" s="41">
        <v>8168</v>
      </c>
      <c r="T73" s="41">
        <v>13015</v>
      </c>
      <c r="U73" s="41">
        <v>17638</v>
      </c>
      <c r="V73" s="41">
        <v>20278</v>
      </c>
      <c r="W73" s="41">
        <v>9811</v>
      </c>
      <c r="X73" s="41">
        <v>22809</v>
      </c>
      <c r="Y73" s="41">
        <v>47308</v>
      </c>
      <c r="Z73" s="41">
        <v>4260</v>
      </c>
      <c r="AA73" s="41">
        <v>11900</v>
      </c>
      <c r="AB73" s="41">
        <v>19698</v>
      </c>
      <c r="AC73" s="41">
        <v>10545</v>
      </c>
      <c r="AD73" s="41">
        <v>16990</v>
      </c>
      <c r="AE73" s="41">
        <v>9829</v>
      </c>
      <c r="AF73" s="41">
        <v>13437</v>
      </c>
      <c r="AG73" s="41">
        <v>6050</v>
      </c>
      <c r="AH73" s="41">
        <v>15382</v>
      </c>
      <c r="AI73" s="41">
        <v>7322</v>
      </c>
      <c r="AJ73" s="41">
        <v>18707</v>
      </c>
      <c r="AK73" s="41">
        <v>12648</v>
      </c>
      <c r="AL73" s="41">
        <v>6692</v>
      </c>
      <c r="AM73" s="28">
        <f t="shared" si="8"/>
        <v>448081.24427450984</v>
      </c>
      <c r="AN73" s="41">
        <v>14454.233686274511</v>
      </c>
      <c r="AO73" s="29">
        <f t="shared" ref="AO73:AO75" si="10">SUM(H73:AL73)</f>
        <v>469391</v>
      </c>
      <c r="AP73" s="30">
        <f t="shared" si="9"/>
        <v>15141.645161290322</v>
      </c>
      <c r="AQ73" s="31">
        <f t="shared" ref="AQ73:AQ75" si="11">AO73-AM73</f>
        <v>21309.755725490162</v>
      </c>
      <c r="AR73" s="45">
        <f t="shared" ref="AR73:AR75" si="12">AO73/AM73</f>
        <v>1.0475577944798669</v>
      </c>
    </row>
    <row r="74" spans="1:44" x14ac:dyDescent="0.25">
      <c r="A74" s="10">
        <v>73</v>
      </c>
      <c r="B74" s="13">
        <v>17118</v>
      </c>
      <c r="C74" s="11" t="s">
        <v>58</v>
      </c>
      <c r="D74" s="12" t="s">
        <v>3</v>
      </c>
      <c r="E74" s="12" t="s">
        <v>10</v>
      </c>
      <c r="F74" s="7" t="s">
        <v>406</v>
      </c>
      <c r="G74" s="14" t="s">
        <v>139</v>
      </c>
      <c r="H74" s="41">
        <v>12265</v>
      </c>
      <c r="I74" s="41">
        <v>14358</v>
      </c>
      <c r="J74" s="41">
        <v>10611</v>
      </c>
      <c r="K74" s="41">
        <v>12517</v>
      </c>
      <c r="L74" s="41">
        <v>17605</v>
      </c>
      <c r="M74" s="41">
        <v>15693</v>
      </c>
      <c r="N74" s="41">
        <v>12370</v>
      </c>
      <c r="O74" s="41">
        <v>4763</v>
      </c>
      <c r="P74" s="41">
        <v>11110</v>
      </c>
      <c r="Q74" s="41">
        <v>13463</v>
      </c>
      <c r="R74" s="41">
        <v>13643</v>
      </c>
      <c r="S74" s="41">
        <v>8508</v>
      </c>
      <c r="T74" s="41">
        <v>15484</v>
      </c>
      <c r="U74" s="41">
        <v>10403</v>
      </c>
      <c r="V74" s="41">
        <v>12072</v>
      </c>
      <c r="W74" s="41">
        <v>3958</v>
      </c>
      <c r="X74" s="41">
        <v>10182</v>
      </c>
      <c r="Y74" s="41">
        <v>8041</v>
      </c>
      <c r="Z74" s="41">
        <v>2129</v>
      </c>
      <c r="AA74" s="41">
        <v>10218</v>
      </c>
      <c r="AB74" s="41">
        <v>8606</v>
      </c>
      <c r="AC74" s="41">
        <v>11558</v>
      </c>
      <c r="AD74" s="41">
        <v>8296</v>
      </c>
      <c r="AE74" s="41">
        <v>15696</v>
      </c>
      <c r="AF74" s="41">
        <v>8610</v>
      </c>
      <c r="AG74" s="41">
        <v>20600</v>
      </c>
      <c r="AH74" s="41">
        <v>12271</v>
      </c>
      <c r="AI74" s="41">
        <v>12161</v>
      </c>
      <c r="AJ74" s="41">
        <v>7135</v>
      </c>
      <c r="AK74" s="41">
        <v>21121</v>
      </c>
      <c r="AL74" s="41">
        <v>11459</v>
      </c>
      <c r="AM74" s="28">
        <f t="shared" si="8"/>
        <v>415870.00558823528</v>
      </c>
      <c r="AN74" s="41">
        <v>13415.161470588235</v>
      </c>
      <c r="AO74" s="29">
        <f t="shared" si="10"/>
        <v>356906</v>
      </c>
      <c r="AP74" s="30">
        <f t="shared" si="9"/>
        <v>11513.096774193549</v>
      </c>
      <c r="AQ74" s="31">
        <f t="shared" si="11"/>
        <v>-58964.005588235275</v>
      </c>
      <c r="AR74" s="45">
        <f t="shared" si="12"/>
        <v>0.85821529613603054</v>
      </c>
    </row>
    <row r="75" spans="1:44" x14ac:dyDescent="0.25">
      <c r="A75" s="10">
        <v>74</v>
      </c>
      <c r="B75" s="11">
        <v>15111</v>
      </c>
      <c r="C75" s="11" t="s">
        <v>58</v>
      </c>
      <c r="D75" s="12" t="s">
        <v>3</v>
      </c>
      <c r="E75" s="12" t="s">
        <v>10</v>
      </c>
      <c r="F75" s="7" t="s">
        <v>406</v>
      </c>
      <c r="G75" s="12" t="s">
        <v>117</v>
      </c>
      <c r="H75" s="41">
        <v>16157</v>
      </c>
      <c r="I75" s="41">
        <v>12908</v>
      </c>
      <c r="J75" s="41">
        <v>0</v>
      </c>
      <c r="K75" s="41">
        <v>0</v>
      </c>
      <c r="L75" s="41">
        <v>0</v>
      </c>
      <c r="M75" s="41">
        <v>14510</v>
      </c>
      <c r="N75" s="41">
        <v>36984</v>
      </c>
      <c r="O75" s="41">
        <v>16448</v>
      </c>
      <c r="P75" s="41">
        <v>10522</v>
      </c>
      <c r="Q75" s="41">
        <v>16617</v>
      </c>
      <c r="R75" s="41">
        <v>19728</v>
      </c>
      <c r="S75" s="41">
        <v>1328</v>
      </c>
      <c r="T75" s="41">
        <v>16781</v>
      </c>
      <c r="U75" s="41">
        <v>19249</v>
      </c>
      <c r="V75" s="41">
        <v>8238</v>
      </c>
      <c r="W75" s="41">
        <v>12144</v>
      </c>
      <c r="X75" s="41">
        <v>9385</v>
      </c>
      <c r="Y75" s="41">
        <v>19515</v>
      </c>
      <c r="Z75" s="41">
        <v>7589</v>
      </c>
      <c r="AA75" s="41">
        <v>23329</v>
      </c>
      <c r="AB75" s="41">
        <v>12561</v>
      </c>
      <c r="AC75" s="41">
        <v>17590</v>
      </c>
      <c r="AD75" s="41">
        <v>27726</v>
      </c>
      <c r="AE75" s="41">
        <v>15941</v>
      </c>
      <c r="AF75" s="41">
        <v>45550</v>
      </c>
      <c r="AG75" s="41">
        <v>9564</v>
      </c>
      <c r="AH75" s="41">
        <v>18804</v>
      </c>
      <c r="AI75" s="41">
        <v>10729</v>
      </c>
      <c r="AJ75" s="41">
        <v>64668</v>
      </c>
      <c r="AK75" s="41">
        <v>15600</v>
      </c>
      <c r="AL75" s="41">
        <v>46519</v>
      </c>
      <c r="AM75" s="28">
        <f t="shared" si="8"/>
        <v>742517.90924836602</v>
      </c>
      <c r="AN75" s="41">
        <v>23952.190620915033</v>
      </c>
      <c r="AO75" s="29">
        <f t="shared" si="10"/>
        <v>546684</v>
      </c>
      <c r="AP75" s="30">
        <f t="shared" si="9"/>
        <v>17634.967741935485</v>
      </c>
      <c r="AQ75" s="31">
        <f t="shared" si="11"/>
        <v>-195833.90924836602</v>
      </c>
      <c r="AR75" s="45">
        <f t="shared" si="12"/>
        <v>0.73625698880905888</v>
      </c>
    </row>
    <row r="76" spans="1:44" x14ac:dyDescent="0.25">
      <c r="A76" s="10">
        <v>75</v>
      </c>
      <c r="B76" s="11">
        <v>16336</v>
      </c>
      <c r="C76" s="11" t="s">
        <v>58</v>
      </c>
      <c r="D76" s="12" t="s">
        <v>3</v>
      </c>
      <c r="E76" s="12" t="s">
        <v>14</v>
      </c>
      <c r="F76" s="12" t="s">
        <v>15</v>
      </c>
      <c r="G76" s="12" t="s">
        <v>140</v>
      </c>
      <c r="H76" s="41">
        <v>35992</v>
      </c>
      <c r="I76" s="41">
        <v>25913</v>
      </c>
      <c r="J76" s="41">
        <v>17913</v>
      </c>
      <c r="K76" s="41">
        <v>26003</v>
      </c>
      <c r="L76" s="41">
        <v>7764</v>
      </c>
      <c r="M76" s="41">
        <v>25360</v>
      </c>
      <c r="N76" s="41">
        <v>18359</v>
      </c>
      <c r="O76" s="41">
        <v>16832</v>
      </c>
      <c r="P76" s="41">
        <v>30362</v>
      </c>
      <c r="Q76" s="41">
        <v>8004</v>
      </c>
      <c r="R76" s="41">
        <v>15358</v>
      </c>
      <c r="S76" s="41">
        <v>12087</v>
      </c>
      <c r="T76" s="41">
        <v>16296</v>
      </c>
      <c r="U76" s="41">
        <v>14555</v>
      </c>
      <c r="V76" s="41">
        <v>17566</v>
      </c>
      <c r="W76" s="41">
        <v>11691</v>
      </c>
      <c r="X76" s="41">
        <v>17628</v>
      </c>
      <c r="Y76" s="41">
        <v>17921</v>
      </c>
      <c r="Z76" s="41">
        <v>7270</v>
      </c>
      <c r="AA76" s="41">
        <v>27256</v>
      </c>
      <c r="AB76" s="41">
        <v>8751</v>
      </c>
      <c r="AC76" s="41">
        <v>17488</v>
      </c>
      <c r="AD76" s="41">
        <v>14093</v>
      </c>
      <c r="AE76" s="41">
        <v>9502</v>
      </c>
      <c r="AF76" s="41">
        <v>14335</v>
      </c>
      <c r="AG76" s="41">
        <v>11197</v>
      </c>
      <c r="AH76" s="41">
        <v>13246</v>
      </c>
      <c r="AI76" s="41">
        <v>15360</v>
      </c>
      <c r="AJ76" s="41">
        <v>16241</v>
      </c>
      <c r="AK76" s="41">
        <v>19640</v>
      </c>
      <c r="AL76" s="41">
        <v>7616</v>
      </c>
      <c r="AM76" s="28">
        <f t="shared" si="8"/>
        <v>520323.44388888887</v>
      </c>
      <c r="AN76" s="41">
        <v>16784.627222222221</v>
      </c>
      <c r="AO76" s="29">
        <f t="shared" si="5"/>
        <v>517599</v>
      </c>
      <c r="AP76" s="30">
        <f t="shared" si="9"/>
        <v>16696.741935483871</v>
      </c>
      <c r="AQ76" s="31">
        <f t="shared" si="6"/>
        <v>-2724.443888888869</v>
      </c>
      <c r="AR76" s="45">
        <f t="shared" si="7"/>
        <v>0.99476394169648319</v>
      </c>
    </row>
    <row r="77" spans="1:44" x14ac:dyDescent="0.25">
      <c r="A77" s="10">
        <v>76</v>
      </c>
      <c r="B77" s="11">
        <v>15131</v>
      </c>
      <c r="C77" s="11" t="s">
        <v>58</v>
      </c>
      <c r="D77" s="12" t="s">
        <v>3</v>
      </c>
      <c r="E77" s="12" t="s">
        <v>14</v>
      </c>
      <c r="F77" s="12" t="s">
        <v>15</v>
      </c>
      <c r="G77" s="12" t="s">
        <v>141</v>
      </c>
      <c r="H77" s="41">
        <v>33313</v>
      </c>
      <c r="I77" s="41">
        <v>35267</v>
      </c>
      <c r="J77" s="41">
        <v>52084</v>
      </c>
      <c r="K77" s="41">
        <v>33270</v>
      </c>
      <c r="L77" s="41">
        <v>6613</v>
      </c>
      <c r="M77" s="41">
        <v>46700</v>
      </c>
      <c r="N77" s="41">
        <v>38808</v>
      </c>
      <c r="O77" s="41">
        <v>44408</v>
      </c>
      <c r="P77" s="41">
        <v>34844</v>
      </c>
      <c r="Q77" s="41">
        <v>33862</v>
      </c>
      <c r="R77" s="41">
        <v>28246</v>
      </c>
      <c r="S77" s="41">
        <v>8773</v>
      </c>
      <c r="T77" s="41">
        <v>28254</v>
      </c>
      <c r="U77" s="41">
        <v>20788</v>
      </c>
      <c r="V77" s="41">
        <v>30951</v>
      </c>
      <c r="W77" s="41">
        <v>30395</v>
      </c>
      <c r="X77" s="41">
        <v>17910</v>
      </c>
      <c r="Y77" s="41">
        <v>25115</v>
      </c>
      <c r="Z77" s="41">
        <v>10371</v>
      </c>
      <c r="AA77" s="41">
        <v>25856</v>
      </c>
      <c r="AB77" s="41">
        <v>25944</v>
      </c>
      <c r="AC77" s="41">
        <v>21862</v>
      </c>
      <c r="AD77" s="41">
        <v>25919</v>
      </c>
      <c r="AE77" s="41">
        <v>27216</v>
      </c>
      <c r="AF77" s="41">
        <v>24949</v>
      </c>
      <c r="AG77" s="41">
        <v>7072</v>
      </c>
      <c r="AH77" s="41">
        <v>36578</v>
      </c>
      <c r="AI77" s="41">
        <v>23361</v>
      </c>
      <c r="AJ77" s="41">
        <v>31758</v>
      </c>
      <c r="AK77" s="41">
        <v>35664</v>
      </c>
      <c r="AL77" s="41">
        <v>32331</v>
      </c>
      <c r="AM77" s="28">
        <f t="shared" si="8"/>
        <v>966225.74800653593</v>
      </c>
      <c r="AN77" s="41">
        <v>31168.572516339867</v>
      </c>
      <c r="AO77" s="29">
        <f t="shared" si="5"/>
        <v>878482</v>
      </c>
      <c r="AP77" s="30">
        <f t="shared" si="9"/>
        <v>28338.129032258064</v>
      </c>
      <c r="AQ77" s="31">
        <f t="shared" si="6"/>
        <v>-87743.748006535927</v>
      </c>
      <c r="AR77" s="45">
        <f t="shared" si="7"/>
        <v>0.90918918463147558</v>
      </c>
    </row>
    <row r="78" spans="1:44" x14ac:dyDescent="0.25">
      <c r="A78" s="10">
        <v>77</v>
      </c>
      <c r="B78" s="11">
        <v>14579</v>
      </c>
      <c r="C78" s="11" t="s">
        <v>58</v>
      </c>
      <c r="D78" s="12" t="s">
        <v>3</v>
      </c>
      <c r="E78" s="12" t="s">
        <v>14</v>
      </c>
      <c r="F78" s="12" t="s">
        <v>15</v>
      </c>
      <c r="G78" s="12" t="s">
        <v>142</v>
      </c>
      <c r="H78" s="41">
        <v>78278</v>
      </c>
      <c r="I78" s="41">
        <v>60864</v>
      </c>
      <c r="J78" s="41">
        <v>81324</v>
      </c>
      <c r="K78" s="41">
        <v>87568</v>
      </c>
      <c r="L78" s="41">
        <v>17635</v>
      </c>
      <c r="M78" s="41">
        <v>74641</v>
      </c>
      <c r="N78" s="41">
        <v>76462</v>
      </c>
      <c r="O78" s="41">
        <v>39628</v>
      </c>
      <c r="P78" s="41">
        <v>51513</v>
      </c>
      <c r="Q78" s="41">
        <v>60670</v>
      </c>
      <c r="R78" s="41">
        <v>45910</v>
      </c>
      <c r="S78" s="41">
        <v>19793</v>
      </c>
      <c r="T78" s="41">
        <v>51628</v>
      </c>
      <c r="U78" s="41">
        <v>77677</v>
      </c>
      <c r="V78" s="41">
        <v>47095</v>
      </c>
      <c r="W78" s="41">
        <v>41057</v>
      </c>
      <c r="X78" s="41">
        <v>41854</v>
      </c>
      <c r="Y78" s="41">
        <v>44880</v>
      </c>
      <c r="Z78" s="41">
        <v>14794</v>
      </c>
      <c r="AA78" s="41">
        <v>58640</v>
      </c>
      <c r="AB78" s="41">
        <v>38484</v>
      </c>
      <c r="AC78" s="41">
        <v>39186</v>
      </c>
      <c r="AD78" s="41">
        <v>48905</v>
      </c>
      <c r="AE78" s="41">
        <v>37314</v>
      </c>
      <c r="AF78" s="41">
        <v>60977</v>
      </c>
      <c r="AG78" s="41">
        <v>18263</v>
      </c>
      <c r="AH78" s="41">
        <v>57392</v>
      </c>
      <c r="AI78" s="41">
        <v>56100</v>
      </c>
      <c r="AJ78" s="41">
        <v>41327</v>
      </c>
      <c r="AK78" s="41">
        <v>49587</v>
      </c>
      <c r="AL78" s="41">
        <v>75713</v>
      </c>
      <c r="AM78" s="28">
        <f t="shared" si="8"/>
        <v>1755358.7609133986</v>
      </c>
      <c r="AN78" s="41">
        <v>56624.476158496727</v>
      </c>
      <c r="AO78" s="29">
        <f t="shared" si="5"/>
        <v>1595159</v>
      </c>
      <c r="AP78" s="30">
        <f t="shared" si="9"/>
        <v>51456.741935483871</v>
      </c>
      <c r="AQ78" s="31">
        <f t="shared" si="6"/>
        <v>-160199.76091339858</v>
      </c>
      <c r="AR78" s="45">
        <f t="shared" si="7"/>
        <v>0.9087367411833015</v>
      </c>
    </row>
    <row r="79" spans="1:44" x14ac:dyDescent="0.25">
      <c r="A79" s="10">
        <v>78</v>
      </c>
      <c r="B79" s="11">
        <v>15869</v>
      </c>
      <c r="C79" s="11" t="s">
        <v>58</v>
      </c>
      <c r="D79" s="12" t="s">
        <v>3</v>
      </c>
      <c r="E79" s="12" t="s">
        <v>14</v>
      </c>
      <c r="F79" s="12" t="s">
        <v>15</v>
      </c>
      <c r="G79" s="12" t="s">
        <v>143</v>
      </c>
      <c r="H79" s="41">
        <v>29346</v>
      </c>
      <c r="I79" s="41">
        <v>48945</v>
      </c>
      <c r="J79" s="41">
        <v>35781</v>
      </c>
      <c r="K79" s="41">
        <v>44209</v>
      </c>
      <c r="L79" s="41">
        <v>5450</v>
      </c>
      <c r="M79" s="41">
        <v>71597</v>
      </c>
      <c r="N79" s="41">
        <v>47311</v>
      </c>
      <c r="O79" s="41">
        <v>25743</v>
      </c>
      <c r="P79" s="41">
        <v>58118</v>
      </c>
      <c r="Q79" s="41">
        <v>39195</v>
      </c>
      <c r="R79" s="41">
        <v>32758</v>
      </c>
      <c r="S79" s="41">
        <v>7866</v>
      </c>
      <c r="T79" s="41">
        <v>38731</v>
      </c>
      <c r="U79" s="41">
        <v>33091</v>
      </c>
      <c r="V79" s="41">
        <v>40593</v>
      </c>
      <c r="W79" s="41">
        <v>35718</v>
      </c>
      <c r="X79" s="41">
        <v>38732</v>
      </c>
      <c r="Y79" s="41">
        <v>33217</v>
      </c>
      <c r="Z79" s="41">
        <v>9860</v>
      </c>
      <c r="AA79" s="41">
        <v>36225</v>
      </c>
      <c r="AB79" s="41">
        <v>31229</v>
      </c>
      <c r="AC79" s="41">
        <v>34023</v>
      </c>
      <c r="AD79" s="41">
        <v>33307</v>
      </c>
      <c r="AE79" s="41">
        <v>25851</v>
      </c>
      <c r="AF79" s="41">
        <v>42930</v>
      </c>
      <c r="AG79" s="41">
        <v>17374</v>
      </c>
      <c r="AH79" s="41">
        <v>55261</v>
      </c>
      <c r="AI79" s="41">
        <v>29563</v>
      </c>
      <c r="AJ79" s="41">
        <v>27010</v>
      </c>
      <c r="AK79" s="41">
        <v>36069</v>
      </c>
      <c r="AL79" s="41">
        <v>55563</v>
      </c>
      <c r="AM79" s="28">
        <f t="shared" si="8"/>
        <v>1289203.4371601306</v>
      </c>
      <c r="AN79" s="41">
        <v>41587.207650326796</v>
      </c>
      <c r="AO79" s="29">
        <f t="shared" si="5"/>
        <v>1100666</v>
      </c>
      <c r="AP79" s="30">
        <f t="shared" si="9"/>
        <v>35505.354838709674</v>
      </c>
      <c r="AQ79" s="31">
        <f t="shared" si="6"/>
        <v>-188537.43716013059</v>
      </c>
      <c r="AR79" s="45">
        <f t="shared" si="7"/>
        <v>0.85375664404413731</v>
      </c>
    </row>
    <row r="80" spans="1:44" x14ac:dyDescent="0.25">
      <c r="A80" s="10">
        <v>79</v>
      </c>
      <c r="B80" s="11">
        <v>16067</v>
      </c>
      <c r="C80" s="11" t="s">
        <v>58</v>
      </c>
      <c r="D80" s="12" t="s">
        <v>3</v>
      </c>
      <c r="E80" s="12" t="s">
        <v>14</v>
      </c>
      <c r="F80" s="12" t="s">
        <v>15</v>
      </c>
      <c r="G80" s="12" t="s">
        <v>144</v>
      </c>
      <c r="H80" s="41">
        <v>20870</v>
      </c>
      <c r="I80" s="41">
        <v>27959</v>
      </c>
      <c r="J80" s="41">
        <v>23072</v>
      </c>
      <c r="K80" s="41">
        <v>22419</v>
      </c>
      <c r="L80" s="41">
        <v>8944</v>
      </c>
      <c r="M80" s="41">
        <v>27608</v>
      </c>
      <c r="N80" s="41">
        <v>25938</v>
      </c>
      <c r="O80" s="41">
        <v>20701</v>
      </c>
      <c r="P80" s="41">
        <v>20385</v>
      </c>
      <c r="Q80" s="41">
        <v>17698</v>
      </c>
      <c r="R80" s="41">
        <v>16737</v>
      </c>
      <c r="S80" s="41">
        <v>8402</v>
      </c>
      <c r="T80" s="41">
        <v>21171</v>
      </c>
      <c r="U80" s="41">
        <v>17447</v>
      </c>
      <c r="V80" s="41">
        <v>15451</v>
      </c>
      <c r="W80" s="41">
        <v>18524</v>
      </c>
      <c r="X80" s="41">
        <v>20973</v>
      </c>
      <c r="Y80" s="41">
        <v>30841</v>
      </c>
      <c r="Z80" s="41">
        <v>7661</v>
      </c>
      <c r="AA80" s="41">
        <v>16807</v>
      </c>
      <c r="AB80" s="41">
        <v>12485</v>
      </c>
      <c r="AC80" s="41">
        <v>15097</v>
      </c>
      <c r="AD80" s="41">
        <v>19880</v>
      </c>
      <c r="AE80" s="41">
        <v>16959</v>
      </c>
      <c r="AF80" s="41">
        <v>24051</v>
      </c>
      <c r="AG80" s="41">
        <v>10151</v>
      </c>
      <c r="AH80" s="41">
        <v>25995</v>
      </c>
      <c r="AI80" s="41">
        <v>16242</v>
      </c>
      <c r="AJ80" s="41">
        <v>14958</v>
      </c>
      <c r="AK80" s="41">
        <v>17785</v>
      </c>
      <c r="AL80" s="41">
        <v>18577</v>
      </c>
      <c r="AM80" s="28">
        <f t="shared" si="8"/>
        <v>677070.55424836604</v>
      </c>
      <c r="AN80" s="41">
        <v>21840.985620915035</v>
      </c>
      <c r="AO80" s="29">
        <f t="shared" si="5"/>
        <v>581788</v>
      </c>
      <c r="AP80" s="30">
        <f t="shared" si="9"/>
        <v>18767.354838709678</v>
      </c>
      <c r="AQ80" s="31">
        <f t="shared" si="6"/>
        <v>-95282.554248366039</v>
      </c>
      <c r="AR80" s="45">
        <f t="shared" si="7"/>
        <v>0.8592723407472036</v>
      </c>
    </row>
    <row r="81" spans="1:44" x14ac:dyDescent="0.25">
      <c r="A81" s="10">
        <v>80</v>
      </c>
      <c r="B81" s="13">
        <v>17403</v>
      </c>
      <c r="C81" s="11" t="s">
        <v>58</v>
      </c>
      <c r="D81" s="12" t="s">
        <v>3</v>
      </c>
      <c r="E81" s="12" t="s">
        <v>14</v>
      </c>
      <c r="F81" s="12" t="s">
        <v>15</v>
      </c>
      <c r="G81" s="14" t="s">
        <v>145</v>
      </c>
      <c r="H81" s="41">
        <v>15736</v>
      </c>
      <c r="I81" s="41">
        <v>11813</v>
      </c>
      <c r="J81" s="41">
        <v>13137</v>
      </c>
      <c r="K81" s="41">
        <v>23924</v>
      </c>
      <c r="L81" s="41">
        <v>12359</v>
      </c>
      <c r="M81" s="41">
        <v>19858</v>
      </c>
      <c r="N81" s="41">
        <v>22391</v>
      </c>
      <c r="O81" s="41">
        <v>16811</v>
      </c>
      <c r="P81" s="41">
        <v>13622</v>
      </c>
      <c r="Q81" s="41">
        <v>15177</v>
      </c>
      <c r="R81" s="41">
        <v>22405</v>
      </c>
      <c r="S81" s="41">
        <v>6154</v>
      </c>
      <c r="T81" s="41">
        <v>11246</v>
      </c>
      <c r="U81" s="41">
        <v>16095</v>
      </c>
      <c r="V81" s="41">
        <v>12653</v>
      </c>
      <c r="W81" s="41">
        <v>16448</v>
      </c>
      <c r="X81" s="41">
        <v>10717</v>
      </c>
      <c r="Y81" s="41">
        <v>16913</v>
      </c>
      <c r="Z81" s="41">
        <v>10379</v>
      </c>
      <c r="AA81" s="41">
        <v>13725</v>
      </c>
      <c r="AB81" s="41">
        <v>18453</v>
      </c>
      <c r="AC81" s="41">
        <v>18637</v>
      </c>
      <c r="AD81" s="41">
        <v>11178</v>
      </c>
      <c r="AE81" s="41">
        <v>15102</v>
      </c>
      <c r="AF81" s="41">
        <v>14165</v>
      </c>
      <c r="AG81" s="41">
        <v>7245</v>
      </c>
      <c r="AH81" s="41">
        <v>11903</v>
      </c>
      <c r="AI81" s="41">
        <v>12108</v>
      </c>
      <c r="AJ81" s="41">
        <v>18651</v>
      </c>
      <c r="AK81" s="41">
        <v>9645</v>
      </c>
      <c r="AL81" s="41">
        <v>13336</v>
      </c>
      <c r="AM81" s="28">
        <f t="shared" si="8"/>
        <v>403065.89323529409</v>
      </c>
      <c r="AN81" s="41">
        <v>13002.125588235293</v>
      </c>
      <c r="AO81" s="29">
        <f t="shared" si="5"/>
        <v>451986</v>
      </c>
      <c r="AP81" s="30">
        <f t="shared" si="9"/>
        <v>14580.193548387097</v>
      </c>
      <c r="AQ81" s="31">
        <f t="shared" si="6"/>
        <v>48920.10676470591</v>
      </c>
      <c r="AR81" s="45">
        <f t="shared" si="7"/>
        <v>1.1213699982701049</v>
      </c>
    </row>
    <row r="82" spans="1:44" x14ac:dyDescent="0.25">
      <c r="A82" s="10">
        <v>81</v>
      </c>
      <c r="B82" s="13">
        <v>17247</v>
      </c>
      <c r="C82" s="11" t="s">
        <v>58</v>
      </c>
      <c r="D82" s="12" t="s">
        <v>3</v>
      </c>
      <c r="E82" s="12" t="s">
        <v>14</v>
      </c>
      <c r="F82" s="12" t="s">
        <v>15</v>
      </c>
      <c r="G82" s="14" t="s">
        <v>146</v>
      </c>
      <c r="H82" s="41">
        <v>17947</v>
      </c>
      <c r="I82" s="41">
        <v>16468</v>
      </c>
      <c r="J82" s="41">
        <v>21404</v>
      </c>
      <c r="K82" s="41">
        <v>18052</v>
      </c>
      <c r="L82" s="41">
        <v>7808</v>
      </c>
      <c r="M82" s="41">
        <v>16899</v>
      </c>
      <c r="N82" s="41">
        <v>12993</v>
      </c>
      <c r="O82" s="41">
        <v>18793</v>
      </c>
      <c r="P82" s="41">
        <v>17393</v>
      </c>
      <c r="Q82" s="41">
        <v>10553</v>
      </c>
      <c r="R82" s="41">
        <v>12928</v>
      </c>
      <c r="S82" s="41">
        <v>4761</v>
      </c>
      <c r="T82" s="41">
        <v>16616</v>
      </c>
      <c r="U82" s="41">
        <v>10369</v>
      </c>
      <c r="V82" s="41">
        <v>11896</v>
      </c>
      <c r="W82" s="41">
        <v>13629</v>
      </c>
      <c r="X82" s="41">
        <v>13955</v>
      </c>
      <c r="Y82" s="41">
        <v>18241</v>
      </c>
      <c r="Z82" s="41">
        <v>6682</v>
      </c>
      <c r="AA82" s="41">
        <v>12908</v>
      </c>
      <c r="AB82" s="41">
        <v>13660</v>
      </c>
      <c r="AC82" s="41">
        <v>13883</v>
      </c>
      <c r="AD82" s="41">
        <v>17217</v>
      </c>
      <c r="AE82" s="41">
        <v>10499</v>
      </c>
      <c r="AF82" s="41">
        <v>25310</v>
      </c>
      <c r="AG82" s="41">
        <v>5616</v>
      </c>
      <c r="AH82" s="41">
        <v>17042</v>
      </c>
      <c r="AI82" s="41">
        <v>9250</v>
      </c>
      <c r="AJ82" s="41">
        <v>14708</v>
      </c>
      <c r="AK82" s="41">
        <v>10788</v>
      </c>
      <c r="AL82" s="41">
        <v>17697</v>
      </c>
      <c r="AM82" s="28">
        <f t="shared" si="8"/>
        <v>496934.01419607841</v>
      </c>
      <c r="AN82" s="41">
        <v>16030.129490196077</v>
      </c>
      <c r="AO82" s="29">
        <f t="shared" si="5"/>
        <v>435965</v>
      </c>
      <c r="AP82" s="30">
        <f t="shared" si="9"/>
        <v>14063.387096774193</v>
      </c>
      <c r="AQ82" s="31">
        <f t="shared" si="6"/>
        <v>-60969.014196078409</v>
      </c>
      <c r="AR82" s="45">
        <f t="shared" si="7"/>
        <v>0.87730963779021676</v>
      </c>
    </row>
    <row r="83" spans="1:44" x14ac:dyDescent="0.25">
      <c r="A83" s="10">
        <v>82</v>
      </c>
      <c r="B83" s="11">
        <v>15115</v>
      </c>
      <c r="C83" s="11" t="s">
        <v>58</v>
      </c>
      <c r="D83" s="12" t="s">
        <v>3</v>
      </c>
      <c r="E83" s="12" t="s">
        <v>14</v>
      </c>
      <c r="F83" s="12" t="s">
        <v>16</v>
      </c>
      <c r="G83" s="12" t="s">
        <v>147</v>
      </c>
      <c r="H83" s="41">
        <v>14021</v>
      </c>
      <c r="I83" s="41">
        <v>11822</v>
      </c>
      <c r="J83" s="41">
        <v>25696</v>
      </c>
      <c r="K83" s="41">
        <v>10073</v>
      </c>
      <c r="L83" s="41">
        <v>4142</v>
      </c>
      <c r="M83" s="41">
        <v>26235</v>
      </c>
      <c r="N83" s="41">
        <v>19575</v>
      </c>
      <c r="O83" s="41">
        <v>12201</v>
      </c>
      <c r="P83" s="41">
        <v>20779</v>
      </c>
      <c r="Q83" s="41">
        <v>14646</v>
      </c>
      <c r="R83" s="41">
        <v>34484</v>
      </c>
      <c r="S83" s="41">
        <v>2468</v>
      </c>
      <c r="T83" s="41">
        <v>13697</v>
      </c>
      <c r="U83" s="41">
        <v>16796</v>
      </c>
      <c r="V83" s="41">
        <v>16656</v>
      </c>
      <c r="W83" s="41">
        <v>21813</v>
      </c>
      <c r="X83" s="41">
        <v>22057</v>
      </c>
      <c r="Y83" s="41">
        <v>14890</v>
      </c>
      <c r="Z83" s="41">
        <v>8984</v>
      </c>
      <c r="AA83" s="41">
        <v>13572</v>
      </c>
      <c r="AB83" s="41">
        <v>24347</v>
      </c>
      <c r="AC83" s="41">
        <v>27755</v>
      </c>
      <c r="AD83" s="41">
        <v>16349</v>
      </c>
      <c r="AE83" s="41">
        <v>16790</v>
      </c>
      <c r="AF83" s="41">
        <v>19068</v>
      </c>
      <c r="AG83" s="41">
        <v>10817</v>
      </c>
      <c r="AH83" s="41">
        <v>10972</v>
      </c>
      <c r="AI83" s="41">
        <v>14446</v>
      </c>
      <c r="AJ83" s="41">
        <v>14494</v>
      </c>
      <c r="AK83" s="41">
        <v>15718</v>
      </c>
      <c r="AL83" s="41">
        <v>39396</v>
      </c>
      <c r="AM83" s="28">
        <f t="shared" si="8"/>
        <v>618308.05241830065</v>
      </c>
      <c r="AN83" s="41">
        <v>19945.421045751635</v>
      </c>
      <c r="AO83" s="29">
        <f t="shared" si="5"/>
        <v>534759</v>
      </c>
      <c r="AP83" s="30">
        <f t="shared" si="9"/>
        <v>17250.290322580644</v>
      </c>
      <c r="AQ83" s="31">
        <f t="shared" si="6"/>
        <v>-83549.052418300649</v>
      </c>
      <c r="AR83" s="45">
        <f t="shared" si="7"/>
        <v>0.86487471400133464</v>
      </c>
    </row>
    <row r="84" spans="1:44" x14ac:dyDescent="0.25">
      <c r="A84" s="10">
        <v>83</v>
      </c>
      <c r="B84" s="11">
        <v>16665</v>
      </c>
      <c r="C84" s="11" t="s">
        <v>58</v>
      </c>
      <c r="D84" s="12" t="s">
        <v>3</v>
      </c>
      <c r="E84" s="12" t="s">
        <v>14</v>
      </c>
      <c r="F84" s="12" t="s">
        <v>16</v>
      </c>
      <c r="G84" s="12" t="s">
        <v>148</v>
      </c>
      <c r="H84" s="41">
        <v>9586</v>
      </c>
      <c r="I84" s="41">
        <v>23817</v>
      </c>
      <c r="J84" s="41">
        <v>6554</v>
      </c>
      <c r="K84" s="41">
        <v>20823</v>
      </c>
      <c r="L84" s="41">
        <v>3446</v>
      </c>
      <c r="M84" s="41">
        <v>24689</v>
      </c>
      <c r="N84" s="41">
        <v>7708</v>
      </c>
      <c r="O84" s="41">
        <v>10245</v>
      </c>
      <c r="P84" s="41">
        <v>13710</v>
      </c>
      <c r="Q84" s="41">
        <v>9670</v>
      </c>
      <c r="R84" s="41">
        <v>19476</v>
      </c>
      <c r="S84" s="41">
        <v>1959</v>
      </c>
      <c r="T84" s="41">
        <v>8528</v>
      </c>
      <c r="U84" s="41">
        <v>8369</v>
      </c>
      <c r="V84" s="41">
        <v>8976</v>
      </c>
      <c r="W84" s="41">
        <v>8566</v>
      </c>
      <c r="X84" s="41">
        <v>7358</v>
      </c>
      <c r="Y84" s="41">
        <v>14189</v>
      </c>
      <c r="Z84" s="41">
        <v>4775</v>
      </c>
      <c r="AA84" s="41">
        <v>22305</v>
      </c>
      <c r="AB84" s="41">
        <v>14902</v>
      </c>
      <c r="AC84" s="41">
        <v>9590</v>
      </c>
      <c r="AD84" s="41">
        <v>13954</v>
      </c>
      <c r="AE84" s="41">
        <v>9451</v>
      </c>
      <c r="AF84" s="41">
        <v>27454</v>
      </c>
      <c r="AG84" s="41">
        <v>2618</v>
      </c>
      <c r="AH84" s="41">
        <v>14386</v>
      </c>
      <c r="AI84" s="41">
        <v>10981</v>
      </c>
      <c r="AJ84" s="41">
        <v>4569</v>
      </c>
      <c r="AK84" s="41">
        <v>12535</v>
      </c>
      <c r="AL84" s="41">
        <v>47285</v>
      </c>
      <c r="AM84" s="28">
        <f t="shared" si="8"/>
        <v>480830.30211274506</v>
      </c>
      <c r="AN84" s="41">
        <v>15510.654906862745</v>
      </c>
      <c r="AO84" s="29">
        <f t="shared" si="5"/>
        <v>402474</v>
      </c>
      <c r="AP84" s="30">
        <f t="shared" si="9"/>
        <v>12983.032258064517</v>
      </c>
      <c r="AQ84" s="31">
        <f t="shared" si="6"/>
        <v>-78356.302112745063</v>
      </c>
      <c r="AR84" s="45">
        <f t="shared" si="7"/>
        <v>0.83703959220446122</v>
      </c>
    </row>
    <row r="85" spans="1:44" x14ac:dyDescent="0.25">
      <c r="A85" s="10">
        <v>84</v>
      </c>
      <c r="B85" s="13">
        <v>17404</v>
      </c>
      <c r="C85" s="11" t="s">
        <v>58</v>
      </c>
      <c r="D85" s="12" t="s">
        <v>3</v>
      </c>
      <c r="E85" s="12" t="s">
        <v>14</v>
      </c>
      <c r="F85" s="12" t="s">
        <v>16</v>
      </c>
      <c r="G85" s="14" t="s">
        <v>149</v>
      </c>
      <c r="H85" s="41">
        <v>12277</v>
      </c>
      <c r="I85" s="41">
        <v>12092</v>
      </c>
      <c r="J85" s="41">
        <v>12770</v>
      </c>
      <c r="K85" s="41">
        <v>10300</v>
      </c>
      <c r="L85" s="41">
        <v>7769</v>
      </c>
      <c r="M85" s="41">
        <v>29676</v>
      </c>
      <c r="N85" s="41">
        <v>11694</v>
      </c>
      <c r="O85" s="41">
        <v>17196</v>
      </c>
      <c r="P85" s="41">
        <v>12049</v>
      </c>
      <c r="Q85" s="41">
        <v>16025</v>
      </c>
      <c r="R85" s="41">
        <v>19536</v>
      </c>
      <c r="S85" s="41">
        <v>5092</v>
      </c>
      <c r="T85" s="41">
        <v>16440</v>
      </c>
      <c r="U85" s="41">
        <v>11257</v>
      </c>
      <c r="V85" s="41">
        <v>13926</v>
      </c>
      <c r="W85" s="41">
        <v>12999</v>
      </c>
      <c r="X85" s="41">
        <v>11212</v>
      </c>
      <c r="Y85" s="41">
        <v>15691</v>
      </c>
      <c r="Z85" s="41">
        <v>5255</v>
      </c>
      <c r="AA85" s="41">
        <v>13251</v>
      </c>
      <c r="AB85" s="41">
        <v>10313</v>
      </c>
      <c r="AC85" s="41">
        <v>14028</v>
      </c>
      <c r="AD85" s="41">
        <v>9777</v>
      </c>
      <c r="AE85" s="41">
        <v>8320</v>
      </c>
      <c r="AF85" s="41">
        <v>14599</v>
      </c>
      <c r="AG85" s="41">
        <v>3102</v>
      </c>
      <c r="AH85" s="41">
        <v>12237</v>
      </c>
      <c r="AI85" s="41">
        <v>8011</v>
      </c>
      <c r="AJ85" s="41">
        <v>17363</v>
      </c>
      <c r="AK85" s="41">
        <v>15244</v>
      </c>
      <c r="AL85" s="41">
        <v>15755</v>
      </c>
      <c r="AM85" s="28">
        <f t="shared" si="8"/>
        <v>317430.12254901964</v>
      </c>
      <c r="AN85" s="41">
        <v>10239.681372549021</v>
      </c>
      <c r="AO85" s="29">
        <f t="shared" si="5"/>
        <v>395256</v>
      </c>
      <c r="AP85" s="30">
        <f t="shared" si="9"/>
        <v>12750.193548387097</v>
      </c>
      <c r="AQ85" s="31">
        <f t="shared" si="6"/>
        <v>77825.877450980362</v>
      </c>
      <c r="AR85" s="45">
        <f t="shared" si="7"/>
        <v>1.2451748335224928</v>
      </c>
    </row>
    <row r="86" spans="1:44" x14ac:dyDescent="0.25">
      <c r="A86" s="10">
        <v>85</v>
      </c>
      <c r="B86" s="11">
        <v>14527</v>
      </c>
      <c r="C86" s="11" t="s">
        <v>58</v>
      </c>
      <c r="D86" s="12" t="s">
        <v>3</v>
      </c>
      <c r="E86" s="12" t="s">
        <v>14</v>
      </c>
      <c r="F86" s="12" t="s">
        <v>16</v>
      </c>
      <c r="G86" s="12" t="s">
        <v>150</v>
      </c>
      <c r="H86" s="41">
        <v>80016</v>
      </c>
      <c r="I86" s="41">
        <v>76119</v>
      </c>
      <c r="J86" s="41">
        <v>62236</v>
      </c>
      <c r="K86" s="41">
        <v>95544</v>
      </c>
      <c r="L86" s="41">
        <v>35622</v>
      </c>
      <c r="M86" s="41">
        <v>92487</v>
      </c>
      <c r="N86" s="41">
        <v>79354</v>
      </c>
      <c r="O86" s="41">
        <v>54410</v>
      </c>
      <c r="P86" s="41">
        <v>65854</v>
      </c>
      <c r="Q86" s="41">
        <v>40148</v>
      </c>
      <c r="R86" s="41">
        <v>84268</v>
      </c>
      <c r="S86" s="41">
        <v>21920</v>
      </c>
      <c r="T86" s="41">
        <v>70136</v>
      </c>
      <c r="U86" s="41">
        <v>63144</v>
      </c>
      <c r="V86" s="41">
        <v>36632</v>
      </c>
      <c r="W86" s="41">
        <v>54201</v>
      </c>
      <c r="X86" s="41">
        <v>63254</v>
      </c>
      <c r="Y86" s="41">
        <v>110759</v>
      </c>
      <c r="Z86" s="41">
        <v>23818</v>
      </c>
      <c r="AA86" s="41">
        <v>70211</v>
      </c>
      <c r="AB86" s="41">
        <v>54953</v>
      </c>
      <c r="AC86" s="41">
        <v>42308</v>
      </c>
      <c r="AD86" s="41">
        <v>71298</v>
      </c>
      <c r="AE86" s="41">
        <v>56927</v>
      </c>
      <c r="AF86" s="41">
        <v>81887</v>
      </c>
      <c r="AG86" s="41">
        <v>44823</v>
      </c>
      <c r="AH86" s="41">
        <v>51126</v>
      </c>
      <c r="AI86" s="41">
        <v>53714</v>
      </c>
      <c r="AJ86" s="41">
        <v>78167</v>
      </c>
      <c r="AK86" s="41">
        <v>72232</v>
      </c>
      <c r="AL86" s="41">
        <v>52958</v>
      </c>
      <c r="AM86" s="28">
        <f t="shared" si="8"/>
        <v>2180546.9031879082</v>
      </c>
      <c r="AN86" s="41">
        <v>70340.222683480912</v>
      </c>
      <c r="AO86" s="29">
        <f t="shared" si="5"/>
        <v>1940526</v>
      </c>
      <c r="AP86" s="30">
        <f t="shared" si="9"/>
        <v>62597.612903225803</v>
      </c>
      <c r="AQ86" s="31">
        <f t="shared" si="6"/>
        <v>-240020.90318790823</v>
      </c>
      <c r="AR86" s="45">
        <f t="shared" si="7"/>
        <v>0.88992628278850439</v>
      </c>
    </row>
    <row r="87" spans="1:44" x14ac:dyDescent="0.25">
      <c r="A87" s="10">
        <v>86</v>
      </c>
      <c r="B87" s="11">
        <v>16517</v>
      </c>
      <c r="C87" s="11" t="s">
        <v>58</v>
      </c>
      <c r="D87" s="12" t="s">
        <v>3</v>
      </c>
      <c r="E87" s="12" t="s">
        <v>14</v>
      </c>
      <c r="F87" s="12" t="s">
        <v>16</v>
      </c>
      <c r="G87" s="12" t="s">
        <v>151</v>
      </c>
      <c r="H87" s="41">
        <v>21087</v>
      </c>
      <c r="I87" s="41">
        <v>25339</v>
      </c>
      <c r="J87" s="41">
        <v>23756</v>
      </c>
      <c r="K87" s="41">
        <v>33564</v>
      </c>
      <c r="L87" s="41">
        <v>9089</v>
      </c>
      <c r="M87" s="41">
        <v>35069</v>
      </c>
      <c r="N87" s="41">
        <v>16786</v>
      </c>
      <c r="O87" s="41">
        <v>21602</v>
      </c>
      <c r="P87" s="41">
        <v>31061</v>
      </c>
      <c r="Q87" s="41">
        <v>14947</v>
      </c>
      <c r="R87" s="41">
        <v>28160</v>
      </c>
      <c r="S87" s="41">
        <v>9691</v>
      </c>
      <c r="T87" s="41">
        <v>21319</v>
      </c>
      <c r="U87" s="41">
        <v>23547</v>
      </c>
      <c r="V87" s="41">
        <v>19219</v>
      </c>
      <c r="W87" s="41">
        <v>13987</v>
      </c>
      <c r="X87" s="41">
        <v>25916</v>
      </c>
      <c r="Y87" s="41">
        <v>23898</v>
      </c>
      <c r="Z87" s="41">
        <v>4904</v>
      </c>
      <c r="AA87" s="41">
        <v>25470</v>
      </c>
      <c r="AB87" s="41">
        <v>17563</v>
      </c>
      <c r="AC87" s="41">
        <v>18409</v>
      </c>
      <c r="AD87" s="41">
        <v>21016</v>
      </c>
      <c r="AE87" s="41">
        <v>13582</v>
      </c>
      <c r="AF87" s="41">
        <v>21552</v>
      </c>
      <c r="AG87" s="41">
        <v>8225</v>
      </c>
      <c r="AH87" s="41">
        <v>15111</v>
      </c>
      <c r="AI87" s="41">
        <v>18229</v>
      </c>
      <c r="AJ87" s="41">
        <v>27033</v>
      </c>
      <c r="AK87" s="41">
        <v>16110</v>
      </c>
      <c r="AL87" s="41">
        <v>27495</v>
      </c>
      <c r="AM87" s="28">
        <f t="shared" si="8"/>
        <v>750727.44068627455</v>
      </c>
      <c r="AN87" s="41">
        <v>24217.014215686275</v>
      </c>
      <c r="AO87" s="29">
        <f t="shared" si="5"/>
        <v>632736</v>
      </c>
      <c r="AP87" s="30">
        <f t="shared" si="9"/>
        <v>20410.83870967742</v>
      </c>
      <c r="AQ87" s="31">
        <f t="shared" si="6"/>
        <v>-117991.44068627455</v>
      </c>
      <c r="AR87" s="45">
        <f t="shared" si="7"/>
        <v>0.84283052104980583</v>
      </c>
    </row>
    <row r="88" spans="1:44" x14ac:dyDescent="0.25">
      <c r="A88" s="10">
        <v>87</v>
      </c>
      <c r="B88" s="13">
        <v>16833</v>
      </c>
      <c r="C88" s="11" t="s">
        <v>58</v>
      </c>
      <c r="D88" s="12" t="s">
        <v>3</v>
      </c>
      <c r="E88" s="12" t="s">
        <v>14</v>
      </c>
      <c r="F88" s="12" t="s">
        <v>16</v>
      </c>
      <c r="G88" s="14" t="s">
        <v>152</v>
      </c>
      <c r="H88" s="41">
        <v>14368</v>
      </c>
      <c r="I88" s="41">
        <v>13151</v>
      </c>
      <c r="J88" s="41">
        <v>16205</v>
      </c>
      <c r="K88" s="41">
        <v>17916</v>
      </c>
      <c r="L88" s="41">
        <v>9440</v>
      </c>
      <c r="M88" s="41">
        <v>27757</v>
      </c>
      <c r="N88" s="41">
        <v>13388</v>
      </c>
      <c r="O88" s="41">
        <v>13622</v>
      </c>
      <c r="P88" s="41">
        <v>15829</v>
      </c>
      <c r="Q88" s="41">
        <v>10493</v>
      </c>
      <c r="R88" s="41">
        <v>27237</v>
      </c>
      <c r="S88" s="41">
        <v>7246</v>
      </c>
      <c r="T88" s="41">
        <v>15175</v>
      </c>
      <c r="U88" s="41">
        <v>13603</v>
      </c>
      <c r="V88" s="41">
        <v>11620</v>
      </c>
      <c r="W88" s="41">
        <v>11803</v>
      </c>
      <c r="X88" s="41">
        <v>18366</v>
      </c>
      <c r="Y88" s="41">
        <v>20008</v>
      </c>
      <c r="Z88" s="41">
        <v>4121</v>
      </c>
      <c r="AA88" s="41">
        <v>13968</v>
      </c>
      <c r="AB88" s="41">
        <v>17487</v>
      </c>
      <c r="AC88" s="41">
        <v>14861</v>
      </c>
      <c r="AD88" s="41">
        <v>16230</v>
      </c>
      <c r="AE88" s="41">
        <v>13515</v>
      </c>
      <c r="AF88" s="41">
        <v>13937</v>
      </c>
      <c r="AG88" s="41">
        <v>8238</v>
      </c>
      <c r="AH88" s="41">
        <v>21018</v>
      </c>
      <c r="AI88" s="41">
        <v>13049</v>
      </c>
      <c r="AJ88" s="41">
        <v>15527</v>
      </c>
      <c r="AK88" s="41">
        <v>17213</v>
      </c>
      <c r="AL88" s="41">
        <v>20985</v>
      </c>
      <c r="AM88" s="28">
        <f t="shared" si="8"/>
        <v>435175.60712418309</v>
      </c>
      <c r="AN88" s="41">
        <v>14037.92281045752</v>
      </c>
      <c r="AO88" s="29">
        <f t="shared" si="5"/>
        <v>467376</v>
      </c>
      <c r="AP88" s="30">
        <f t="shared" si="9"/>
        <v>15076.645161290322</v>
      </c>
      <c r="AQ88" s="31">
        <f t="shared" si="6"/>
        <v>32200.392875816906</v>
      </c>
      <c r="AR88" s="45">
        <f t="shared" si="7"/>
        <v>1.0739940206865228</v>
      </c>
    </row>
    <row r="89" spans="1:44" x14ac:dyDescent="0.25">
      <c r="A89" s="10">
        <v>88</v>
      </c>
      <c r="B89" s="11">
        <v>14552</v>
      </c>
      <c r="C89" s="11" t="s">
        <v>58</v>
      </c>
      <c r="D89" s="12" t="s">
        <v>3</v>
      </c>
      <c r="E89" s="12" t="s">
        <v>14</v>
      </c>
      <c r="F89" s="12" t="s">
        <v>16</v>
      </c>
      <c r="G89" s="12" t="s">
        <v>153</v>
      </c>
      <c r="H89" s="41">
        <v>28980</v>
      </c>
      <c r="I89" s="41">
        <v>14040</v>
      </c>
      <c r="J89" s="41">
        <v>12584</v>
      </c>
      <c r="K89" s="41">
        <v>16735</v>
      </c>
      <c r="L89" s="41">
        <v>4224</v>
      </c>
      <c r="M89" s="41">
        <v>20373</v>
      </c>
      <c r="N89" s="41">
        <v>13274</v>
      </c>
      <c r="O89" s="41">
        <v>21486</v>
      </c>
      <c r="P89" s="41">
        <v>15721</v>
      </c>
      <c r="Q89" s="41">
        <v>26503</v>
      </c>
      <c r="R89" s="41">
        <v>42829</v>
      </c>
      <c r="S89" s="41">
        <v>6571</v>
      </c>
      <c r="T89" s="41">
        <v>33562</v>
      </c>
      <c r="U89" s="41">
        <v>37805</v>
      </c>
      <c r="V89" s="41">
        <v>19140</v>
      </c>
      <c r="W89" s="41">
        <v>16329</v>
      </c>
      <c r="X89" s="41">
        <v>20436</v>
      </c>
      <c r="Y89" s="41">
        <v>16826</v>
      </c>
      <c r="Z89" s="41">
        <v>2207</v>
      </c>
      <c r="AA89" s="41">
        <v>22553</v>
      </c>
      <c r="AB89" s="41">
        <v>19136</v>
      </c>
      <c r="AC89" s="41">
        <v>18693</v>
      </c>
      <c r="AD89" s="41">
        <v>20311</v>
      </c>
      <c r="AE89" s="41">
        <v>16801</v>
      </c>
      <c r="AF89" s="41">
        <v>39263</v>
      </c>
      <c r="AG89" s="41">
        <v>7544</v>
      </c>
      <c r="AH89" s="41">
        <v>31724</v>
      </c>
      <c r="AI89" s="41">
        <v>18845</v>
      </c>
      <c r="AJ89" s="41">
        <v>31748</v>
      </c>
      <c r="AK89" s="41">
        <v>43803</v>
      </c>
      <c r="AL89" s="41">
        <v>56394</v>
      </c>
      <c r="AM89" s="28">
        <f t="shared" si="8"/>
        <v>948510.39075163403</v>
      </c>
      <c r="AN89" s="41">
        <v>30597.10937908497</v>
      </c>
      <c r="AO89" s="29">
        <f t="shared" si="5"/>
        <v>696440</v>
      </c>
      <c r="AP89" s="30">
        <f t="shared" si="9"/>
        <v>22465.806451612902</v>
      </c>
      <c r="AQ89" s="31">
        <f t="shared" si="6"/>
        <v>-252070.39075163403</v>
      </c>
      <c r="AR89" s="45">
        <f t="shared" si="7"/>
        <v>0.73424604178359676</v>
      </c>
    </row>
    <row r="90" spans="1:44" x14ac:dyDescent="0.25">
      <c r="A90" s="10">
        <v>89</v>
      </c>
      <c r="B90" s="11">
        <v>15499</v>
      </c>
      <c r="C90" s="11" t="s">
        <v>58</v>
      </c>
      <c r="D90" s="12" t="s">
        <v>3</v>
      </c>
      <c r="E90" s="12" t="s">
        <v>14</v>
      </c>
      <c r="F90" s="12" t="s">
        <v>16</v>
      </c>
      <c r="G90" s="12" t="s">
        <v>154</v>
      </c>
      <c r="H90" s="41">
        <v>23030</v>
      </c>
      <c r="I90" s="41">
        <v>22153</v>
      </c>
      <c r="J90" s="41">
        <v>17035</v>
      </c>
      <c r="K90" s="41">
        <v>19744</v>
      </c>
      <c r="L90" s="41">
        <v>4836</v>
      </c>
      <c r="M90" s="41">
        <v>40356</v>
      </c>
      <c r="N90" s="41">
        <v>32727</v>
      </c>
      <c r="O90" s="41">
        <v>24028</v>
      </c>
      <c r="P90" s="41">
        <v>77108</v>
      </c>
      <c r="Q90" s="41">
        <v>23361</v>
      </c>
      <c r="R90" s="41">
        <v>43616</v>
      </c>
      <c r="S90" s="41">
        <v>7795</v>
      </c>
      <c r="T90" s="41">
        <v>16342</v>
      </c>
      <c r="U90" s="41">
        <v>25061</v>
      </c>
      <c r="V90" s="41">
        <v>28671</v>
      </c>
      <c r="W90" s="41">
        <v>23973</v>
      </c>
      <c r="X90" s="41">
        <v>21354</v>
      </c>
      <c r="Y90" s="41">
        <v>34162</v>
      </c>
      <c r="Z90" s="41">
        <v>6212</v>
      </c>
      <c r="AA90" s="41">
        <v>14605</v>
      </c>
      <c r="AB90" s="41">
        <v>13676</v>
      </c>
      <c r="AC90" s="41">
        <v>18685</v>
      </c>
      <c r="AD90" s="41">
        <v>26360</v>
      </c>
      <c r="AE90" s="41">
        <v>11295</v>
      </c>
      <c r="AF90" s="41">
        <v>37567</v>
      </c>
      <c r="AG90" s="41">
        <v>9801</v>
      </c>
      <c r="AH90" s="41">
        <v>16681</v>
      </c>
      <c r="AI90" s="41">
        <v>10819</v>
      </c>
      <c r="AJ90" s="41">
        <v>20675</v>
      </c>
      <c r="AK90" s="41">
        <v>20283</v>
      </c>
      <c r="AL90" s="41">
        <v>17671</v>
      </c>
      <c r="AM90" s="28">
        <f t="shared" si="8"/>
        <v>737995.86002614372</v>
      </c>
      <c r="AN90" s="41">
        <v>23806.318065359475</v>
      </c>
      <c r="AO90" s="29">
        <f t="shared" si="5"/>
        <v>709682</v>
      </c>
      <c r="AP90" s="30">
        <f t="shared" si="9"/>
        <v>22892.967741935485</v>
      </c>
      <c r="AQ90" s="31">
        <f t="shared" si="6"/>
        <v>-28313.860026143724</v>
      </c>
      <c r="AR90" s="45">
        <f t="shared" si="7"/>
        <v>0.96163412078606958</v>
      </c>
    </row>
    <row r="91" spans="1:44" x14ac:dyDescent="0.25">
      <c r="A91" s="10">
        <v>90</v>
      </c>
      <c r="B91" s="11">
        <v>14608</v>
      </c>
      <c r="C91" s="11" t="s">
        <v>58</v>
      </c>
      <c r="D91" s="12" t="s">
        <v>3</v>
      </c>
      <c r="E91" s="12" t="s">
        <v>14</v>
      </c>
      <c r="F91" s="12" t="s">
        <v>17</v>
      </c>
      <c r="G91" s="12" t="s">
        <v>155</v>
      </c>
      <c r="H91" s="41">
        <v>67981</v>
      </c>
      <c r="I91" s="41">
        <v>65740</v>
      </c>
      <c r="J91" s="41">
        <v>48405</v>
      </c>
      <c r="K91" s="41">
        <v>59419</v>
      </c>
      <c r="L91" s="41">
        <v>48929</v>
      </c>
      <c r="M91" s="41">
        <v>80920</v>
      </c>
      <c r="N91" s="41">
        <v>97653</v>
      </c>
      <c r="O91" s="41">
        <v>83418</v>
      </c>
      <c r="P91" s="41">
        <v>86978</v>
      </c>
      <c r="Q91" s="41">
        <v>86243</v>
      </c>
      <c r="R91" s="41">
        <v>55829</v>
      </c>
      <c r="S91" s="41">
        <v>19680</v>
      </c>
      <c r="T91" s="41">
        <v>68692</v>
      </c>
      <c r="U91" s="41">
        <v>86234</v>
      </c>
      <c r="V91" s="41">
        <v>94053</v>
      </c>
      <c r="W91" s="41">
        <v>39379</v>
      </c>
      <c r="X91" s="41">
        <v>76465</v>
      </c>
      <c r="Y91" s="41">
        <v>93017</v>
      </c>
      <c r="Z91" s="41">
        <v>13489</v>
      </c>
      <c r="AA91" s="41">
        <v>68917</v>
      </c>
      <c r="AB91" s="41">
        <v>51800</v>
      </c>
      <c r="AC91" s="41">
        <v>65781</v>
      </c>
      <c r="AD91" s="41">
        <v>73345</v>
      </c>
      <c r="AE91" s="41">
        <v>47764</v>
      </c>
      <c r="AF91" s="41">
        <v>47288</v>
      </c>
      <c r="AG91" s="41">
        <v>12089</v>
      </c>
      <c r="AH91" s="41">
        <v>45617</v>
      </c>
      <c r="AI91" s="41">
        <v>84325</v>
      </c>
      <c r="AJ91" s="41">
        <v>38597</v>
      </c>
      <c r="AK91" s="41">
        <v>86887</v>
      </c>
      <c r="AL91" s="41">
        <v>137752</v>
      </c>
      <c r="AM91" s="28">
        <f t="shared" si="8"/>
        <v>3936911.832385621</v>
      </c>
      <c r="AN91" s="41">
        <v>126997.15588340713</v>
      </c>
      <c r="AO91" s="29">
        <f t="shared" si="5"/>
        <v>2032686</v>
      </c>
      <c r="AP91" s="30">
        <f t="shared" si="9"/>
        <v>65570.516129032258</v>
      </c>
      <c r="AQ91" s="31">
        <f t="shared" si="6"/>
        <v>-1904225.832385621</v>
      </c>
      <c r="AR91" s="45">
        <f t="shared" si="7"/>
        <v>0.51631483928058108</v>
      </c>
    </row>
    <row r="92" spans="1:44" x14ac:dyDescent="0.25">
      <c r="A92" s="10">
        <v>91</v>
      </c>
      <c r="B92" s="11">
        <v>14500</v>
      </c>
      <c r="C92" s="11" t="s">
        <v>58</v>
      </c>
      <c r="D92" s="12" t="s">
        <v>3</v>
      </c>
      <c r="E92" s="12" t="s">
        <v>14</v>
      </c>
      <c r="F92" s="12" t="s">
        <v>17</v>
      </c>
      <c r="G92" s="12" t="s">
        <v>156</v>
      </c>
      <c r="H92" s="41">
        <v>16287</v>
      </c>
      <c r="I92" s="41">
        <v>17843</v>
      </c>
      <c r="J92" s="41">
        <v>19781</v>
      </c>
      <c r="K92" s="41">
        <v>12461</v>
      </c>
      <c r="L92" s="41">
        <v>2545</v>
      </c>
      <c r="M92" s="41">
        <v>30386</v>
      </c>
      <c r="N92" s="41">
        <v>9277</v>
      </c>
      <c r="O92" s="41">
        <v>16201</v>
      </c>
      <c r="P92" s="41">
        <v>27062</v>
      </c>
      <c r="Q92" s="41">
        <v>16849</v>
      </c>
      <c r="R92" s="41">
        <v>32564</v>
      </c>
      <c r="S92" s="41">
        <v>8930</v>
      </c>
      <c r="T92" s="41">
        <v>17175</v>
      </c>
      <c r="U92" s="41">
        <v>21112</v>
      </c>
      <c r="V92" s="41">
        <v>15105</v>
      </c>
      <c r="W92" s="41">
        <v>12583</v>
      </c>
      <c r="X92" s="41">
        <v>11817</v>
      </c>
      <c r="Y92" s="41">
        <v>44488</v>
      </c>
      <c r="Z92" s="41">
        <v>5611</v>
      </c>
      <c r="AA92" s="41">
        <v>22292</v>
      </c>
      <c r="AB92" s="41">
        <v>13697</v>
      </c>
      <c r="AC92" s="41">
        <v>13094</v>
      </c>
      <c r="AD92" s="41">
        <v>12921</v>
      </c>
      <c r="AE92" s="41">
        <v>9255</v>
      </c>
      <c r="AF92" s="41">
        <v>18021</v>
      </c>
      <c r="AG92" s="41">
        <v>1468</v>
      </c>
      <c r="AH92" s="41">
        <v>21381</v>
      </c>
      <c r="AI92" s="41">
        <v>12970</v>
      </c>
      <c r="AJ92" s="41">
        <v>46320</v>
      </c>
      <c r="AK92" s="41">
        <v>23007</v>
      </c>
      <c r="AL92" s="41">
        <v>24883</v>
      </c>
      <c r="AM92" s="28">
        <f t="shared" si="8"/>
        <v>651506.60787581699</v>
      </c>
      <c r="AN92" s="41">
        <v>21016.342189542484</v>
      </c>
      <c r="AO92" s="29">
        <f t="shared" si="5"/>
        <v>557386</v>
      </c>
      <c r="AP92" s="30">
        <f t="shared" si="9"/>
        <v>17980.193548387098</v>
      </c>
      <c r="AQ92" s="31">
        <f t="shared" si="6"/>
        <v>-94120.60787581699</v>
      </c>
      <c r="AR92" s="45">
        <f t="shared" si="7"/>
        <v>0.85553391671238854</v>
      </c>
    </row>
    <row r="93" spans="1:44" x14ac:dyDescent="0.25">
      <c r="A93" s="10">
        <v>92</v>
      </c>
      <c r="B93" s="11">
        <v>14435</v>
      </c>
      <c r="C93" s="11" t="s">
        <v>58</v>
      </c>
      <c r="D93" s="12" t="s">
        <v>3</v>
      </c>
      <c r="E93" s="12" t="s">
        <v>14</v>
      </c>
      <c r="F93" s="12" t="s">
        <v>17</v>
      </c>
      <c r="G93" s="12" t="s">
        <v>157</v>
      </c>
      <c r="H93" s="41">
        <v>27425</v>
      </c>
      <c r="I93" s="41">
        <v>23358</v>
      </c>
      <c r="J93" s="41">
        <v>21562</v>
      </c>
      <c r="K93" s="41">
        <v>35175</v>
      </c>
      <c r="L93" s="41">
        <v>13038</v>
      </c>
      <c r="M93" s="41">
        <v>24673</v>
      </c>
      <c r="N93" s="41">
        <v>21062</v>
      </c>
      <c r="O93" s="41">
        <v>18430</v>
      </c>
      <c r="P93" s="41">
        <v>16568</v>
      </c>
      <c r="Q93" s="41">
        <v>9977</v>
      </c>
      <c r="R93" s="41">
        <v>21088</v>
      </c>
      <c r="S93" s="41">
        <v>7153</v>
      </c>
      <c r="T93" s="41">
        <v>13511</v>
      </c>
      <c r="U93" s="41">
        <v>21850</v>
      </c>
      <c r="V93" s="41">
        <v>30459</v>
      </c>
      <c r="W93" s="41">
        <v>15280</v>
      </c>
      <c r="X93" s="41">
        <v>13042</v>
      </c>
      <c r="Y93" s="41">
        <v>16642</v>
      </c>
      <c r="Z93" s="41">
        <v>5127</v>
      </c>
      <c r="AA93" s="41">
        <v>32646</v>
      </c>
      <c r="AB93" s="41">
        <v>19237</v>
      </c>
      <c r="AC93" s="41">
        <v>18216</v>
      </c>
      <c r="AD93" s="41">
        <v>16936</v>
      </c>
      <c r="AE93" s="41">
        <v>20851</v>
      </c>
      <c r="AF93" s="41">
        <v>18628</v>
      </c>
      <c r="AG93" s="41">
        <v>8934</v>
      </c>
      <c r="AH93" s="41">
        <v>23749</v>
      </c>
      <c r="AI93" s="41">
        <v>26170</v>
      </c>
      <c r="AJ93" s="41">
        <v>17675</v>
      </c>
      <c r="AK93" s="41">
        <v>30303</v>
      </c>
      <c r="AL93" s="41">
        <v>34030</v>
      </c>
      <c r="AM93" s="28">
        <f t="shared" si="8"/>
        <v>725427.34483660129</v>
      </c>
      <c r="AN93" s="41">
        <v>23400.882091503267</v>
      </c>
      <c r="AO93" s="29">
        <f t="shared" si="5"/>
        <v>622795</v>
      </c>
      <c r="AP93" s="30">
        <f t="shared" si="9"/>
        <v>20090.16129032258</v>
      </c>
      <c r="AQ93" s="31">
        <f t="shared" si="6"/>
        <v>-102632.34483660129</v>
      </c>
      <c r="AR93" s="45">
        <f t="shared" si="7"/>
        <v>0.85852153828069622</v>
      </c>
    </row>
    <row r="94" spans="1:44" x14ac:dyDescent="0.25">
      <c r="A94" s="10">
        <v>93</v>
      </c>
      <c r="B94" s="11">
        <v>15989</v>
      </c>
      <c r="C94" s="11" t="s">
        <v>58</v>
      </c>
      <c r="D94" s="12" t="s">
        <v>3</v>
      </c>
      <c r="E94" s="12" t="s">
        <v>14</v>
      </c>
      <c r="F94" s="12" t="s">
        <v>17</v>
      </c>
      <c r="G94" s="12" t="s">
        <v>158</v>
      </c>
      <c r="H94" s="41">
        <v>62262</v>
      </c>
      <c r="I94" s="41">
        <v>41213</v>
      </c>
      <c r="J94" s="41">
        <v>48242</v>
      </c>
      <c r="K94" s="41">
        <v>64182</v>
      </c>
      <c r="L94" s="41">
        <v>14107</v>
      </c>
      <c r="M94" s="41">
        <v>66088</v>
      </c>
      <c r="N94" s="41">
        <v>37135</v>
      </c>
      <c r="O94" s="41">
        <v>89407</v>
      </c>
      <c r="P94" s="41">
        <v>34726</v>
      </c>
      <c r="Q94" s="41">
        <v>50545</v>
      </c>
      <c r="R94" s="41">
        <v>58065</v>
      </c>
      <c r="S94" s="41">
        <v>21565</v>
      </c>
      <c r="T94" s="41">
        <v>58574</v>
      </c>
      <c r="U94" s="41">
        <v>21574</v>
      </c>
      <c r="V94" s="41">
        <v>42001</v>
      </c>
      <c r="W94" s="41">
        <v>43031</v>
      </c>
      <c r="X94" s="41">
        <v>43457</v>
      </c>
      <c r="Y94" s="41">
        <v>48020</v>
      </c>
      <c r="Z94" s="41">
        <v>13443</v>
      </c>
      <c r="AA94" s="41">
        <v>34901</v>
      </c>
      <c r="AB94" s="41">
        <v>29465</v>
      </c>
      <c r="AC94" s="41">
        <v>51667</v>
      </c>
      <c r="AD94" s="41">
        <v>37583</v>
      </c>
      <c r="AE94" s="41">
        <v>38260</v>
      </c>
      <c r="AF94" s="41">
        <v>56268</v>
      </c>
      <c r="AG94" s="41">
        <v>14760</v>
      </c>
      <c r="AH94" s="41">
        <v>32511</v>
      </c>
      <c r="AI94" s="41">
        <v>41525</v>
      </c>
      <c r="AJ94" s="41">
        <v>41532</v>
      </c>
      <c r="AK94" s="41">
        <v>30928</v>
      </c>
      <c r="AL94" s="41">
        <v>49384</v>
      </c>
      <c r="AM94" s="28">
        <f t="shared" si="8"/>
        <v>1287237.1247875816</v>
      </c>
      <c r="AN94" s="41">
        <v>41523.778218954249</v>
      </c>
      <c r="AO94" s="29">
        <f t="shared" si="5"/>
        <v>1316421</v>
      </c>
      <c r="AP94" s="30">
        <f t="shared" si="9"/>
        <v>42465.193548387098</v>
      </c>
      <c r="AQ94" s="31">
        <f t="shared" si="6"/>
        <v>29183.875212418381</v>
      </c>
      <c r="AR94" s="45">
        <f t="shared" si="7"/>
        <v>1.022671716539588</v>
      </c>
    </row>
    <row r="95" spans="1:44" x14ac:dyDescent="0.25">
      <c r="A95" s="10">
        <v>94</v>
      </c>
      <c r="B95" s="11">
        <v>15278</v>
      </c>
      <c r="C95" s="11" t="s">
        <v>58</v>
      </c>
      <c r="D95" s="12" t="s">
        <v>3</v>
      </c>
      <c r="E95" s="12" t="s">
        <v>14</v>
      </c>
      <c r="F95" s="12" t="s">
        <v>17</v>
      </c>
      <c r="G95" s="12" t="s">
        <v>159</v>
      </c>
      <c r="H95" s="41">
        <v>31405</v>
      </c>
      <c r="I95" s="41">
        <v>62671</v>
      </c>
      <c r="J95" s="41">
        <v>29336</v>
      </c>
      <c r="K95" s="41">
        <v>27877</v>
      </c>
      <c r="L95" s="41">
        <v>15950</v>
      </c>
      <c r="M95" s="41">
        <v>41332</v>
      </c>
      <c r="N95" s="41">
        <v>24775</v>
      </c>
      <c r="O95" s="41">
        <v>23584</v>
      </c>
      <c r="P95" s="41">
        <v>41037</v>
      </c>
      <c r="Q95" s="41">
        <v>14323</v>
      </c>
      <c r="R95" s="41">
        <v>22506</v>
      </c>
      <c r="S95" s="41">
        <v>8471</v>
      </c>
      <c r="T95" s="41">
        <v>19536</v>
      </c>
      <c r="U95" s="41">
        <v>33429</v>
      </c>
      <c r="V95" s="41">
        <v>27107</v>
      </c>
      <c r="W95" s="41">
        <v>24540</v>
      </c>
      <c r="X95" s="41">
        <v>24443</v>
      </c>
      <c r="Y95" s="41">
        <v>51901</v>
      </c>
      <c r="Z95" s="41">
        <v>16969</v>
      </c>
      <c r="AA95" s="41">
        <v>18305</v>
      </c>
      <c r="AB95" s="41">
        <v>21525</v>
      </c>
      <c r="AC95" s="41">
        <v>30670</v>
      </c>
      <c r="AD95" s="41">
        <v>17198</v>
      </c>
      <c r="AE95" s="41">
        <v>19450</v>
      </c>
      <c r="AF95" s="41">
        <v>42434</v>
      </c>
      <c r="AG95" s="41">
        <v>20749</v>
      </c>
      <c r="AH95" s="41">
        <v>21304</v>
      </c>
      <c r="AI95" s="41">
        <v>25240</v>
      </c>
      <c r="AJ95" s="41">
        <v>43332</v>
      </c>
      <c r="AK95" s="41">
        <v>31936</v>
      </c>
      <c r="AL95" s="41">
        <v>62166</v>
      </c>
      <c r="AM95" s="28">
        <f t="shared" si="8"/>
        <v>855773.64558823535</v>
      </c>
      <c r="AN95" s="41">
        <v>27605.601470588237</v>
      </c>
      <c r="AO95" s="29">
        <f t="shared" si="5"/>
        <v>895501</v>
      </c>
      <c r="AP95" s="30">
        <f t="shared" si="9"/>
        <v>28887.129032258064</v>
      </c>
      <c r="AQ95" s="31">
        <f t="shared" si="6"/>
        <v>39727.354411764652</v>
      </c>
      <c r="AR95" s="45">
        <f t="shared" si="7"/>
        <v>1.046422736452064</v>
      </c>
    </row>
    <row r="96" spans="1:44" x14ac:dyDescent="0.25">
      <c r="A96" s="10">
        <v>95</v>
      </c>
      <c r="B96" s="11">
        <v>15466</v>
      </c>
      <c r="C96" s="11" t="s">
        <v>58</v>
      </c>
      <c r="D96" s="12" t="s">
        <v>3</v>
      </c>
      <c r="E96" s="12" t="s">
        <v>14</v>
      </c>
      <c r="F96" s="12" t="s">
        <v>17</v>
      </c>
      <c r="G96" s="12" t="s">
        <v>160</v>
      </c>
      <c r="H96" s="41">
        <v>16305</v>
      </c>
      <c r="I96" s="41">
        <v>11762</v>
      </c>
      <c r="J96" s="41">
        <v>16060</v>
      </c>
      <c r="K96" s="41">
        <v>40111</v>
      </c>
      <c r="L96" s="41">
        <v>3485</v>
      </c>
      <c r="M96" s="41">
        <v>19106</v>
      </c>
      <c r="N96" s="41">
        <v>24449</v>
      </c>
      <c r="O96" s="41">
        <v>45414</v>
      </c>
      <c r="P96" s="41">
        <v>23038</v>
      </c>
      <c r="Q96" s="41">
        <v>19458</v>
      </c>
      <c r="R96" s="41">
        <v>21146</v>
      </c>
      <c r="S96" s="41">
        <v>3265</v>
      </c>
      <c r="T96" s="41">
        <v>23870</v>
      </c>
      <c r="U96" s="41">
        <v>17808</v>
      </c>
      <c r="V96" s="41">
        <v>24378</v>
      </c>
      <c r="W96" s="41">
        <v>18708</v>
      </c>
      <c r="X96" s="41">
        <v>18642</v>
      </c>
      <c r="Y96" s="41">
        <v>33406</v>
      </c>
      <c r="Z96" s="41">
        <v>2685</v>
      </c>
      <c r="AA96" s="41">
        <v>22961</v>
      </c>
      <c r="AB96" s="41">
        <v>21904</v>
      </c>
      <c r="AC96" s="41">
        <v>15891</v>
      </c>
      <c r="AD96" s="41">
        <v>33336</v>
      </c>
      <c r="AE96" s="41">
        <v>20405</v>
      </c>
      <c r="AF96" s="41">
        <v>19264</v>
      </c>
      <c r="AG96" s="41">
        <v>10552</v>
      </c>
      <c r="AH96" s="41">
        <v>22788</v>
      </c>
      <c r="AI96" s="41">
        <v>13035</v>
      </c>
      <c r="AJ96" s="41">
        <v>22939</v>
      </c>
      <c r="AK96" s="41">
        <v>25836</v>
      </c>
      <c r="AL96" s="41">
        <v>13080</v>
      </c>
      <c r="AM96" s="28">
        <f t="shared" si="8"/>
        <v>680544.38385620923</v>
      </c>
      <c r="AN96" s="41">
        <v>21953.044640522879</v>
      </c>
      <c r="AO96" s="29">
        <f t="shared" si="5"/>
        <v>625087</v>
      </c>
      <c r="AP96" s="30">
        <f t="shared" si="9"/>
        <v>20164.096774193549</v>
      </c>
      <c r="AQ96" s="31">
        <f t="shared" si="6"/>
        <v>-55457.383856209228</v>
      </c>
      <c r="AR96" s="45">
        <f t="shared" si="7"/>
        <v>0.9185102615321461</v>
      </c>
    </row>
    <row r="97" spans="1:44" x14ac:dyDescent="0.25">
      <c r="A97" s="10">
        <v>96</v>
      </c>
      <c r="B97" s="11">
        <v>14503</v>
      </c>
      <c r="C97" s="11" t="s">
        <v>58</v>
      </c>
      <c r="D97" s="12" t="s">
        <v>3</v>
      </c>
      <c r="E97" s="12" t="s">
        <v>14</v>
      </c>
      <c r="F97" s="12" t="s">
        <v>17</v>
      </c>
      <c r="G97" s="12" t="s">
        <v>161</v>
      </c>
      <c r="H97" s="41">
        <v>4468</v>
      </c>
      <c r="I97" s="41">
        <v>7716</v>
      </c>
      <c r="J97" s="41">
        <v>6064</v>
      </c>
      <c r="K97" s="41">
        <v>10355</v>
      </c>
      <c r="L97" s="41">
        <v>8711</v>
      </c>
      <c r="M97" s="41">
        <v>13003</v>
      </c>
      <c r="N97" s="41">
        <v>7862</v>
      </c>
      <c r="O97" s="41">
        <v>2986</v>
      </c>
      <c r="P97" s="41">
        <v>10477</v>
      </c>
      <c r="Q97" s="41">
        <v>4646</v>
      </c>
      <c r="R97" s="41">
        <v>3950</v>
      </c>
      <c r="S97" s="41">
        <v>3474</v>
      </c>
      <c r="T97" s="41">
        <v>11404</v>
      </c>
      <c r="U97" s="41">
        <v>7655</v>
      </c>
      <c r="V97" s="41">
        <v>4833</v>
      </c>
      <c r="W97" s="41">
        <v>13015</v>
      </c>
      <c r="X97" s="41">
        <v>12319</v>
      </c>
      <c r="Y97" s="41">
        <v>9147</v>
      </c>
      <c r="Z97" s="41">
        <v>2696</v>
      </c>
      <c r="AA97" s="41">
        <v>14975</v>
      </c>
      <c r="AB97" s="41">
        <v>5656</v>
      </c>
      <c r="AC97" s="41">
        <v>7506</v>
      </c>
      <c r="AD97" s="41">
        <v>6740</v>
      </c>
      <c r="AE97" s="41">
        <v>6740</v>
      </c>
      <c r="AF97" s="41">
        <v>8730</v>
      </c>
      <c r="AG97" s="41">
        <v>2823</v>
      </c>
      <c r="AH97" s="41">
        <v>14505</v>
      </c>
      <c r="AI97" s="41">
        <v>21022</v>
      </c>
      <c r="AJ97" s="41">
        <v>13672</v>
      </c>
      <c r="AK97" s="41">
        <v>5901</v>
      </c>
      <c r="AL97" s="41">
        <v>14334</v>
      </c>
      <c r="AM97" s="28">
        <f t="shared" si="8"/>
        <v>274261.44130718953</v>
      </c>
      <c r="AN97" s="41">
        <v>8847.1432679738555</v>
      </c>
      <c r="AO97" s="29">
        <f t="shared" si="5"/>
        <v>267385</v>
      </c>
      <c r="AP97" s="30">
        <f t="shared" si="9"/>
        <v>8625.322580645161</v>
      </c>
      <c r="AQ97" s="31">
        <f t="shared" si="6"/>
        <v>-6876.4413071895251</v>
      </c>
      <c r="AR97" s="45">
        <f t="shared" si="7"/>
        <v>0.97492742226389928</v>
      </c>
    </row>
    <row r="98" spans="1:44" x14ac:dyDescent="0.25">
      <c r="A98" s="10">
        <v>97</v>
      </c>
      <c r="B98" s="11">
        <v>14497</v>
      </c>
      <c r="C98" s="11" t="s">
        <v>58</v>
      </c>
      <c r="D98" s="12" t="s">
        <v>3</v>
      </c>
      <c r="E98" s="12" t="s">
        <v>14</v>
      </c>
      <c r="F98" s="12" t="s">
        <v>17</v>
      </c>
      <c r="G98" s="12" t="s">
        <v>162</v>
      </c>
      <c r="H98" s="41">
        <v>24778</v>
      </c>
      <c r="I98" s="41">
        <v>19444</v>
      </c>
      <c r="J98" s="41">
        <v>19793</v>
      </c>
      <c r="K98" s="41">
        <v>18976</v>
      </c>
      <c r="L98" s="41">
        <v>5521</v>
      </c>
      <c r="M98" s="41">
        <v>26356</v>
      </c>
      <c r="N98" s="41">
        <v>31697</v>
      </c>
      <c r="O98" s="41">
        <v>32938</v>
      </c>
      <c r="P98" s="41">
        <v>11595</v>
      </c>
      <c r="Q98" s="41">
        <v>11094</v>
      </c>
      <c r="R98" s="41">
        <v>25054</v>
      </c>
      <c r="S98" s="41">
        <v>2686</v>
      </c>
      <c r="T98" s="41">
        <v>14570</v>
      </c>
      <c r="U98" s="41">
        <v>22367</v>
      </c>
      <c r="V98" s="41">
        <v>27465</v>
      </c>
      <c r="W98" s="41">
        <v>18717</v>
      </c>
      <c r="X98" s="41">
        <v>16943</v>
      </c>
      <c r="Y98" s="41">
        <v>30208</v>
      </c>
      <c r="Z98" s="41">
        <v>8107</v>
      </c>
      <c r="AA98" s="41">
        <v>16509</v>
      </c>
      <c r="AB98" s="41">
        <v>14977</v>
      </c>
      <c r="AC98" s="41">
        <v>28488</v>
      </c>
      <c r="AD98" s="41">
        <v>26521</v>
      </c>
      <c r="AE98" s="41">
        <v>14855</v>
      </c>
      <c r="AF98" s="41">
        <v>21012</v>
      </c>
      <c r="AG98" s="41">
        <v>15095</v>
      </c>
      <c r="AH98" s="41">
        <v>11486</v>
      </c>
      <c r="AI98" s="41">
        <v>21665</v>
      </c>
      <c r="AJ98" s="41">
        <v>18291</v>
      </c>
      <c r="AK98" s="41">
        <v>29580</v>
      </c>
      <c r="AL98" s="41">
        <v>26251</v>
      </c>
      <c r="AM98" s="28">
        <f t="shared" si="8"/>
        <v>753391.65869281045</v>
      </c>
      <c r="AN98" s="41">
        <v>24302.956732026145</v>
      </c>
      <c r="AO98" s="29">
        <f t="shared" si="5"/>
        <v>613039</v>
      </c>
      <c r="AP98" s="30">
        <f t="shared" si="9"/>
        <v>19775.451612903227</v>
      </c>
      <c r="AQ98" s="31">
        <f t="shared" si="6"/>
        <v>-140352.65869281045</v>
      </c>
      <c r="AR98" s="45">
        <f t="shared" si="7"/>
        <v>0.81370558450788721</v>
      </c>
    </row>
    <row r="99" spans="1:44" x14ac:dyDescent="0.25">
      <c r="A99" s="10">
        <v>98</v>
      </c>
      <c r="B99" s="13">
        <v>16882</v>
      </c>
      <c r="C99" s="11" t="s">
        <v>58</v>
      </c>
      <c r="D99" s="12" t="s">
        <v>3</v>
      </c>
      <c r="E99" s="12" t="s">
        <v>14</v>
      </c>
      <c r="F99" s="12" t="s">
        <v>18</v>
      </c>
      <c r="G99" s="14" t="s">
        <v>163</v>
      </c>
      <c r="H99" s="41">
        <v>17874</v>
      </c>
      <c r="I99" s="41">
        <v>15923</v>
      </c>
      <c r="J99" s="41">
        <v>8153</v>
      </c>
      <c r="K99" s="41">
        <v>36776</v>
      </c>
      <c r="L99" s="41">
        <v>10257</v>
      </c>
      <c r="M99" s="41">
        <v>16575</v>
      </c>
      <c r="N99" s="41">
        <v>13519</v>
      </c>
      <c r="O99" s="41">
        <v>15754</v>
      </c>
      <c r="P99" s="41">
        <v>18794</v>
      </c>
      <c r="Q99" s="41">
        <v>12896</v>
      </c>
      <c r="R99" s="41">
        <v>19224</v>
      </c>
      <c r="S99" s="41">
        <v>1394</v>
      </c>
      <c r="T99" s="41">
        <v>16324</v>
      </c>
      <c r="U99" s="41">
        <v>16627</v>
      </c>
      <c r="V99" s="41">
        <v>9964</v>
      </c>
      <c r="W99" s="41">
        <v>15620</v>
      </c>
      <c r="X99" s="41">
        <v>14203</v>
      </c>
      <c r="Y99" s="41">
        <v>29450</v>
      </c>
      <c r="Z99" s="41">
        <v>7753</v>
      </c>
      <c r="AA99" s="41">
        <v>16367</v>
      </c>
      <c r="AB99" s="41">
        <v>15771</v>
      </c>
      <c r="AC99" s="41">
        <v>20031</v>
      </c>
      <c r="AD99" s="41">
        <v>11044</v>
      </c>
      <c r="AE99" s="41">
        <v>15711</v>
      </c>
      <c r="AF99" s="41">
        <v>16340</v>
      </c>
      <c r="AG99" s="41">
        <v>6496</v>
      </c>
      <c r="AH99" s="41">
        <v>11507</v>
      </c>
      <c r="AI99" s="41">
        <v>13820</v>
      </c>
      <c r="AJ99" s="41">
        <v>10715</v>
      </c>
      <c r="AK99" s="41">
        <v>12752</v>
      </c>
      <c r="AL99" s="41">
        <v>9544</v>
      </c>
      <c r="AM99" s="28">
        <f t="shared" si="8"/>
        <v>479014.3168954248</v>
      </c>
      <c r="AN99" s="41">
        <v>15452.074738562091</v>
      </c>
      <c r="AO99" s="29">
        <f t="shared" si="5"/>
        <v>457178</v>
      </c>
      <c r="AP99" s="30">
        <f t="shared" si="9"/>
        <v>14747.677419354839</v>
      </c>
      <c r="AQ99" s="31">
        <f t="shared" si="6"/>
        <v>-21836.316895424796</v>
      </c>
      <c r="AR99" s="45">
        <f t="shared" si="7"/>
        <v>0.95441406211624369</v>
      </c>
    </row>
    <row r="100" spans="1:44" x14ac:dyDescent="0.25">
      <c r="A100" s="10">
        <v>99</v>
      </c>
      <c r="B100" s="13">
        <v>17177</v>
      </c>
      <c r="C100" s="11" t="s">
        <v>58</v>
      </c>
      <c r="D100" s="12" t="s">
        <v>3</v>
      </c>
      <c r="E100" s="12" t="s">
        <v>14</v>
      </c>
      <c r="F100" s="12" t="s">
        <v>18</v>
      </c>
      <c r="G100" s="14" t="s">
        <v>164</v>
      </c>
      <c r="H100" s="41">
        <v>23480</v>
      </c>
      <c r="I100" s="41">
        <v>18006</v>
      </c>
      <c r="J100" s="41">
        <v>17373</v>
      </c>
      <c r="K100" s="41">
        <v>13245</v>
      </c>
      <c r="L100" s="41">
        <v>11066</v>
      </c>
      <c r="M100" s="41">
        <v>18150</v>
      </c>
      <c r="N100" s="41">
        <v>22737</v>
      </c>
      <c r="O100" s="41">
        <v>13725</v>
      </c>
      <c r="P100" s="41">
        <v>14690</v>
      </c>
      <c r="Q100" s="41">
        <v>14717</v>
      </c>
      <c r="R100" s="41">
        <v>19136</v>
      </c>
      <c r="S100" s="41">
        <v>9332</v>
      </c>
      <c r="T100" s="41">
        <v>22557</v>
      </c>
      <c r="U100" s="41">
        <v>19780</v>
      </c>
      <c r="V100" s="41">
        <v>12872</v>
      </c>
      <c r="W100" s="41">
        <v>15240</v>
      </c>
      <c r="X100" s="41">
        <v>16304</v>
      </c>
      <c r="Y100" s="41">
        <v>25527</v>
      </c>
      <c r="Z100" s="41">
        <v>8143</v>
      </c>
      <c r="AA100" s="41">
        <v>26466</v>
      </c>
      <c r="AB100" s="41">
        <v>16110</v>
      </c>
      <c r="AC100" s="41">
        <v>8924</v>
      </c>
      <c r="AD100" s="41">
        <v>13957</v>
      </c>
      <c r="AE100" s="41">
        <v>10984</v>
      </c>
      <c r="AF100" s="41">
        <v>21353</v>
      </c>
      <c r="AG100" s="41">
        <v>11819</v>
      </c>
      <c r="AH100" s="41">
        <v>15260</v>
      </c>
      <c r="AI100" s="41">
        <v>13150</v>
      </c>
      <c r="AJ100" s="41">
        <v>12651</v>
      </c>
      <c r="AK100" s="41">
        <v>21045</v>
      </c>
      <c r="AL100" s="41">
        <v>19845</v>
      </c>
      <c r="AM100" s="28">
        <f t="shared" si="8"/>
        <v>538484.75235294108</v>
      </c>
      <c r="AN100" s="41">
        <v>17370.475882352937</v>
      </c>
      <c r="AO100" s="29">
        <f t="shared" si="5"/>
        <v>507644</v>
      </c>
      <c r="AP100" s="30">
        <f t="shared" si="9"/>
        <v>16375.612903225807</v>
      </c>
      <c r="AQ100" s="31">
        <f t="shared" si="6"/>
        <v>-30840.752352941083</v>
      </c>
      <c r="AR100" s="45">
        <f t="shared" si="7"/>
        <v>0.94272678619370265</v>
      </c>
    </row>
    <row r="101" spans="1:44" x14ac:dyDescent="0.25">
      <c r="A101" s="10">
        <v>100</v>
      </c>
      <c r="B101" s="11">
        <v>15621</v>
      </c>
      <c r="C101" s="11" t="s">
        <v>58</v>
      </c>
      <c r="D101" s="12" t="s">
        <v>3</v>
      </c>
      <c r="E101" s="12" t="s">
        <v>14</v>
      </c>
      <c r="F101" s="12" t="s">
        <v>18</v>
      </c>
      <c r="G101" s="12" t="s">
        <v>165</v>
      </c>
      <c r="H101" s="41">
        <v>30173</v>
      </c>
      <c r="I101" s="41">
        <v>24882</v>
      </c>
      <c r="J101" s="41">
        <v>19718</v>
      </c>
      <c r="K101" s="41">
        <v>26936</v>
      </c>
      <c r="L101" s="41">
        <v>14741</v>
      </c>
      <c r="M101" s="41">
        <v>23791</v>
      </c>
      <c r="N101" s="41">
        <v>25175</v>
      </c>
      <c r="O101" s="41">
        <v>30297</v>
      </c>
      <c r="P101" s="41">
        <v>14835</v>
      </c>
      <c r="Q101" s="41">
        <v>16111</v>
      </c>
      <c r="R101" s="41">
        <v>45650</v>
      </c>
      <c r="S101" s="41">
        <v>1817</v>
      </c>
      <c r="T101" s="41">
        <v>26114</v>
      </c>
      <c r="U101" s="41">
        <v>13446</v>
      </c>
      <c r="V101" s="41">
        <v>19444</v>
      </c>
      <c r="W101" s="41">
        <v>11462</v>
      </c>
      <c r="X101" s="41">
        <v>19861</v>
      </c>
      <c r="Y101" s="41">
        <v>43292</v>
      </c>
      <c r="Z101" s="41">
        <v>4002</v>
      </c>
      <c r="AA101" s="41">
        <v>11276</v>
      </c>
      <c r="AB101" s="41">
        <v>14565</v>
      </c>
      <c r="AC101" s="41">
        <v>14716</v>
      </c>
      <c r="AD101" s="41">
        <v>8943</v>
      </c>
      <c r="AE101" s="41">
        <v>11283</v>
      </c>
      <c r="AF101" s="41">
        <v>16799</v>
      </c>
      <c r="AG101" s="41">
        <v>10754</v>
      </c>
      <c r="AH101" s="41">
        <v>24787</v>
      </c>
      <c r="AI101" s="41">
        <v>13135</v>
      </c>
      <c r="AJ101" s="41">
        <v>20537</v>
      </c>
      <c r="AK101" s="41">
        <v>9469</v>
      </c>
      <c r="AL101" s="41">
        <v>25017</v>
      </c>
      <c r="AM101" s="28">
        <f t="shared" si="8"/>
        <v>549472.25558823533</v>
      </c>
      <c r="AN101" s="41">
        <v>17724.911470588235</v>
      </c>
      <c r="AO101" s="29">
        <f t="shared" si="5"/>
        <v>593028</v>
      </c>
      <c r="AP101" s="30">
        <f t="shared" si="9"/>
        <v>19129.935483870966</v>
      </c>
      <c r="AQ101" s="31">
        <f t="shared" si="6"/>
        <v>43555.744411764666</v>
      </c>
      <c r="AR101" s="45">
        <f t="shared" si="7"/>
        <v>1.0792683233207767</v>
      </c>
    </row>
    <row r="102" spans="1:44" x14ac:dyDescent="0.25">
      <c r="A102" s="10">
        <v>101</v>
      </c>
      <c r="B102" s="11">
        <v>16005</v>
      </c>
      <c r="C102" s="11" t="s">
        <v>58</v>
      </c>
      <c r="D102" s="12" t="s">
        <v>3</v>
      </c>
      <c r="E102" s="12" t="s">
        <v>14</v>
      </c>
      <c r="F102" s="12" t="s">
        <v>18</v>
      </c>
      <c r="G102" s="12" t="s">
        <v>166</v>
      </c>
      <c r="H102" s="41">
        <v>19401</v>
      </c>
      <c r="I102" s="41">
        <v>33561</v>
      </c>
      <c r="J102" s="41">
        <v>20181</v>
      </c>
      <c r="K102" s="41">
        <v>22109</v>
      </c>
      <c r="L102" s="41">
        <v>8700</v>
      </c>
      <c r="M102" s="41">
        <v>32837</v>
      </c>
      <c r="N102" s="41">
        <v>22554</v>
      </c>
      <c r="O102" s="41">
        <v>19783</v>
      </c>
      <c r="P102" s="41">
        <v>16842</v>
      </c>
      <c r="Q102" s="41">
        <v>13519</v>
      </c>
      <c r="R102" s="41">
        <v>23581</v>
      </c>
      <c r="S102" s="41">
        <v>7991</v>
      </c>
      <c r="T102" s="41">
        <v>23796</v>
      </c>
      <c r="U102" s="41">
        <v>30701</v>
      </c>
      <c r="V102" s="41">
        <v>24769</v>
      </c>
      <c r="W102" s="41">
        <v>14898</v>
      </c>
      <c r="X102" s="41">
        <v>19181</v>
      </c>
      <c r="Y102" s="41">
        <v>28830</v>
      </c>
      <c r="Z102" s="41">
        <v>18256</v>
      </c>
      <c r="AA102" s="41">
        <v>29775</v>
      </c>
      <c r="AB102" s="41">
        <v>20107</v>
      </c>
      <c r="AC102" s="41">
        <v>22145</v>
      </c>
      <c r="AD102" s="41">
        <v>14516</v>
      </c>
      <c r="AE102" s="41">
        <v>20555</v>
      </c>
      <c r="AF102" s="41">
        <v>17181</v>
      </c>
      <c r="AG102" s="41">
        <v>11843</v>
      </c>
      <c r="AH102" s="41">
        <v>38968</v>
      </c>
      <c r="AI102" s="41">
        <v>24415</v>
      </c>
      <c r="AJ102" s="41">
        <v>53460</v>
      </c>
      <c r="AK102" s="41">
        <v>27468</v>
      </c>
      <c r="AL102" s="41">
        <v>46182</v>
      </c>
      <c r="AM102" s="28">
        <f t="shared" si="8"/>
        <v>881755.51815686282</v>
      </c>
      <c r="AN102" s="41">
        <v>28443.726392156866</v>
      </c>
      <c r="AO102" s="29">
        <f t="shared" si="5"/>
        <v>728105</v>
      </c>
      <c r="AP102" s="30">
        <f t="shared" si="9"/>
        <v>23487.258064516129</v>
      </c>
      <c r="AQ102" s="31">
        <f t="shared" si="6"/>
        <v>-153650.51815686282</v>
      </c>
      <c r="AR102" s="45">
        <f t="shared" si="7"/>
        <v>0.82574476145265396</v>
      </c>
    </row>
    <row r="103" spans="1:44" x14ac:dyDescent="0.25">
      <c r="A103" s="10">
        <v>102</v>
      </c>
      <c r="B103" s="11">
        <v>14557</v>
      </c>
      <c r="C103" s="11" t="s">
        <v>58</v>
      </c>
      <c r="D103" s="12" t="s">
        <v>3</v>
      </c>
      <c r="E103" s="12" t="s">
        <v>14</v>
      </c>
      <c r="F103" s="12" t="s">
        <v>18</v>
      </c>
      <c r="G103" s="12" t="s">
        <v>167</v>
      </c>
      <c r="H103" s="41">
        <v>29108</v>
      </c>
      <c r="I103" s="41">
        <v>72465</v>
      </c>
      <c r="J103" s="41">
        <v>31451</v>
      </c>
      <c r="K103" s="41">
        <v>36666</v>
      </c>
      <c r="L103" s="41">
        <v>18913</v>
      </c>
      <c r="M103" s="41">
        <v>70095</v>
      </c>
      <c r="N103" s="41">
        <v>37330</v>
      </c>
      <c r="O103" s="41">
        <v>63604</v>
      </c>
      <c r="P103" s="41">
        <v>49503</v>
      </c>
      <c r="Q103" s="41">
        <v>40201</v>
      </c>
      <c r="R103" s="41">
        <v>56123</v>
      </c>
      <c r="S103" s="41">
        <v>16823</v>
      </c>
      <c r="T103" s="41">
        <v>53059</v>
      </c>
      <c r="U103" s="41">
        <v>40039</v>
      </c>
      <c r="V103" s="41">
        <v>26814</v>
      </c>
      <c r="W103" s="41">
        <v>44211</v>
      </c>
      <c r="X103" s="41">
        <v>49504</v>
      </c>
      <c r="Y103" s="41">
        <v>85498</v>
      </c>
      <c r="Z103" s="41">
        <v>6968</v>
      </c>
      <c r="AA103" s="41">
        <v>27954</v>
      </c>
      <c r="AB103" s="41">
        <v>25257</v>
      </c>
      <c r="AC103" s="41">
        <v>46905</v>
      </c>
      <c r="AD103" s="41">
        <v>31033</v>
      </c>
      <c r="AE103" s="41">
        <v>31821</v>
      </c>
      <c r="AF103" s="41">
        <v>74699</v>
      </c>
      <c r="AG103" s="41">
        <v>6243</v>
      </c>
      <c r="AH103" s="41">
        <v>31878</v>
      </c>
      <c r="AI103" s="41">
        <v>24044</v>
      </c>
      <c r="AJ103" s="41">
        <v>42063</v>
      </c>
      <c r="AK103" s="41">
        <v>29037</v>
      </c>
      <c r="AL103" s="41">
        <v>59845</v>
      </c>
      <c r="AM103" s="28">
        <f t="shared" si="8"/>
        <v>1572232.5960571896</v>
      </c>
      <c r="AN103" s="41">
        <v>50717.180517973859</v>
      </c>
      <c r="AO103" s="29">
        <f t="shared" si="5"/>
        <v>1259154</v>
      </c>
      <c r="AP103" s="30">
        <f t="shared" si="9"/>
        <v>40617.870967741932</v>
      </c>
      <c r="AQ103" s="31">
        <f t="shared" si="6"/>
        <v>-313078.59605718963</v>
      </c>
      <c r="AR103" s="45">
        <f t="shared" si="7"/>
        <v>0.80087005138913847</v>
      </c>
    </row>
    <row r="104" spans="1:44" x14ac:dyDescent="0.25">
      <c r="A104" s="10">
        <v>103</v>
      </c>
      <c r="B104" s="11">
        <v>16579</v>
      </c>
      <c r="C104" s="11" t="s">
        <v>58</v>
      </c>
      <c r="D104" s="12" t="s">
        <v>3</v>
      </c>
      <c r="E104" s="12" t="s">
        <v>14</v>
      </c>
      <c r="F104" s="12" t="s">
        <v>18</v>
      </c>
      <c r="G104" s="12" t="s">
        <v>168</v>
      </c>
      <c r="H104" s="41">
        <v>27271</v>
      </c>
      <c r="I104" s="41">
        <v>25421</v>
      </c>
      <c r="J104" s="41">
        <v>27127</v>
      </c>
      <c r="K104" s="41">
        <v>20320</v>
      </c>
      <c r="L104" s="41">
        <v>15425</v>
      </c>
      <c r="M104" s="41">
        <v>18609</v>
      </c>
      <c r="N104" s="41">
        <v>24502</v>
      </c>
      <c r="O104" s="41">
        <v>22230</v>
      </c>
      <c r="P104" s="41">
        <v>14723</v>
      </c>
      <c r="Q104" s="41">
        <v>11798</v>
      </c>
      <c r="R104" s="41">
        <v>27210</v>
      </c>
      <c r="S104" s="41">
        <v>9201</v>
      </c>
      <c r="T104" s="41">
        <v>22410</v>
      </c>
      <c r="U104" s="41">
        <v>21819</v>
      </c>
      <c r="V104" s="41">
        <v>16074</v>
      </c>
      <c r="W104" s="41">
        <v>18126</v>
      </c>
      <c r="X104" s="41">
        <v>25293</v>
      </c>
      <c r="Y104" s="41">
        <v>23778</v>
      </c>
      <c r="Z104" s="41">
        <v>10394</v>
      </c>
      <c r="AA104" s="41">
        <v>19541</v>
      </c>
      <c r="AB104" s="41">
        <v>22041</v>
      </c>
      <c r="AC104" s="41">
        <v>12076</v>
      </c>
      <c r="AD104" s="41">
        <v>9015</v>
      </c>
      <c r="AE104" s="41">
        <v>22101</v>
      </c>
      <c r="AF104" s="41">
        <v>27059</v>
      </c>
      <c r="AG104" s="41">
        <v>7321</v>
      </c>
      <c r="AH104" s="41">
        <v>16357</v>
      </c>
      <c r="AI104" s="41">
        <v>10985</v>
      </c>
      <c r="AJ104" s="41">
        <v>13215</v>
      </c>
      <c r="AK104" s="41">
        <v>13213</v>
      </c>
      <c r="AL104" s="41">
        <v>38080</v>
      </c>
      <c r="AM104" s="28">
        <f t="shared" si="8"/>
        <v>596721.36248366011</v>
      </c>
      <c r="AN104" s="41">
        <v>19249.076209150327</v>
      </c>
      <c r="AO104" s="29">
        <f t="shared" si="5"/>
        <v>592735</v>
      </c>
      <c r="AP104" s="30">
        <f t="shared" si="9"/>
        <v>19120.483870967742</v>
      </c>
      <c r="AQ104" s="31">
        <f t="shared" si="6"/>
        <v>-3986.3624836601084</v>
      </c>
      <c r="AR104" s="45">
        <f t="shared" si="7"/>
        <v>0.99331955794733384</v>
      </c>
    </row>
    <row r="105" spans="1:44" x14ac:dyDescent="0.25">
      <c r="A105" s="10">
        <v>104</v>
      </c>
      <c r="B105" s="11">
        <v>14545</v>
      </c>
      <c r="C105" s="11" t="s">
        <v>58</v>
      </c>
      <c r="D105" s="12" t="s">
        <v>3</v>
      </c>
      <c r="E105" s="12" t="s">
        <v>14</v>
      </c>
      <c r="F105" s="12" t="s">
        <v>18</v>
      </c>
      <c r="G105" s="12" t="s">
        <v>169</v>
      </c>
      <c r="H105" s="41">
        <v>43387</v>
      </c>
      <c r="I105" s="41">
        <v>37240</v>
      </c>
      <c r="J105" s="41">
        <v>40252</v>
      </c>
      <c r="K105" s="41">
        <v>62235</v>
      </c>
      <c r="L105" s="41">
        <v>27348</v>
      </c>
      <c r="M105" s="41">
        <v>29058</v>
      </c>
      <c r="N105" s="41">
        <v>26462</v>
      </c>
      <c r="O105" s="41">
        <v>28406</v>
      </c>
      <c r="P105" s="41">
        <v>40017</v>
      </c>
      <c r="Q105" s="41">
        <v>30880</v>
      </c>
      <c r="R105" s="41">
        <v>76099</v>
      </c>
      <c r="S105" s="41">
        <v>13299</v>
      </c>
      <c r="T105" s="41">
        <v>37493</v>
      </c>
      <c r="U105" s="41">
        <v>30672</v>
      </c>
      <c r="V105" s="41">
        <v>41872</v>
      </c>
      <c r="W105" s="41">
        <v>30568</v>
      </c>
      <c r="X105" s="41">
        <v>23809</v>
      </c>
      <c r="Y105" s="41">
        <v>71127</v>
      </c>
      <c r="Z105" s="41">
        <v>15990</v>
      </c>
      <c r="AA105" s="41">
        <v>27433</v>
      </c>
      <c r="AB105" s="41">
        <v>23783</v>
      </c>
      <c r="AC105" s="41">
        <v>19474</v>
      </c>
      <c r="AD105" s="41">
        <v>27288</v>
      </c>
      <c r="AE105" s="41">
        <v>26189</v>
      </c>
      <c r="AF105" s="41">
        <v>56222</v>
      </c>
      <c r="AG105" s="41">
        <v>10690</v>
      </c>
      <c r="AH105" s="41">
        <v>37988</v>
      </c>
      <c r="AI105" s="41">
        <v>22319</v>
      </c>
      <c r="AJ105" s="41">
        <v>41234</v>
      </c>
      <c r="AK105" s="41">
        <v>29131</v>
      </c>
      <c r="AL105" s="41">
        <v>74415</v>
      </c>
      <c r="AM105" s="28">
        <f t="shared" si="8"/>
        <v>1283480.5493464051</v>
      </c>
      <c r="AN105" s="41">
        <v>41402.598366013066</v>
      </c>
      <c r="AO105" s="29">
        <f t="shared" si="5"/>
        <v>1102380</v>
      </c>
      <c r="AP105" s="30">
        <f t="shared" si="9"/>
        <v>35560.645161290326</v>
      </c>
      <c r="AQ105" s="31">
        <f t="shared" si="6"/>
        <v>-181100.54934640508</v>
      </c>
      <c r="AR105" s="45">
        <f t="shared" si="7"/>
        <v>0.85889887506388152</v>
      </c>
    </row>
    <row r="106" spans="1:44" x14ac:dyDescent="0.25">
      <c r="A106" s="10">
        <v>105</v>
      </c>
      <c r="B106" s="11">
        <v>16451</v>
      </c>
      <c r="C106" s="11" t="s">
        <v>58</v>
      </c>
      <c r="D106" s="12" t="s">
        <v>3</v>
      </c>
      <c r="E106" s="12" t="s">
        <v>14</v>
      </c>
      <c r="F106" s="12" t="s">
        <v>18</v>
      </c>
      <c r="G106" s="12" t="s">
        <v>170</v>
      </c>
      <c r="H106" s="41">
        <v>13635</v>
      </c>
      <c r="I106" s="41">
        <v>15230</v>
      </c>
      <c r="J106" s="41">
        <v>19570</v>
      </c>
      <c r="K106" s="41">
        <v>27652</v>
      </c>
      <c r="L106" s="41">
        <v>15228</v>
      </c>
      <c r="M106" s="41">
        <v>25930</v>
      </c>
      <c r="N106" s="41">
        <v>24696</v>
      </c>
      <c r="O106" s="41">
        <v>15874</v>
      </c>
      <c r="P106" s="41">
        <v>19517</v>
      </c>
      <c r="Q106" s="41">
        <v>17022</v>
      </c>
      <c r="R106" s="41">
        <v>20837</v>
      </c>
      <c r="S106" s="41">
        <v>9092</v>
      </c>
      <c r="T106" s="41">
        <v>28531</v>
      </c>
      <c r="U106" s="41">
        <v>25877</v>
      </c>
      <c r="V106" s="41">
        <v>31451</v>
      </c>
      <c r="W106" s="41">
        <v>28378</v>
      </c>
      <c r="X106" s="41">
        <v>21736</v>
      </c>
      <c r="Y106" s="41">
        <v>34642</v>
      </c>
      <c r="Z106" s="41">
        <v>11123</v>
      </c>
      <c r="AA106" s="41">
        <v>15399</v>
      </c>
      <c r="AB106" s="41">
        <v>13222</v>
      </c>
      <c r="AC106" s="41">
        <v>16073</v>
      </c>
      <c r="AD106" s="41">
        <v>19215</v>
      </c>
      <c r="AE106" s="41">
        <v>10978</v>
      </c>
      <c r="AF106" s="41">
        <v>23412</v>
      </c>
      <c r="AG106" s="41">
        <v>16196</v>
      </c>
      <c r="AH106" s="41">
        <v>16407</v>
      </c>
      <c r="AI106" s="41">
        <v>14535</v>
      </c>
      <c r="AJ106" s="41">
        <v>18090</v>
      </c>
      <c r="AK106" s="41">
        <v>15021</v>
      </c>
      <c r="AL106" s="41">
        <v>27702</v>
      </c>
      <c r="AM106" s="28">
        <f t="shared" si="8"/>
        <v>643809.74754901952</v>
      </c>
      <c r="AN106" s="41">
        <v>20768.056372549017</v>
      </c>
      <c r="AO106" s="29">
        <f t="shared" si="5"/>
        <v>612271</v>
      </c>
      <c r="AP106" s="30">
        <f t="shared" si="9"/>
        <v>19750.677419354837</v>
      </c>
      <c r="AQ106" s="31">
        <f t="shared" si="6"/>
        <v>-31538.747549019521</v>
      </c>
      <c r="AR106" s="45">
        <f t="shared" si="7"/>
        <v>0.95101231742904269</v>
      </c>
    </row>
    <row r="107" spans="1:44" x14ac:dyDescent="0.25">
      <c r="A107" s="10">
        <v>106</v>
      </c>
      <c r="B107" s="11">
        <v>15465</v>
      </c>
      <c r="C107" s="11" t="s">
        <v>58</v>
      </c>
      <c r="D107" s="12" t="s">
        <v>3</v>
      </c>
      <c r="E107" s="12" t="s">
        <v>14</v>
      </c>
      <c r="F107" s="12" t="s">
        <v>19</v>
      </c>
      <c r="G107" s="12" t="s">
        <v>171</v>
      </c>
      <c r="H107" s="41">
        <v>10531</v>
      </c>
      <c r="I107" s="41">
        <v>21645</v>
      </c>
      <c r="J107" s="41">
        <v>7823</v>
      </c>
      <c r="K107" s="41">
        <v>31715</v>
      </c>
      <c r="L107" s="41">
        <v>6693</v>
      </c>
      <c r="M107" s="41">
        <v>16139</v>
      </c>
      <c r="N107" s="41">
        <v>17301</v>
      </c>
      <c r="O107" s="41">
        <v>23354</v>
      </c>
      <c r="P107" s="41">
        <v>17755</v>
      </c>
      <c r="Q107" s="41">
        <v>13969</v>
      </c>
      <c r="R107" s="41">
        <v>16040</v>
      </c>
      <c r="S107" s="41">
        <v>8360</v>
      </c>
      <c r="T107" s="41">
        <v>18511</v>
      </c>
      <c r="U107" s="41">
        <v>15739</v>
      </c>
      <c r="V107" s="41">
        <v>15757</v>
      </c>
      <c r="W107" s="41">
        <v>16937</v>
      </c>
      <c r="X107" s="41">
        <v>17130</v>
      </c>
      <c r="Y107" s="41">
        <v>21214</v>
      </c>
      <c r="Z107" s="41">
        <v>7265</v>
      </c>
      <c r="AA107" s="41">
        <v>13284</v>
      </c>
      <c r="AB107" s="41">
        <v>9298</v>
      </c>
      <c r="AC107" s="41">
        <v>13899</v>
      </c>
      <c r="AD107" s="41">
        <v>17658</v>
      </c>
      <c r="AE107" s="41">
        <v>12200</v>
      </c>
      <c r="AF107" s="41">
        <v>19218</v>
      </c>
      <c r="AG107" s="41">
        <v>11844</v>
      </c>
      <c r="AH107" s="41">
        <v>13907</v>
      </c>
      <c r="AI107" s="41">
        <v>12789</v>
      </c>
      <c r="AJ107" s="41">
        <v>15388</v>
      </c>
      <c r="AK107" s="41">
        <v>16406</v>
      </c>
      <c r="AL107" s="41">
        <v>19630</v>
      </c>
      <c r="AM107" s="28">
        <f t="shared" si="8"/>
        <v>544079.47532679746</v>
      </c>
      <c r="AN107" s="41">
        <v>17550.950816993467</v>
      </c>
      <c r="AO107" s="29">
        <f t="shared" si="5"/>
        <v>479399</v>
      </c>
      <c r="AP107" s="30">
        <f t="shared" si="9"/>
        <v>15464.483870967742</v>
      </c>
      <c r="AQ107" s="31">
        <f t="shared" si="6"/>
        <v>-64680.475326797459</v>
      </c>
      <c r="AR107" s="45">
        <f t="shared" si="7"/>
        <v>0.88111943519290525</v>
      </c>
    </row>
    <row r="108" spans="1:44" x14ac:dyDescent="0.25">
      <c r="A108" s="10">
        <v>107</v>
      </c>
      <c r="B108" s="11">
        <v>92019</v>
      </c>
      <c r="C108" s="11" t="s">
        <v>58</v>
      </c>
      <c r="D108" s="12" t="s">
        <v>3</v>
      </c>
      <c r="E108" s="12" t="s">
        <v>14</v>
      </c>
      <c r="F108" s="12" t="s">
        <v>19</v>
      </c>
      <c r="G108" s="12" t="s">
        <v>172</v>
      </c>
      <c r="H108" s="41">
        <v>13411</v>
      </c>
      <c r="I108" s="41">
        <v>18338</v>
      </c>
      <c r="J108" s="41">
        <v>10553</v>
      </c>
      <c r="K108" s="41">
        <v>16417</v>
      </c>
      <c r="L108" s="41">
        <v>4256</v>
      </c>
      <c r="M108" s="41">
        <v>14393</v>
      </c>
      <c r="N108" s="41">
        <v>20148</v>
      </c>
      <c r="O108" s="41">
        <v>16666</v>
      </c>
      <c r="P108" s="41">
        <v>14372</v>
      </c>
      <c r="Q108" s="41">
        <v>4616</v>
      </c>
      <c r="R108" s="41">
        <v>20786</v>
      </c>
      <c r="S108" s="41">
        <v>1967</v>
      </c>
      <c r="T108" s="41">
        <v>17394</v>
      </c>
      <c r="U108" s="41">
        <v>9670</v>
      </c>
      <c r="V108" s="41">
        <v>5710</v>
      </c>
      <c r="W108" s="41">
        <v>14435</v>
      </c>
      <c r="X108" s="41">
        <v>8996</v>
      </c>
      <c r="Y108" s="41">
        <v>10829</v>
      </c>
      <c r="Z108" s="41">
        <v>2859</v>
      </c>
      <c r="AA108" s="41">
        <v>7129</v>
      </c>
      <c r="AB108" s="41">
        <v>8214</v>
      </c>
      <c r="AC108" s="41">
        <v>9300</v>
      </c>
      <c r="AD108" s="41">
        <v>10038</v>
      </c>
      <c r="AE108" s="41">
        <v>11883</v>
      </c>
      <c r="AF108" s="41">
        <v>9775</v>
      </c>
      <c r="AG108" s="41">
        <v>2900</v>
      </c>
      <c r="AH108" s="41">
        <v>11171</v>
      </c>
      <c r="AI108" s="41">
        <v>8691</v>
      </c>
      <c r="AJ108" s="41">
        <v>11586</v>
      </c>
      <c r="AK108" s="41">
        <v>6038</v>
      </c>
      <c r="AL108" s="41">
        <v>12776</v>
      </c>
      <c r="AM108" s="28">
        <f t="shared" si="8"/>
        <v>439870.8195098039</v>
      </c>
      <c r="AN108" s="41">
        <v>14189.381274509804</v>
      </c>
      <c r="AO108" s="29">
        <f t="shared" si="5"/>
        <v>335317</v>
      </c>
      <c r="AP108" s="30">
        <f t="shared" si="9"/>
        <v>10816.677419354839</v>
      </c>
      <c r="AQ108" s="31">
        <f t="shared" si="6"/>
        <v>-104553.8195098039</v>
      </c>
      <c r="AR108" s="45">
        <f t="shared" si="7"/>
        <v>0.76230789842727087</v>
      </c>
    </row>
    <row r="109" spans="1:44" x14ac:dyDescent="0.25">
      <c r="A109" s="10">
        <v>108</v>
      </c>
      <c r="B109" s="11">
        <v>15908</v>
      </c>
      <c r="C109" s="11" t="s">
        <v>58</v>
      </c>
      <c r="D109" s="12" t="s">
        <v>3</v>
      </c>
      <c r="E109" s="12" t="s">
        <v>14</v>
      </c>
      <c r="F109" s="12" t="s">
        <v>19</v>
      </c>
      <c r="G109" s="12" t="s">
        <v>173</v>
      </c>
      <c r="H109" s="41">
        <v>20089</v>
      </c>
      <c r="I109" s="41">
        <v>19434</v>
      </c>
      <c r="J109" s="41">
        <v>14629</v>
      </c>
      <c r="K109" s="41">
        <v>11630</v>
      </c>
      <c r="L109" s="41">
        <v>8276</v>
      </c>
      <c r="M109" s="41">
        <v>16409</v>
      </c>
      <c r="N109" s="41">
        <v>20466</v>
      </c>
      <c r="O109" s="41">
        <v>21282</v>
      </c>
      <c r="P109" s="41">
        <v>14904</v>
      </c>
      <c r="Q109" s="41">
        <v>13478</v>
      </c>
      <c r="R109" s="41">
        <v>7393</v>
      </c>
      <c r="S109" s="41">
        <v>5687</v>
      </c>
      <c r="T109" s="41">
        <v>26173</v>
      </c>
      <c r="U109" s="41">
        <v>6678</v>
      </c>
      <c r="V109" s="41">
        <v>8727</v>
      </c>
      <c r="W109" s="41">
        <v>14887</v>
      </c>
      <c r="X109" s="41">
        <v>7091</v>
      </c>
      <c r="Y109" s="41">
        <v>10676</v>
      </c>
      <c r="Z109" s="41">
        <v>7645</v>
      </c>
      <c r="AA109" s="41">
        <v>9662</v>
      </c>
      <c r="AB109" s="41">
        <v>12313</v>
      </c>
      <c r="AC109" s="41">
        <v>5664</v>
      </c>
      <c r="AD109" s="41">
        <v>10212</v>
      </c>
      <c r="AE109" s="41">
        <v>8063</v>
      </c>
      <c r="AF109" s="41">
        <v>9962</v>
      </c>
      <c r="AG109" s="41">
        <v>7570</v>
      </c>
      <c r="AH109" s="41">
        <v>16447</v>
      </c>
      <c r="AI109" s="41">
        <v>7069</v>
      </c>
      <c r="AJ109" s="41">
        <v>7754</v>
      </c>
      <c r="AK109" s="41">
        <v>7968</v>
      </c>
      <c r="AL109" s="41">
        <v>49757</v>
      </c>
      <c r="AM109" s="28">
        <f t="shared" si="8"/>
        <v>393541.04496732022</v>
      </c>
      <c r="AN109" s="41">
        <v>12694.872418300652</v>
      </c>
      <c r="AO109" s="29">
        <f t="shared" si="5"/>
        <v>407995</v>
      </c>
      <c r="AP109" s="30">
        <f t="shared" si="9"/>
        <v>13161.129032258064</v>
      </c>
      <c r="AQ109" s="31">
        <f t="shared" si="6"/>
        <v>14453.955032679776</v>
      </c>
      <c r="AR109" s="45">
        <f t="shared" si="7"/>
        <v>1.0367279479930234</v>
      </c>
    </row>
    <row r="110" spans="1:44" x14ac:dyDescent="0.25">
      <c r="A110" s="10">
        <v>109</v>
      </c>
      <c r="B110" s="11">
        <v>14599</v>
      </c>
      <c r="C110" s="11" t="s">
        <v>58</v>
      </c>
      <c r="D110" s="12" t="s">
        <v>3</v>
      </c>
      <c r="E110" s="12" t="s">
        <v>14</v>
      </c>
      <c r="F110" s="12" t="s">
        <v>19</v>
      </c>
      <c r="G110" s="12" t="s">
        <v>174</v>
      </c>
      <c r="H110" s="41">
        <v>7442</v>
      </c>
      <c r="I110" s="41">
        <v>2726</v>
      </c>
      <c r="J110" s="41">
        <v>2726</v>
      </c>
      <c r="K110" s="41">
        <v>13990</v>
      </c>
      <c r="L110" s="41">
        <v>0</v>
      </c>
      <c r="M110" s="41">
        <v>6196</v>
      </c>
      <c r="N110" s="41">
        <v>9380</v>
      </c>
      <c r="O110" s="41">
        <v>12297</v>
      </c>
      <c r="P110" s="41">
        <v>8401</v>
      </c>
      <c r="Q110" s="41">
        <v>5846</v>
      </c>
      <c r="R110" s="41">
        <v>40075</v>
      </c>
      <c r="S110" s="41">
        <v>0</v>
      </c>
      <c r="T110" s="41">
        <v>991</v>
      </c>
      <c r="U110" s="41">
        <v>3943</v>
      </c>
      <c r="V110" s="41">
        <v>851</v>
      </c>
      <c r="W110" s="41">
        <v>8100</v>
      </c>
      <c r="X110" s="41">
        <v>4980</v>
      </c>
      <c r="Y110" s="41">
        <v>727</v>
      </c>
      <c r="Z110" s="41">
        <v>0</v>
      </c>
      <c r="AA110" s="41">
        <v>3591</v>
      </c>
      <c r="AB110" s="41">
        <v>3851</v>
      </c>
      <c r="AC110" s="41">
        <v>6910</v>
      </c>
      <c r="AD110" s="41">
        <v>12247</v>
      </c>
      <c r="AE110" s="41">
        <v>2910</v>
      </c>
      <c r="AF110" s="41">
        <v>5500</v>
      </c>
      <c r="AG110" s="41">
        <v>0</v>
      </c>
      <c r="AH110" s="41">
        <v>2313</v>
      </c>
      <c r="AI110" s="41">
        <v>9060</v>
      </c>
      <c r="AJ110" s="41">
        <v>9063</v>
      </c>
      <c r="AK110" s="41">
        <v>3397</v>
      </c>
      <c r="AL110" s="41">
        <v>19251</v>
      </c>
      <c r="AM110" s="28">
        <f t="shared" si="8"/>
        <v>1817245.7571503269</v>
      </c>
      <c r="AN110" s="41">
        <v>58620.830875816995</v>
      </c>
      <c r="AO110" s="29">
        <f t="shared" si="5"/>
        <v>206764</v>
      </c>
      <c r="AP110" s="30">
        <f t="shared" si="9"/>
        <v>6669.8064516129034</v>
      </c>
      <c r="AQ110" s="31">
        <f t="shared" si="6"/>
        <v>-1610481.7571503269</v>
      </c>
      <c r="AR110" s="45">
        <f t="shared" si="7"/>
        <v>0.11377877713371709</v>
      </c>
    </row>
    <row r="111" spans="1:44" x14ac:dyDescent="0.25">
      <c r="A111" s="10">
        <v>110</v>
      </c>
      <c r="B111" s="11">
        <v>15880</v>
      </c>
      <c r="C111" s="11" t="s">
        <v>58</v>
      </c>
      <c r="D111" s="12" t="s">
        <v>3</v>
      </c>
      <c r="E111" s="12" t="s">
        <v>14</v>
      </c>
      <c r="F111" s="12" t="s">
        <v>19</v>
      </c>
      <c r="G111" s="12" t="s">
        <v>175</v>
      </c>
      <c r="H111" s="41">
        <v>54624</v>
      </c>
      <c r="I111" s="41">
        <v>27286</v>
      </c>
      <c r="J111" s="41">
        <v>38760</v>
      </c>
      <c r="K111" s="41">
        <v>42596</v>
      </c>
      <c r="L111" s="41">
        <v>20098</v>
      </c>
      <c r="M111" s="41">
        <v>29655</v>
      </c>
      <c r="N111" s="41">
        <v>53622</v>
      </c>
      <c r="O111" s="41">
        <v>39502</v>
      </c>
      <c r="P111" s="41">
        <v>36926</v>
      </c>
      <c r="Q111" s="41">
        <v>28847</v>
      </c>
      <c r="R111" s="41">
        <v>36314</v>
      </c>
      <c r="S111" s="41">
        <v>13596</v>
      </c>
      <c r="T111" s="41">
        <v>65528</v>
      </c>
      <c r="U111" s="41">
        <v>38940</v>
      </c>
      <c r="V111" s="41">
        <v>37800</v>
      </c>
      <c r="W111" s="41">
        <v>32329</v>
      </c>
      <c r="X111" s="41">
        <v>37126</v>
      </c>
      <c r="Y111" s="41">
        <v>43256</v>
      </c>
      <c r="Z111" s="41">
        <v>20624</v>
      </c>
      <c r="AA111" s="41">
        <v>38497</v>
      </c>
      <c r="AB111" s="41">
        <v>31655</v>
      </c>
      <c r="AC111" s="41">
        <v>30795</v>
      </c>
      <c r="AD111" s="41">
        <v>30381</v>
      </c>
      <c r="AE111" s="41">
        <v>35537</v>
      </c>
      <c r="AF111" s="41">
        <v>40488</v>
      </c>
      <c r="AG111" s="41">
        <v>16174</v>
      </c>
      <c r="AH111" s="41">
        <v>47763</v>
      </c>
      <c r="AI111" s="41">
        <v>27072</v>
      </c>
      <c r="AJ111" s="41">
        <v>28820</v>
      </c>
      <c r="AK111" s="41">
        <v>34910</v>
      </c>
      <c r="AL111" s="41">
        <v>73978</v>
      </c>
      <c r="AM111" s="28">
        <f t="shared" si="8"/>
        <v>1117757.3221241832</v>
      </c>
      <c r="AN111" s="41">
        <v>36056.687810457523</v>
      </c>
      <c r="AO111" s="29">
        <f t="shared" si="5"/>
        <v>1133499</v>
      </c>
      <c r="AP111" s="30">
        <f t="shared" si="9"/>
        <v>36564.483870967742</v>
      </c>
      <c r="AQ111" s="31">
        <f t="shared" si="6"/>
        <v>15741.677875816822</v>
      </c>
      <c r="AR111" s="45">
        <f t="shared" si="7"/>
        <v>1.0140832697440096</v>
      </c>
    </row>
    <row r="112" spans="1:44" x14ac:dyDescent="0.25">
      <c r="A112" s="10">
        <v>111</v>
      </c>
      <c r="B112" s="13">
        <v>16112</v>
      </c>
      <c r="C112" s="11" t="s">
        <v>58</v>
      </c>
      <c r="D112" s="12" t="s">
        <v>3</v>
      </c>
      <c r="E112" s="12" t="s">
        <v>14</v>
      </c>
      <c r="F112" s="12" t="s">
        <v>19</v>
      </c>
      <c r="G112" s="14" t="s">
        <v>176</v>
      </c>
      <c r="H112" s="41">
        <v>23041</v>
      </c>
      <c r="I112" s="41">
        <v>19460</v>
      </c>
      <c r="J112" s="41">
        <v>14550</v>
      </c>
      <c r="K112" s="41">
        <v>18601</v>
      </c>
      <c r="L112" s="41">
        <v>8618</v>
      </c>
      <c r="M112" s="41">
        <v>9063</v>
      </c>
      <c r="N112" s="41">
        <v>12176</v>
      </c>
      <c r="O112" s="41">
        <v>16565</v>
      </c>
      <c r="P112" s="41">
        <v>15304</v>
      </c>
      <c r="Q112" s="41">
        <v>18491</v>
      </c>
      <c r="R112" s="41">
        <v>15694</v>
      </c>
      <c r="S112" s="41">
        <v>10170</v>
      </c>
      <c r="T112" s="41">
        <v>16248</v>
      </c>
      <c r="U112" s="41">
        <v>13275</v>
      </c>
      <c r="V112" s="41">
        <v>17945</v>
      </c>
      <c r="W112" s="41">
        <v>21521</v>
      </c>
      <c r="X112" s="41">
        <v>10554</v>
      </c>
      <c r="Y112" s="41">
        <v>18199</v>
      </c>
      <c r="Z112" s="41">
        <v>8821</v>
      </c>
      <c r="AA112" s="41">
        <v>16820</v>
      </c>
      <c r="AB112" s="41">
        <v>12559</v>
      </c>
      <c r="AC112" s="41">
        <v>20584</v>
      </c>
      <c r="AD112" s="41">
        <v>18528</v>
      </c>
      <c r="AE112" s="41">
        <v>17829</v>
      </c>
      <c r="AF112" s="41">
        <v>21622</v>
      </c>
      <c r="AG112" s="41">
        <v>7021</v>
      </c>
      <c r="AH112" s="41">
        <v>13390</v>
      </c>
      <c r="AI112" s="41">
        <v>10551</v>
      </c>
      <c r="AJ112" s="41">
        <v>19737</v>
      </c>
      <c r="AK112" s="41">
        <v>17278</v>
      </c>
      <c r="AL112" s="41">
        <v>25936</v>
      </c>
      <c r="AM112" s="28">
        <f t="shared" si="8"/>
        <v>586320.6872728758</v>
      </c>
      <c r="AN112" s="41">
        <v>18913.570557189541</v>
      </c>
      <c r="AO112" s="29">
        <f t="shared" si="5"/>
        <v>490151</v>
      </c>
      <c r="AP112" s="30">
        <f t="shared" si="9"/>
        <v>15811.322580645161</v>
      </c>
      <c r="AQ112" s="31">
        <f t="shared" si="6"/>
        <v>-96169.687272875803</v>
      </c>
      <c r="AR112" s="45">
        <f t="shared" si="7"/>
        <v>0.83597766655618944</v>
      </c>
    </row>
    <row r="113" spans="1:44" x14ac:dyDescent="0.25">
      <c r="A113" s="10">
        <v>112</v>
      </c>
      <c r="B113" s="11">
        <v>14488</v>
      </c>
      <c r="C113" s="11" t="s">
        <v>58</v>
      </c>
      <c r="D113" s="12" t="s">
        <v>3</v>
      </c>
      <c r="E113" s="12" t="s">
        <v>14</v>
      </c>
      <c r="F113" s="12" t="s">
        <v>19</v>
      </c>
      <c r="G113" s="12" t="s">
        <v>177</v>
      </c>
      <c r="H113" s="41">
        <v>50070</v>
      </c>
      <c r="I113" s="41">
        <v>35472</v>
      </c>
      <c r="J113" s="41">
        <v>33596</v>
      </c>
      <c r="K113" s="41">
        <v>55598</v>
      </c>
      <c r="L113" s="41">
        <v>24857</v>
      </c>
      <c r="M113" s="41">
        <v>53879</v>
      </c>
      <c r="N113" s="41">
        <v>31520</v>
      </c>
      <c r="O113" s="41">
        <v>53916</v>
      </c>
      <c r="P113" s="41">
        <v>47242</v>
      </c>
      <c r="Q113" s="41">
        <v>23252</v>
      </c>
      <c r="R113" s="41">
        <v>45787</v>
      </c>
      <c r="S113" s="41">
        <v>19163</v>
      </c>
      <c r="T113" s="41">
        <v>77950</v>
      </c>
      <c r="U113" s="41">
        <v>50022</v>
      </c>
      <c r="V113" s="41">
        <v>34116</v>
      </c>
      <c r="W113" s="41">
        <v>44146</v>
      </c>
      <c r="X113" s="41">
        <v>36655</v>
      </c>
      <c r="Y113" s="41">
        <v>51227</v>
      </c>
      <c r="Z113" s="41">
        <v>24290</v>
      </c>
      <c r="AA113" s="41">
        <v>51795</v>
      </c>
      <c r="AB113" s="41">
        <v>30908</v>
      </c>
      <c r="AC113" s="41">
        <v>41539</v>
      </c>
      <c r="AD113" s="41">
        <v>32323</v>
      </c>
      <c r="AE113" s="41">
        <v>39636</v>
      </c>
      <c r="AF113" s="41">
        <v>52281</v>
      </c>
      <c r="AG113" s="41">
        <v>29014</v>
      </c>
      <c r="AH113" s="41">
        <v>57415</v>
      </c>
      <c r="AI113" s="41">
        <v>45255</v>
      </c>
      <c r="AJ113" s="41">
        <v>36065</v>
      </c>
      <c r="AK113" s="41">
        <v>42555</v>
      </c>
      <c r="AL113" s="41">
        <v>163844</v>
      </c>
      <c r="AM113" s="28">
        <f t="shared" si="8"/>
        <v>1403425.5957140522</v>
      </c>
      <c r="AN113" s="41">
        <v>45271.793410130718</v>
      </c>
      <c r="AO113" s="29">
        <f t="shared" si="5"/>
        <v>1415388</v>
      </c>
      <c r="AP113" s="30">
        <f t="shared" si="9"/>
        <v>45657.677419354841</v>
      </c>
      <c r="AQ113" s="31">
        <f t="shared" si="6"/>
        <v>11962.404285947792</v>
      </c>
      <c r="AR113" s="45">
        <f t="shared" si="7"/>
        <v>1.0085237181953073</v>
      </c>
    </row>
    <row r="114" spans="1:44" x14ac:dyDescent="0.25">
      <c r="A114" s="10">
        <v>113</v>
      </c>
      <c r="B114" s="11">
        <v>15190</v>
      </c>
      <c r="C114" s="11" t="s">
        <v>58</v>
      </c>
      <c r="D114" s="12" t="s">
        <v>3</v>
      </c>
      <c r="E114" s="12" t="s">
        <v>14</v>
      </c>
      <c r="F114" s="12" t="s">
        <v>19</v>
      </c>
      <c r="G114" s="12" t="s">
        <v>178</v>
      </c>
      <c r="H114" s="41">
        <v>53410</v>
      </c>
      <c r="I114" s="41">
        <v>11977</v>
      </c>
      <c r="J114" s="41">
        <v>13413</v>
      </c>
      <c r="K114" s="41">
        <v>19309</v>
      </c>
      <c r="L114" s="41">
        <v>20414</v>
      </c>
      <c r="M114" s="41">
        <v>23376</v>
      </c>
      <c r="N114" s="41">
        <v>25759</v>
      </c>
      <c r="O114" s="41">
        <v>13305</v>
      </c>
      <c r="P114" s="41">
        <v>23688</v>
      </c>
      <c r="Q114" s="41">
        <v>13999</v>
      </c>
      <c r="R114" s="41">
        <v>15154</v>
      </c>
      <c r="S114" s="41">
        <v>15199</v>
      </c>
      <c r="T114" s="41">
        <v>57714</v>
      </c>
      <c r="U114" s="41">
        <v>18301</v>
      </c>
      <c r="V114" s="41">
        <v>14847</v>
      </c>
      <c r="W114" s="41">
        <v>8393</v>
      </c>
      <c r="X114" s="41">
        <v>16711</v>
      </c>
      <c r="Y114" s="41">
        <v>11123</v>
      </c>
      <c r="Z114" s="41">
        <v>9808</v>
      </c>
      <c r="AA114" s="41">
        <v>11762</v>
      </c>
      <c r="AB114" s="41">
        <v>13145</v>
      </c>
      <c r="AC114" s="41">
        <v>8605</v>
      </c>
      <c r="AD114" s="41">
        <v>25352</v>
      </c>
      <c r="AE114" s="41">
        <v>11323</v>
      </c>
      <c r="AF114" s="41">
        <v>12677</v>
      </c>
      <c r="AG114" s="41">
        <v>15462</v>
      </c>
      <c r="AH114" s="41">
        <v>14242</v>
      </c>
      <c r="AI114" s="41">
        <v>8382</v>
      </c>
      <c r="AJ114" s="41">
        <v>17201</v>
      </c>
      <c r="AK114" s="41">
        <v>16579</v>
      </c>
      <c r="AL114" s="41">
        <v>59512</v>
      </c>
      <c r="AM114" s="28">
        <f t="shared" si="8"/>
        <v>519755.66875816986</v>
      </c>
      <c r="AN114" s="41">
        <v>16766.311895424835</v>
      </c>
      <c r="AO114" s="29">
        <f t="shared" si="5"/>
        <v>600142</v>
      </c>
      <c r="AP114" s="30">
        <f t="shared" si="9"/>
        <v>19359.419354838708</v>
      </c>
      <c r="AQ114" s="31">
        <f t="shared" si="6"/>
        <v>80386.331241830136</v>
      </c>
      <c r="AR114" s="45">
        <f t="shared" si="7"/>
        <v>1.1546617691229684</v>
      </c>
    </row>
    <row r="115" spans="1:44" x14ac:dyDescent="0.25">
      <c r="A115" s="10">
        <v>114</v>
      </c>
      <c r="B115" s="11">
        <v>15228</v>
      </c>
      <c r="C115" s="11" t="s">
        <v>58</v>
      </c>
      <c r="D115" s="12" t="s">
        <v>3</v>
      </c>
      <c r="E115" s="12" t="s">
        <v>20</v>
      </c>
      <c r="F115" s="12" t="s">
        <v>21</v>
      </c>
      <c r="G115" s="12" t="s">
        <v>179</v>
      </c>
      <c r="H115" s="41">
        <v>50418</v>
      </c>
      <c r="I115" s="41">
        <v>54684</v>
      </c>
      <c r="J115" s="41">
        <v>69710</v>
      </c>
      <c r="K115" s="41">
        <v>68486</v>
      </c>
      <c r="L115" s="41">
        <v>21047</v>
      </c>
      <c r="M115" s="41">
        <v>68655</v>
      </c>
      <c r="N115" s="41">
        <v>55300</v>
      </c>
      <c r="O115" s="41">
        <v>53011</v>
      </c>
      <c r="P115" s="41">
        <v>60200</v>
      </c>
      <c r="Q115" s="41">
        <v>31346</v>
      </c>
      <c r="R115" s="41">
        <v>71186</v>
      </c>
      <c r="S115" s="41">
        <v>17180</v>
      </c>
      <c r="T115" s="41">
        <v>74204</v>
      </c>
      <c r="U115" s="41">
        <v>59126</v>
      </c>
      <c r="V115" s="41">
        <v>46694</v>
      </c>
      <c r="W115" s="41">
        <v>42946</v>
      </c>
      <c r="X115" s="41">
        <v>48028</v>
      </c>
      <c r="Y115" s="41">
        <v>70975</v>
      </c>
      <c r="Z115" s="41">
        <v>21496</v>
      </c>
      <c r="AA115" s="41">
        <v>50982</v>
      </c>
      <c r="AB115" s="41">
        <v>56128</v>
      </c>
      <c r="AC115" s="41">
        <v>27926</v>
      </c>
      <c r="AD115" s="41">
        <v>63655</v>
      </c>
      <c r="AE115" s="41">
        <v>47585</v>
      </c>
      <c r="AF115" s="41">
        <v>69987</v>
      </c>
      <c r="AG115" s="41">
        <v>18550</v>
      </c>
      <c r="AH115" s="41">
        <v>49753</v>
      </c>
      <c r="AI115" s="41">
        <v>49927</v>
      </c>
      <c r="AJ115" s="41">
        <v>55179</v>
      </c>
      <c r="AK115" s="41">
        <v>64264</v>
      </c>
      <c r="AL115" s="41">
        <v>64561</v>
      </c>
      <c r="AM115" s="28">
        <f t="shared" si="8"/>
        <v>1635641.0326323528</v>
      </c>
      <c r="AN115" s="41">
        <v>52762.613955882349</v>
      </c>
      <c r="AO115" s="29">
        <f t="shared" si="5"/>
        <v>1603189</v>
      </c>
      <c r="AP115" s="30">
        <f t="shared" si="9"/>
        <v>51715.774193548386</v>
      </c>
      <c r="AQ115" s="31">
        <f t="shared" si="6"/>
        <v>-32452.032632352784</v>
      </c>
      <c r="AR115" s="45">
        <f t="shared" si="7"/>
        <v>0.98015944086452422</v>
      </c>
    </row>
    <row r="116" spans="1:44" x14ac:dyDescent="0.25">
      <c r="A116" s="10">
        <v>115</v>
      </c>
      <c r="B116" s="11">
        <v>16932</v>
      </c>
      <c r="C116" s="11" t="s">
        <v>58</v>
      </c>
      <c r="D116" s="12" t="s">
        <v>3</v>
      </c>
      <c r="E116" s="12" t="s">
        <v>20</v>
      </c>
      <c r="F116" s="12" t="s">
        <v>21</v>
      </c>
      <c r="G116" s="12" t="s">
        <v>180</v>
      </c>
      <c r="H116" s="41">
        <v>13536</v>
      </c>
      <c r="I116" s="41">
        <v>7107</v>
      </c>
      <c r="J116" s="41">
        <v>15882</v>
      </c>
      <c r="K116" s="41">
        <v>18477</v>
      </c>
      <c r="L116" s="41">
        <v>14791</v>
      </c>
      <c r="M116" s="41">
        <v>21345</v>
      </c>
      <c r="N116" s="41">
        <v>19516</v>
      </c>
      <c r="O116" s="41">
        <v>14663</v>
      </c>
      <c r="P116" s="41">
        <v>13648</v>
      </c>
      <c r="Q116" s="41">
        <v>19853</v>
      </c>
      <c r="R116" s="41">
        <v>37597</v>
      </c>
      <c r="S116" s="41">
        <v>6136</v>
      </c>
      <c r="T116" s="41">
        <v>12906</v>
      </c>
      <c r="U116" s="41">
        <v>15927</v>
      </c>
      <c r="V116" s="41">
        <v>18819</v>
      </c>
      <c r="W116" s="41">
        <v>14292</v>
      </c>
      <c r="X116" s="41">
        <v>9051</v>
      </c>
      <c r="Y116" s="41">
        <v>31146</v>
      </c>
      <c r="Z116" s="41">
        <v>2590</v>
      </c>
      <c r="AA116" s="41">
        <v>39097</v>
      </c>
      <c r="AB116" s="41">
        <v>19120</v>
      </c>
      <c r="AC116" s="41">
        <v>30180</v>
      </c>
      <c r="AD116" s="41">
        <v>14893</v>
      </c>
      <c r="AE116" s="41">
        <v>22142</v>
      </c>
      <c r="AF116" s="41">
        <v>27018</v>
      </c>
      <c r="AG116" s="41">
        <v>12358</v>
      </c>
      <c r="AH116" s="41">
        <v>34596</v>
      </c>
      <c r="AI116" s="41">
        <v>24818</v>
      </c>
      <c r="AJ116" s="41">
        <v>38132</v>
      </c>
      <c r="AK116" s="41">
        <v>35248</v>
      </c>
      <c r="AL116" s="41">
        <v>11307</v>
      </c>
      <c r="AM116" s="28">
        <f t="shared" si="8"/>
        <v>684878.69150653598</v>
      </c>
      <c r="AN116" s="41">
        <v>22092.86101633987</v>
      </c>
      <c r="AO116" s="29">
        <f t="shared" si="5"/>
        <v>616191</v>
      </c>
      <c r="AP116" s="30">
        <f t="shared" si="9"/>
        <v>19877.129032258064</v>
      </c>
      <c r="AQ116" s="31">
        <f t="shared" si="6"/>
        <v>-68687.691506535979</v>
      </c>
      <c r="AR116" s="45">
        <f t="shared" si="7"/>
        <v>0.89970823686243939</v>
      </c>
    </row>
    <row r="117" spans="1:44" x14ac:dyDescent="0.25">
      <c r="A117" s="10">
        <v>116</v>
      </c>
      <c r="B117" s="11">
        <v>15820</v>
      </c>
      <c r="C117" s="11" t="s">
        <v>58</v>
      </c>
      <c r="D117" s="12" t="s">
        <v>3</v>
      </c>
      <c r="E117" s="12" t="s">
        <v>20</v>
      </c>
      <c r="F117" s="12" t="s">
        <v>21</v>
      </c>
      <c r="G117" s="12" t="s">
        <v>181</v>
      </c>
      <c r="H117" s="41">
        <v>21800</v>
      </c>
      <c r="I117" s="41">
        <v>16748</v>
      </c>
      <c r="J117" s="41">
        <v>24346</v>
      </c>
      <c r="K117" s="41">
        <v>41234</v>
      </c>
      <c r="L117" s="41">
        <v>13147</v>
      </c>
      <c r="M117" s="41">
        <v>21207</v>
      </c>
      <c r="N117" s="41">
        <v>19692</v>
      </c>
      <c r="O117" s="41">
        <v>16702</v>
      </c>
      <c r="P117" s="41">
        <v>41136</v>
      </c>
      <c r="Q117" s="41">
        <v>14472</v>
      </c>
      <c r="R117" s="41">
        <v>17901</v>
      </c>
      <c r="S117" s="41">
        <v>8235</v>
      </c>
      <c r="T117" s="41">
        <v>25217</v>
      </c>
      <c r="U117" s="41">
        <v>23204</v>
      </c>
      <c r="V117" s="41">
        <v>40512</v>
      </c>
      <c r="W117" s="41">
        <v>23387</v>
      </c>
      <c r="X117" s="41">
        <v>23596</v>
      </c>
      <c r="Y117" s="41">
        <v>15540</v>
      </c>
      <c r="Z117" s="41">
        <v>5628</v>
      </c>
      <c r="AA117" s="41">
        <v>15487</v>
      </c>
      <c r="AB117" s="41">
        <v>34369</v>
      </c>
      <c r="AC117" s="41">
        <v>10577</v>
      </c>
      <c r="AD117" s="41">
        <v>16365</v>
      </c>
      <c r="AE117" s="41">
        <v>13194</v>
      </c>
      <c r="AF117" s="41">
        <v>23986</v>
      </c>
      <c r="AG117" s="41">
        <v>6233</v>
      </c>
      <c r="AH117" s="41">
        <v>20997</v>
      </c>
      <c r="AI117" s="41">
        <v>18845</v>
      </c>
      <c r="AJ117" s="41">
        <v>15614</v>
      </c>
      <c r="AK117" s="41">
        <v>28126</v>
      </c>
      <c r="AL117" s="41">
        <v>10564</v>
      </c>
      <c r="AM117" s="28">
        <f t="shared" si="8"/>
        <v>623722.72126307187</v>
      </c>
      <c r="AN117" s="41">
        <v>20120.087782679737</v>
      </c>
      <c r="AO117" s="29">
        <f t="shared" si="5"/>
        <v>628061</v>
      </c>
      <c r="AP117" s="30">
        <f t="shared" si="9"/>
        <v>20260.032258064515</v>
      </c>
      <c r="AQ117" s="31">
        <f t="shared" si="6"/>
        <v>4338.2787369281286</v>
      </c>
      <c r="AR117" s="45">
        <f t="shared" si="7"/>
        <v>1.0069554604779234</v>
      </c>
    </row>
    <row r="118" spans="1:44" x14ac:dyDescent="0.25">
      <c r="A118" s="10">
        <v>117</v>
      </c>
      <c r="B118" s="11">
        <v>14571</v>
      </c>
      <c r="C118" s="11" t="s">
        <v>58</v>
      </c>
      <c r="D118" s="12" t="s">
        <v>3</v>
      </c>
      <c r="E118" s="12" t="s">
        <v>20</v>
      </c>
      <c r="F118" s="12" t="s">
        <v>21</v>
      </c>
      <c r="G118" s="12" t="s">
        <v>182</v>
      </c>
      <c r="H118" s="41">
        <v>33363</v>
      </c>
      <c r="I118" s="41">
        <v>32643</v>
      </c>
      <c r="J118" s="41">
        <v>23704</v>
      </c>
      <c r="K118" s="41">
        <v>28211</v>
      </c>
      <c r="L118" s="41">
        <v>20936</v>
      </c>
      <c r="M118" s="41">
        <v>19072</v>
      </c>
      <c r="N118" s="41">
        <v>17760</v>
      </c>
      <c r="O118" s="41">
        <v>20129</v>
      </c>
      <c r="P118" s="41">
        <v>24458</v>
      </c>
      <c r="Q118" s="41">
        <v>139036</v>
      </c>
      <c r="R118" s="41">
        <v>45532</v>
      </c>
      <c r="S118" s="41">
        <v>1255</v>
      </c>
      <c r="T118" s="41">
        <v>23768</v>
      </c>
      <c r="U118" s="41">
        <v>23744</v>
      </c>
      <c r="V118" s="41">
        <v>30201</v>
      </c>
      <c r="W118" s="41">
        <v>13209</v>
      </c>
      <c r="X118" s="41">
        <v>16894</v>
      </c>
      <c r="Y118" s="41">
        <v>157024</v>
      </c>
      <c r="Z118" s="41">
        <v>7418</v>
      </c>
      <c r="AA118" s="41">
        <v>29780</v>
      </c>
      <c r="AB118" s="41">
        <v>13141</v>
      </c>
      <c r="AC118" s="41">
        <v>16800</v>
      </c>
      <c r="AD118" s="41">
        <v>12877</v>
      </c>
      <c r="AE118" s="41">
        <v>24585</v>
      </c>
      <c r="AF118" s="41">
        <v>24978</v>
      </c>
      <c r="AG118" s="41">
        <v>6704</v>
      </c>
      <c r="AH118" s="41">
        <v>23491</v>
      </c>
      <c r="AI118" s="41">
        <v>23930</v>
      </c>
      <c r="AJ118" s="41">
        <v>21973</v>
      </c>
      <c r="AK118" s="41">
        <v>25578</v>
      </c>
      <c r="AL118" s="41">
        <v>22465</v>
      </c>
      <c r="AM118" s="28">
        <f t="shared" si="8"/>
        <v>1522063.6165359477</v>
      </c>
      <c r="AN118" s="41">
        <v>49098.82633986928</v>
      </c>
      <c r="AO118" s="29">
        <f t="shared" si="5"/>
        <v>924659</v>
      </c>
      <c r="AP118" s="30">
        <f t="shared" si="9"/>
        <v>29827.709677419356</v>
      </c>
      <c r="AQ118" s="31">
        <f t="shared" si="6"/>
        <v>-597404.61653594766</v>
      </c>
      <c r="AR118" s="45">
        <f t="shared" si="7"/>
        <v>0.60750351690583337</v>
      </c>
    </row>
    <row r="119" spans="1:44" x14ac:dyDescent="0.25">
      <c r="A119" s="10">
        <v>118</v>
      </c>
      <c r="B119" s="11">
        <v>14570</v>
      </c>
      <c r="C119" s="11" t="s">
        <v>58</v>
      </c>
      <c r="D119" s="12" t="s">
        <v>3</v>
      </c>
      <c r="E119" s="12" t="s">
        <v>20</v>
      </c>
      <c r="F119" s="12" t="s">
        <v>21</v>
      </c>
      <c r="G119" s="12" t="s">
        <v>183</v>
      </c>
      <c r="H119" s="41">
        <v>16747</v>
      </c>
      <c r="I119" s="41">
        <v>31995</v>
      </c>
      <c r="J119" s="41">
        <v>23580</v>
      </c>
      <c r="K119" s="41">
        <v>57212</v>
      </c>
      <c r="L119" s="41">
        <v>8096</v>
      </c>
      <c r="M119" s="41">
        <v>29071</v>
      </c>
      <c r="N119" s="41">
        <v>31320</v>
      </c>
      <c r="O119" s="41">
        <v>32482</v>
      </c>
      <c r="P119" s="41">
        <v>23880</v>
      </c>
      <c r="Q119" s="41">
        <v>37527</v>
      </c>
      <c r="R119" s="41">
        <v>26643</v>
      </c>
      <c r="S119" s="41">
        <v>9304</v>
      </c>
      <c r="T119" s="41">
        <v>25171</v>
      </c>
      <c r="U119" s="41">
        <v>18938</v>
      </c>
      <c r="V119" s="41">
        <v>18108</v>
      </c>
      <c r="W119" s="41">
        <v>26787</v>
      </c>
      <c r="X119" s="41">
        <v>29240</v>
      </c>
      <c r="Y119" s="41">
        <v>32897</v>
      </c>
      <c r="Z119" s="41">
        <v>7908</v>
      </c>
      <c r="AA119" s="41">
        <v>27364</v>
      </c>
      <c r="AB119" s="41">
        <v>26315</v>
      </c>
      <c r="AC119" s="41">
        <v>19939</v>
      </c>
      <c r="AD119" s="41">
        <v>21225</v>
      </c>
      <c r="AE119" s="41">
        <v>14620</v>
      </c>
      <c r="AF119" s="41">
        <v>26473</v>
      </c>
      <c r="AG119" s="41">
        <v>8297</v>
      </c>
      <c r="AH119" s="41">
        <v>26414</v>
      </c>
      <c r="AI119" s="41">
        <v>29823</v>
      </c>
      <c r="AJ119" s="41">
        <v>25451</v>
      </c>
      <c r="AK119" s="41">
        <v>22673</v>
      </c>
      <c r="AL119" s="41">
        <v>41187</v>
      </c>
      <c r="AM119" s="28">
        <f t="shared" si="8"/>
        <v>798635.24186274502</v>
      </c>
      <c r="AN119" s="41">
        <v>25762.427156862741</v>
      </c>
      <c r="AO119" s="29">
        <f t="shared" si="5"/>
        <v>776687</v>
      </c>
      <c r="AP119" s="30">
        <f t="shared" si="9"/>
        <v>25054.419354838708</v>
      </c>
      <c r="AQ119" s="31">
        <f t="shared" si="6"/>
        <v>-21948.241862745024</v>
      </c>
      <c r="AR119" s="45">
        <f t="shared" si="7"/>
        <v>0.97251781450120744</v>
      </c>
    </row>
    <row r="120" spans="1:44" x14ac:dyDescent="0.25">
      <c r="A120" s="10">
        <v>119</v>
      </c>
      <c r="B120" s="11">
        <v>15021</v>
      </c>
      <c r="C120" s="11" t="s">
        <v>58</v>
      </c>
      <c r="D120" s="12" t="s">
        <v>3</v>
      </c>
      <c r="E120" s="12" t="s">
        <v>20</v>
      </c>
      <c r="F120" s="12" t="s">
        <v>20</v>
      </c>
      <c r="G120" s="12" t="s">
        <v>184</v>
      </c>
      <c r="H120" s="41">
        <v>8071</v>
      </c>
      <c r="I120" s="41">
        <v>21093</v>
      </c>
      <c r="J120" s="41">
        <v>10862</v>
      </c>
      <c r="K120" s="41">
        <v>3570</v>
      </c>
      <c r="L120" s="41">
        <v>1373</v>
      </c>
      <c r="M120" s="41">
        <v>13737</v>
      </c>
      <c r="N120" s="41">
        <v>9108</v>
      </c>
      <c r="O120" s="41">
        <v>17123</v>
      </c>
      <c r="P120" s="41">
        <v>19811</v>
      </c>
      <c r="Q120" s="41">
        <v>17611</v>
      </c>
      <c r="R120" s="41">
        <v>22587</v>
      </c>
      <c r="S120" s="41">
        <v>1296</v>
      </c>
      <c r="T120" s="41">
        <v>9254</v>
      </c>
      <c r="U120" s="41">
        <v>9027</v>
      </c>
      <c r="V120" s="41">
        <v>4746</v>
      </c>
      <c r="W120" s="41">
        <v>16389</v>
      </c>
      <c r="X120" s="41">
        <v>30930</v>
      </c>
      <c r="Y120" s="41">
        <v>88947</v>
      </c>
      <c r="Z120" s="41">
        <v>3066</v>
      </c>
      <c r="AA120" s="41">
        <v>11968</v>
      </c>
      <c r="AB120" s="41">
        <v>14379</v>
      </c>
      <c r="AC120" s="41">
        <v>10031</v>
      </c>
      <c r="AD120" s="41">
        <v>10416</v>
      </c>
      <c r="AE120" s="41">
        <v>18742</v>
      </c>
      <c r="AF120" s="41">
        <v>16611</v>
      </c>
      <c r="AG120" s="41">
        <v>850</v>
      </c>
      <c r="AH120" s="41">
        <v>12880</v>
      </c>
      <c r="AI120" s="41">
        <v>14975</v>
      </c>
      <c r="AJ120" s="41">
        <v>13874</v>
      </c>
      <c r="AK120" s="41">
        <v>7394</v>
      </c>
      <c r="AL120" s="41">
        <v>19507</v>
      </c>
      <c r="AM120" s="28">
        <f t="shared" si="8"/>
        <v>1173098.4037973857</v>
      </c>
      <c r="AN120" s="41">
        <v>37841.883993464056</v>
      </c>
      <c r="AO120" s="29">
        <f t="shared" si="5"/>
        <v>460228</v>
      </c>
      <c r="AP120" s="30">
        <f t="shared" si="9"/>
        <v>14846.064516129032</v>
      </c>
      <c r="AQ120" s="31">
        <f t="shared" si="6"/>
        <v>-712870.40379738575</v>
      </c>
      <c r="AR120" s="45">
        <f t="shared" si="7"/>
        <v>0.39231832428568308</v>
      </c>
    </row>
    <row r="121" spans="1:44" x14ac:dyDescent="0.25">
      <c r="A121" s="10">
        <v>120</v>
      </c>
      <c r="B121" s="11">
        <v>16807</v>
      </c>
      <c r="C121" s="11" t="s">
        <v>58</v>
      </c>
      <c r="D121" s="12" t="s">
        <v>3</v>
      </c>
      <c r="E121" s="12" t="s">
        <v>20</v>
      </c>
      <c r="F121" s="12" t="s">
        <v>20</v>
      </c>
      <c r="G121" s="12" t="s">
        <v>185</v>
      </c>
      <c r="H121" s="41">
        <v>0</v>
      </c>
      <c r="I121" s="41">
        <v>7993</v>
      </c>
      <c r="J121" s="41">
        <v>0</v>
      </c>
      <c r="K121" s="41">
        <v>0</v>
      </c>
      <c r="L121" s="41">
        <v>0</v>
      </c>
      <c r="M121" s="41">
        <v>902</v>
      </c>
      <c r="N121" s="41">
        <v>495</v>
      </c>
      <c r="O121" s="41">
        <v>754</v>
      </c>
      <c r="P121" s="41">
        <v>0</v>
      </c>
      <c r="Q121" s="41">
        <v>5447</v>
      </c>
      <c r="R121" s="41">
        <v>4443</v>
      </c>
      <c r="S121" s="41">
        <v>0</v>
      </c>
      <c r="T121" s="41">
        <v>0</v>
      </c>
      <c r="U121" s="41">
        <v>0</v>
      </c>
      <c r="V121" s="41">
        <v>773</v>
      </c>
      <c r="W121" s="41">
        <v>5832</v>
      </c>
      <c r="X121" s="41">
        <v>3024</v>
      </c>
      <c r="Y121" s="41">
        <v>11167</v>
      </c>
      <c r="Z121" s="41">
        <v>0</v>
      </c>
      <c r="AA121" s="41">
        <v>2604</v>
      </c>
      <c r="AB121" s="41">
        <v>21746</v>
      </c>
      <c r="AC121" s="41">
        <v>1935</v>
      </c>
      <c r="AD121" s="41">
        <v>0</v>
      </c>
      <c r="AE121" s="41">
        <v>3368</v>
      </c>
      <c r="AF121" s="41">
        <v>1383</v>
      </c>
      <c r="AG121" s="41">
        <v>0</v>
      </c>
      <c r="AH121" s="41">
        <v>792</v>
      </c>
      <c r="AI121" s="41">
        <v>2802</v>
      </c>
      <c r="AJ121" s="41">
        <v>2431</v>
      </c>
      <c r="AK121" s="41">
        <v>0</v>
      </c>
      <c r="AL121" s="41">
        <v>45</v>
      </c>
      <c r="AM121" s="28">
        <f t="shared" si="8"/>
        <v>380205.27896732022</v>
      </c>
      <c r="AN121" s="41">
        <v>12264.686418300653</v>
      </c>
      <c r="AO121" s="29">
        <f t="shared" si="5"/>
        <v>77936</v>
      </c>
      <c r="AP121" s="30">
        <f t="shared" si="9"/>
        <v>2514.0645161290322</v>
      </c>
      <c r="AQ121" s="31">
        <f t="shared" si="6"/>
        <v>-302269.27896732022</v>
      </c>
      <c r="AR121" s="45">
        <f t="shared" si="7"/>
        <v>0.20498400288308158</v>
      </c>
    </row>
    <row r="122" spans="1:44" x14ac:dyDescent="0.25">
      <c r="A122" s="10">
        <v>121</v>
      </c>
      <c r="B122" s="11">
        <v>16301</v>
      </c>
      <c r="C122" s="11" t="s">
        <v>58</v>
      </c>
      <c r="D122" s="12" t="s">
        <v>3</v>
      </c>
      <c r="E122" s="12" t="s">
        <v>20</v>
      </c>
      <c r="F122" s="12" t="s">
        <v>20</v>
      </c>
      <c r="G122" s="12" t="s">
        <v>186</v>
      </c>
      <c r="H122" s="41">
        <v>117539</v>
      </c>
      <c r="I122" s="41">
        <v>106779</v>
      </c>
      <c r="J122" s="41">
        <v>109963</v>
      </c>
      <c r="K122" s="41">
        <v>82121</v>
      </c>
      <c r="L122" s="41">
        <v>34469</v>
      </c>
      <c r="M122" s="41">
        <v>112608</v>
      </c>
      <c r="N122" s="41">
        <v>103584</v>
      </c>
      <c r="O122" s="41">
        <v>91527</v>
      </c>
      <c r="P122" s="41">
        <v>82593</v>
      </c>
      <c r="Q122" s="41">
        <v>101038</v>
      </c>
      <c r="R122" s="41">
        <v>88540</v>
      </c>
      <c r="S122" s="41">
        <v>26665</v>
      </c>
      <c r="T122" s="41">
        <v>110354</v>
      </c>
      <c r="U122" s="41">
        <v>101445</v>
      </c>
      <c r="V122" s="41">
        <v>107603</v>
      </c>
      <c r="W122" s="41">
        <v>84101</v>
      </c>
      <c r="X122" s="41">
        <v>83998</v>
      </c>
      <c r="Y122" s="41">
        <v>75543</v>
      </c>
      <c r="Z122" s="41">
        <v>24172</v>
      </c>
      <c r="AA122" s="41">
        <v>114262</v>
      </c>
      <c r="AB122" s="41">
        <v>100847</v>
      </c>
      <c r="AC122" s="41">
        <v>83357</v>
      </c>
      <c r="AD122" s="41">
        <v>110075</v>
      </c>
      <c r="AE122" s="41">
        <v>82449</v>
      </c>
      <c r="AF122" s="41">
        <v>132522</v>
      </c>
      <c r="AG122" s="41">
        <v>18107</v>
      </c>
      <c r="AH122" s="41">
        <v>91012</v>
      </c>
      <c r="AI122" s="41">
        <v>108100</v>
      </c>
      <c r="AJ122" s="41">
        <v>85669</v>
      </c>
      <c r="AK122" s="41">
        <v>82351</v>
      </c>
      <c r="AL122" s="41">
        <v>135740</v>
      </c>
      <c r="AM122" s="28">
        <f t="shared" si="8"/>
        <v>3944497.0007434641</v>
      </c>
      <c r="AN122" s="41">
        <v>127241.83873366013</v>
      </c>
      <c r="AO122" s="29">
        <f t="shared" si="5"/>
        <v>2789133</v>
      </c>
      <c r="AP122" s="30">
        <f t="shared" si="9"/>
        <v>89972.032258064515</v>
      </c>
      <c r="AQ122" s="31">
        <f t="shared" si="6"/>
        <v>-1155364.0007434641</v>
      </c>
      <c r="AR122" s="45">
        <f t="shared" si="7"/>
        <v>0.70709471942158919</v>
      </c>
    </row>
    <row r="123" spans="1:44" x14ac:dyDescent="0.25">
      <c r="A123" s="10">
        <v>122</v>
      </c>
      <c r="B123" s="11">
        <v>15662</v>
      </c>
      <c r="C123" s="11" t="s">
        <v>58</v>
      </c>
      <c r="D123" s="12" t="s">
        <v>3</v>
      </c>
      <c r="E123" s="12" t="s">
        <v>20</v>
      </c>
      <c r="F123" s="12" t="s">
        <v>20</v>
      </c>
      <c r="G123" s="12" t="s">
        <v>187</v>
      </c>
      <c r="H123" s="41">
        <v>11571</v>
      </c>
      <c r="I123" s="41">
        <v>16448</v>
      </c>
      <c r="J123" s="41">
        <v>18295</v>
      </c>
      <c r="K123" s="41">
        <v>17707</v>
      </c>
      <c r="L123" s="41">
        <v>8479</v>
      </c>
      <c r="M123" s="41">
        <v>20180</v>
      </c>
      <c r="N123" s="41">
        <v>14147</v>
      </c>
      <c r="O123" s="41">
        <v>13300</v>
      </c>
      <c r="P123" s="41">
        <v>12891</v>
      </c>
      <c r="Q123" s="41">
        <v>11152</v>
      </c>
      <c r="R123" s="41">
        <v>18120</v>
      </c>
      <c r="S123" s="41">
        <v>16945</v>
      </c>
      <c r="T123" s="41">
        <v>19613</v>
      </c>
      <c r="U123" s="41">
        <v>13017</v>
      </c>
      <c r="V123" s="41">
        <v>11179</v>
      </c>
      <c r="W123" s="41">
        <v>18203</v>
      </c>
      <c r="X123" s="41">
        <v>13890</v>
      </c>
      <c r="Y123" s="41">
        <v>21293</v>
      </c>
      <c r="Z123" s="41">
        <v>14663</v>
      </c>
      <c r="AA123" s="41">
        <v>16029</v>
      </c>
      <c r="AB123" s="41">
        <v>9367</v>
      </c>
      <c r="AC123" s="41">
        <v>13154</v>
      </c>
      <c r="AD123" s="41">
        <v>20217</v>
      </c>
      <c r="AE123" s="41">
        <v>22498</v>
      </c>
      <c r="AF123" s="41">
        <v>17684</v>
      </c>
      <c r="AG123" s="41">
        <v>6136</v>
      </c>
      <c r="AH123" s="41">
        <v>18093</v>
      </c>
      <c r="AI123" s="41">
        <v>15238</v>
      </c>
      <c r="AJ123" s="41">
        <v>9804</v>
      </c>
      <c r="AK123" s="41">
        <v>16528</v>
      </c>
      <c r="AL123" s="41">
        <v>16133</v>
      </c>
      <c r="AM123" s="28">
        <f t="shared" si="8"/>
        <v>547280.5991503268</v>
      </c>
      <c r="AN123" s="41">
        <v>17654.212875816993</v>
      </c>
      <c r="AO123" s="29">
        <f t="shared" si="5"/>
        <v>471974</v>
      </c>
      <c r="AP123" s="30">
        <f t="shared" si="9"/>
        <v>15224.967741935483</v>
      </c>
      <c r="AQ123" s="31">
        <f t="shared" si="6"/>
        <v>-75306.599150326801</v>
      </c>
      <c r="AR123" s="45">
        <f t="shared" si="7"/>
        <v>0.86239855886131711</v>
      </c>
    </row>
    <row r="124" spans="1:44" x14ac:dyDescent="0.25">
      <c r="A124" s="10">
        <v>123</v>
      </c>
      <c r="B124" s="11">
        <v>14518</v>
      </c>
      <c r="C124" s="11" t="s">
        <v>58</v>
      </c>
      <c r="D124" s="12" t="s">
        <v>3</v>
      </c>
      <c r="E124" s="12" t="s">
        <v>20</v>
      </c>
      <c r="F124" s="12" t="s">
        <v>20</v>
      </c>
      <c r="G124" s="12" t="s">
        <v>188</v>
      </c>
      <c r="H124" s="41">
        <v>48168</v>
      </c>
      <c r="I124" s="41">
        <v>38002</v>
      </c>
      <c r="J124" s="41">
        <v>30044</v>
      </c>
      <c r="K124" s="41">
        <v>59512</v>
      </c>
      <c r="L124" s="41">
        <v>23105</v>
      </c>
      <c r="M124" s="41">
        <v>62086</v>
      </c>
      <c r="N124" s="41">
        <v>46937</v>
      </c>
      <c r="O124" s="41">
        <v>50526</v>
      </c>
      <c r="P124" s="41">
        <v>42866</v>
      </c>
      <c r="Q124" s="41">
        <v>22805</v>
      </c>
      <c r="R124" s="41">
        <v>37101</v>
      </c>
      <c r="S124" s="41">
        <v>9909</v>
      </c>
      <c r="T124" s="41">
        <v>34220</v>
      </c>
      <c r="U124" s="41">
        <v>42206</v>
      </c>
      <c r="V124" s="41">
        <v>47651</v>
      </c>
      <c r="W124" s="41">
        <v>26394</v>
      </c>
      <c r="X124" s="41">
        <v>32298</v>
      </c>
      <c r="Y124" s="41">
        <v>43020</v>
      </c>
      <c r="Z124" s="41">
        <v>7903</v>
      </c>
      <c r="AA124" s="41">
        <v>39449</v>
      </c>
      <c r="AB124" s="41">
        <v>27426</v>
      </c>
      <c r="AC124" s="41">
        <v>40094</v>
      </c>
      <c r="AD124" s="41">
        <v>30229</v>
      </c>
      <c r="AE124" s="41">
        <v>36368</v>
      </c>
      <c r="AF124" s="41">
        <v>51028</v>
      </c>
      <c r="AG124" s="41">
        <v>19298</v>
      </c>
      <c r="AH124" s="41">
        <v>38355</v>
      </c>
      <c r="AI124" s="41">
        <v>30068</v>
      </c>
      <c r="AJ124" s="41">
        <v>35418</v>
      </c>
      <c r="AK124" s="41">
        <v>36644</v>
      </c>
      <c r="AL124" s="41">
        <v>75252</v>
      </c>
      <c r="AM124" s="28">
        <f t="shared" si="8"/>
        <v>1252846.2520915032</v>
      </c>
      <c r="AN124" s="41">
        <v>40414.395228758171</v>
      </c>
      <c r="AO124" s="29">
        <f t="shared" si="5"/>
        <v>1164382</v>
      </c>
      <c r="AP124" s="30">
        <f t="shared" si="9"/>
        <v>37560.709677419356</v>
      </c>
      <c r="AQ124" s="31">
        <f t="shared" si="6"/>
        <v>-88464.252091503236</v>
      </c>
      <c r="AR124" s="45">
        <f t="shared" si="7"/>
        <v>0.92938937882934891</v>
      </c>
    </row>
    <row r="125" spans="1:44" x14ac:dyDescent="0.25">
      <c r="A125" s="10">
        <v>124</v>
      </c>
      <c r="B125" s="11">
        <v>15879</v>
      </c>
      <c r="C125" s="11" t="s">
        <v>58</v>
      </c>
      <c r="D125" s="12" t="s">
        <v>3</v>
      </c>
      <c r="E125" s="12" t="s">
        <v>20</v>
      </c>
      <c r="F125" s="12" t="s">
        <v>20</v>
      </c>
      <c r="G125" s="12" t="s">
        <v>189</v>
      </c>
      <c r="H125" s="41">
        <v>13023</v>
      </c>
      <c r="I125" s="41">
        <v>24858</v>
      </c>
      <c r="J125" s="41">
        <v>14703</v>
      </c>
      <c r="K125" s="41">
        <v>26377</v>
      </c>
      <c r="L125" s="41">
        <v>3645</v>
      </c>
      <c r="M125" s="41">
        <v>42004</v>
      </c>
      <c r="N125" s="41">
        <v>20774</v>
      </c>
      <c r="O125" s="41">
        <v>11003</v>
      </c>
      <c r="P125" s="41">
        <v>12933</v>
      </c>
      <c r="Q125" s="41">
        <v>17896</v>
      </c>
      <c r="R125" s="41">
        <v>21638</v>
      </c>
      <c r="S125" s="41">
        <v>7614</v>
      </c>
      <c r="T125" s="41">
        <v>21272</v>
      </c>
      <c r="U125" s="41">
        <v>10699</v>
      </c>
      <c r="V125" s="41">
        <v>11955</v>
      </c>
      <c r="W125" s="41">
        <v>14813</v>
      </c>
      <c r="X125" s="41">
        <v>15714</v>
      </c>
      <c r="Y125" s="41">
        <v>45846</v>
      </c>
      <c r="Z125" s="41">
        <v>5954</v>
      </c>
      <c r="AA125" s="41">
        <v>13767</v>
      </c>
      <c r="AB125" s="41">
        <v>22813</v>
      </c>
      <c r="AC125" s="41">
        <v>30706</v>
      </c>
      <c r="AD125" s="41">
        <v>7504</v>
      </c>
      <c r="AE125" s="41">
        <v>12033</v>
      </c>
      <c r="AF125" s="41">
        <v>13935</v>
      </c>
      <c r="AG125" s="41">
        <v>6782</v>
      </c>
      <c r="AH125" s="41">
        <v>24569</v>
      </c>
      <c r="AI125" s="41">
        <v>20620</v>
      </c>
      <c r="AJ125" s="41">
        <v>17047</v>
      </c>
      <c r="AK125" s="41">
        <v>17333</v>
      </c>
      <c r="AL125" s="41">
        <v>48394</v>
      </c>
      <c r="AM125" s="28">
        <f t="shared" si="8"/>
        <v>629412.52192810457</v>
      </c>
      <c r="AN125" s="41">
        <v>20303.629739616277</v>
      </c>
      <c r="AO125" s="29">
        <f t="shared" si="5"/>
        <v>578224</v>
      </c>
      <c r="AP125" s="30">
        <f t="shared" si="9"/>
        <v>18652.387096774193</v>
      </c>
      <c r="AQ125" s="31">
        <f t="shared" si="6"/>
        <v>-51188.521928104572</v>
      </c>
      <c r="AR125" s="45">
        <f t="shared" si="7"/>
        <v>0.91867253963855577</v>
      </c>
    </row>
    <row r="126" spans="1:44" x14ac:dyDescent="0.25">
      <c r="A126" s="10">
        <v>125</v>
      </c>
      <c r="B126" s="11">
        <v>15861</v>
      </c>
      <c r="C126" s="11" t="s">
        <v>58</v>
      </c>
      <c r="D126" s="12" t="s">
        <v>3</v>
      </c>
      <c r="E126" s="12" t="s">
        <v>20</v>
      </c>
      <c r="F126" s="12" t="s">
        <v>22</v>
      </c>
      <c r="G126" s="12" t="s">
        <v>190</v>
      </c>
      <c r="H126" s="41">
        <v>8495</v>
      </c>
      <c r="I126" s="41">
        <v>9355</v>
      </c>
      <c r="J126" s="41">
        <v>12469</v>
      </c>
      <c r="K126" s="41">
        <v>8869</v>
      </c>
      <c r="L126" s="41">
        <v>4744</v>
      </c>
      <c r="M126" s="41">
        <v>14691</v>
      </c>
      <c r="N126" s="41">
        <v>17230</v>
      </c>
      <c r="O126" s="41">
        <v>18105</v>
      </c>
      <c r="P126" s="41">
        <v>8605</v>
      </c>
      <c r="Q126" s="41">
        <v>8853</v>
      </c>
      <c r="R126" s="41">
        <v>11211</v>
      </c>
      <c r="S126" s="41">
        <v>5647</v>
      </c>
      <c r="T126" s="41">
        <v>10333</v>
      </c>
      <c r="U126" s="41">
        <v>11886</v>
      </c>
      <c r="V126" s="41">
        <v>14072</v>
      </c>
      <c r="W126" s="41">
        <v>11224</v>
      </c>
      <c r="X126" s="41">
        <v>5869</v>
      </c>
      <c r="Y126" s="41">
        <v>11456</v>
      </c>
      <c r="Z126" s="41">
        <v>4102</v>
      </c>
      <c r="AA126" s="41">
        <v>23200</v>
      </c>
      <c r="AB126" s="41">
        <v>11231</v>
      </c>
      <c r="AC126" s="41">
        <v>11135</v>
      </c>
      <c r="AD126" s="41">
        <v>6341</v>
      </c>
      <c r="AE126" s="41">
        <v>8009</v>
      </c>
      <c r="AF126" s="41">
        <v>19449</v>
      </c>
      <c r="AG126" s="41">
        <v>4832</v>
      </c>
      <c r="AH126" s="41">
        <v>15004</v>
      </c>
      <c r="AI126" s="41">
        <v>11761</v>
      </c>
      <c r="AJ126" s="41">
        <v>8327</v>
      </c>
      <c r="AK126" s="41">
        <v>9690</v>
      </c>
      <c r="AL126" s="41">
        <v>24941</v>
      </c>
      <c r="AM126" s="28">
        <f t="shared" si="8"/>
        <v>376327.35787581699</v>
      </c>
      <c r="AN126" s="41">
        <v>12139.592189542484</v>
      </c>
      <c r="AO126" s="29">
        <f t="shared" si="5"/>
        <v>351136</v>
      </c>
      <c r="AP126" s="30">
        <f t="shared" si="9"/>
        <v>11326.967741935483</v>
      </c>
      <c r="AQ126" s="31">
        <f t="shared" si="6"/>
        <v>-25191.35787581699</v>
      </c>
      <c r="AR126" s="45">
        <f t="shared" si="7"/>
        <v>0.93305998793707201</v>
      </c>
    </row>
    <row r="127" spans="1:44" x14ac:dyDescent="0.25">
      <c r="A127" s="10">
        <v>126</v>
      </c>
      <c r="B127" s="11">
        <v>15958</v>
      </c>
      <c r="C127" s="11" t="s">
        <v>58</v>
      </c>
      <c r="D127" s="12" t="s">
        <v>3</v>
      </c>
      <c r="E127" s="12" t="s">
        <v>20</v>
      </c>
      <c r="F127" s="12" t="s">
        <v>22</v>
      </c>
      <c r="G127" s="12" t="s">
        <v>191</v>
      </c>
      <c r="H127" s="41">
        <v>24010</v>
      </c>
      <c r="I127" s="41">
        <v>33539</v>
      </c>
      <c r="J127" s="41">
        <v>48114</v>
      </c>
      <c r="K127" s="41">
        <v>20231</v>
      </c>
      <c r="L127" s="41">
        <v>9319</v>
      </c>
      <c r="M127" s="41">
        <v>33344</v>
      </c>
      <c r="N127" s="41">
        <v>29805</v>
      </c>
      <c r="O127" s="41">
        <v>24570</v>
      </c>
      <c r="P127" s="41">
        <v>28755</v>
      </c>
      <c r="Q127" s="41">
        <v>20260</v>
      </c>
      <c r="R127" s="41">
        <v>17129</v>
      </c>
      <c r="S127" s="41">
        <v>9800</v>
      </c>
      <c r="T127" s="41">
        <v>22602</v>
      </c>
      <c r="U127" s="41">
        <v>23960</v>
      </c>
      <c r="V127" s="41">
        <v>14577</v>
      </c>
      <c r="W127" s="41">
        <v>20109</v>
      </c>
      <c r="X127" s="41">
        <v>13427</v>
      </c>
      <c r="Y127" s="41">
        <v>22793</v>
      </c>
      <c r="Z127" s="41">
        <v>20244</v>
      </c>
      <c r="AA127" s="41">
        <v>23077</v>
      </c>
      <c r="AB127" s="41">
        <v>17575</v>
      </c>
      <c r="AC127" s="41">
        <v>21905</v>
      </c>
      <c r="AD127" s="41">
        <v>19821</v>
      </c>
      <c r="AE127" s="41">
        <v>12633</v>
      </c>
      <c r="AF127" s="41">
        <v>20831</v>
      </c>
      <c r="AG127" s="41">
        <v>16184</v>
      </c>
      <c r="AH127" s="41">
        <v>32130</v>
      </c>
      <c r="AI127" s="41">
        <v>31562</v>
      </c>
      <c r="AJ127" s="41">
        <v>18309</v>
      </c>
      <c r="AK127" s="41">
        <v>22749</v>
      </c>
      <c r="AL127" s="41">
        <v>17911</v>
      </c>
      <c r="AM127" s="28">
        <f t="shared" si="8"/>
        <v>741745.26970588241</v>
      </c>
      <c r="AN127" s="41">
        <v>23927.266764705884</v>
      </c>
      <c r="AO127" s="29">
        <f t="shared" si="5"/>
        <v>691275</v>
      </c>
      <c r="AP127" s="30">
        <f t="shared" si="9"/>
        <v>22299.193548387098</v>
      </c>
      <c r="AQ127" s="31">
        <f t="shared" si="6"/>
        <v>-50470.269705882412</v>
      </c>
      <c r="AR127" s="45">
        <f t="shared" si="7"/>
        <v>0.93195740941375338</v>
      </c>
    </row>
    <row r="128" spans="1:44" x14ac:dyDescent="0.25">
      <c r="A128" s="10">
        <v>127</v>
      </c>
      <c r="B128" s="11">
        <v>92012</v>
      </c>
      <c r="C128" s="11" t="s">
        <v>58</v>
      </c>
      <c r="D128" s="12" t="s">
        <v>3</v>
      </c>
      <c r="E128" s="12" t="s">
        <v>20</v>
      </c>
      <c r="F128" s="12" t="s">
        <v>22</v>
      </c>
      <c r="G128" s="12" t="s">
        <v>192</v>
      </c>
      <c r="H128" s="41">
        <v>22482</v>
      </c>
      <c r="I128" s="41">
        <v>11204</v>
      </c>
      <c r="J128" s="41">
        <v>19609</v>
      </c>
      <c r="K128" s="41">
        <v>15507</v>
      </c>
      <c r="L128" s="41">
        <v>10648</v>
      </c>
      <c r="M128" s="41">
        <v>15769</v>
      </c>
      <c r="N128" s="41">
        <v>18728</v>
      </c>
      <c r="O128" s="41">
        <v>16554</v>
      </c>
      <c r="P128" s="41">
        <v>14850</v>
      </c>
      <c r="Q128" s="41">
        <v>8774</v>
      </c>
      <c r="R128" s="41">
        <v>19491</v>
      </c>
      <c r="S128" s="41">
        <v>4214</v>
      </c>
      <c r="T128" s="41">
        <v>16254</v>
      </c>
      <c r="U128" s="41">
        <v>9692</v>
      </c>
      <c r="V128" s="41">
        <v>14144</v>
      </c>
      <c r="W128" s="41">
        <v>6150</v>
      </c>
      <c r="X128" s="41">
        <v>15050</v>
      </c>
      <c r="Y128" s="41">
        <v>24315</v>
      </c>
      <c r="Z128" s="41">
        <v>3158</v>
      </c>
      <c r="AA128" s="41">
        <v>13069</v>
      </c>
      <c r="AB128" s="41">
        <v>11354</v>
      </c>
      <c r="AC128" s="41">
        <v>10926</v>
      </c>
      <c r="AD128" s="41">
        <v>19255</v>
      </c>
      <c r="AE128" s="41">
        <v>12626</v>
      </c>
      <c r="AF128" s="41">
        <v>12698</v>
      </c>
      <c r="AG128" s="41">
        <v>3218</v>
      </c>
      <c r="AH128" s="41">
        <v>13832</v>
      </c>
      <c r="AI128" s="41">
        <v>14255</v>
      </c>
      <c r="AJ128" s="41">
        <v>10515</v>
      </c>
      <c r="AK128" s="41">
        <v>15965</v>
      </c>
      <c r="AL128" s="41">
        <v>11630</v>
      </c>
      <c r="AM128" s="28">
        <f t="shared" si="8"/>
        <v>536067.16467320267</v>
      </c>
      <c r="AN128" s="41">
        <v>17292.489183006539</v>
      </c>
      <c r="AO128" s="29">
        <f t="shared" si="5"/>
        <v>415936</v>
      </c>
      <c r="AP128" s="30">
        <f t="shared" si="9"/>
        <v>13417.290322580646</v>
      </c>
      <c r="AQ128" s="31">
        <f t="shared" si="6"/>
        <v>-120131.16467320267</v>
      </c>
      <c r="AR128" s="45">
        <f t="shared" si="7"/>
        <v>0.77590277377567596</v>
      </c>
    </row>
    <row r="129" spans="1:44" x14ac:dyDescent="0.25">
      <c r="A129" s="10">
        <v>128</v>
      </c>
      <c r="B129" s="11">
        <v>15397</v>
      </c>
      <c r="C129" s="11" t="s">
        <v>58</v>
      </c>
      <c r="D129" s="12" t="s">
        <v>3</v>
      </c>
      <c r="E129" s="12" t="s">
        <v>20</v>
      </c>
      <c r="F129" s="12" t="s">
        <v>22</v>
      </c>
      <c r="G129" s="12" t="s">
        <v>193</v>
      </c>
      <c r="H129" s="41">
        <v>14208</v>
      </c>
      <c r="I129" s="41">
        <v>8080</v>
      </c>
      <c r="J129" s="41">
        <v>14178</v>
      </c>
      <c r="K129" s="41">
        <v>18015</v>
      </c>
      <c r="L129" s="41">
        <v>9539</v>
      </c>
      <c r="M129" s="41">
        <v>18687</v>
      </c>
      <c r="N129" s="41">
        <v>12819</v>
      </c>
      <c r="O129" s="41">
        <v>7250</v>
      </c>
      <c r="P129" s="41">
        <v>15685</v>
      </c>
      <c r="Q129" s="41">
        <v>9185</v>
      </c>
      <c r="R129" s="41">
        <v>60995</v>
      </c>
      <c r="S129" s="41">
        <v>2862</v>
      </c>
      <c r="T129" s="41">
        <v>10797</v>
      </c>
      <c r="U129" s="41">
        <v>9082</v>
      </c>
      <c r="V129" s="41">
        <v>16832</v>
      </c>
      <c r="W129" s="41">
        <v>13512</v>
      </c>
      <c r="X129" s="41">
        <v>18747</v>
      </c>
      <c r="Y129" s="41">
        <v>15953</v>
      </c>
      <c r="Z129" s="41">
        <v>5165</v>
      </c>
      <c r="AA129" s="41">
        <v>14775</v>
      </c>
      <c r="AB129" s="41">
        <v>9457</v>
      </c>
      <c r="AC129" s="41">
        <v>7890</v>
      </c>
      <c r="AD129" s="41">
        <v>9218</v>
      </c>
      <c r="AE129" s="41">
        <v>9103</v>
      </c>
      <c r="AF129" s="41">
        <v>23394</v>
      </c>
      <c r="AG129" s="41">
        <v>4657</v>
      </c>
      <c r="AH129" s="41">
        <v>9603</v>
      </c>
      <c r="AI129" s="41">
        <v>28136</v>
      </c>
      <c r="AJ129" s="41">
        <v>13907</v>
      </c>
      <c r="AK129" s="41">
        <v>16222</v>
      </c>
      <c r="AL129" s="41">
        <v>14577</v>
      </c>
      <c r="AM129" s="28">
        <f t="shared" si="8"/>
        <v>354358.39539215685</v>
      </c>
      <c r="AN129" s="41">
        <v>11430.915980392156</v>
      </c>
      <c r="AO129" s="29">
        <f t="shared" si="5"/>
        <v>442530</v>
      </c>
      <c r="AP129" s="30">
        <f t="shared" si="9"/>
        <v>14275.161290322581</v>
      </c>
      <c r="AQ129" s="31">
        <f t="shared" si="6"/>
        <v>88171.604607843154</v>
      </c>
      <c r="AR129" s="45">
        <f t="shared" si="7"/>
        <v>1.2488204195367421</v>
      </c>
    </row>
    <row r="130" spans="1:44" x14ac:dyDescent="0.25">
      <c r="A130" s="10">
        <v>129</v>
      </c>
      <c r="B130" s="15">
        <v>17497</v>
      </c>
      <c r="C130" s="11" t="s">
        <v>58</v>
      </c>
      <c r="D130" s="12" t="s">
        <v>3</v>
      </c>
      <c r="E130" s="12" t="s">
        <v>20</v>
      </c>
      <c r="F130" s="12" t="s">
        <v>22</v>
      </c>
      <c r="G130" s="12" t="s">
        <v>403</v>
      </c>
      <c r="H130" s="41">
        <v>7676</v>
      </c>
      <c r="I130" s="41">
        <v>1121</v>
      </c>
      <c r="J130" s="41">
        <v>8117</v>
      </c>
      <c r="K130" s="41">
        <v>3247</v>
      </c>
      <c r="L130" s="41">
        <v>6549</v>
      </c>
      <c r="M130" s="41">
        <v>2641</v>
      </c>
      <c r="N130" s="41">
        <v>3869</v>
      </c>
      <c r="O130" s="41">
        <v>2809</v>
      </c>
      <c r="P130" s="41">
        <v>4485</v>
      </c>
      <c r="Q130" s="41">
        <v>8038</v>
      </c>
      <c r="R130" s="41">
        <v>505</v>
      </c>
      <c r="S130" s="41">
        <v>589</v>
      </c>
      <c r="T130" s="41">
        <v>3463</v>
      </c>
      <c r="U130" s="41">
        <v>3686</v>
      </c>
      <c r="V130" s="41">
        <v>4112</v>
      </c>
      <c r="W130" s="41">
        <v>1062</v>
      </c>
      <c r="X130" s="41">
        <v>1939</v>
      </c>
      <c r="Y130" s="41">
        <v>20705</v>
      </c>
      <c r="Z130" s="41">
        <v>629</v>
      </c>
      <c r="AA130" s="41">
        <v>23425</v>
      </c>
      <c r="AB130" s="41">
        <v>4123</v>
      </c>
      <c r="AC130" s="41">
        <v>3112</v>
      </c>
      <c r="AD130" s="41">
        <v>13992</v>
      </c>
      <c r="AE130" s="41">
        <v>1657</v>
      </c>
      <c r="AF130" s="41">
        <v>12863</v>
      </c>
      <c r="AG130" s="41">
        <v>342</v>
      </c>
      <c r="AH130" s="41">
        <v>9756</v>
      </c>
      <c r="AI130" s="41">
        <v>2032</v>
      </c>
      <c r="AJ130" s="41">
        <v>5706</v>
      </c>
      <c r="AK130" s="41">
        <v>3803</v>
      </c>
      <c r="AL130" s="41">
        <v>12446</v>
      </c>
      <c r="AM130" s="28">
        <f t="shared" si="8"/>
        <v>306404</v>
      </c>
      <c r="AN130" s="41">
        <v>9884</v>
      </c>
      <c r="AO130" s="29">
        <f t="shared" si="5"/>
        <v>178499</v>
      </c>
      <c r="AP130" s="30">
        <f t="shared" si="9"/>
        <v>5758.0322580645161</v>
      </c>
      <c r="AQ130" s="31">
        <f t="shared" si="6"/>
        <v>-127905</v>
      </c>
      <c r="AR130" s="45">
        <f t="shared" si="7"/>
        <v>0.5825609326249005</v>
      </c>
    </row>
    <row r="131" spans="1:44" x14ac:dyDescent="0.25">
      <c r="A131" s="10">
        <v>130</v>
      </c>
      <c r="B131" s="11">
        <v>15713</v>
      </c>
      <c r="C131" s="11" t="s">
        <v>58</v>
      </c>
      <c r="D131" s="11" t="s">
        <v>23</v>
      </c>
      <c r="E131" s="12" t="s">
        <v>24</v>
      </c>
      <c r="F131" s="12" t="s">
        <v>25</v>
      </c>
      <c r="G131" s="12" t="s">
        <v>194</v>
      </c>
      <c r="H131" s="41">
        <v>37362</v>
      </c>
      <c r="I131" s="41">
        <v>66609</v>
      </c>
      <c r="J131" s="41">
        <v>25435</v>
      </c>
      <c r="K131" s="41">
        <v>73122</v>
      </c>
      <c r="L131" s="41">
        <v>24567</v>
      </c>
      <c r="M131" s="41">
        <v>40523</v>
      </c>
      <c r="N131" s="41">
        <v>42260</v>
      </c>
      <c r="O131" s="41">
        <v>50866</v>
      </c>
      <c r="P131" s="41">
        <v>32625</v>
      </c>
      <c r="Q131" s="41">
        <v>25545</v>
      </c>
      <c r="R131" s="41">
        <v>40676</v>
      </c>
      <c r="S131" s="41">
        <v>19079</v>
      </c>
      <c r="T131" s="41">
        <v>42487</v>
      </c>
      <c r="U131" s="41">
        <v>44753</v>
      </c>
      <c r="V131" s="41">
        <v>22604</v>
      </c>
      <c r="W131" s="41">
        <v>23931</v>
      </c>
      <c r="X131" s="41">
        <v>33596</v>
      </c>
      <c r="Y131" s="41">
        <v>43154</v>
      </c>
      <c r="Z131" s="41">
        <v>9702</v>
      </c>
      <c r="AA131" s="41">
        <v>40834</v>
      </c>
      <c r="AB131" s="41">
        <v>33396</v>
      </c>
      <c r="AC131" s="41">
        <v>21147</v>
      </c>
      <c r="AD131" s="41">
        <v>24994</v>
      </c>
      <c r="AE131" s="41">
        <v>35863</v>
      </c>
      <c r="AF131" s="41">
        <v>55813</v>
      </c>
      <c r="AG131" s="41">
        <v>14449</v>
      </c>
      <c r="AH131" s="41">
        <v>41560</v>
      </c>
      <c r="AI131" s="41">
        <v>42784</v>
      </c>
      <c r="AJ131" s="41">
        <v>22207</v>
      </c>
      <c r="AK131" s="41">
        <v>40103</v>
      </c>
      <c r="AL131" s="41">
        <v>23193</v>
      </c>
      <c r="AM131" s="28">
        <f t="shared" ref="AM131:AM194" si="13">+AN131*31</f>
        <v>1822027.784124183</v>
      </c>
      <c r="AN131" s="41">
        <v>58775.089810457517</v>
      </c>
      <c r="AO131" s="29">
        <f t="shared" ref="AO131:AO194" si="14">SUM(H131:AL131)</f>
        <v>1095239</v>
      </c>
      <c r="AP131" s="30">
        <f t="shared" ref="AP131:AP194" si="15">AO131/31</f>
        <v>35330.290322580644</v>
      </c>
      <c r="AQ131" s="31">
        <f t="shared" ref="AQ131:AQ194" si="16">AO131-AM131</f>
        <v>-726788.784124183</v>
      </c>
      <c r="AR131" s="45">
        <f t="shared" ref="AR131:AR194" si="17">AO131/AM131</f>
        <v>0.60110993341765218</v>
      </c>
    </row>
    <row r="132" spans="1:44" x14ac:dyDescent="0.25">
      <c r="A132" s="10">
        <v>131</v>
      </c>
      <c r="B132" s="11">
        <v>14566</v>
      </c>
      <c r="C132" s="11" t="s">
        <v>58</v>
      </c>
      <c r="D132" s="11" t="s">
        <v>23</v>
      </c>
      <c r="E132" s="12" t="s">
        <v>24</v>
      </c>
      <c r="F132" s="12" t="s">
        <v>26</v>
      </c>
      <c r="G132" s="12" t="s">
        <v>195</v>
      </c>
      <c r="H132" s="41">
        <v>29749</v>
      </c>
      <c r="I132" s="41">
        <v>26896</v>
      </c>
      <c r="J132" s="41">
        <v>39830</v>
      </c>
      <c r="K132" s="41">
        <v>25533</v>
      </c>
      <c r="L132" s="41">
        <v>13495</v>
      </c>
      <c r="M132" s="41">
        <v>21185</v>
      </c>
      <c r="N132" s="41">
        <v>32049</v>
      </c>
      <c r="O132" s="41">
        <v>31989</v>
      </c>
      <c r="P132" s="41">
        <v>28068</v>
      </c>
      <c r="Q132" s="41">
        <v>21083</v>
      </c>
      <c r="R132" s="41">
        <v>51043</v>
      </c>
      <c r="S132" s="41">
        <v>24375</v>
      </c>
      <c r="T132" s="41">
        <v>37872</v>
      </c>
      <c r="U132" s="41">
        <v>30910</v>
      </c>
      <c r="V132" s="41">
        <v>46212</v>
      </c>
      <c r="W132" s="41">
        <v>45842</v>
      </c>
      <c r="X132" s="41">
        <v>26635</v>
      </c>
      <c r="Y132" s="41">
        <v>47536</v>
      </c>
      <c r="Z132" s="41">
        <v>21490</v>
      </c>
      <c r="AA132" s="41">
        <v>33101</v>
      </c>
      <c r="AB132" s="41">
        <v>51166</v>
      </c>
      <c r="AC132" s="41">
        <v>40339</v>
      </c>
      <c r="AD132" s="41">
        <v>32726</v>
      </c>
      <c r="AE132" s="41">
        <v>26795</v>
      </c>
      <c r="AF132" s="41">
        <v>45266</v>
      </c>
      <c r="AG132" s="41">
        <v>28914</v>
      </c>
      <c r="AH132" s="41">
        <v>39966</v>
      </c>
      <c r="AI132" s="41">
        <v>28360</v>
      </c>
      <c r="AJ132" s="41">
        <v>53047</v>
      </c>
      <c r="AK132" s="41">
        <v>31614</v>
      </c>
      <c r="AL132" s="41">
        <v>37883</v>
      </c>
      <c r="AM132" s="28">
        <f t="shared" si="13"/>
        <v>1073255.0472222222</v>
      </c>
      <c r="AN132" s="41">
        <v>34621.130555555552</v>
      </c>
      <c r="AO132" s="29">
        <f t="shared" si="14"/>
        <v>1050969</v>
      </c>
      <c r="AP132" s="30">
        <f t="shared" si="15"/>
        <v>33902.225806451614</v>
      </c>
      <c r="AQ132" s="31">
        <f t="shared" si="16"/>
        <v>-22286.047222222202</v>
      </c>
      <c r="AR132" s="45">
        <f t="shared" si="17"/>
        <v>0.97923508742874998</v>
      </c>
    </row>
    <row r="133" spans="1:44" x14ac:dyDescent="0.25">
      <c r="A133" s="10">
        <v>132</v>
      </c>
      <c r="B133" s="11">
        <v>15630</v>
      </c>
      <c r="C133" s="11" t="s">
        <v>58</v>
      </c>
      <c r="D133" s="11" t="s">
        <v>23</v>
      </c>
      <c r="E133" s="12" t="s">
        <v>24</v>
      </c>
      <c r="F133" s="12" t="s">
        <v>26</v>
      </c>
      <c r="G133" s="12" t="s">
        <v>196</v>
      </c>
      <c r="H133" s="41">
        <v>39276</v>
      </c>
      <c r="I133" s="41">
        <v>33497</v>
      </c>
      <c r="J133" s="41">
        <v>33231</v>
      </c>
      <c r="K133" s="41">
        <v>29659</v>
      </c>
      <c r="L133" s="41">
        <v>25084</v>
      </c>
      <c r="M133" s="41">
        <v>45037</v>
      </c>
      <c r="N133" s="41">
        <v>30331</v>
      </c>
      <c r="O133" s="41">
        <v>30561</v>
      </c>
      <c r="P133" s="41">
        <v>33636</v>
      </c>
      <c r="Q133" s="41">
        <v>33198</v>
      </c>
      <c r="R133" s="41">
        <v>21958</v>
      </c>
      <c r="S133" s="41">
        <v>9899</v>
      </c>
      <c r="T133" s="41">
        <v>32391</v>
      </c>
      <c r="U133" s="41">
        <v>24080</v>
      </c>
      <c r="V133" s="41">
        <v>35404</v>
      </c>
      <c r="W133" s="41">
        <v>20872</v>
      </c>
      <c r="X133" s="41">
        <v>33452</v>
      </c>
      <c r="Y133" s="41">
        <v>32325</v>
      </c>
      <c r="Z133" s="41">
        <v>13905</v>
      </c>
      <c r="AA133" s="41">
        <v>40999</v>
      </c>
      <c r="AB133" s="41">
        <v>19654</v>
      </c>
      <c r="AC133" s="41">
        <v>32041</v>
      </c>
      <c r="AD133" s="41">
        <v>24194</v>
      </c>
      <c r="AE133" s="41">
        <v>26964</v>
      </c>
      <c r="AF133" s="41">
        <v>30158</v>
      </c>
      <c r="AG133" s="41">
        <v>14539</v>
      </c>
      <c r="AH133" s="41">
        <v>34290</v>
      </c>
      <c r="AI133" s="41">
        <v>27301</v>
      </c>
      <c r="AJ133" s="41">
        <v>17020</v>
      </c>
      <c r="AK133" s="41">
        <v>35088</v>
      </c>
      <c r="AL133" s="41">
        <v>41257</v>
      </c>
      <c r="AM133" s="28">
        <f t="shared" si="13"/>
        <v>1000834.0739003269</v>
      </c>
      <c r="AN133" s="41">
        <v>32284.970125816995</v>
      </c>
      <c r="AO133" s="29">
        <f t="shared" si="14"/>
        <v>901301</v>
      </c>
      <c r="AP133" s="30">
        <f t="shared" si="15"/>
        <v>29074.225806451614</v>
      </c>
      <c r="AQ133" s="31">
        <f t="shared" si="16"/>
        <v>-99533.073900326854</v>
      </c>
      <c r="AR133" s="45">
        <f t="shared" si="17"/>
        <v>0.90054987485344218</v>
      </c>
    </row>
    <row r="134" spans="1:44" x14ac:dyDescent="0.25">
      <c r="A134" s="10">
        <v>133</v>
      </c>
      <c r="B134" s="11">
        <v>14565</v>
      </c>
      <c r="C134" s="11" t="s">
        <v>58</v>
      </c>
      <c r="D134" s="11" t="s">
        <v>23</v>
      </c>
      <c r="E134" s="12" t="s">
        <v>24</v>
      </c>
      <c r="F134" s="12" t="s">
        <v>26</v>
      </c>
      <c r="G134" s="12" t="s">
        <v>197</v>
      </c>
      <c r="H134" s="41">
        <v>30405</v>
      </c>
      <c r="I134" s="41">
        <v>28126</v>
      </c>
      <c r="J134" s="41">
        <v>28178</v>
      </c>
      <c r="K134" s="41">
        <v>44367</v>
      </c>
      <c r="L134" s="41">
        <v>25276</v>
      </c>
      <c r="M134" s="41">
        <v>69909</v>
      </c>
      <c r="N134" s="41">
        <v>66309</v>
      </c>
      <c r="O134" s="41">
        <v>58354</v>
      </c>
      <c r="P134" s="41">
        <v>42946</v>
      </c>
      <c r="Q134" s="41">
        <v>18836</v>
      </c>
      <c r="R134" s="41">
        <v>52639</v>
      </c>
      <c r="S134" s="41">
        <v>17643</v>
      </c>
      <c r="T134" s="41">
        <v>25434</v>
      </c>
      <c r="U134" s="41">
        <v>32797</v>
      </c>
      <c r="V134" s="41">
        <v>36792</v>
      </c>
      <c r="W134" s="41">
        <v>38610</v>
      </c>
      <c r="X134" s="41">
        <v>49646</v>
      </c>
      <c r="Y134" s="41">
        <v>45227</v>
      </c>
      <c r="Z134" s="41">
        <v>15293</v>
      </c>
      <c r="AA134" s="41">
        <v>25142</v>
      </c>
      <c r="AB134" s="41">
        <v>45908</v>
      </c>
      <c r="AC134" s="41">
        <v>39304</v>
      </c>
      <c r="AD134" s="41">
        <v>29043</v>
      </c>
      <c r="AE134" s="41">
        <v>29130</v>
      </c>
      <c r="AF134" s="41">
        <v>38803</v>
      </c>
      <c r="AG134" s="41">
        <v>14913</v>
      </c>
      <c r="AH134" s="41">
        <v>60222</v>
      </c>
      <c r="AI134" s="41">
        <v>138644</v>
      </c>
      <c r="AJ134" s="41">
        <v>33377</v>
      </c>
      <c r="AK134" s="41">
        <v>30834</v>
      </c>
      <c r="AL134" s="41">
        <v>29389</v>
      </c>
      <c r="AM134" s="28">
        <f t="shared" si="13"/>
        <v>1422384.309985294</v>
      </c>
      <c r="AN134" s="41">
        <v>45883.364838235291</v>
      </c>
      <c r="AO134" s="29">
        <f t="shared" si="14"/>
        <v>1241496</v>
      </c>
      <c r="AP134" s="30">
        <f t="shared" si="15"/>
        <v>40048.258064516129</v>
      </c>
      <c r="AQ134" s="31">
        <f t="shared" si="16"/>
        <v>-180888.30998529401</v>
      </c>
      <c r="AR134" s="45">
        <f t="shared" si="17"/>
        <v>0.87282740064310449</v>
      </c>
    </row>
    <row r="135" spans="1:44" x14ac:dyDescent="0.25">
      <c r="A135" s="10">
        <v>134</v>
      </c>
      <c r="B135" s="11">
        <v>15703</v>
      </c>
      <c r="C135" s="11" t="s">
        <v>58</v>
      </c>
      <c r="D135" s="11" t="s">
        <v>23</v>
      </c>
      <c r="E135" s="12" t="s">
        <v>24</v>
      </c>
      <c r="F135" s="12" t="s">
        <v>26</v>
      </c>
      <c r="G135" s="12" t="s">
        <v>198</v>
      </c>
      <c r="H135" s="41">
        <v>41684</v>
      </c>
      <c r="I135" s="41">
        <v>37811</v>
      </c>
      <c r="J135" s="41">
        <v>16920</v>
      </c>
      <c r="K135" s="41">
        <v>33880</v>
      </c>
      <c r="L135" s="41">
        <v>14012</v>
      </c>
      <c r="M135" s="41">
        <v>39972</v>
      </c>
      <c r="N135" s="41">
        <v>31229</v>
      </c>
      <c r="O135" s="41">
        <v>43874</v>
      </c>
      <c r="P135" s="41">
        <v>33932</v>
      </c>
      <c r="Q135" s="41">
        <v>31353</v>
      </c>
      <c r="R135" s="41">
        <v>44621</v>
      </c>
      <c r="S135" s="41">
        <v>10290</v>
      </c>
      <c r="T135" s="41">
        <v>18267</v>
      </c>
      <c r="U135" s="41">
        <v>28883</v>
      </c>
      <c r="V135" s="41">
        <v>28196</v>
      </c>
      <c r="W135" s="41">
        <v>38073</v>
      </c>
      <c r="X135" s="41">
        <v>13864</v>
      </c>
      <c r="Y135" s="41">
        <v>36119</v>
      </c>
      <c r="Z135" s="41">
        <v>4962</v>
      </c>
      <c r="AA135" s="41">
        <v>24123</v>
      </c>
      <c r="AB135" s="41">
        <v>36323</v>
      </c>
      <c r="AC135" s="41">
        <v>30111</v>
      </c>
      <c r="AD135" s="41">
        <v>25993</v>
      </c>
      <c r="AE135" s="41">
        <v>25610</v>
      </c>
      <c r="AF135" s="41">
        <v>36680</v>
      </c>
      <c r="AG135" s="41">
        <v>3394</v>
      </c>
      <c r="AH135" s="41">
        <v>42513</v>
      </c>
      <c r="AI135" s="41">
        <v>31798</v>
      </c>
      <c r="AJ135" s="41">
        <v>25946</v>
      </c>
      <c r="AK135" s="41">
        <v>21177</v>
      </c>
      <c r="AL135" s="41">
        <v>29696</v>
      </c>
      <c r="AM135" s="28">
        <f t="shared" si="13"/>
        <v>1171836.8444117648</v>
      </c>
      <c r="AN135" s="41">
        <v>37801.188529411767</v>
      </c>
      <c r="AO135" s="29">
        <f t="shared" si="14"/>
        <v>881306</v>
      </c>
      <c r="AP135" s="30">
        <f t="shared" si="15"/>
        <v>28429.225806451614</v>
      </c>
      <c r="AQ135" s="31">
        <f t="shared" si="16"/>
        <v>-290530.84441176476</v>
      </c>
      <c r="AR135" s="45">
        <f t="shared" si="17"/>
        <v>0.75207227371519914</v>
      </c>
    </row>
    <row r="136" spans="1:44" x14ac:dyDescent="0.25">
      <c r="A136" s="10">
        <v>135</v>
      </c>
      <c r="B136" s="11">
        <v>14522</v>
      </c>
      <c r="C136" s="11" t="s">
        <v>58</v>
      </c>
      <c r="D136" s="11" t="s">
        <v>23</v>
      </c>
      <c r="E136" s="12" t="s">
        <v>24</v>
      </c>
      <c r="F136" s="12" t="s">
        <v>26</v>
      </c>
      <c r="G136" s="12" t="s">
        <v>199</v>
      </c>
      <c r="H136" s="41">
        <v>29469</v>
      </c>
      <c r="I136" s="41">
        <v>52120</v>
      </c>
      <c r="J136" s="41">
        <v>39688</v>
      </c>
      <c r="K136" s="41">
        <v>40585</v>
      </c>
      <c r="L136" s="41">
        <v>29946</v>
      </c>
      <c r="M136" s="41">
        <v>37610</v>
      </c>
      <c r="N136" s="41">
        <v>47001</v>
      </c>
      <c r="O136" s="41">
        <v>27703</v>
      </c>
      <c r="P136" s="41">
        <v>21873</v>
      </c>
      <c r="Q136" s="41">
        <v>28556</v>
      </c>
      <c r="R136" s="41">
        <v>46428</v>
      </c>
      <c r="S136" s="41">
        <v>18653</v>
      </c>
      <c r="T136" s="41">
        <v>14190</v>
      </c>
      <c r="U136" s="41">
        <v>0</v>
      </c>
      <c r="V136" s="41">
        <v>0</v>
      </c>
      <c r="W136" s="41">
        <v>0</v>
      </c>
      <c r="X136" s="41">
        <v>0</v>
      </c>
      <c r="Y136" s="41">
        <v>0</v>
      </c>
      <c r="Z136" s="41">
        <v>0</v>
      </c>
      <c r="AA136" s="41">
        <v>42457</v>
      </c>
      <c r="AB136" s="41">
        <v>22571</v>
      </c>
      <c r="AC136" s="41">
        <v>32329</v>
      </c>
      <c r="AD136" s="41">
        <v>27881</v>
      </c>
      <c r="AE136" s="41">
        <v>33843</v>
      </c>
      <c r="AF136" s="41">
        <v>30576</v>
      </c>
      <c r="AG136" s="41">
        <v>13648</v>
      </c>
      <c r="AH136" s="41">
        <v>32563</v>
      </c>
      <c r="AI136" s="41">
        <v>34181</v>
      </c>
      <c r="AJ136" s="41">
        <v>32205</v>
      </c>
      <c r="AK136" s="41">
        <v>28107</v>
      </c>
      <c r="AL136" s="41">
        <v>32035</v>
      </c>
      <c r="AM136" s="28">
        <f t="shared" si="13"/>
        <v>1167249.1503088237</v>
      </c>
      <c r="AN136" s="41">
        <v>37653.198397058826</v>
      </c>
      <c r="AO136" s="29">
        <f t="shared" si="14"/>
        <v>796218</v>
      </c>
      <c r="AP136" s="30">
        <f t="shared" si="15"/>
        <v>25684.451612903227</v>
      </c>
      <c r="AQ136" s="31">
        <f t="shared" si="16"/>
        <v>-371031.15030882368</v>
      </c>
      <c r="AR136" s="45">
        <f t="shared" si="17"/>
        <v>0.6821320022287799</v>
      </c>
    </row>
    <row r="137" spans="1:44" x14ac:dyDescent="0.25">
      <c r="A137" s="10">
        <v>136</v>
      </c>
      <c r="B137" s="11">
        <v>15437</v>
      </c>
      <c r="C137" s="11" t="s">
        <v>58</v>
      </c>
      <c r="D137" s="11" t="s">
        <v>23</v>
      </c>
      <c r="E137" s="12" t="s">
        <v>24</v>
      </c>
      <c r="F137" s="12" t="s">
        <v>26</v>
      </c>
      <c r="G137" s="12" t="s">
        <v>200</v>
      </c>
      <c r="H137" s="41">
        <v>28398</v>
      </c>
      <c r="I137" s="41">
        <v>29610</v>
      </c>
      <c r="J137" s="41">
        <v>31682</v>
      </c>
      <c r="K137" s="41">
        <v>34778</v>
      </c>
      <c r="L137" s="41">
        <v>6874</v>
      </c>
      <c r="M137" s="41">
        <v>22403</v>
      </c>
      <c r="N137" s="41">
        <v>27029</v>
      </c>
      <c r="O137" s="41">
        <v>19949</v>
      </c>
      <c r="P137" s="41">
        <v>17535</v>
      </c>
      <c r="Q137" s="41">
        <v>20185</v>
      </c>
      <c r="R137" s="41">
        <v>27344</v>
      </c>
      <c r="S137" s="41">
        <v>12722</v>
      </c>
      <c r="T137" s="41">
        <v>24783</v>
      </c>
      <c r="U137" s="41">
        <v>27774</v>
      </c>
      <c r="V137" s="41">
        <v>27491</v>
      </c>
      <c r="W137" s="41">
        <v>32015</v>
      </c>
      <c r="X137" s="41">
        <v>19195</v>
      </c>
      <c r="Y137" s="41">
        <v>43347</v>
      </c>
      <c r="Z137" s="41">
        <v>19048</v>
      </c>
      <c r="AA137" s="41">
        <v>38773</v>
      </c>
      <c r="AB137" s="41">
        <v>19445</v>
      </c>
      <c r="AC137" s="41">
        <v>20354</v>
      </c>
      <c r="AD137" s="41">
        <v>22580</v>
      </c>
      <c r="AE137" s="41">
        <v>20827</v>
      </c>
      <c r="AF137" s="41">
        <v>32879</v>
      </c>
      <c r="AG137" s="41">
        <v>8942</v>
      </c>
      <c r="AH137" s="41">
        <v>20392</v>
      </c>
      <c r="AI137" s="41">
        <v>24044</v>
      </c>
      <c r="AJ137" s="41">
        <v>22856</v>
      </c>
      <c r="AK137" s="41">
        <v>40542</v>
      </c>
      <c r="AL137" s="41">
        <v>25676</v>
      </c>
      <c r="AM137" s="28">
        <f t="shared" si="13"/>
        <v>782618.17300653597</v>
      </c>
      <c r="AN137" s="41">
        <v>25245.74751633987</v>
      </c>
      <c r="AO137" s="29">
        <f t="shared" si="14"/>
        <v>769472</v>
      </c>
      <c r="AP137" s="30">
        <f t="shared" si="15"/>
        <v>24821.677419354837</v>
      </c>
      <c r="AQ137" s="31">
        <f t="shared" si="16"/>
        <v>-13146.173006535973</v>
      </c>
      <c r="AR137" s="45">
        <f t="shared" si="17"/>
        <v>0.9832023156885904</v>
      </c>
    </row>
    <row r="138" spans="1:44" x14ac:dyDescent="0.25">
      <c r="A138" s="10">
        <v>137</v>
      </c>
      <c r="B138" s="11">
        <v>15671</v>
      </c>
      <c r="C138" s="11" t="s">
        <v>58</v>
      </c>
      <c r="D138" s="11" t="s">
        <v>23</v>
      </c>
      <c r="E138" s="12" t="s">
        <v>24</v>
      </c>
      <c r="F138" s="12" t="s">
        <v>27</v>
      </c>
      <c r="G138" s="12" t="s">
        <v>201</v>
      </c>
      <c r="H138" s="41">
        <v>104483</v>
      </c>
      <c r="I138" s="41">
        <v>27593</v>
      </c>
      <c r="J138" s="41">
        <v>21206</v>
      </c>
      <c r="K138" s="41">
        <v>40184</v>
      </c>
      <c r="L138" s="41">
        <v>18423</v>
      </c>
      <c r="M138" s="41">
        <v>45462</v>
      </c>
      <c r="N138" s="41">
        <v>28563</v>
      </c>
      <c r="O138" s="41">
        <v>26269</v>
      </c>
      <c r="P138" s="41">
        <v>43869</v>
      </c>
      <c r="Q138" s="41">
        <v>23565</v>
      </c>
      <c r="R138" s="41">
        <v>39411</v>
      </c>
      <c r="S138" s="41">
        <v>12204</v>
      </c>
      <c r="T138" s="41">
        <v>40664</v>
      </c>
      <c r="U138" s="41">
        <v>46624</v>
      </c>
      <c r="V138" s="41">
        <v>34268</v>
      </c>
      <c r="W138" s="41">
        <v>39195</v>
      </c>
      <c r="X138" s="41">
        <v>22820</v>
      </c>
      <c r="Y138" s="41">
        <v>43074</v>
      </c>
      <c r="Z138" s="41">
        <v>16980</v>
      </c>
      <c r="AA138" s="41">
        <v>21959</v>
      </c>
      <c r="AB138" s="41">
        <v>20476</v>
      </c>
      <c r="AC138" s="41">
        <v>25356</v>
      </c>
      <c r="AD138" s="41">
        <v>19666</v>
      </c>
      <c r="AE138" s="41">
        <v>29891</v>
      </c>
      <c r="AF138" s="41">
        <v>48669</v>
      </c>
      <c r="AG138" s="41">
        <v>8259</v>
      </c>
      <c r="AH138" s="41">
        <v>44674</v>
      </c>
      <c r="AI138" s="41">
        <v>23953</v>
      </c>
      <c r="AJ138" s="41">
        <v>25146</v>
      </c>
      <c r="AK138" s="41">
        <v>35303</v>
      </c>
      <c r="AL138" s="41">
        <v>41567</v>
      </c>
      <c r="AM138" s="28">
        <f t="shared" si="13"/>
        <v>1089287.2859689542</v>
      </c>
      <c r="AN138" s="41">
        <v>35138.299547385621</v>
      </c>
      <c r="AO138" s="29">
        <f t="shared" si="14"/>
        <v>1019776</v>
      </c>
      <c r="AP138" s="30">
        <f t="shared" si="15"/>
        <v>32896</v>
      </c>
      <c r="AQ138" s="31">
        <f t="shared" si="16"/>
        <v>-69511.285968954209</v>
      </c>
      <c r="AR138" s="45">
        <f t="shared" si="17"/>
        <v>0.93618645249575105</v>
      </c>
    </row>
    <row r="139" spans="1:44" x14ac:dyDescent="0.25">
      <c r="A139" s="10">
        <v>138</v>
      </c>
      <c r="B139" s="11">
        <v>17119</v>
      </c>
      <c r="C139" s="11" t="s">
        <v>58</v>
      </c>
      <c r="D139" s="11" t="s">
        <v>23</v>
      </c>
      <c r="E139" s="12" t="s">
        <v>24</v>
      </c>
      <c r="F139" s="12" t="s">
        <v>27</v>
      </c>
      <c r="G139" s="12" t="s">
        <v>202</v>
      </c>
      <c r="H139" s="41">
        <v>29734</v>
      </c>
      <c r="I139" s="41">
        <v>31654</v>
      </c>
      <c r="J139" s="41">
        <v>24659</v>
      </c>
      <c r="K139" s="41">
        <v>37507</v>
      </c>
      <c r="L139" s="41">
        <v>24403</v>
      </c>
      <c r="M139" s="41">
        <v>30535</v>
      </c>
      <c r="N139" s="41">
        <v>19850</v>
      </c>
      <c r="O139" s="41">
        <v>20114</v>
      </c>
      <c r="P139" s="41">
        <v>14388</v>
      </c>
      <c r="Q139" s="41">
        <v>41368</v>
      </c>
      <c r="R139" s="41">
        <v>22908</v>
      </c>
      <c r="S139" s="41">
        <v>25635</v>
      </c>
      <c r="T139" s="41">
        <v>16184</v>
      </c>
      <c r="U139" s="41">
        <v>21089</v>
      </c>
      <c r="V139" s="41">
        <v>34710</v>
      </c>
      <c r="W139" s="41">
        <v>20640</v>
      </c>
      <c r="X139" s="41">
        <v>25581</v>
      </c>
      <c r="Y139" s="41">
        <v>27002</v>
      </c>
      <c r="Z139" s="41">
        <v>13847</v>
      </c>
      <c r="AA139" s="41">
        <v>17464</v>
      </c>
      <c r="AB139" s="41">
        <v>20880</v>
      </c>
      <c r="AC139" s="41">
        <v>22268</v>
      </c>
      <c r="AD139" s="41">
        <v>21253</v>
      </c>
      <c r="AE139" s="41">
        <v>29746</v>
      </c>
      <c r="AF139" s="41">
        <v>21352</v>
      </c>
      <c r="AG139" s="41">
        <v>12411</v>
      </c>
      <c r="AH139" s="41">
        <v>23812</v>
      </c>
      <c r="AI139" s="41">
        <v>22096</v>
      </c>
      <c r="AJ139" s="41">
        <v>14079</v>
      </c>
      <c r="AK139" s="41">
        <v>28354</v>
      </c>
      <c r="AL139" s="41">
        <v>27939</v>
      </c>
      <c r="AM139" s="28">
        <f t="shared" si="13"/>
        <v>705689.00670261437</v>
      </c>
      <c r="AN139" s="41">
        <v>22764.161506535947</v>
      </c>
      <c r="AO139" s="29">
        <f t="shared" si="14"/>
        <v>743462</v>
      </c>
      <c r="AP139" s="30">
        <f t="shared" si="15"/>
        <v>23982.645161290322</v>
      </c>
      <c r="AQ139" s="31">
        <f t="shared" si="16"/>
        <v>37772.993297385634</v>
      </c>
      <c r="AR139" s="45">
        <f t="shared" si="17"/>
        <v>1.0535264017699282</v>
      </c>
    </row>
    <row r="140" spans="1:44" x14ac:dyDescent="0.25">
      <c r="A140" s="10">
        <v>139</v>
      </c>
      <c r="B140" s="11">
        <v>16255</v>
      </c>
      <c r="C140" s="11" t="s">
        <v>58</v>
      </c>
      <c r="D140" s="11" t="s">
        <v>23</v>
      </c>
      <c r="E140" s="12" t="s">
        <v>24</v>
      </c>
      <c r="F140" s="12" t="s">
        <v>27</v>
      </c>
      <c r="G140" s="12" t="s">
        <v>203</v>
      </c>
      <c r="H140" s="41">
        <v>17093</v>
      </c>
      <c r="I140" s="41">
        <v>36763</v>
      </c>
      <c r="J140" s="41">
        <v>25754</v>
      </c>
      <c r="K140" s="41">
        <v>48329</v>
      </c>
      <c r="L140" s="41">
        <v>12084</v>
      </c>
      <c r="M140" s="41">
        <v>27012</v>
      </c>
      <c r="N140" s="41">
        <v>28866</v>
      </c>
      <c r="O140" s="41">
        <v>24795</v>
      </c>
      <c r="P140" s="41">
        <v>20054</v>
      </c>
      <c r="Q140" s="41">
        <v>18559</v>
      </c>
      <c r="R140" s="41">
        <v>43125</v>
      </c>
      <c r="S140" s="41">
        <v>8051</v>
      </c>
      <c r="T140" s="41">
        <v>35949</v>
      </c>
      <c r="U140" s="41">
        <v>28586</v>
      </c>
      <c r="V140" s="41">
        <v>26520</v>
      </c>
      <c r="W140" s="41">
        <v>11762</v>
      </c>
      <c r="X140" s="41">
        <v>18257</v>
      </c>
      <c r="Y140" s="41">
        <v>23265</v>
      </c>
      <c r="Z140" s="41">
        <v>6322</v>
      </c>
      <c r="AA140" s="41">
        <v>16798</v>
      </c>
      <c r="AB140" s="41">
        <v>25822</v>
      </c>
      <c r="AC140" s="41">
        <v>25668</v>
      </c>
      <c r="AD140" s="41">
        <v>23678</v>
      </c>
      <c r="AE140" s="41">
        <v>22803</v>
      </c>
      <c r="AF140" s="41">
        <v>23806</v>
      </c>
      <c r="AG140" s="41">
        <v>14834</v>
      </c>
      <c r="AH140" s="41">
        <v>17191</v>
      </c>
      <c r="AI140" s="41">
        <v>26177</v>
      </c>
      <c r="AJ140" s="41">
        <v>21496</v>
      </c>
      <c r="AK140" s="41">
        <v>30539</v>
      </c>
      <c r="AL140" s="41">
        <v>32654</v>
      </c>
      <c r="AM140" s="28">
        <f t="shared" si="13"/>
        <v>746286.49313725496</v>
      </c>
      <c r="AN140" s="41">
        <v>24073.757843137257</v>
      </c>
      <c r="AO140" s="29">
        <f t="shared" si="14"/>
        <v>742612</v>
      </c>
      <c r="AP140" s="30">
        <f t="shared" si="15"/>
        <v>23955.225806451614</v>
      </c>
      <c r="AQ140" s="31">
        <f t="shared" si="16"/>
        <v>-3674.4931372549618</v>
      </c>
      <c r="AR140" s="45">
        <f t="shared" si="17"/>
        <v>0.99507629687654131</v>
      </c>
    </row>
    <row r="141" spans="1:44" x14ac:dyDescent="0.25">
      <c r="A141" s="10">
        <v>140</v>
      </c>
      <c r="B141" s="11">
        <v>16114</v>
      </c>
      <c r="C141" s="11" t="s">
        <v>58</v>
      </c>
      <c r="D141" s="11" t="s">
        <v>23</v>
      </c>
      <c r="E141" s="12" t="s">
        <v>24</v>
      </c>
      <c r="F141" s="12" t="s">
        <v>27</v>
      </c>
      <c r="G141" s="12" t="s">
        <v>204</v>
      </c>
      <c r="H141" s="41">
        <v>23944</v>
      </c>
      <c r="I141" s="41">
        <v>35328</v>
      </c>
      <c r="J141" s="41">
        <v>37248</v>
      </c>
      <c r="K141" s="41">
        <v>42725</v>
      </c>
      <c r="L141" s="41">
        <v>7815</v>
      </c>
      <c r="M141" s="41">
        <v>45191</v>
      </c>
      <c r="N141" s="41">
        <v>24826</v>
      </c>
      <c r="O141" s="41">
        <v>36409</v>
      </c>
      <c r="P141" s="41">
        <v>32958</v>
      </c>
      <c r="Q141" s="41">
        <v>26705</v>
      </c>
      <c r="R141" s="41">
        <v>35038</v>
      </c>
      <c r="S141" s="41">
        <v>15677</v>
      </c>
      <c r="T141" s="41">
        <v>21646</v>
      </c>
      <c r="U141" s="41">
        <v>31349</v>
      </c>
      <c r="V141" s="41">
        <v>20107</v>
      </c>
      <c r="W141" s="41">
        <v>18010</v>
      </c>
      <c r="X141" s="41">
        <v>19672</v>
      </c>
      <c r="Y141" s="41">
        <v>30963</v>
      </c>
      <c r="Z141" s="41">
        <v>8257</v>
      </c>
      <c r="AA141" s="41">
        <v>39425</v>
      </c>
      <c r="AB141" s="41">
        <v>11725</v>
      </c>
      <c r="AC141" s="41">
        <v>25541</v>
      </c>
      <c r="AD141" s="41">
        <v>30056</v>
      </c>
      <c r="AE141" s="41">
        <v>31065</v>
      </c>
      <c r="AF141" s="41">
        <v>47268</v>
      </c>
      <c r="AG141" s="41">
        <v>5419</v>
      </c>
      <c r="AH141" s="41">
        <v>27046</v>
      </c>
      <c r="AI141" s="41">
        <v>21528</v>
      </c>
      <c r="AJ141" s="41">
        <v>35511</v>
      </c>
      <c r="AK141" s="41">
        <v>37820</v>
      </c>
      <c r="AL141" s="41">
        <v>18331</v>
      </c>
      <c r="AM141" s="28">
        <f t="shared" si="13"/>
        <v>760961.2275490195</v>
      </c>
      <c r="AN141" s="41">
        <v>24547.136372549016</v>
      </c>
      <c r="AO141" s="29">
        <f t="shared" si="14"/>
        <v>844603</v>
      </c>
      <c r="AP141" s="30">
        <f t="shared" si="15"/>
        <v>27245.258064516129</v>
      </c>
      <c r="AQ141" s="31">
        <f t="shared" si="16"/>
        <v>83641.772450980498</v>
      </c>
      <c r="AR141" s="45">
        <f t="shared" si="17"/>
        <v>1.109915945021775</v>
      </c>
    </row>
    <row r="142" spans="1:44" x14ac:dyDescent="0.25">
      <c r="A142" s="10">
        <v>141</v>
      </c>
      <c r="B142" s="11">
        <v>16072</v>
      </c>
      <c r="C142" s="11" t="s">
        <v>58</v>
      </c>
      <c r="D142" s="11" t="s">
        <v>23</v>
      </c>
      <c r="E142" s="12" t="s">
        <v>24</v>
      </c>
      <c r="F142" s="12" t="s">
        <v>27</v>
      </c>
      <c r="G142" s="12" t="s">
        <v>205</v>
      </c>
      <c r="H142" s="41">
        <v>16842</v>
      </c>
      <c r="I142" s="41">
        <v>18504</v>
      </c>
      <c r="J142" s="41">
        <v>27103</v>
      </c>
      <c r="K142" s="41">
        <v>21953</v>
      </c>
      <c r="L142" s="41">
        <v>5308</v>
      </c>
      <c r="M142" s="41">
        <v>21977</v>
      </c>
      <c r="N142" s="41">
        <v>32247</v>
      </c>
      <c r="O142" s="41">
        <v>26194</v>
      </c>
      <c r="P142" s="41">
        <v>18584</v>
      </c>
      <c r="Q142" s="41">
        <v>20754</v>
      </c>
      <c r="R142" s="41">
        <v>13628</v>
      </c>
      <c r="S142" s="41">
        <v>7844</v>
      </c>
      <c r="T142" s="41">
        <v>14328</v>
      </c>
      <c r="U142" s="41">
        <v>12917</v>
      </c>
      <c r="V142" s="41">
        <v>20925</v>
      </c>
      <c r="W142" s="41">
        <v>17434</v>
      </c>
      <c r="X142" s="41">
        <v>11024</v>
      </c>
      <c r="Y142" s="41">
        <v>19264</v>
      </c>
      <c r="Z142" s="41">
        <v>7555</v>
      </c>
      <c r="AA142" s="41">
        <v>12313</v>
      </c>
      <c r="AB142" s="41">
        <v>13149</v>
      </c>
      <c r="AC142" s="41">
        <v>10398</v>
      </c>
      <c r="AD142" s="41">
        <v>11532</v>
      </c>
      <c r="AE142" s="41">
        <v>16696</v>
      </c>
      <c r="AF142" s="41">
        <v>17033</v>
      </c>
      <c r="AG142" s="41">
        <v>3583</v>
      </c>
      <c r="AH142" s="41">
        <v>20200</v>
      </c>
      <c r="AI142" s="41">
        <v>14027</v>
      </c>
      <c r="AJ142" s="41">
        <v>14274</v>
      </c>
      <c r="AK142" s="41">
        <v>15711</v>
      </c>
      <c r="AL142" s="41">
        <v>18725</v>
      </c>
      <c r="AM142" s="28">
        <f t="shared" si="13"/>
        <v>610965.16447712411</v>
      </c>
      <c r="AN142" s="41">
        <v>19708.553692810456</v>
      </c>
      <c r="AO142" s="29">
        <f t="shared" si="14"/>
        <v>502026</v>
      </c>
      <c r="AP142" s="30">
        <f t="shared" si="15"/>
        <v>16194.387096774193</v>
      </c>
      <c r="AQ142" s="31">
        <f t="shared" si="16"/>
        <v>-108939.16447712411</v>
      </c>
      <c r="AR142" s="45">
        <f t="shared" si="17"/>
        <v>0.82169332916000803</v>
      </c>
    </row>
    <row r="143" spans="1:44" x14ac:dyDescent="0.25">
      <c r="A143" s="10">
        <v>142</v>
      </c>
      <c r="B143" s="11">
        <v>92010</v>
      </c>
      <c r="C143" s="11" t="s">
        <v>58</v>
      </c>
      <c r="D143" s="11" t="s">
        <v>23</v>
      </c>
      <c r="E143" s="12" t="s">
        <v>24</v>
      </c>
      <c r="F143" s="12" t="s">
        <v>27</v>
      </c>
      <c r="G143" s="12" t="s">
        <v>206</v>
      </c>
      <c r="H143" s="41">
        <v>5530</v>
      </c>
      <c r="I143" s="41">
        <v>10537</v>
      </c>
      <c r="J143" s="41">
        <v>17460</v>
      </c>
      <c r="K143" s="41">
        <v>17951</v>
      </c>
      <c r="L143" s="41">
        <v>3350</v>
      </c>
      <c r="M143" s="41">
        <v>20905</v>
      </c>
      <c r="N143" s="41">
        <v>10630</v>
      </c>
      <c r="O143" s="41">
        <v>34208</v>
      </c>
      <c r="P143" s="41">
        <v>13033</v>
      </c>
      <c r="Q143" s="41">
        <v>11166</v>
      </c>
      <c r="R143" s="41">
        <v>12810</v>
      </c>
      <c r="S143" s="41">
        <v>5367</v>
      </c>
      <c r="T143" s="41">
        <v>15459</v>
      </c>
      <c r="U143" s="41">
        <v>11287</v>
      </c>
      <c r="V143" s="41">
        <v>11281</v>
      </c>
      <c r="W143" s="41">
        <v>10597</v>
      </c>
      <c r="X143" s="41">
        <v>18039</v>
      </c>
      <c r="Y143" s="41">
        <v>22033</v>
      </c>
      <c r="Z143" s="41">
        <v>5664</v>
      </c>
      <c r="AA143" s="41">
        <v>6510</v>
      </c>
      <c r="AB143" s="41">
        <v>9272</v>
      </c>
      <c r="AC143" s="41">
        <v>8521</v>
      </c>
      <c r="AD143" s="41">
        <v>22619</v>
      </c>
      <c r="AE143" s="41">
        <v>5757</v>
      </c>
      <c r="AF143" s="41">
        <v>11500</v>
      </c>
      <c r="AG143" s="41">
        <v>3722</v>
      </c>
      <c r="AH143" s="41">
        <v>24785</v>
      </c>
      <c r="AI143" s="41">
        <v>16306</v>
      </c>
      <c r="AJ143" s="41">
        <v>13627</v>
      </c>
      <c r="AK143" s="41">
        <v>8915</v>
      </c>
      <c r="AL143" s="41">
        <v>15818</v>
      </c>
      <c r="AM143" s="28">
        <f t="shared" si="13"/>
        <v>597110.49754901952</v>
      </c>
      <c r="AN143" s="41">
        <v>19261.628953194177</v>
      </c>
      <c r="AO143" s="29">
        <f t="shared" si="14"/>
        <v>404659</v>
      </c>
      <c r="AP143" s="30">
        <f t="shared" si="15"/>
        <v>13053.516129032258</v>
      </c>
      <c r="AQ143" s="31">
        <f t="shared" si="16"/>
        <v>-192451.49754901952</v>
      </c>
      <c r="AR143" s="45">
        <f t="shared" si="17"/>
        <v>0.67769533722990638</v>
      </c>
    </row>
    <row r="144" spans="1:44" x14ac:dyDescent="0.25">
      <c r="A144" s="10">
        <v>143</v>
      </c>
      <c r="B144" s="11">
        <v>15438</v>
      </c>
      <c r="C144" s="11" t="s">
        <v>58</v>
      </c>
      <c r="D144" s="11" t="s">
        <v>23</v>
      </c>
      <c r="E144" s="12" t="s">
        <v>24</v>
      </c>
      <c r="F144" s="12" t="s">
        <v>27</v>
      </c>
      <c r="G144" s="12" t="s">
        <v>207</v>
      </c>
      <c r="H144" s="41">
        <v>42078</v>
      </c>
      <c r="I144" s="41">
        <v>33565</v>
      </c>
      <c r="J144" s="41">
        <v>27110</v>
      </c>
      <c r="K144" s="41">
        <v>35260</v>
      </c>
      <c r="L144" s="41">
        <v>29270</v>
      </c>
      <c r="M144" s="41">
        <v>55505</v>
      </c>
      <c r="N144" s="41">
        <v>41803</v>
      </c>
      <c r="O144" s="41">
        <v>29073</v>
      </c>
      <c r="P144" s="41">
        <v>40409</v>
      </c>
      <c r="Q144" s="41">
        <v>27443</v>
      </c>
      <c r="R144" s="41">
        <v>38209</v>
      </c>
      <c r="S144" s="41">
        <v>23433</v>
      </c>
      <c r="T144" s="41">
        <v>37114</v>
      </c>
      <c r="U144" s="41">
        <v>34602</v>
      </c>
      <c r="V144" s="41">
        <v>39870</v>
      </c>
      <c r="W144" s="41">
        <v>26842</v>
      </c>
      <c r="X144" s="41">
        <v>39591</v>
      </c>
      <c r="Y144" s="41">
        <v>24454</v>
      </c>
      <c r="Z144" s="41">
        <v>7764</v>
      </c>
      <c r="AA144" s="41">
        <v>39400</v>
      </c>
      <c r="AB144" s="41">
        <v>25297</v>
      </c>
      <c r="AC144" s="41">
        <v>16747</v>
      </c>
      <c r="AD144" s="41">
        <v>38035</v>
      </c>
      <c r="AE144" s="41">
        <v>25673</v>
      </c>
      <c r="AF144" s="41">
        <v>54804</v>
      </c>
      <c r="AG144" s="41">
        <v>24980</v>
      </c>
      <c r="AH144" s="41">
        <v>25401</v>
      </c>
      <c r="AI144" s="41">
        <v>26133</v>
      </c>
      <c r="AJ144" s="41">
        <v>38945</v>
      </c>
      <c r="AK144" s="41">
        <v>51210</v>
      </c>
      <c r="AL144" s="41">
        <v>36977</v>
      </c>
      <c r="AM144" s="28">
        <f t="shared" si="13"/>
        <v>1298672.1226470587</v>
      </c>
      <c r="AN144" s="41">
        <v>41892.649117647052</v>
      </c>
      <c r="AO144" s="29">
        <f t="shared" si="14"/>
        <v>1036997</v>
      </c>
      <c r="AP144" s="30">
        <f t="shared" si="15"/>
        <v>33451.516129032258</v>
      </c>
      <c r="AQ144" s="31">
        <f t="shared" si="16"/>
        <v>-261675.12264705868</v>
      </c>
      <c r="AR144" s="45">
        <f t="shared" si="17"/>
        <v>0.79850562887752508</v>
      </c>
    </row>
    <row r="145" spans="1:44" x14ac:dyDescent="0.25">
      <c r="A145" s="10">
        <v>144</v>
      </c>
      <c r="B145" s="11">
        <v>15620</v>
      </c>
      <c r="C145" s="11" t="s">
        <v>58</v>
      </c>
      <c r="D145" s="11" t="s">
        <v>23</v>
      </c>
      <c r="E145" s="12" t="s">
        <v>24</v>
      </c>
      <c r="F145" s="12" t="s">
        <v>27</v>
      </c>
      <c r="G145" s="12" t="s">
        <v>208</v>
      </c>
      <c r="H145" s="41">
        <v>5195</v>
      </c>
      <c r="I145" s="41">
        <v>14867</v>
      </c>
      <c r="J145" s="41">
        <v>15569</v>
      </c>
      <c r="K145" s="41">
        <v>18247</v>
      </c>
      <c r="L145" s="41">
        <v>1565</v>
      </c>
      <c r="M145" s="41">
        <v>10957</v>
      </c>
      <c r="N145" s="41">
        <v>25998</v>
      </c>
      <c r="O145" s="41">
        <v>17164</v>
      </c>
      <c r="P145" s="41">
        <v>11577</v>
      </c>
      <c r="Q145" s="41">
        <v>14712</v>
      </c>
      <c r="R145" s="41">
        <v>8095</v>
      </c>
      <c r="S145" s="41">
        <v>1128</v>
      </c>
      <c r="T145" s="41">
        <v>8614</v>
      </c>
      <c r="U145" s="41">
        <v>7604</v>
      </c>
      <c r="V145" s="41">
        <v>10208</v>
      </c>
      <c r="W145" s="41">
        <v>4805</v>
      </c>
      <c r="X145" s="41">
        <v>6776</v>
      </c>
      <c r="Y145" s="41">
        <v>3909</v>
      </c>
      <c r="Z145" s="41">
        <v>6180</v>
      </c>
      <c r="AA145" s="41">
        <v>18677</v>
      </c>
      <c r="AB145" s="41">
        <v>8035</v>
      </c>
      <c r="AC145" s="41">
        <v>8820</v>
      </c>
      <c r="AD145" s="41">
        <v>9787</v>
      </c>
      <c r="AE145" s="41">
        <v>3690</v>
      </c>
      <c r="AF145" s="41">
        <v>13232</v>
      </c>
      <c r="AG145" s="41">
        <v>2590</v>
      </c>
      <c r="AH145" s="41">
        <v>7275</v>
      </c>
      <c r="AI145" s="41">
        <v>11392</v>
      </c>
      <c r="AJ145" s="41">
        <v>17078</v>
      </c>
      <c r="AK145" s="41">
        <v>17299</v>
      </c>
      <c r="AL145" s="41">
        <v>16155</v>
      </c>
      <c r="AM145" s="28">
        <f t="shared" si="13"/>
        <v>392969.07571895426</v>
      </c>
      <c r="AN145" s="41">
        <v>12676.421797385621</v>
      </c>
      <c r="AO145" s="29">
        <f t="shared" si="14"/>
        <v>327200</v>
      </c>
      <c r="AP145" s="30">
        <f t="shared" si="15"/>
        <v>10554.838709677419</v>
      </c>
      <c r="AQ145" s="31">
        <f t="shared" si="16"/>
        <v>-65769.075718954264</v>
      </c>
      <c r="AR145" s="45">
        <f t="shared" si="17"/>
        <v>0.8326354927582359</v>
      </c>
    </row>
    <row r="146" spans="1:44" x14ac:dyDescent="0.25">
      <c r="A146" s="10">
        <v>145</v>
      </c>
      <c r="B146" s="11">
        <v>14591</v>
      </c>
      <c r="C146" s="11" t="s">
        <v>58</v>
      </c>
      <c r="D146" s="11" t="s">
        <v>23</v>
      </c>
      <c r="E146" s="12" t="s">
        <v>24</v>
      </c>
      <c r="F146" s="12" t="s">
        <v>28</v>
      </c>
      <c r="G146" s="12" t="s">
        <v>209</v>
      </c>
      <c r="H146" s="41">
        <v>150784</v>
      </c>
      <c r="I146" s="41">
        <v>103702</v>
      </c>
      <c r="J146" s="41">
        <v>103702</v>
      </c>
      <c r="K146" s="41">
        <v>103813</v>
      </c>
      <c r="L146" s="41">
        <v>0</v>
      </c>
      <c r="M146" s="41">
        <v>159344</v>
      </c>
      <c r="N146" s="41">
        <v>157244</v>
      </c>
      <c r="O146" s="41">
        <v>148943</v>
      </c>
      <c r="P146" s="41">
        <v>157699</v>
      </c>
      <c r="Q146" s="41">
        <v>157499</v>
      </c>
      <c r="R146" s="41">
        <v>284219</v>
      </c>
      <c r="S146" s="41">
        <v>0</v>
      </c>
      <c r="T146" s="41">
        <v>132070</v>
      </c>
      <c r="U146" s="41">
        <v>108293</v>
      </c>
      <c r="V146" s="41">
        <v>115793</v>
      </c>
      <c r="W146" s="41">
        <v>105197</v>
      </c>
      <c r="X146" s="41">
        <v>158821</v>
      </c>
      <c r="Y146" s="41">
        <v>126906</v>
      </c>
      <c r="Z146" s="41">
        <v>0</v>
      </c>
      <c r="AA146" s="41">
        <v>162523</v>
      </c>
      <c r="AB146" s="41">
        <v>148241</v>
      </c>
      <c r="AC146" s="41">
        <v>117038</v>
      </c>
      <c r="AD146" s="41">
        <v>61250</v>
      </c>
      <c r="AE146" s="41">
        <v>73197</v>
      </c>
      <c r="AF146" s="41">
        <v>20752</v>
      </c>
      <c r="AG146" s="41">
        <v>0</v>
      </c>
      <c r="AH146" s="41">
        <v>53475</v>
      </c>
      <c r="AI146" s="41">
        <v>41969</v>
      </c>
      <c r="AJ146" s="41">
        <v>14645</v>
      </c>
      <c r="AK146" s="41">
        <v>53447</v>
      </c>
      <c r="AL146" s="41">
        <v>52987</v>
      </c>
      <c r="AM146" s="28">
        <f t="shared" si="13"/>
        <v>4719901.8959477125</v>
      </c>
      <c r="AN146" s="41">
        <v>152254.89986928104</v>
      </c>
      <c r="AO146" s="29">
        <f t="shared" si="14"/>
        <v>3073553</v>
      </c>
      <c r="AP146" s="30">
        <f t="shared" si="15"/>
        <v>99146.870967741939</v>
      </c>
      <c r="AQ146" s="31">
        <f t="shared" si="16"/>
        <v>-1646348.8959477125</v>
      </c>
      <c r="AR146" s="45">
        <f t="shared" si="17"/>
        <v>0.65119001787702602</v>
      </c>
    </row>
    <row r="147" spans="1:44" x14ac:dyDescent="0.25">
      <c r="A147" s="10">
        <v>146</v>
      </c>
      <c r="B147" s="11">
        <v>16515</v>
      </c>
      <c r="C147" s="11" t="s">
        <v>58</v>
      </c>
      <c r="D147" s="11" t="s">
        <v>23</v>
      </c>
      <c r="E147" s="12" t="s">
        <v>24</v>
      </c>
      <c r="F147" s="12" t="s">
        <v>28</v>
      </c>
      <c r="G147" s="12" t="s">
        <v>210</v>
      </c>
      <c r="H147" s="41">
        <v>13519</v>
      </c>
      <c r="I147" s="41">
        <v>21664</v>
      </c>
      <c r="J147" s="41">
        <v>21664</v>
      </c>
      <c r="K147" s="41">
        <v>18121</v>
      </c>
      <c r="L147" s="41">
        <v>20126</v>
      </c>
      <c r="M147" s="41">
        <v>23560</v>
      </c>
      <c r="N147" s="41">
        <v>14640</v>
      </c>
      <c r="O147" s="41">
        <v>13029</v>
      </c>
      <c r="P147" s="41">
        <v>17730</v>
      </c>
      <c r="Q147" s="41">
        <v>17644</v>
      </c>
      <c r="R147" s="41">
        <v>32770</v>
      </c>
      <c r="S147" s="41">
        <v>1900</v>
      </c>
      <c r="T147" s="41">
        <v>15515</v>
      </c>
      <c r="U147" s="41">
        <v>18857</v>
      </c>
      <c r="V147" s="41">
        <v>9800</v>
      </c>
      <c r="W147" s="41">
        <v>16028</v>
      </c>
      <c r="X147" s="41">
        <v>15868</v>
      </c>
      <c r="Y147" s="41">
        <v>14035</v>
      </c>
      <c r="Z147" s="41">
        <v>4665</v>
      </c>
      <c r="AA147" s="41">
        <v>8129</v>
      </c>
      <c r="AB147" s="41">
        <v>13603</v>
      </c>
      <c r="AC147" s="41">
        <v>10142</v>
      </c>
      <c r="AD147" s="41">
        <v>12453</v>
      </c>
      <c r="AE147" s="41">
        <v>10487</v>
      </c>
      <c r="AF147" s="41">
        <v>23324</v>
      </c>
      <c r="AG147" s="41">
        <v>2015</v>
      </c>
      <c r="AH147" s="41">
        <v>16300</v>
      </c>
      <c r="AI147" s="41">
        <v>11554</v>
      </c>
      <c r="AJ147" s="41">
        <v>15399</v>
      </c>
      <c r="AK147" s="41">
        <v>10378</v>
      </c>
      <c r="AL147" s="41">
        <v>15517</v>
      </c>
      <c r="AM147" s="28">
        <f t="shared" si="13"/>
        <v>488808.57745098037</v>
      </c>
      <c r="AN147" s="41">
        <v>15768.01862745098</v>
      </c>
      <c r="AO147" s="29">
        <f t="shared" si="14"/>
        <v>460436</v>
      </c>
      <c r="AP147" s="30">
        <f t="shared" si="15"/>
        <v>14852.774193548386</v>
      </c>
      <c r="AQ147" s="31">
        <f t="shared" si="16"/>
        <v>-28372.577450980374</v>
      </c>
      <c r="AR147" s="45">
        <f t="shared" si="17"/>
        <v>0.94195564734371773</v>
      </c>
    </row>
    <row r="148" spans="1:44" x14ac:dyDescent="0.25">
      <c r="A148" s="10">
        <v>147</v>
      </c>
      <c r="B148" s="11">
        <v>16341</v>
      </c>
      <c r="C148" s="11" t="s">
        <v>58</v>
      </c>
      <c r="D148" s="11" t="s">
        <v>23</v>
      </c>
      <c r="E148" s="12" t="s">
        <v>24</v>
      </c>
      <c r="F148" s="12" t="s">
        <v>28</v>
      </c>
      <c r="G148" s="12" t="s">
        <v>211</v>
      </c>
      <c r="H148" s="41">
        <v>14100</v>
      </c>
      <c r="I148" s="41">
        <v>12702</v>
      </c>
      <c r="J148" s="41">
        <v>12702</v>
      </c>
      <c r="K148" s="41">
        <v>5073</v>
      </c>
      <c r="L148" s="41">
        <v>3863</v>
      </c>
      <c r="M148" s="41">
        <v>10755</v>
      </c>
      <c r="N148" s="41">
        <v>4399</v>
      </c>
      <c r="O148" s="41">
        <v>8083</v>
      </c>
      <c r="P148" s="41">
        <v>4080</v>
      </c>
      <c r="Q148" s="41">
        <v>8993</v>
      </c>
      <c r="R148" s="41">
        <v>8212</v>
      </c>
      <c r="S148" s="41">
        <v>645</v>
      </c>
      <c r="T148" s="41">
        <v>14378</v>
      </c>
      <c r="U148" s="41">
        <v>9050</v>
      </c>
      <c r="V148" s="41">
        <v>8480</v>
      </c>
      <c r="W148" s="41">
        <v>7140</v>
      </c>
      <c r="X148" s="41">
        <v>11810</v>
      </c>
      <c r="Y148" s="41">
        <v>9267</v>
      </c>
      <c r="Z148" s="41">
        <v>524</v>
      </c>
      <c r="AA148" s="41">
        <v>15638</v>
      </c>
      <c r="AB148" s="41">
        <v>16387</v>
      </c>
      <c r="AC148" s="41">
        <v>27186</v>
      </c>
      <c r="AD148" s="41">
        <v>11342</v>
      </c>
      <c r="AE148" s="41">
        <v>9576</v>
      </c>
      <c r="AF148" s="41">
        <v>9869</v>
      </c>
      <c r="AG148" s="41">
        <v>12805</v>
      </c>
      <c r="AH148" s="41">
        <v>6435</v>
      </c>
      <c r="AI148" s="41">
        <v>8397</v>
      </c>
      <c r="AJ148" s="41">
        <v>4198</v>
      </c>
      <c r="AK148" s="41">
        <v>6091</v>
      </c>
      <c r="AL148" s="41">
        <v>10420</v>
      </c>
      <c r="AM148" s="28">
        <f t="shared" si="13"/>
        <v>297245.60921568627</v>
      </c>
      <c r="AN148" s="41">
        <v>9588.5680392156864</v>
      </c>
      <c r="AO148" s="29">
        <f t="shared" si="14"/>
        <v>292600</v>
      </c>
      <c r="AP148" s="30">
        <f t="shared" si="15"/>
        <v>9438.7096774193542</v>
      </c>
      <c r="AQ148" s="31">
        <f t="shared" si="16"/>
        <v>-4645.6092156862724</v>
      </c>
      <c r="AR148" s="45">
        <f t="shared" si="17"/>
        <v>0.98437114267913262</v>
      </c>
    </row>
    <row r="149" spans="1:44" x14ac:dyDescent="0.25">
      <c r="A149" s="10">
        <v>148</v>
      </c>
      <c r="B149" s="11">
        <v>15619</v>
      </c>
      <c r="C149" s="11" t="s">
        <v>58</v>
      </c>
      <c r="D149" s="11" t="s">
        <v>23</v>
      </c>
      <c r="E149" s="12" t="s">
        <v>24</v>
      </c>
      <c r="F149" s="12" t="s">
        <v>28</v>
      </c>
      <c r="G149" s="12" t="s">
        <v>212</v>
      </c>
      <c r="H149" s="41">
        <v>100900</v>
      </c>
      <c r="I149" s="41">
        <v>84857</v>
      </c>
      <c r="J149" s="41">
        <v>84857</v>
      </c>
      <c r="K149" s="41">
        <v>112922</v>
      </c>
      <c r="L149" s="41">
        <v>27516</v>
      </c>
      <c r="M149" s="41">
        <v>128274</v>
      </c>
      <c r="N149" s="41">
        <v>74566</v>
      </c>
      <c r="O149" s="41">
        <v>90490</v>
      </c>
      <c r="P149" s="41">
        <v>97126</v>
      </c>
      <c r="Q149" s="41">
        <v>90984</v>
      </c>
      <c r="R149" s="41">
        <v>109805</v>
      </c>
      <c r="S149" s="41">
        <v>33590</v>
      </c>
      <c r="T149" s="41">
        <v>89268</v>
      </c>
      <c r="U149" s="41">
        <v>78110</v>
      </c>
      <c r="V149" s="41">
        <v>240260</v>
      </c>
      <c r="W149" s="41">
        <v>79314</v>
      </c>
      <c r="X149" s="41">
        <v>82433</v>
      </c>
      <c r="Y149" s="41">
        <v>97442</v>
      </c>
      <c r="Z149" s="41">
        <v>15653</v>
      </c>
      <c r="AA149" s="41">
        <v>83037</v>
      </c>
      <c r="AB149" s="41">
        <v>62632</v>
      </c>
      <c r="AC149" s="41">
        <v>84164</v>
      </c>
      <c r="AD149" s="41">
        <v>89892</v>
      </c>
      <c r="AE149" s="41">
        <v>68345</v>
      </c>
      <c r="AF149" s="41">
        <v>107384</v>
      </c>
      <c r="AG149" s="41">
        <v>29678</v>
      </c>
      <c r="AH149" s="41">
        <v>59303</v>
      </c>
      <c r="AI149" s="41">
        <v>52856</v>
      </c>
      <c r="AJ149" s="41">
        <v>57869</v>
      </c>
      <c r="AK149" s="41">
        <v>77820</v>
      </c>
      <c r="AL149" s="41">
        <v>55803</v>
      </c>
      <c r="AM149" s="28">
        <f t="shared" si="13"/>
        <v>2560931.7996405228</v>
      </c>
      <c r="AN149" s="41">
        <v>82610.703214210414</v>
      </c>
      <c r="AO149" s="29">
        <f t="shared" si="14"/>
        <v>2547150</v>
      </c>
      <c r="AP149" s="30">
        <f t="shared" si="15"/>
        <v>82166.129032258061</v>
      </c>
      <c r="AQ149" s="31">
        <f t="shared" si="16"/>
        <v>-13781.799640522804</v>
      </c>
      <c r="AR149" s="45">
        <f t="shared" si="17"/>
        <v>0.99461844331721083</v>
      </c>
    </row>
    <row r="150" spans="1:44" x14ac:dyDescent="0.25">
      <c r="A150" s="10">
        <v>149</v>
      </c>
      <c r="B150" s="11">
        <v>14528</v>
      </c>
      <c r="C150" s="11" t="s">
        <v>58</v>
      </c>
      <c r="D150" s="11" t="s">
        <v>23</v>
      </c>
      <c r="E150" s="12" t="s">
        <v>24</v>
      </c>
      <c r="F150" s="12" t="s">
        <v>29</v>
      </c>
      <c r="G150" s="12" t="s">
        <v>213</v>
      </c>
      <c r="H150" s="41">
        <v>43395</v>
      </c>
      <c r="I150" s="41">
        <v>53943</v>
      </c>
      <c r="J150" s="41">
        <v>50098</v>
      </c>
      <c r="K150" s="41">
        <v>54777</v>
      </c>
      <c r="L150" s="41">
        <v>9347</v>
      </c>
      <c r="M150" s="41">
        <v>57290</v>
      </c>
      <c r="N150" s="41">
        <v>42194</v>
      </c>
      <c r="O150" s="41">
        <v>52099</v>
      </c>
      <c r="P150" s="41">
        <v>40795</v>
      </c>
      <c r="Q150" s="41">
        <v>50423</v>
      </c>
      <c r="R150" s="41">
        <v>55928</v>
      </c>
      <c r="S150" s="41">
        <v>14774</v>
      </c>
      <c r="T150" s="41">
        <v>49144</v>
      </c>
      <c r="U150" s="41">
        <v>41101</v>
      </c>
      <c r="V150" s="41">
        <v>39466</v>
      </c>
      <c r="W150" s="41">
        <v>36945</v>
      </c>
      <c r="X150" s="41">
        <v>41506</v>
      </c>
      <c r="Y150" s="41">
        <v>62268</v>
      </c>
      <c r="Z150" s="41">
        <v>9263</v>
      </c>
      <c r="AA150" s="41">
        <v>43357</v>
      </c>
      <c r="AB150" s="41">
        <v>59284</v>
      </c>
      <c r="AC150" s="41">
        <v>37993</v>
      </c>
      <c r="AD150" s="41">
        <v>44324</v>
      </c>
      <c r="AE150" s="41">
        <v>37328</v>
      </c>
      <c r="AF150" s="41">
        <v>53759</v>
      </c>
      <c r="AG150" s="41">
        <v>10841</v>
      </c>
      <c r="AH150" s="41">
        <v>52211</v>
      </c>
      <c r="AI150" s="41">
        <v>38609</v>
      </c>
      <c r="AJ150" s="41">
        <v>37308</v>
      </c>
      <c r="AK150" s="41">
        <v>54352</v>
      </c>
      <c r="AL150" s="41">
        <v>57656</v>
      </c>
      <c r="AM150" s="28">
        <f t="shared" si="13"/>
        <v>1672230.147748366</v>
      </c>
      <c r="AN150" s="41">
        <v>53942.907991882777</v>
      </c>
      <c r="AO150" s="29">
        <f t="shared" si="14"/>
        <v>1331778</v>
      </c>
      <c r="AP150" s="30">
        <f t="shared" si="15"/>
        <v>42960.580645161288</v>
      </c>
      <c r="AQ150" s="31">
        <f t="shared" si="16"/>
        <v>-340452.147748366</v>
      </c>
      <c r="AR150" s="45">
        <f t="shared" si="17"/>
        <v>0.79640831843225646</v>
      </c>
    </row>
    <row r="151" spans="1:44" x14ac:dyDescent="0.25">
      <c r="A151" s="10">
        <v>150</v>
      </c>
      <c r="B151" s="11">
        <v>16294</v>
      </c>
      <c r="C151" s="11" t="s">
        <v>58</v>
      </c>
      <c r="D151" s="11" t="s">
        <v>23</v>
      </c>
      <c r="E151" s="12" t="s">
        <v>24</v>
      </c>
      <c r="F151" s="12" t="s">
        <v>30</v>
      </c>
      <c r="G151" s="12" t="s">
        <v>214</v>
      </c>
      <c r="H151" s="41">
        <v>30098</v>
      </c>
      <c r="I151" s="41">
        <v>26245</v>
      </c>
      <c r="J151" s="41">
        <v>43180</v>
      </c>
      <c r="K151" s="41">
        <v>66882</v>
      </c>
      <c r="L151" s="41">
        <v>14719</v>
      </c>
      <c r="M151" s="41">
        <v>62336</v>
      </c>
      <c r="N151" s="41">
        <v>33781</v>
      </c>
      <c r="O151" s="41">
        <v>26752</v>
      </c>
      <c r="P151" s="41">
        <v>19633</v>
      </c>
      <c r="Q151" s="41">
        <v>30372</v>
      </c>
      <c r="R151" s="41">
        <v>47642</v>
      </c>
      <c r="S151" s="41">
        <v>13587</v>
      </c>
      <c r="T151" s="41">
        <v>16584</v>
      </c>
      <c r="U151" s="41">
        <v>16098</v>
      </c>
      <c r="V151" s="41">
        <v>26158</v>
      </c>
      <c r="W151" s="41">
        <v>24945</v>
      </c>
      <c r="X151" s="41">
        <v>21852</v>
      </c>
      <c r="Y151" s="41">
        <v>48479</v>
      </c>
      <c r="Z151" s="41">
        <v>7147</v>
      </c>
      <c r="AA151" s="41">
        <v>29576</v>
      </c>
      <c r="AB151" s="41">
        <v>25219</v>
      </c>
      <c r="AC151" s="41">
        <v>26046</v>
      </c>
      <c r="AD151" s="41">
        <v>27705</v>
      </c>
      <c r="AE151" s="41">
        <v>24183</v>
      </c>
      <c r="AF151" s="41">
        <v>56947</v>
      </c>
      <c r="AG151" s="41">
        <v>5899</v>
      </c>
      <c r="AH151" s="41">
        <v>27780</v>
      </c>
      <c r="AI151" s="41">
        <v>38235</v>
      </c>
      <c r="AJ151" s="41">
        <v>29816</v>
      </c>
      <c r="AK151" s="41">
        <v>30944</v>
      </c>
      <c r="AL151" s="41">
        <v>33727</v>
      </c>
      <c r="AM151" s="28">
        <f t="shared" si="13"/>
        <v>962861.10039869277</v>
      </c>
      <c r="AN151" s="41">
        <v>31060.035496732024</v>
      </c>
      <c r="AO151" s="29">
        <f t="shared" si="14"/>
        <v>932567</v>
      </c>
      <c r="AP151" s="30">
        <f t="shared" si="15"/>
        <v>30082.806451612902</v>
      </c>
      <c r="AQ151" s="31">
        <f t="shared" si="16"/>
        <v>-30294.100398692768</v>
      </c>
      <c r="AR151" s="45">
        <f t="shared" si="17"/>
        <v>0.96853741377011815</v>
      </c>
    </row>
    <row r="152" spans="1:44" x14ac:dyDescent="0.25">
      <c r="A152" s="10">
        <v>151</v>
      </c>
      <c r="B152" s="11">
        <v>14481</v>
      </c>
      <c r="C152" s="11" t="s">
        <v>58</v>
      </c>
      <c r="D152" s="11" t="s">
        <v>23</v>
      </c>
      <c r="E152" s="12" t="s">
        <v>24</v>
      </c>
      <c r="F152" s="12" t="s">
        <v>30</v>
      </c>
      <c r="G152" s="12" t="s">
        <v>215</v>
      </c>
      <c r="H152" s="41">
        <v>15756</v>
      </c>
      <c r="I152" s="41">
        <v>20220</v>
      </c>
      <c r="J152" s="41">
        <v>12430</v>
      </c>
      <c r="K152" s="41">
        <v>18580</v>
      </c>
      <c r="L152" s="41">
        <v>5145</v>
      </c>
      <c r="M152" s="41">
        <v>32778</v>
      </c>
      <c r="N152" s="41">
        <v>14511</v>
      </c>
      <c r="O152" s="41">
        <v>8863</v>
      </c>
      <c r="P152" s="41">
        <v>10964</v>
      </c>
      <c r="Q152" s="41">
        <v>14892</v>
      </c>
      <c r="R152" s="41">
        <v>10362</v>
      </c>
      <c r="S152" s="41">
        <v>4215</v>
      </c>
      <c r="T152" s="41">
        <v>11261</v>
      </c>
      <c r="U152" s="41">
        <v>14768</v>
      </c>
      <c r="V152" s="41">
        <v>13146</v>
      </c>
      <c r="W152" s="41">
        <v>11349</v>
      </c>
      <c r="X152" s="41">
        <v>7925</v>
      </c>
      <c r="Y152" s="41">
        <v>16889</v>
      </c>
      <c r="Z152" s="41">
        <v>6263</v>
      </c>
      <c r="AA152" s="41">
        <v>4605</v>
      </c>
      <c r="AB152" s="41">
        <v>4912</v>
      </c>
      <c r="AC152" s="41">
        <v>7587</v>
      </c>
      <c r="AD152" s="41">
        <v>8604</v>
      </c>
      <c r="AE152" s="41">
        <v>4062</v>
      </c>
      <c r="AF152" s="41">
        <v>12752</v>
      </c>
      <c r="AG152" s="41">
        <v>15028</v>
      </c>
      <c r="AH152" s="41">
        <v>21420</v>
      </c>
      <c r="AI152" s="41">
        <v>21293</v>
      </c>
      <c r="AJ152" s="41">
        <v>11350</v>
      </c>
      <c r="AK152" s="41">
        <v>25426</v>
      </c>
      <c r="AL152" s="41">
        <v>20282</v>
      </c>
      <c r="AM152" s="28">
        <f t="shared" si="13"/>
        <v>526939.08717810456</v>
      </c>
      <c r="AN152" s="41">
        <v>16998.035070261438</v>
      </c>
      <c r="AO152" s="29">
        <f t="shared" si="14"/>
        <v>407638</v>
      </c>
      <c r="AP152" s="30">
        <f t="shared" si="15"/>
        <v>13149.612903225807</v>
      </c>
      <c r="AQ152" s="31">
        <f t="shared" si="16"/>
        <v>-119301.08717810456</v>
      </c>
      <c r="AR152" s="45">
        <f t="shared" si="17"/>
        <v>0.7735960567719643</v>
      </c>
    </row>
    <row r="153" spans="1:44" x14ac:dyDescent="0.25">
      <c r="A153" s="10">
        <v>152</v>
      </c>
      <c r="B153" s="11">
        <v>15050</v>
      </c>
      <c r="C153" s="11" t="s">
        <v>58</v>
      </c>
      <c r="D153" s="11" t="s">
        <v>23</v>
      </c>
      <c r="E153" s="12" t="s">
        <v>24</v>
      </c>
      <c r="F153" s="12" t="s">
        <v>30</v>
      </c>
      <c r="G153" s="12" t="s">
        <v>216</v>
      </c>
      <c r="H153" s="41">
        <v>8998</v>
      </c>
      <c r="I153" s="41">
        <v>17329</v>
      </c>
      <c r="J153" s="41">
        <v>13768</v>
      </c>
      <c r="K153" s="41">
        <v>38352</v>
      </c>
      <c r="L153" s="41">
        <v>10625</v>
      </c>
      <c r="M153" s="41">
        <v>11010</v>
      </c>
      <c r="N153" s="41">
        <v>9571</v>
      </c>
      <c r="O153" s="41">
        <v>16407</v>
      </c>
      <c r="P153" s="41">
        <v>15122</v>
      </c>
      <c r="Q153" s="41">
        <v>12575</v>
      </c>
      <c r="R153" s="41">
        <v>20059</v>
      </c>
      <c r="S153" s="41">
        <v>13764</v>
      </c>
      <c r="T153" s="41">
        <v>17565</v>
      </c>
      <c r="U153" s="41">
        <v>20412</v>
      </c>
      <c r="V153" s="41">
        <v>20118</v>
      </c>
      <c r="W153" s="41">
        <v>12067</v>
      </c>
      <c r="X153" s="41">
        <v>16666</v>
      </c>
      <c r="Y153" s="41">
        <v>15726</v>
      </c>
      <c r="Z153" s="41">
        <v>8350</v>
      </c>
      <c r="AA153" s="41">
        <v>14560</v>
      </c>
      <c r="AB153" s="41">
        <v>13267</v>
      </c>
      <c r="AC153" s="41">
        <v>23485</v>
      </c>
      <c r="AD153" s="41">
        <v>22326</v>
      </c>
      <c r="AE153" s="41">
        <v>13014</v>
      </c>
      <c r="AF153" s="41">
        <v>16821</v>
      </c>
      <c r="AG153" s="41">
        <v>8592</v>
      </c>
      <c r="AH153" s="41">
        <v>22482</v>
      </c>
      <c r="AI153" s="41">
        <v>10378</v>
      </c>
      <c r="AJ153" s="41">
        <v>20326</v>
      </c>
      <c r="AK153" s="41">
        <v>16705</v>
      </c>
      <c r="AL153" s="41">
        <v>15690</v>
      </c>
      <c r="AM153" s="28">
        <f t="shared" si="13"/>
        <v>479156.08212418301</v>
      </c>
      <c r="AN153" s="41">
        <v>15456.647810457516</v>
      </c>
      <c r="AO153" s="29">
        <f t="shared" si="14"/>
        <v>496130</v>
      </c>
      <c r="AP153" s="30">
        <f t="shared" si="15"/>
        <v>16004.193548387097</v>
      </c>
      <c r="AQ153" s="31">
        <f t="shared" si="16"/>
        <v>16973.917875816987</v>
      </c>
      <c r="AR153" s="45">
        <f t="shared" si="17"/>
        <v>1.0354246111216383</v>
      </c>
    </row>
    <row r="154" spans="1:44" x14ac:dyDescent="0.25">
      <c r="A154" s="10">
        <v>153</v>
      </c>
      <c r="B154" s="13">
        <v>17047</v>
      </c>
      <c r="C154" s="11" t="s">
        <v>58</v>
      </c>
      <c r="D154" s="11" t="s">
        <v>23</v>
      </c>
      <c r="E154" s="12" t="s">
        <v>24</v>
      </c>
      <c r="F154" s="12" t="s">
        <v>30</v>
      </c>
      <c r="G154" s="14" t="s">
        <v>217</v>
      </c>
      <c r="H154" s="41">
        <v>23861</v>
      </c>
      <c r="I154" s="41">
        <v>29750</v>
      </c>
      <c r="J154" s="41">
        <v>21026</v>
      </c>
      <c r="K154" s="41">
        <v>29894</v>
      </c>
      <c r="L154" s="41">
        <v>8554</v>
      </c>
      <c r="M154" s="41">
        <v>35953</v>
      </c>
      <c r="N154" s="41">
        <v>25381</v>
      </c>
      <c r="O154" s="41">
        <v>29319</v>
      </c>
      <c r="P154" s="41">
        <v>38935</v>
      </c>
      <c r="Q154" s="41">
        <v>19985</v>
      </c>
      <c r="R154" s="41">
        <v>37408</v>
      </c>
      <c r="S154" s="41">
        <v>9701</v>
      </c>
      <c r="T154" s="41">
        <v>30599</v>
      </c>
      <c r="U154" s="41">
        <v>24329</v>
      </c>
      <c r="V154" s="41">
        <v>38870</v>
      </c>
      <c r="W154" s="41">
        <v>22028</v>
      </c>
      <c r="X154" s="41">
        <v>21203</v>
      </c>
      <c r="Y154" s="41">
        <v>43281</v>
      </c>
      <c r="Z154" s="41">
        <v>10033</v>
      </c>
      <c r="AA154" s="41">
        <v>28041</v>
      </c>
      <c r="AB154" s="41">
        <v>28493</v>
      </c>
      <c r="AC154" s="41">
        <v>31409</v>
      </c>
      <c r="AD154" s="41">
        <v>21577</v>
      </c>
      <c r="AE154" s="41">
        <v>12273</v>
      </c>
      <c r="AF154" s="41">
        <v>34304</v>
      </c>
      <c r="AG154" s="41">
        <v>3465</v>
      </c>
      <c r="AH154" s="41">
        <v>21209</v>
      </c>
      <c r="AI154" s="41">
        <v>34989</v>
      </c>
      <c r="AJ154" s="41">
        <v>23877</v>
      </c>
      <c r="AK154" s="41">
        <v>27327</v>
      </c>
      <c r="AL154" s="41">
        <v>15428</v>
      </c>
      <c r="AM154" s="28">
        <f t="shared" si="13"/>
        <v>908132.18565359479</v>
      </c>
      <c r="AN154" s="41">
        <v>29294.586633986928</v>
      </c>
      <c r="AO154" s="29">
        <f t="shared" si="14"/>
        <v>782502</v>
      </c>
      <c r="AP154" s="30">
        <f t="shared" si="15"/>
        <v>25242</v>
      </c>
      <c r="AQ154" s="31">
        <f t="shared" si="16"/>
        <v>-125630.18565359479</v>
      </c>
      <c r="AR154" s="45">
        <f t="shared" si="17"/>
        <v>0.86166090395400197</v>
      </c>
    </row>
    <row r="155" spans="1:44" x14ac:dyDescent="0.25">
      <c r="A155" s="10">
        <v>154</v>
      </c>
      <c r="B155" s="11">
        <v>14586</v>
      </c>
      <c r="C155" s="11" t="s">
        <v>58</v>
      </c>
      <c r="D155" s="11" t="s">
        <v>23</v>
      </c>
      <c r="E155" s="12" t="s">
        <v>24</v>
      </c>
      <c r="F155" s="12" t="s">
        <v>30</v>
      </c>
      <c r="G155" s="12" t="s">
        <v>218</v>
      </c>
      <c r="H155" s="41">
        <v>33498</v>
      </c>
      <c r="I155" s="41">
        <v>38356</v>
      </c>
      <c r="J155" s="41">
        <v>31017</v>
      </c>
      <c r="K155" s="41">
        <v>51674</v>
      </c>
      <c r="L155" s="41">
        <v>7714</v>
      </c>
      <c r="M155" s="41">
        <v>58900</v>
      </c>
      <c r="N155" s="41">
        <v>42386</v>
      </c>
      <c r="O155" s="41">
        <v>44236</v>
      </c>
      <c r="P155" s="41">
        <v>33349</v>
      </c>
      <c r="Q155" s="41">
        <v>42451</v>
      </c>
      <c r="R155" s="41">
        <v>54704</v>
      </c>
      <c r="S155" s="41">
        <v>11107</v>
      </c>
      <c r="T155" s="41">
        <v>47997</v>
      </c>
      <c r="U155" s="41">
        <v>28577</v>
      </c>
      <c r="V155" s="41">
        <v>26216</v>
      </c>
      <c r="W155" s="41">
        <v>28049</v>
      </c>
      <c r="X155" s="41">
        <v>24100</v>
      </c>
      <c r="Y155" s="41">
        <v>43779</v>
      </c>
      <c r="Z155" s="41">
        <v>2583</v>
      </c>
      <c r="AA155" s="41">
        <v>44037</v>
      </c>
      <c r="AB155" s="41">
        <v>22914</v>
      </c>
      <c r="AC155" s="41">
        <v>30338</v>
      </c>
      <c r="AD155" s="41">
        <v>24906</v>
      </c>
      <c r="AE155" s="41">
        <v>25527</v>
      </c>
      <c r="AF155" s="41">
        <v>31870</v>
      </c>
      <c r="AG155" s="41">
        <v>5092</v>
      </c>
      <c r="AH155" s="41">
        <v>38504</v>
      </c>
      <c r="AI155" s="41">
        <v>18005</v>
      </c>
      <c r="AJ155" s="41">
        <v>42065</v>
      </c>
      <c r="AK155" s="41">
        <v>27892</v>
      </c>
      <c r="AL155" s="41">
        <v>30572</v>
      </c>
      <c r="AM155" s="28">
        <f t="shared" si="13"/>
        <v>1050697.3643464053</v>
      </c>
      <c r="AN155" s="41">
        <v>33893.463366013071</v>
      </c>
      <c r="AO155" s="29">
        <f t="shared" si="14"/>
        <v>992415</v>
      </c>
      <c r="AP155" s="30">
        <f t="shared" si="15"/>
        <v>32013.387096774193</v>
      </c>
      <c r="AQ155" s="31">
        <f t="shared" si="16"/>
        <v>-58282.364346405258</v>
      </c>
      <c r="AR155" s="45">
        <f t="shared" si="17"/>
        <v>0.94452982721369982</v>
      </c>
    </row>
    <row r="156" spans="1:44" x14ac:dyDescent="0.25">
      <c r="A156" s="10">
        <v>155</v>
      </c>
      <c r="B156" s="13">
        <v>16962</v>
      </c>
      <c r="C156" s="11" t="s">
        <v>58</v>
      </c>
      <c r="D156" s="11" t="s">
        <v>23</v>
      </c>
      <c r="E156" s="12" t="s">
        <v>24</v>
      </c>
      <c r="F156" s="12" t="s">
        <v>30</v>
      </c>
      <c r="G156" s="14" t="s">
        <v>219</v>
      </c>
      <c r="H156" s="41">
        <v>19528</v>
      </c>
      <c r="I156" s="41">
        <v>10558</v>
      </c>
      <c r="J156" s="41">
        <v>7053</v>
      </c>
      <c r="K156" s="41">
        <v>16155</v>
      </c>
      <c r="L156" s="41">
        <v>3017</v>
      </c>
      <c r="M156" s="41">
        <v>15780</v>
      </c>
      <c r="N156" s="41">
        <v>10348</v>
      </c>
      <c r="O156" s="41">
        <v>19527</v>
      </c>
      <c r="P156" s="41">
        <v>11269</v>
      </c>
      <c r="Q156" s="41">
        <v>10036</v>
      </c>
      <c r="R156" s="41">
        <v>17267</v>
      </c>
      <c r="S156" s="41">
        <v>4246</v>
      </c>
      <c r="T156" s="41">
        <v>16163</v>
      </c>
      <c r="U156" s="41">
        <v>29254</v>
      </c>
      <c r="V156" s="41">
        <v>11448</v>
      </c>
      <c r="W156" s="41">
        <v>9163</v>
      </c>
      <c r="X156" s="41">
        <v>13728</v>
      </c>
      <c r="Y156" s="41">
        <v>27929</v>
      </c>
      <c r="Z156" s="41">
        <v>2446</v>
      </c>
      <c r="AA156" s="41">
        <v>20194</v>
      </c>
      <c r="AB156" s="41">
        <v>9766</v>
      </c>
      <c r="AC156" s="41">
        <v>19278</v>
      </c>
      <c r="AD156" s="41">
        <v>14482</v>
      </c>
      <c r="AE156" s="41">
        <v>8474</v>
      </c>
      <c r="AF156" s="41">
        <v>28737</v>
      </c>
      <c r="AG156" s="41">
        <v>4902</v>
      </c>
      <c r="AH156" s="41">
        <v>18364</v>
      </c>
      <c r="AI156" s="41">
        <v>9332</v>
      </c>
      <c r="AJ156" s="41">
        <v>15933</v>
      </c>
      <c r="AK156" s="41">
        <v>16189</v>
      </c>
      <c r="AL156" s="41">
        <v>20052</v>
      </c>
      <c r="AM156" s="28">
        <f t="shared" si="13"/>
        <v>582912.80454248365</v>
      </c>
      <c r="AN156" s="41">
        <v>18803.638856209149</v>
      </c>
      <c r="AO156" s="29">
        <f t="shared" si="14"/>
        <v>440618</v>
      </c>
      <c r="AP156" s="30">
        <f t="shared" si="15"/>
        <v>14213.483870967742</v>
      </c>
      <c r="AQ156" s="31">
        <f t="shared" si="16"/>
        <v>-142294.80454248365</v>
      </c>
      <c r="AR156" s="45">
        <f t="shared" si="17"/>
        <v>0.75589006892005417</v>
      </c>
    </row>
    <row r="157" spans="1:44" x14ac:dyDescent="0.25">
      <c r="A157" s="10">
        <v>156</v>
      </c>
      <c r="B157" s="13">
        <v>16959</v>
      </c>
      <c r="C157" s="11" t="s">
        <v>58</v>
      </c>
      <c r="D157" s="11" t="s">
        <v>23</v>
      </c>
      <c r="E157" s="12" t="s">
        <v>24</v>
      </c>
      <c r="F157" s="12" t="s">
        <v>30</v>
      </c>
      <c r="G157" s="14" t="s">
        <v>220</v>
      </c>
      <c r="H157" s="41">
        <v>13685</v>
      </c>
      <c r="I157" s="41">
        <v>16442</v>
      </c>
      <c r="J157" s="41">
        <v>4673</v>
      </c>
      <c r="K157" s="41">
        <v>23964</v>
      </c>
      <c r="L157" s="41">
        <v>1696</v>
      </c>
      <c r="M157" s="41">
        <v>11931</v>
      </c>
      <c r="N157" s="41">
        <v>13541</v>
      </c>
      <c r="O157" s="41">
        <v>10675</v>
      </c>
      <c r="P157" s="41">
        <v>17007</v>
      </c>
      <c r="Q157" s="41">
        <v>9900</v>
      </c>
      <c r="R157" s="41">
        <v>28338</v>
      </c>
      <c r="S157" s="41">
        <v>5829</v>
      </c>
      <c r="T157" s="41">
        <v>9750</v>
      </c>
      <c r="U157" s="41">
        <v>14240</v>
      </c>
      <c r="V157" s="41">
        <v>9952</v>
      </c>
      <c r="W157" s="41">
        <v>12466</v>
      </c>
      <c r="X157" s="41">
        <v>12562</v>
      </c>
      <c r="Y157" s="41">
        <v>25549</v>
      </c>
      <c r="Z157" s="41">
        <v>3448</v>
      </c>
      <c r="AA157" s="41">
        <v>23855</v>
      </c>
      <c r="AB157" s="41">
        <v>10815</v>
      </c>
      <c r="AC157" s="41">
        <v>11233</v>
      </c>
      <c r="AD157" s="41">
        <v>9753</v>
      </c>
      <c r="AE157" s="41">
        <v>16779</v>
      </c>
      <c r="AF157" s="41">
        <v>16821</v>
      </c>
      <c r="AG157" s="41">
        <v>5397</v>
      </c>
      <c r="AH157" s="41">
        <v>9975</v>
      </c>
      <c r="AI157" s="41">
        <v>22333</v>
      </c>
      <c r="AJ157" s="41">
        <v>23843</v>
      </c>
      <c r="AK157" s="41">
        <v>10610</v>
      </c>
      <c r="AL157" s="41">
        <v>23399</v>
      </c>
      <c r="AM157" s="28">
        <f t="shared" si="13"/>
        <v>588029.0263071896</v>
      </c>
      <c r="AN157" s="41">
        <v>18968.678267973857</v>
      </c>
      <c r="AO157" s="29">
        <f t="shared" si="14"/>
        <v>430461</v>
      </c>
      <c r="AP157" s="30">
        <f t="shared" si="15"/>
        <v>13885.838709677419</v>
      </c>
      <c r="AQ157" s="31">
        <f t="shared" si="16"/>
        <v>-157568.0263071896</v>
      </c>
      <c r="AR157" s="45">
        <f t="shared" si="17"/>
        <v>0.73204039382764208</v>
      </c>
    </row>
    <row r="158" spans="1:44" x14ac:dyDescent="0.25">
      <c r="A158" s="10">
        <v>157</v>
      </c>
      <c r="B158" s="11">
        <v>14542</v>
      </c>
      <c r="C158" s="11" t="s">
        <v>58</v>
      </c>
      <c r="D158" s="11" t="s">
        <v>23</v>
      </c>
      <c r="E158" s="12" t="s">
        <v>31</v>
      </c>
      <c r="F158" s="12" t="s">
        <v>32</v>
      </c>
      <c r="G158" s="12" t="s">
        <v>221</v>
      </c>
      <c r="H158" s="41">
        <v>35363</v>
      </c>
      <c r="I158" s="41">
        <v>43608</v>
      </c>
      <c r="J158" s="41">
        <v>26395</v>
      </c>
      <c r="K158" s="41">
        <v>62213</v>
      </c>
      <c r="L158" s="41">
        <v>9264</v>
      </c>
      <c r="M158" s="41">
        <v>34423</v>
      </c>
      <c r="N158" s="41">
        <v>30022</v>
      </c>
      <c r="O158" s="41">
        <v>25336</v>
      </c>
      <c r="P158" s="41">
        <v>27725</v>
      </c>
      <c r="Q158" s="41">
        <v>32021</v>
      </c>
      <c r="R158" s="41">
        <v>72377</v>
      </c>
      <c r="S158" s="41">
        <v>8822</v>
      </c>
      <c r="T158" s="41">
        <v>28580</v>
      </c>
      <c r="U158" s="41">
        <v>34852</v>
      </c>
      <c r="V158" s="41">
        <v>33725</v>
      </c>
      <c r="W158" s="41">
        <v>23515</v>
      </c>
      <c r="X158" s="41">
        <v>20760</v>
      </c>
      <c r="Y158" s="41">
        <v>75364</v>
      </c>
      <c r="Z158" s="41">
        <v>10809</v>
      </c>
      <c r="AA158" s="41">
        <v>25005</v>
      </c>
      <c r="AB158" s="41">
        <v>25893</v>
      </c>
      <c r="AC158" s="41">
        <v>29157</v>
      </c>
      <c r="AD158" s="41">
        <v>27071</v>
      </c>
      <c r="AE158" s="41">
        <v>22873</v>
      </c>
      <c r="AF158" s="41">
        <v>59549</v>
      </c>
      <c r="AG158" s="41">
        <v>19920</v>
      </c>
      <c r="AH158" s="41">
        <v>25187</v>
      </c>
      <c r="AI158" s="41">
        <v>17958</v>
      </c>
      <c r="AJ158" s="41">
        <v>31762</v>
      </c>
      <c r="AK158" s="41">
        <v>30566</v>
      </c>
      <c r="AL158" s="41">
        <v>55965</v>
      </c>
      <c r="AM158" s="28">
        <f t="shared" si="13"/>
        <v>1156602.2317647059</v>
      </c>
      <c r="AN158" s="41">
        <v>37309.749411764707</v>
      </c>
      <c r="AO158" s="29">
        <f t="shared" si="14"/>
        <v>1006080</v>
      </c>
      <c r="AP158" s="30">
        <f t="shared" si="15"/>
        <v>32454.193548387098</v>
      </c>
      <c r="AQ158" s="31">
        <f t="shared" si="16"/>
        <v>-150522.23176470585</v>
      </c>
      <c r="AR158" s="45">
        <f t="shared" si="17"/>
        <v>0.86985825581968323</v>
      </c>
    </row>
    <row r="159" spans="1:44" x14ac:dyDescent="0.25">
      <c r="A159" s="10">
        <v>158</v>
      </c>
      <c r="B159" s="11">
        <v>14509</v>
      </c>
      <c r="C159" s="11" t="s">
        <v>58</v>
      </c>
      <c r="D159" s="11" t="s">
        <v>23</v>
      </c>
      <c r="E159" s="12" t="s">
        <v>31</v>
      </c>
      <c r="F159" s="12" t="s">
        <v>32</v>
      </c>
      <c r="G159" s="12" t="s">
        <v>222</v>
      </c>
      <c r="H159" s="41">
        <v>0</v>
      </c>
      <c r="I159" s="41">
        <v>19255</v>
      </c>
      <c r="J159" s="41">
        <v>16339</v>
      </c>
      <c r="K159" s="41">
        <v>19599</v>
      </c>
      <c r="L159" s="41">
        <v>12517</v>
      </c>
      <c r="M159" s="41">
        <v>23060</v>
      </c>
      <c r="N159" s="41">
        <v>22655</v>
      </c>
      <c r="O159" s="41">
        <v>25574</v>
      </c>
      <c r="P159" s="41">
        <v>12702</v>
      </c>
      <c r="Q159" s="41">
        <v>25268</v>
      </c>
      <c r="R159" s="41">
        <v>27442</v>
      </c>
      <c r="S159" s="41">
        <v>9725</v>
      </c>
      <c r="T159" s="41">
        <v>21656</v>
      </c>
      <c r="U159" s="41">
        <v>9415</v>
      </c>
      <c r="V159" s="41">
        <v>17278</v>
      </c>
      <c r="W159" s="41">
        <v>12486</v>
      </c>
      <c r="X159" s="41">
        <v>25214</v>
      </c>
      <c r="Y159" s="41">
        <v>26488</v>
      </c>
      <c r="Z159" s="41">
        <v>4732</v>
      </c>
      <c r="AA159" s="41">
        <v>26710</v>
      </c>
      <c r="AB159" s="41">
        <v>9299</v>
      </c>
      <c r="AC159" s="41">
        <v>18663</v>
      </c>
      <c r="AD159" s="41">
        <v>19123</v>
      </c>
      <c r="AE159" s="41">
        <v>17215</v>
      </c>
      <c r="AF159" s="41">
        <v>38262</v>
      </c>
      <c r="AG159" s="41">
        <v>7661</v>
      </c>
      <c r="AH159" s="41">
        <v>20464</v>
      </c>
      <c r="AI159" s="41">
        <v>21389</v>
      </c>
      <c r="AJ159" s="41">
        <v>22913</v>
      </c>
      <c r="AK159" s="41">
        <v>17568</v>
      </c>
      <c r="AL159" s="41">
        <v>40924</v>
      </c>
      <c r="AM159" s="28">
        <f t="shared" si="13"/>
        <v>1091559.4942352942</v>
      </c>
      <c r="AN159" s="41">
        <v>35211.596588235298</v>
      </c>
      <c r="AO159" s="29">
        <f t="shared" si="14"/>
        <v>591596</v>
      </c>
      <c r="AP159" s="30">
        <f t="shared" si="15"/>
        <v>19083.741935483871</v>
      </c>
      <c r="AQ159" s="31">
        <f t="shared" si="16"/>
        <v>-499963.49423529417</v>
      </c>
      <c r="AR159" s="45">
        <f t="shared" si="17"/>
        <v>0.54197320725468112</v>
      </c>
    </row>
    <row r="160" spans="1:44" x14ac:dyDescent="0.25">
      <c r="A160" s="10">
        <v>159</v>
      </c>
      <c r="B160" s="11">
        <v>15392</v>
      </c>
      <c r="C160" s="11" t="s">
        <v>58</v>
      </c>
      <c r="D160" s="11" t="s">
        <v>23</v>
      </c>
      <c r="E160" s="12" t="s">
        <v>31</v>
      </c>
      <c r="F160" s="12" t="s">
        <v>32</v>
      </c>
      <c r="G160" s="12" t="s">
        <v>223</v>
      </c>
      <c r="H160" s="41">
        <v>41998</v>
      </c>
      <c r="I160" s="41">
        <v>30414</v>
      </c>
      <c r="J160" s="41">
        <v>25307</v>
      </c>
      <c r="K160" s="41">
        <v>74982</v>
      </c>
      <c r="L160" s="41">
        <v>15652</v>
      </c>
      <c r="M160" s="41">
        <v>30173</v>
      </c>
      <c r="N160" s="41">
        <v>33517</v>
      </c>
      <c r="O160" s="41">
        <v>30297</v>
      </c>
      <c r="P160" s="41">
        <v>48561</v>
      </c>
      <c r="Q160" s="41">
        <v>23367</v>
      </c>
      <c r="R160" s="41">
        <v>42398</v>
      </c>
      <c r="S160" s="41">
        <v>9781</v>
      </c>
      <c r="T160" s="41">
        <v>28395</v>
      </c>
      <c r="U160" s="41">
        <v>20694</v>
      </c>
      <c r="V160" s="41">
        <v>33658</v>
      </c>
      <c r="W160" s="41">
        <v>20849</v>
      </c>
      <c r="X160" s="41">
        <v>24610</v>
      </c>
      <c r="Y160" s="41">
        <v>43677</v>
      </c>
      <c r="Z160" s="41">
        <v>6088</v>
      </c>
      <c r="AA160" s="41">
        <v>27198</v>
      </c>
      <c r="AB160" s="41">
        <v>24835</v>
      </c>
      <c r="AC160" s="41">
        <v>21008</v>
      </c>
      <c r="AD160" s="41">
        <v>21333</v>
      </c>
      <c r="AE160" s="41">
        <v>13483</v>
      </c>
      <c r="AF160" s="41">
        <v>58783</v>
      </c>
      <c r="AG160" s="41">
        <v>11899</v>
      </c>
      <c r="AH160" s="41">
        <v>18609</v>
      </c>
      <c r="AI160" s="41">
        <v>10928</v>
      </c>
      <c r="AJ160" s="41">
        <v>29388</v>
      </c>
      <c r="AK160" s="41">
        <v>20384</v>
      </c>
      <c r="AL160" s="41">
        <v>27703</v>
      </c>
      <c r="AM160" s="28">
        <f t="shared" si="13"/>
        <v>882218.12467320263</v>
      </c>
      <c r="AN160" s="41">
        <v>28458.649183006535</v>
      </c>
      <c r="AO160" s="29">
        <f t="shared" si="14"/>
        <v>869969</v>
      </c>
      <c r="AP160" s="30">
        <f t="shared" si="15"/>
        <v>28063.516129032258</v>
      </c>
      <c r="AQ160" s="31">
        <f t="shared" si="16"/>
        <v>-12249.124673202634</v>
      </c>
      <c r="AR160" s="45">
        <f t="shared" si="17"/>
        <v>0.98611553726835977</v>
      </c>
    </row>
    <row r="161" spans="1:44" x14ac:dyDescent="0.25">
      <c r="A161" s="10">
        <v>160</v>
      </c>
      <c r="B161" s="11">
        <v>15611</v>
      </c>
      <c r="C161" s="11" t="s">
        <v>58</v>
      </c>
      <c r="D161" s="11" t="s">
        <v>23</v>
      </c>
      <c r="E161" s="12" t="s">
        <v>31</v>
      </c>
      <c r="F161" s="12" t="s">
        <v>32</v>
      </c>
      <c r="G161" s="12" t="s">
        <v>224</v>
      </c>
      <c r="H161" s="41">
        <v>51252</v>
      </c>
      <c r="I161" s="41">
        <v>27573</v>
      </c>
      <c r="J161" s="41">
        <v>17567</v>
      </c>
      <c r="K161" s="41">
        <v>54665</v>
      </c>
      <c r="L161" s="41">
        <v>11549</v>
      </c>
      <c r="M161" s="41">
        <v>16268</v>
      </c>
      <c r="N161" s="41">
        <v>15991</v>
      </c>
      <c r="O161" s="41">
        <v>12624</v>
      </c>
      <c r="P161" s="41">
        <v>15337</v>
      </c>
      <c r="Q161" s="41">
        <v>12709</v>
      </c>
      <c r="R161" s="41">
        <v>43652</v>
      </c>
      <c r="S161" s="41">
        <v>7300</v>
      </c>
      <c r="T161" s="41">
        <v>16932</v>
      </c>
      <c r="U161" s="41">
        <v>20783</v>
      </c>
      <c r="V161" s="41">
        <v>13870</v>
      </c>
      <c r="W161" s="41">
        <v>12663</v>
      </c>
      <c r="X161" s="41">
        <v>11735</v>
      </c>
      <c r="Y161" s="41">
        <v>24440</v>
      </c>
      <c r="Z161" s="41">
        <v>5354</v>
      </c>
      <c r="AA161" s="41">
        <v>13085</v>
      </c>
      <c r="AB161" s="41">
        <v>15966</v>
      </c>
      <c r="AC161" s="41">
        <v>16676</v>
      </c>
      <c r="AD161" s="41">
        <v>7457</v>
      </c>
      <c r="AE161" s="41">
        <v>15287</v>
      </c>
      <c r="AF161" s="41">
        <v>20158</v>
      </c>
      <c r="AG161" s="41">
        <v>10754</v>
      </c>
      <c r="AH161" s="41">
        <v>15474</v>
      </c>
      <c r="AI161" s="41">
        <v>14209</v>
      </c>
      <c r="AJ161" s="41">
        <v>21542</v>
      </c>
      <c r="AK161" s="41">
        <v>10918</v>
      </c>
      <c r="AL161" s="41">
        <v>26647</v>
      </c>
      <c r="AM161" s="28">
        <f t="shared" si="13"/>
        <v>658132.15375032672</v>
      </c>
      <c r="AN161" s="41">
        <v>21230.069475816992</v>
      </c>
      <c r="AO161" s="29">
        <f t="shared" si="14"/>
        <v>580437</v>
      </c>
      <c r="AP161" s="30">
        <f t="shared" si="15"/>
        <v>18723.774193548386</v>
      </c>
      <c r="AQ161" s="31">
        <f t="shared" si="16"/>
        <v>-77695.153750326717</v>
      </c>
      <c r="AR161" s="45">
        <f t="shared" si="17"/>
        <v>0.881945968894567</v>
      </c>
    </row>
    <row r="162" spans="1:44" x14ac:dyDescent="0.25">
      <c r="A162" s="10">
        <v>161</v>
      </c>
      <c r="B162" s="11">
        <v>92016</v>
      </c>
      <c r="C162" s="11" t="s">
        <v>58</v>
      </c>
      <c r="D162" s="11" t="s">
        <v>23</v>
      </c>
      <c r="E162" s="12" t="s">
        <v>31</v>
      </c>
      <c r="F162" s="12" t="s">
        <v>32</v>
      </c>
      <c r="G162" s="12" t="s">
        <v>225</v>
      </c>
      <c r="H162" s="41">
        <v>34391</v>
      </c>
      <c r="I162" s="41">
        <v>35232</v>
      </c>
      <c r="J162" s="41">
        <v>44663</v>
      </c>
      <c r="K162" s="41">
        <v>48853</v>
      </c>
      <c r="L162" s="41">
        <v>16305</v>
      </c>
      <c r="M162" s="41">
        <v>32679</v>
      </c>
      <c r="N162" s="41">
        <v>33830</v>
      </c>
      <c r="O162" s="41">
        <v>30289</v>
      </c>
      <c r="P162" s="41">
        <v>50755</v>
      </c>
      <c r="Q162" s="41">
        <v>17390</v>
      </c>
      <c r="R162" s="41">
        <v>31660</v>
      </c>
      <c r="S162" s="41">
        <v>11042</v>
      </c>
      <c r="T162" s="41">
        <v>41599</v>
      </c>
      <c r="U162" s="41">
        <v>33082</v>
      </c>
      <c r="V162" s="41">
        <v>24250</v>
      </c>
      <c r="W162" s="41">
        <v>25278</v>
      </c>
      <c r="X162" s="41">
        <v>21192</v>
      </c>
      <c r="Y162" s="41">
        <v>38537</v>
      </c>
      <c r="Z162" s="41">
        <v>4791</v>
      </c>
      <c r="AA162" s="41">
        <v>31616</v>
      </c>
      <c r="AB162" s="41">
        <v>24161</v>
      </c>
      <c r="AC162" s="41">
        <v>23228</v>
      </c>
      <c r="AD162" s="41">
        <v>20851</v>
      </c>
      <c r="AE162" s="41">
        <v>21284</v>
      </c>
      <c r="AF162" s="41">
        <v>31690</v>
      </c>
      <c r="AG162" s="41">
        <v>8161</v>
      </c>
      <c r="AH162" s="41">
        <v>44409</v>
      </c>
      <c r="AI162" s="41">
        <v>14756</v>
      </c>
      <c r="AJ162" s="41">
        <v>133631</v>
      </c>
      <c r="AK162" s="41">
        <v>22533</v>
      </c>
      <c r="AL162" s="41">
        <v>39630</v>
      </c>
      <c r="AM162" s="28">
        <f t="shared" si="13"/>
        <v>1220881.2595751635</v>
      </c>
      <c r="AN162" s="41">
        <v>39383.266437908496</v>
      </c>
      <c r="AO162" s="29">
        <f t="shared" si="14"/>
        <v>991768</v>
      </c>
      <c r="AP162" s="30">
        <f t="shared" si="15"/>
        <v>31992.516129032258</v>
      </c>
      <c r="AQ162" s="31">
        <f t="shared" si="16"/>
        <v>-229113.25957516348</v>
      </c>
      <c r="AR162" s="45">
        <f t="shared" si="17"/>
        <v>0.8123378028958449</v>
      </c>
    </row>
    <row r="163" spans="1:44" x14ac:dyDescent="0.25">
      <c r="A163" s="10">
        <v>162</v>
      </c>
      <c r="B163" s="11">
        <v>92038</v>
      </c>
      <c r="C163" s="11" t="s">
        <v>58</v>
      </c>
      <c r="D163" s="11" t="s">
        <v>23</v>
      </c>
      <c r="E163" s="12" t="s">
        <v>31</v>
      </c>
      <c r="F163" s="12" t="s">
        <v>32</v>
      </c>
      <c r="G163" s="12" t="s">
        <v>226</v>
      </c>
      <c r="H163" s="41">
        <v>8435</v>
      </c>
      <c r="I163" s="41">
        <v>20665</v>
      </c>
      <c r="J163" s="41">
        <v>22083</v>
      </c>
      <c r="K163" s="41">
        <v>15644</v>
      </c>
      <c r="L163" s="41">
        <v>12181</v>
      </c>
      <c r="M163" s="41">
        <v>17481</v>
      </c>
      <c r="N163" s="41">
        <v>14868</v>
      </c>
      <c r="O163" s="41">
        <v>19175</v>
      </c>
      <c r="P163" s="41">
        <v>16075</v>
      </c>
      <c r="Q163" s="41">
        <v>9158</v>
      </c>
      <c r="R163" s="41">
        <v>19967</v>
      </c>
      <c r="S163" s="41">
        <v>16706</v>
      </c>
      <c r="T163" s="41">
        <v>24451</v>
      </c>
      <c r="U163" s="41">
        <v>16838</v>
      </c>
      <c r="V163" s="41">
        <v>15311</v>
      </c>
      <c r="W163" s="41">
        <v>6468</v>
      </c>
      <c r="X163" s="41">
        <v>11885</v>
      </c>
      <c r="Y163" s="41">
        <v>12397</v>
      </c>
      <c r="Z163" s="41">
        <v>1209</v>
      </c>
      <c r="AA163" s="41">
        <v>14074</v>
      </c>
      <c r="AB163" s="41">
        <v>12772</v>
      </c>
      <c r="AC163" s="41">
        <v>10403</v>
      </c>
      <c r="AD163" s="41">
        <v>38609</v>
      </c>
      <c r="AE163" s="41">
        <v>10194</v>
      </c>
      <c r="AF163" s="41">
        <v>9924</v>
      </c>
      <c r="AG163" s="41">
        <v>6252</v>
      </c>
      <c r="AH163" s="41">
        <v>11171</v>
      </c>
      <c r="AI163" s="41">
        <v>27394</v>
      </c>
      <c r="AJ163" s="41">
        <v>14741</v>
      </c>
      <c r="AK163" s="41">
        <v>12037</v>
      </c>
      <c r="AL163" s="41">
        <v>11717</v>
      </c>
      <c r="AM163" s="28">
        <f t="shared" si="13"/>
        <v>424170.58888888889</v>
      </c>
      <c r="AN163" s="41">
        <v>13682.922222222222</v>
      </c>
      <c r="AO163" s="29">
        <f t="shared" si="14"/>
        <v>460285</v>
      </c>
      <c r="AP163" s="30">
        <f t="shared" si="15"/>
        <v>14847.903225806451</v>
      </c>
      <c r="AQ163" s="31">
        <f t="shared" si="16"/>
        <v>36114.411111111112</v>
      </c>
      <c r="AR163" s="45">
        <f t="shared" si="17"/>
        <v>1.0851412428327776</v>
      </c>
    </row>
    <row r="164" spans="1:44" x14ac:dyDescent="0.25">
      <c r="A164" s="10">
        <v>163</v>
      </c>
      <c r="B164" s="13">
        <v>16892</v>
      </c>
      <c r="C164" s="11" t="s">
        <v>58</v>
      </c>
      <c r="D164" s="11" t="s">
        <v>23</v>
      </c>
      <c r="E164" s="12" t="s">
        <v>31</v>
      </c>
      <c r="F164" s="12" t="s">
        <v>32</v>
      </c>
      <c r="G164" s="14" t="s">
        <v>227</v>
      </c>
      <c r="H164" s="41">
        <v>23205</v>
      </c>
      <c r="I164" s="41">
        <v>13572</v>
      </c>
      <c r="J164" s="41">
        <v>17968</v>
      </c>
      <c r="K164" s="41">
        <v>32723</v>
      </c>
      <c r="L164" s="41">
        <v>4957</v>
      </c>
      <c r="M164" s="41">
        <v>14160</v>
      </c>
      <c r="N164" s="41">
        <v>16592</v>
      </c>
      <c r="O164" s="41">
        <v>16856</v>
      </c>
      <c r="P164" s="41">
        <v>15270</v>
      </c>
      <c r="Q164" s="41">
        <v>15298</v>
      </c>
      <c r="R164" s="41">
        <v>32604</v>
      </c>
      <c r="S164" s="41">
        <v>5136</v>
      </c>
      <c r="T164" s="41">
        <v>21146</v>
      </c>
      <c r="U164" s="41">
        <v>20810</v>
      </c>
      <c r="V164" s="41">
        <v>16679</v>
      </c>
      <c r="W164" s="41">
        <v>12775</v>
      </c>
      <c r="X164" s="41">
        <v>19736</v>
      </c>
      <c r="Y164" s="41">
        <v>19528</v>
      </c>
      <c r="Z164" s="41">
        <v>4684</v>
      </c>
      <c r="AA164" s="41">
        <v>16312</v>
      </c>
      <c r="AB164" s="41">
        <v>14038</v>
      </c>
      <c r="AC164" s="41">
        <v>17806</v>
      </c>
      <c r="AD164" s="41">
        <v>20767</v>
      </c>
      <c r="AE164" s="41">
        <v>22432</v>
      </c>
      <c r="AF164" s="41">
        <v>30004</v>
      </c>
      <c r="AG164" s="41">
        <v>8214</v>
      </c>
      <c r="AH164" s="41">
        <v>21712</v>
      </c>
      <c r="AI164" s="41">
        <v>16746</v>
      </c>
      <c r="AJ164" s="41">
        <v>15879</v>
      </c>
      <c r="AK164" s="41">
        <v>13402</v>
      </c>
      <c r="AL164" s="41">
        <v>21967</v>
      </c>
      <c r="AM164" s="28">
        <f t="shared" si="13"/>
        <v>670193.33828104578</v>
      </c>
      <c r="AN164" s="41">
        <v>21619.139944549865</v>
      </c>
      <c r="AO164" s="29">
        <f t="shared" si="14"/>
        <v>542978</v>
      </c>
      <c r="AP164" s="30">
        <f t="shared" si="15"/>
        <v>17515.419354838708</v>
      </c>
      <c r="AQ164" s="31">
        <f t="shared" si="16"/>
        <v>-127215.33828104578</v>
      </c>
      <c r="AR164" s="45">
        <f t="shared" si="17"/>
        <v>0.8101811357789146</v>
      </c>
    </row>
    <row r="165" spans="1:44" x14ac:dyDescent="0.25">
      <c r="A165" s="10">
        <v>164</v>
      </c>
      <c r="B165" s="11">
        <v>15918</v>
      </c>
      <c r="C165" s="11" t="s">
        <v>58</v>
      </c>
      <c r="D165" s="11" t="s">
        <v>23</v>
      </c>
      <c r="E165" s="12" t="s">
        <v>31</v>
      </c>
      <c r="F165" s="12" t="s">
        <v>33</v>
      </c>
      <c r="G165" s="12" t="s">
        <v>228</v>
      </c>
      <c r="H165" s="41">
        <v>40745</v>
      </c>
      <c r="I165" s="41">
        <v>24885</v>
      </c>
      <c r="J165" s="41">
        <v>38665</v>
      </c>
      <c r="K165" s="41">
        <v>36826</v>
      </c>
      <c r="L165" s="41">
        <v>13617</v>
      </c>
      <c r="M165" s="41">
        <v>34214</v>
      </c>
      <c r="N165" s="41">
        <v>41557</v>
      </c>
      <c r="O165" s="41">
        <v>35524</v>
      </c>
      <c r="P165" s="41">
        <v>41214</v>
      </c>
      <c r="Q165" s="41">
        <v>19853</v>
      </c>
      <c r="R165" s="41">
        <v>60000</v>
      </c>
      <c r="S165" s="41">
        <v>9573</v>
      </c>
      <c r="T165" s="41">
        <v>26048</v>
      </c>
      <c r="U165" s="41">
        <v>36949</v>
      </c>
      <c r="V165" s="41">
        <v>29494</v>
      </c>
      <c r="W165" s="41">
        <v>31828</v>
      </c>
      <c r="X165" s="41">
        <v>19362</v>
      </c>
      <c r="Y165" s="41">
        <v>26240</v>
      </c>
      <c r="Z165" s="41">
        <v>18407</v>
      </c>
      <c r="AA165" s="41">
        <v>33920</v>
      </c>
      <c r="AB165" s="41">
        <v>25932</v>
      </c>
      <c r="AC165" s="41">
        <v>21467</v>
      </c>
      <c r="AD165" s="41">
        <v>15225</v>
      </c>
      <c r="AE165" s="41">
        <v>22135</v>
      </c>
      <c r="AF165" s="41">
        <v>39368</v>
      </c>
      <c r="AG165" s="41">
        <v>9957</v>
      </c>
      <c r="AH165" s="41">
        <v>24685</v>
      </c>
      <c r="AI165" s="41">
        <v>28231</v>
      </c>
      <c r="AJ165" s="41">
        <v>34318</v>
      </c>
      <c r="AK165" s="41">
        <v>36133</v>
      </c>
      <c r="AL165" s="41">
        <v>33082</v>
      </c>
      <c r="AM165" s="28">
        <f t="shared" si="13"/>
        <v>1010676.2934313726</v>
      </c>
      <c r="AN165" s="41">
        <v>32602.461078431374</v>
      </c>
      <c r="AO165" s="29">
        <f t="shared" si="14"/>
        <v>909454</v>
      </c>
      <c r="AP165" s="30">
        <f t="shared" si="15"/>
        <v>29337.225806451614</v>
      </c>
      <c r="AQ165" s="31">
        <f t="shared" si="16"/>
        <v>-101222.29343137261</v>
      </c>
      <c r="AR165" s="45">
        <f t="shared" si="17"/>
        <v>0.89984696970806521</v>
      </c>
    </row>
    <row r="166" spans="1:44" x14ac:dyDescent="0.25">
      <c r="A166" s="10">
        <v>165</v>
      </c>
      <c r="B166" s="11">
        <v>14501</v>
      </c>
      <c r="C166" s="11" t="s">
        <v>58</v>
      </c>
      <c r="D166" s="11" t="s">
        <v>23</v>
      </c>
      <c r="E166" s="12" t="s">
        <v>31</v>
      </c>
      <c r="F166" s="12" t="s">
        <v>33</v>
      </c>
      <c r="G166" s="12" t="s">
        <v>229</v>
      </c>
      <c r="H166" s="41">
        <v>41452</v>
      </c>
      <c r="I166" s="41">
        <v>34783</v>
      </c>
      <c r="J166" s="41">
        <v>37944</v>
      </c>
      <c r="K166" s="41">
        <v>96356</v>
      </c>
      <c r="L166" s="41">
        <v>10741</v>
      </c>
      <c r="M166" s="41">
        <v>69506</v>
      </c>
      <c r="N166" s="41">
        <v>39619</v>
      </c>
      <c r="O166" s="41">
        <v>33888</v>
      </c>
      <c r="P166" s="41">
        <v>20961</v>
      </c>
      <c r="Q166" s="41">
        <v>0</v>
      </c>
      <c r="R166" s="41">
        <v>0</v>
      </c>
      <c r="S166" s="41">
        <v>0</v>
      </c>
      <c r="T166" s="41">
        <v>54311</v>
      </c>
      <c r="U166" s="41">
        <v>28025</v>
      </c>
      <c r="V166" s="41">
        <v>43031</v>
      </c>
      <c r="W166" s="41">
        <v>18570</v>
      </c>
      <c r="X166" s="41">
        <v>26392</v>
      </c>
      <c r="Y166" s="41">
        <v>45999</v>
      </c>
      <c r="Z166" s="41">
        <v>28830</v>
      </c>
      <c r="AA166" s="41">
        <v>28360</v>
      </c>
      <c r="AB166" s="41">
        <v>24780</v>
      </c>
      <c r="AC166" s="41">
        <v>29019</v>
      </c>
      <c r="AD166" s="41">
        <v>30236</v>
      </c>
      <c r="AE166" s="41">
        <v>29477</v>
      </c>
      <c r="AF166" s="41">
        <v>42820</v>
      </c>
      <c r="AG166" s="41">
        <v>9550</v>
      </c>
      <c r="AH166" s="41">
        <v>49109</v>
      </c>
      <c r="AI166" s="41">
        <v>29026</v>
      </c>
      <c r="AJ166" s="41">
        <v>28637</v>
      </c>
      <c r="AK166" s="41">
        <v>45603</v>
      </c>
      <c r="AL166" s="41">
        <v>55443</v>
      </c>
      <c r="AM166" s="28">
        <f t="shared" si="13"/>
        <v>1148292.3271895424</v>
      </c>
      <c r="AN166" s="41">
        <v>37041.687973856206</v>
      </c>
      <c r="AO166" s="29">
        <f t="shared" si="14"/>
        <v>1032468</v>
      </c>
      <c r="AP166" s="30">
        <f t="shared" si="15"/>
        <v>33305.419354838712</v>
      </c>
      <c r="AQ166" s="31">
        <f t="shared" si="16"/>
        <v>-115824.32718954235</v>
      </c>
      <c r="AR166" s="45">
        <f t="shared" si="17"/>
        <v>0.89913341363777666</v>
      </c>
    </row>
    <row r="167" spans="1:44" x14ac:dyDescent="0.25">
      <c r="A167" s="10">
        <v>166</v>
      </c>
      <c r="B167" s="11">
        <v>92020</v>
      </c>
      <c r="C167" s="11" t="s">
        <v>58</v>
      </c>
      <c r="D167" s="11" t="s">
        <v>23</v>
      </c>
      <c r="E167" s="12" t="s">
        <v>31</v>
      </c>
      <c r="F167" s="12" t="s">
        <v>33</v>
      </c>
      <c r="G167" s="12" t="s">
        <v>230</v>
      </c>
      <c r="H167" s="41">
        <v>25742</v>
      </c>
      <c r="I167" s="41">
        <v>23298</v>
      </c>
      <c r="J167" s="41">
        <v>15165</v>
      </c>
      <c r="K167" s="41">
        <v>54617</v>
      </c>
      <c r="L167" s="41">
        <v>7010</v>
      </c>
      <c r="M167" s="41">
        <v>16238</v>
      </c>
      <c r="N167" s="41">
        <v>22438</v>
      </c>
      <c r="O167" s="41">
        <v>23293</v>
      </c>
      <c r="P167" s="41">
        <v>15444</v>
      </c>
      <c r="Q167" s="41">
        <v>15886</v>
      </c>
      <c r="R167" s="41">
        <v>23979</v>
      </c>
      <c r="S167" s="41">
        <v>7618</v>
      </c>
      <c r="T167" s="41">
        <v>16271</v>
      </c>
      <c r="U167" s="41">
        <v>17171</v>
      </c>
      <c r="V167" s="41">
        <v>12001</v>
      </c>
      <c r="W167" s="41">
        <v>9179</v>
      </c>
      <c r="X167" s="41">
        <v>12847</v>
      </c>
      <c r="Y167" s="41">
        <v>18043</v>
      </c>
      <c r="Z167" s="41">
        <v>9056</v>
      </c>
      <c r="AA167" s="41">
        <v>5729</v>
      </c>
      <c r="AB167" s="41">
        <v>17680</v>
      </c>
      <c r="AC167" s="41">
        <v>10854</v>
      </c>
      <c r="AD167" s="41">
        <v>11748</v>
      </c>
      <c r="AE167" s="41">
        <v>10833</v>
      </c>
      <c r="AF167" s="41">
        <v>23824</v>
      </c>
      <c r="AG167" s="41">
        <v>7419</v>
      </c>
      <c r="AH167" s="41">
        <v>8549</v>
      </c>
      <c r="AI167" s="41">
        <v>12828</v>
      </c>
      <c r="AJ167" s="41">
        <v>16972</v>
      </c>
      <c r="AK167" s="41">
        <v>12404</v>
      </c>
      <c r="AL167" s="41">
        <v>12475</v>
      </c>
      <c r="AM167" s="28">
        <f t="shared" si="13"/>
        <v>633786.17021732032</v>
      </c>
      <c r="AN167" s="41">
        <v>20444.715168300656</v>
      </c>
      <c r="AO167" s="29">
        <f t="shared" si="14"/>
        <v>496611</v>
      </c>
      <c r="AP167" s="30">
        <f t="shared" si="15"/>
        <v>16019.709677419354</v>
      </c>
      <c r="AQ167" s="31">
        <f t="shared" si="16"/>
        <v>-137175.17021732032</v>
      </c>
      <c r="AR167" s="45">
        <f t="shared" si="17"/>
        <v>0.78356238008430501</v>
      </c>
    </row>
    <row r="168" spans="1:44" x14ac:dyDescent="0.25">
      <c r="A168" s="10">
        <v>167</v>
      </c>
      <c r="B168" s="11">
        <v>16065</v>
      </c>
      <c r="C168" s="11" t="s">
        <v>58</v>
      </c>
      <c r="D168" s="11" t="s">
        <v>23</v>
      </c>
      <c r="E168" s="12" t="s">
        <v>31</v>
      </c>
      <c r="F168" s="12" t="s">
        <v>33</v>
      </c>
      <c r="G168" s="12" t="s">
        <v>231</v>
      </c>
      <c r="H168" s="41">
        <v>49700</v>
      </c>
      <c r="I168" s="41">
        <v>44812</v>
      </c>
      <c r="J168" s="41">
        <v>41300</v>
      </c>
      <c r="K168" s="41">
        <v>51018</v>
      </c>
      <c r="L168" s="41">
        <v>4706</v>
      </c>
      <c r="M168" s="41">
        <v>63883</v>
      </c>
      <c r="N168" s="41">
        <v>28855</v>
      </c>
      <c r="O168" s="41">
        <v>35143</v>
      </c>
      <c r="P168" s="41">
        <v>29309</v>
      </c>
      <c r="Q168" s="41">
        <v>32498</v>
      </c>
      <c r="R168" s="41">
        <v>26176</v>
      </c>
      <c r="S168" s="41">
        <v>5813</v>
      </c>
      <c r="T168" s="41">
        <v>32287</v>
      </c>
      <c r="U168" s="41">
        <v>27645</v>
      </c>
      <c r="V168" s="41">
        <v>26142</v>
      </c>
      <c r="W168" s="41">
        <v>23302</v>
      </c>
      <c r="X168" s="41">
        <v>23059</v>
      </c>
      <c r="Y168" s="41">
        <v>22067</v>
      </c>
      <c r="Z168" s="41">
        <v>10784</v>
      </c>
      <c r="AA168" s="41">
        <v>31060</v>
      </c>
      <c r="AB168" s="41">
        <v>30559</v>
      </c>
      <c r="AC168" s="41">
        <v>25289</v>
      </c>
      <c r="AD168" s="41">
        <v>25140</v>
      </c>
      <c r="AE168" s="41">
        <v>25222</v>
      </c>
      <c r="AF168" s="41">
        <v>29425</v>
      </c>
      <c r="AG168" s="41">
        <v>10811</v>
      </c>
      <c r="AH168" s="41">
        <v>40507</v>
      </c>
      <c r="AI168" s="41">
        <v>24952</v>
      </c>
      <c r="AJ168" s="41">
        <v>37902</v>
      </c>
      <c r="AK168" s="41">
        <v>34548</v>
      </c>
      <c r="AL168" s="41">
        <v>20251</v>
      </c>
      <c r="AM168" s="28">
        <f t="shared" si="13"/>
        <v>981976.10339869279</v>
      </c>
      <c r="AN168" s="41">
        <v>31676.648496732025</v>
      </c>
      <c r="AO168" s="29">
        <f t="shared" si="14"/>
        <v>914165</v>
      </c>
      <c r="AP168" s="30">
        <f t="shared" si="15"/>
        <v>29489.193548387098</v>
      </c>
      <c r="AQ168" s="31">
        <f t="shared" si="16"/>
        <v>-67811.103398692794</v>
      </c>
      <c r="AR168" s="45">
        <f t="shared" si="17"/>
        <v>0.93094424277332866</v>
      </c>
    </row>
    <row r="169" spans="1:44" x14ac:dyDescent="0.25">
      <c r="A169" s="10">
        <v>168</v>
      </c>
      <c r="B169" s="11">
        <v>16911</v>
      </c>
      <c r="C169" s="11" t="s">
        <v>58</v>
      </c>
      <c r="D169" s="11" t="s">
        <v>23</v>
      </c>
      <c r="E169" s="12" t="s">
        <v>31</v>
      </c>
      <c r="F169" s="12" t="s">
        <v>33</v>
      </c>
      <c r="G169" s="12" t="s">
        <v>232</v>
      </c>
      <c r="H169" s="41">
        <v>19563</v>
      </c>
      <c r="I169" s="41">
        <v>10916</v>
      </c>
      <c r="J169" s="41">
        <v>22780</v>
      </c>
      <c r="K169" s="41">
        <v>31847</v>
      </c>
      <c r="L169" s="41">
        <v>7430</v>
      </c>
      <c r="M169" s="41">
        <v>14509</v>
      </c>
      <c r="N169" s="41">
        <v>10431</v>
      </c>
      <c r="O169" s="41">
        <v>28062</v>
      </c>
      <c r="P169" s="41">
        <v>10084</v>
      </c>
      <c r="Q169" s="41">
        <v>14470</v>
      </c>
      <c r="R169" s="41">
        <v>24939</v>
      </c>
      <c r="S169" s="41">
        <v>4277</v>
      </c>
      <c r="T169" s="41">
        <v>15047</v>
      </c>
      <c r="U169" s="41">
        <v>15910</v>
      </c>
      <c r="V169" s="41">
        <v>11698</v>
      </c>
      <c r="W169" s="41">
        <v>19081</v>
      </c>
      <c r="X169" s="41">
        <v>15112</v>
      </c>
      <c r="Y169" s="41">
        <v>27116</v>
      </c>
      <c r="Z169" s="41">
        <v>4361</v>
      </c>
      <c r="AA169" s="41">
        <v>16189</v>
      </c>
      <c r="AB169" s="41">
        <v>10333</v>
      </c>
      <c r="AC169" s="41">
        <v>16001</v>
      </c>
      <c r="AD169" s="41">
        <v>19060</v>
      </c>
      <c r="AE169" s="41">
        <v>10619</v>
      </c>
      <c r="AF169" s="41">
        <v>29363</v>
      </c>
      <c r="AG169" s="41">
        <v>4393</v>
      </c>
      <c r="AH169" s="41">
        <v>23620</v>
      </c>
      <c r="AI169" s="41">
        <v>21410</v>
      </c>
      <c r="AJ169" s="41">
        <v>14382</v>
      </c>
      <c r="AK169" s="41">
        <v>12956</v>
      </c>
      <c r="AL169" s="41">
        <v>9403</v>
      </c>
      <c r="AM169" s="28">
        <f t="shared" si="13"/>
        <v>567650.86732026143</v>
      </c>
      <c r="AN169" s="41">
        <v>18311.318300653595</v>
      </c>
      <c r="AO169" s="29">
        <f t="shared" si="14"/>
        <v>495362</v>
      </c>
      <c r="AP169" s="30">
        <f t="shared" si="15"/>
        <v>15979.41935483871</v>
      </c>
      <c r="AQ169" s="31">
        <f t="shared" si="16"/>
        <v>-72288.86732026143</v>
      </c>
      <c r="AR169" s="45">
        <f t="shared" si="17"/>
        <v>0.87265259073500723</v>
      </c>
    </row>
    <row r="170" spans="1:44" x14ac:dyDescent="0.25">
      <c r="A170" s="10">
        <v>169</v>
      </c>
      <c r="B170" s="11">
        <v>15871</v>
      </c>
      <c r="C170" s="11" t="s">
        <v>58</v>
      </c>
      <c r="D170" s="11" t="s">
        <v>23</v>
      </c>
      <c r="E170" s="12" t="s">
        <v>31</v>
      </c>
      <c r="F170" s="12" t="s">
        <v>33</v>
      </c>
      <c r="G170" s="12" t="s">
        <v>233</v>
      </c>
      <c r="H170" s="41">
        <v>34404</v>
      </c>
      <c r="I170" s="41">
        <v>36007</v>
      </c>
      <c r="J170" s="41">
        <v>29696</v>
      </c>
      <c r="K170" s="41">
        <v>83984</v>
      </c>
      <c r="L170" s="41">
        <v>10535</v>
      </c>
      <c r="M170" s="41">
        <v>40037</v>
      </c>
      <c r="N170" s="41">
        <v>23930</v>
      </c>
      <c r="O170" s="41">
        <v>34317</v>
      </c>
      <c r="P170" s="41">
        <v>23044</v>
      </c>
      <c r="Q170" s="41">
        <v>34138</v>
      </c>
      <c r="R170" s="41">
        <v>32210</v>
      </c>
      <c r="S170" s="41">
        <v>3539</v>
      </c>
      <c r="T170" s="41">
        <v>33729</v>
      </c>
      <c r="U170" s="41">
        <v>37898</v>
      </c>
      <c r="V170" s="41">
        <v>24474</v>
      </c>
      <c r="W170" s="41">
        <v>38465</v>
      </c>
      <c r="X170" s="41">
        <v>24826</v>
      </c>
      <c r="Y170" s="41">
        <v>39011</v>
      </c>
      <c r="Z170" s="41">
        <v>6367</v>
      </c>
      <c r="AA170" s="41">
        <v>30645</v>
      </c>
      <c r="AB170" s="41">
        <v>21779</v>
      </c>
      <c r="AC170" s="41">
        <v>25119</v>
      </c>
      <c r="AD170" s="41">
        <v>20685</v>
      </c>
      <c r="AE170" s="41">
        <v>15295</v>
      </c>
      <c r="AF170" s="41">
        <v>38733</v>
      </c>
      <c r="AG170" s="41">
        <v>10477</v>
      </c>
      <c r="AH170" s="41">
        <v>30576</v>
      </c>
      <c r="AI170" s="41">
        <v>21385</v>
      </c>
      <c r="AJ170" s="41">
        <v>29078</v>
      </c>
      <c r="AK170" s="41">
        <v>26390</v>
      </c>
      <c r="AL170" s="41">
        <v>25588</v>
      </c>
      <c r="AM170" s="28">
        <f t="shared" si="13"/>
        <v>1126597.0116339871</v>
      </c>
      <c r="AN170" s="41">
        <v>36341.839084967323</v>
      </c>
      <c r="AO170" s="29">
        <f t="shared" si="14"/>
        <v>886361</v>
      </c>
      <c r="AP170" s="30">
        <f t="shared" si="15"/>
        <v>28592.290322580644</v>
      </c>
      <c r="AQ170" s="31">
        <f t="shared" si="16"/>
        <v>-240236.01163398707</v>
      </c>
      <c r="AR170" s="45">
        <f t="shared" si="17"/>
        <v>0.78675958736517948</v>
      </c>
    </row>
    <row r="171" spans="1:44" x14ac:dyDescent="0.25">
      <c r="A171" s="10">
        <v>170</v>
      </c>
      <c r="B171" s="13">
        <v>16412</v>
      </c>
      <c r="C171" s="11" t="s">
        <v>58</v>
      </c>
      <c r="D171" s="11" t="s">
        <v>23</v>
      </c>
      <c r="E171" s="12" t="s">
        <v>31</v>
      </c>
      <c r="F171" s="12" t="s">
        <v>33</v>
      </c>
      <c r="G171" s="14" t="s">
        <v>234</v>
      </c>
      <c r="H171" s="41">
        <v>15615</v>
      </c>
      <c r="I171" s="41">
        <v>13527</v>
      </c>
      <c r="J171" s="41">
        <v>15301</v>
      </c>
      <c r="K171" s="41">
        <v>28900</v>
      </c>
      <c r="L171" s="41">
        <v>38602</v>
      </c>
      <c r="M171" s="41">
        <v>18964</v>
      </c>
      <c r="N171" s="41">
        <v>9572</v>
      </c>
      <c r="O171" s="41">
        <v>16854</v>
      </c>
      <c r="P171" s="41">
        <v>19425</v>
      </c>
      <c r="Q171" s="41">
        <v>13324</v>
      </c>
      <c r="R171" s="41">
        <v>20956</v>
      </c>
      <c r="S171" s="41">
        <v>4715</v>
      </c>
      <c r="T171" s="41">
        <v>13866</v>
      </c>
      <c r="U171" s="41">
        <v>12409</v>
      </c>
      <c r="V171" s="41">
        <v>7866</v>
      </c>
      <c r="W171" s="41">
        <v>4823</v>
      </c>
      <c r="X171" s="41">
        <v>27593</v>
      </c>
      <c r="Y171" s="41">
        <v>12535</v>
      </c>
      <c r="Z171" s="41">
        <v>6313</v>
      </c>
      <c r="AA171" s="41">
        <v>13362</v>
      </c>
      <c r="AB171" s="41">
        <v>12896</v>
      </c>
      <c r="AC171" s="41">
        <v>13036</v>
      </c>
      <c r="AD171" s="41">
        <v>8669</v>
      </c>
      <c r="AE171" s="41">
        <v>7516</v>
      </c>
      <c r="AF171" s="41">
        <v>11029</v>
      </c>
      <c r="AG171" s="41">
        <v>3193</v>
      </c>
      <c r="AH171" s="41">
        <v>20051</v>
      </c>
      <c r="AI171" s="41">
        <v>15794</v>
      </c>
      <c r="AJ171" s="41">
        <v>13374</v>
      </c>
      <c r="AK171" s="41">
        <v>16252</v>
      </c>
      <c r="AL171" s="41">
        <v>8056</v>
      </c>
      <c r="AM171" s="28">
        <f t="shared" si="13"/>
        <v>310932.35437908495</v>
      </c>
      <c r="AN171" s="41">
        <v>10030.075947712417</v>
      </c>
      <c r="AO171" s="29">
        <f t="shared" si="14"/>
        <v>444388</v>
      </c>
      <c r="AP171" s="30">
        <f t="shared" si="15"/>
        <v>14335.096774193549</v>
      </c>
      <c r="AQ171" s="31">
        <f t="shared" si="16"/>
        <v>133455.64562091505</v>
      </c>
      <c r="AR171" s="45">
        <f t="shared" si="17"/>
        <v>1.4292111893193578</v>
      </c>
    </row>
    <row r="172" spans="1:44" x14ac:dyDescent="0.25">
      <c r="A172" s="10">
        <v>171</v>
      </c>
      <c r="B172" s="11">
        <v>14502</v>
      </c>
      <c r="C172" s="11" t="s">
        <v>58</v>
      </c>
      <c r="D172" s="11" t="s">
        <v>23</v>
      </c>
      <c r="E172" s="12" t="s">
        <v>31</v>
      </c>
      <c r="F172" s="12" t="s">
        <v>34</v>
      </c>
      <c r="G172" s="12" t="s">
        <v>235</v>
      </c>
      <c r="H172" s="41">
        <v>44543</v>
      </c>
      <c r="I172" s="41">
        <v>49003</v>
      </c>
      <c r="J172" s="41">
        <v>29730</v>
      </c>
      <c r="K172" s="41">
        <v>65037</v>
      </c>
      <c r="L172" s="41">
        <v>35629</v>
      </c>
      <c r="M172" s="41">
        <v>61750</v>
      </c>
      <c r="N172" s="41">
        <v>75523</v>
      </c>
      <c r="O172" s="41">
        <v>52177</v>
      </c>
      <c r="P172" s="41">
        <v>31479</v>
      </c>
      <c r="Q172" s="41">
        <v>18774</v>
      </c>
      <c r="R172" s="41">
        <v>72720</v>
      </c>
      <c r="S172" s="41">
        <v>17004</v>
      </c>
      <c r="T172" s="41">
        <v>48280</v>
      </c>
      <c r="U172" s="41">
        <v>57583</v>
      </c>
      <c r="V172" s="41">
        <v>30709</v>
      </c>
      <c r="W172" s="41">
        <v>47934</v>
      </c>
      <c r="X172" s="41">
        <v>29888</v>
      </c>
      <c r="Y172" s="41">
        <v>60706</v>
      </c>
      <c r="Z172" s="41">
        <v>18225</v>
      </c>
      <c r="AA172" s="41">
        <v>64580</v>
      </c>
      <c r="AB172" s="41">
        <v>38501</v>
      </c>
      <c r="AC172" s="41">
        <v>43178</v>
      </c>
      <c r="AD172" s="41">
        <v>49532</v>
      </c>
      <c r="AE172" s="41">
        <v>25039</v>
      </c>
      <c r="AF172" s="41">
        <v>80943</v>
      </c>
      <c r="AG172" s="41">
        <v>22033</v>
      </c>
      <c r="AH172" s="41">
        <v>42831</v>
      </c>
      <c r="AI172" s="41">
        <v>43863</v>
      </c>
      <c r="AJ172" s="41">
        <v>37663</v>
      </c>
      <c r="AK172" s="41">
        <v>57929</v>
      </c>
      <c r="AL172" s="41">
        <v>61066</v>
      </c>
      <c r="AM172" s="28">
        <f t="shared" si="13"/>
        <v>1751398.6316715686</v>
      </c>
      <c r="AN172" s="41">
        <v>56496.730053921565</v>
      </c>
      <c r="AO172" s="29">
        <f t="shared" si="14"/>
        <v>1413852</v>
      </c>
      <c r="AP172" s="30">
        <f t="shared" si="15"/>
        <v>45608.129032258068</v>
      </c>
      <c r="AQ172" s="31">
        <f t="shared" si="16"/>
        <v>-337546.63167156861</v>
      </c>
      <c r="AR172" s="45">
        <f t="shared" si="17"/>
        <v>0.80727024358274868</v>
      </c>
    </row>
    <row r="173" spans="1:44" x14ac:dyDescent="0.25">
      <c r="A173" s="10">
        <v>172</v>
      </c>
      <c r="B173" s="11">
        <v>17102</v>
      </c>
      <c r="C173" s="11" t="s">
        <v>58</v>
      </c>
      <c r="D173" s="11" t="s">
        <v>23</v>
      </c>
      <c r="E173" s="12" t="s">
        <v>31</v>
      </c>
      <c r="F173" s="12" t="s">
        <v>34</v>
      </c>
      <c r="G173" s="11" t="s">
        <v>236</v>
      </c>
      <c r="H173" s="41">
        <v>61074</v>
      </c>
      <c r="I173" s="41">
        <v>58144</v>
      </c>
      <c r="J173" s="41">
        <v>42328</v>
      </c>
      <c r="K173" s="41">
        <v>73862</v>
      </c>
      <c r="L173" s="41">
        <v>19574</v>
      </c>
      <c r="M173" s="41">
        <v>58643</v>
      </c>
      <c r="N173" s="41">
        <v>49852</v>
      </c>
      <c r="O173" s="41">
        <v>31408</v>
      </c>
      <c r="P173" s="41">
        <v>41643</v>
      </c>
      <c r="Q173" s="41">
        <v>42470</v>
      </c>
      <c r="R173" s="41">
        <v>52950</v>
      </c>
      <c r="S173" s="41">
        <v>29259</v>
      </c>
      <c r="T173" s="41">
        <v>26940</v>
      </c>
      <c r="U173" s="41">
        <v>29080</v>
      </c>
      <c r="V173" s="41">
        <v>29901</v>
      </c>
      <c r="W173" s="41">
        <v>26134</v>
      </c>
      <c r="X173" s="41">
        <v>44046</v>
      </c>
      <c r="Y173" s="41">
        <v>42159</v>
      </c>
      <c r="Z173" s="41">
        <v>15816</v>
      </c>
      <c r="AA173" s="41">
        <v>39301</v>
      </c>
      <c r="AB173" s="41">
        <v>35089</v>
      </c>
      <c r="AC173" s="41">
        <v>48307</v>
      </c>
      <c r="AD173" s="41">
        <v>32109</v>
      </c>
      <c r="AE173" s="41">
        <v>27513</v>
      </c>
      <c r="AF173" s="41">
        <v>72755</v>
      </c>
      <c r="AG173" s="41">
        <v>30090</v>
      </c>
      <c r="AH173" s="41">
        <v>39570</v>
      </c>
      <c r="AI173" s="41">
        <v>29286</v>
      </c>
      <c r="AJ173" s="41">
        <v>36494</v>
      </c>
      <c r="AK173" s="41">
        <v>37689</v>
      </c>
      <c r="AL173" s="41">
        <v>47296</v>
      </c>
      <c r="AM173" s="28">
        <f t="shared" si="13"/>
        <v>1419259.1825098039</v>
      </c>
      <c r="AN173" s="41">
        <v>45782.554274509806</v>
      </c>
      <c r="AO173" s="29">
        <f t="shared" si="14"/>
        <v>1250782</v>
      </c>
      <c r="AP173" s="30">
        <f t="shared" si="15"/>
        <v>40347.806451612902</v>
      </c>
      <c r="AQ173" s="31">
        <f t="shared" si="16"/>
        <v>-168477.18250980391</v>
      </c>
      <c r="AR173" s="45">
        <f t="shared" si="17"/>
        <v>0.88129216665565591</v>
      </c>
    </row>
    <row r="174" spans="1:44" x14ac:dyDescent="0.25">
      <c r="A174" s="10">
        <v>173</v>
      </c>
      <c r="B174" s="11">
        <v>92035</v>
      </c>
      <c r="C174" s="11" t="s">
        <v>58</v>
      </c>
      <c r="D174" s="11" t="s">
        <v>23</v>
      </c>
      <c r="E174" s="12" t="s">
        <v>31</v>
      </c>
      <c r="F174" s="12" t="s">
        <v>34</v>
      </c>
      <c r="G174" s="12" t="s">
        <v>237</v>
      </c>
      <c r="H174" s="41">
        <v>13327</v>
      </c>
      <c r="I174" s="41">
        <v>24736</v>
      </c>
      <c r="J174" s="41">
        <v>23031</v>
      </c>
      <c r="K174" s="41">
        <v>28360</v>
      </c>
      <c r="L174" s="41">
        <v>7982</v>
      </c>
      <c r="M174" s="41">
        <v>23387</v>
      </c>
      <c r="N174" s="41">
        <v>17514</v>
      </c>
      <c r="O174" s="41">
        <v>25570</v>
      </c>
      <c r="P174" s="41">
        <v>20236</v>
      </c>
      <c r="Q174" s="41">
        <v>13738</v>
      </c>
      <c r="R174" s="41">
        <v>15050</v>
      </c>
      <c r="S174" s="41">
        <v>0</v>
      </c>
      <c r="T174" s="41">
        <v>27255</v>
      </c>
      <c r="U174" s="41">
        <v>12342</v>
      </c>
      <c r="V174" s="41">
        <v>13885</v>
      </c>
      <c r="W174" s="41">
        <v>18425</v>
      </c>
      <c r="X174" s="41">
        <v>16075</v>
      </c>
      <c r="Y174" s="41">
        <v>18398</v>
      </c>
      <c r="Z174" s="41">
        <v>9769</v>
      </c>
      <c r="AA174" s="41">
        <v>18573</v>
      </c>
      <c r="AB174" s="41">
        <v>15104</v>
      </c>
      <c r="AC174" s="41">
        <v>12355</v>
      </c>
      <c r="AD174" s="41">
        <v>14796</v>
      </c>
      <c r="AE174" s="41">
        <v>23774</v>
      </c>
      <c r="AF174" s="41">
        <v>18207</v>
      </c>
      <c r="AG174" s="41">
        <v>21780</v>
      </c>
      <c r="AH174" s="41">
        <v>15149</v>
      </c>
      <c r="AI174" s="41">
        <v>12429</v>
      </c>
      <c r="AJ174" s="41">
        <v>28505</v>
      </c>
      <c r="AK174" s="41">
        <v>13618</v>
      </c>
      <c r="AL174" s="41">
        <v>21213</v>
      </c>
      <c r="AM174" s="28">
        <f t="shared" si="13"/>
        <v>695718.37225490203</v>
      </c>
      <c r="AN174" s="41">
        <v>22442.528137254903</v>
      </c>
      <c r="AO174" s="29">
        <f t="shared" si="14"/>
        <v>544583</v>
      </c>
      <c r="AP174" s="30">
        <f t="shared" si="15"/>
        <v>17567.193548387098</v>
      </c>
      <c r="AQ174" s="31">
        <f t="shared" si="16"/>
        <v>-151135.37225490203</v>
      </c>
      <c r="AR174" s="45">
        <f t="shared" si="17"/>
        <v>0.78276357462710788</v>
      </c>
    </row>
    <row r="175" spans="1:44" x14ac:dyDescent="0.25">
      <c r="A175" s="10">
        <v>174</v>
      </c>
      <c r="B175" s="11">
        <v>16410</v>
      </c>
      <c r="C175" s="11" t="s">
        <v>58</v>
      </c>
      <c r="D175" s="11" t="s">
        <v>23</v>
      </c>
      <c r="E175" s="12" t="s">
        <v>31</v>
      </c>
      <c r="F175" s="12" t="s">
        <v>34</v>
      </c>
      <c r="G175" s="12" t="s">
        <v>238</v>
      </c>
      <c r="H175" s="41">
        <v>33972</v>
      </c>
      <c r="I175" s="41">
        <v>27475</v>
      </c>
      <c r="J175" s="41">
        <v>33194</v>
      </c>
      <c r="K175" s="41">
        <v>36651</v>
      </c>
      <c r="L175" s="41">
        <v>9913</v>
      </c>
      <c r="M175" s="41">
        <v>28227</v>
      </c>
      <c r="N175" s="41">
        <v>18419</v>
      </c>
      <c r="O175" s="41">
        <v>20582</v>
      </c>
      <c r="P175" s="41">
        <v>21392</v>
      </c>
      <c r="Q175" s="41">
        <v>12437</v>
      </c>
      <c r="R175" s="41">
        <v>32583</v>
      </c>
      <c r="S175" s="41">
        <v>15589</v>
      </c>
      <c r="T175" s="41">
        <v>8467</v>
      </c>
      <c r="U175" s="41">
        <v>18547</v>
      </c>
      <c r="V175" s="41">
        <v>23915</v>
      </c>
      <c r="W175" s="41">
        <v>17944</v>
      </c>
      <c r="X175" s="41">
        <v>12970</v>
      </c>
      <c r="Y175" s="41">
        <v>37144</v>
      </c>
      <c r="Z175" s="41">
        <v>14665</v>
      </c>
      <c r="AA175" s="41">
        <v>16794</v>
      </c>
      <c r="AB175" s="41">
        <v>14692</v>
      </c>
      <c r="AC175" s="41">
        <v>14202</v>
      </c>
      <c r="AD175" s="41">
        <v>26837</v>
      </c>
      <c r="AE175" s="41">
        <v>19813</v>
      </c>
      <c r="AF175" s="41">
        <v>18472</v>
      </c>
      <c r="AG175" s="41">
        <v>9686</v>
      </c>
      <c r="AH175" s="41">
        <v>21854</v>
      </c>
      <c r="AI175" s="41">
        <v>23609</v>
      </c>
      <c r="AJ175" s="41">
        <v>66856</v>
      </c>
      <c r="AK175" s="41">
        <v>16135</v>
      </c>
      <c r="AL175" s="41">
        <v>32205</v>
      </c>
      <c r="AM175" s="28">
        <f t="shared" si="13"/>
        <v>744160.16681862751</v>
      </c>
      <c r="AN175" s="41">
        <v>24005.16667156863</v>
      </c>
      <c r="AO175" s="29">
        <f t="shared" si="14"/>
        <v>705241</v>
      </c>
      <c r="AP175" s="30">
        <f t="shared" si="15"/>
        <v>22749.709677419356</v>
      </c>
      <c r="AQ175" s="31">
        <f t="shared" si="16"/>
        <v>-38919.166818627506</v>
      </c>
      <c r="AR175" s="45">
        <f t="shared" si="17"/>
        <v>0.94770055083032523</v>
      </c>
    </row>
    <row r="176" spans="1:44" x14ac:dyDescent="0.25">
      <c r="A176" s="10">
        <v>175</v>
      </c>
      <c r="B176" s="13">
        <v>17007</v>
      </c>
      <c r="C176" s="11" t="s">
        <v>58</v>
      </c>
      <c r="D176" s="11" t="s">
        <v>23</v>
      </c>
      <c r="E176" s="12" t="s">
        <v>31</v>
      </c>
      <c r="F176" s="12" t="s">
        <v>35</v>
      </c>
      <c r="G176" s="14" t="s">
        <v>239</v>
      </c>
      <c r="H176" s="41">
        <v>24285</v>
      </c>
      <c r="I176" s="41">
        <v>21632</v>
      </c>
      <c r="J176" s="41">
        <v>20353</v>
      </c>
      <c r="K176" s="41">
        <v>33725</v>
      </c>
      <c r="L176" s="41">
        <v>2715</v>
      </c>
      <c r="M176" s="41">
        <v>32151</v>
      </c>
      <c r="N176" s="41">
        <v>25535</v>
      </c>
      <c r="O176" s="41">
        <v>22280</v>
      </c>
      <c r="P176" s="41">
        <v>17943</v>
      </c>
      <c r="Q176" s="41">
        <v>16778</v>
      </c>
      <c r="R176" s="41">
        <v>30999</v>
      </c>
      <c r="S176" s="41">
        <v>5430</v>
      </c>
      <c r="T176" s="41">
        <v>20854</v>
      </c>
      <c r="U176" s="41">
        <v>27587</v>
      </c>
      <c r="V176" s="41">
        <v>10909</v>
      </c>
      <c r="W176" s="41">
        <v>10778</v>
      </c>
      <c r="X176" s="41">
        <v>15789</v>
      </c>
      <c r="Y176" s="41">
        <v>35979</v>
      </c>
      <c r="Z176" s="41">
        <v>4180</v>
      </c>
      <c r="AA176" s="41">
        <v>18511</v>
      </c>
      <c r="AB176" s="41">
        <v>12205</v>
      </c>
      <c r="AC176" s="41">
        <v>22723</v>
      </c>
      <c r="AD176" s="41">
        <v>16136</v>
      </c>
      <c r="AE176" s="41">
        <v>13636</v>
      </c>
      <c r="AF176" s="41">
        <v>12324</v>
      </c>
      <c r="AG176" s="41">
        <v>6672</v>
      </c>
      <c r="AH176" s="41">
        <v>30127</v>
      </c>
      <c r="AI176" s="41">
        <v>20973</v>
      </c>
      <c r="AJ176" s="41">
        <v>18215</v>
      </c>
      <c r="AK176" s="41">
        <v>14777</v>
      </c>
      <c r="AL176" s="41">
        <v>35865</v>
      </c>
      <c r="AM176" s="28">
        <f t="shared" si="13"/>
        <v>785738.7677450981</v>
      </c>
      <c r="AN176" s="41">
        <v>25346.411862745099</v>
      </c>
      <c r="AO176" s="29">
        <f t="shared" si="14"/>
        <v>602066</v>
      </c>
      <c r="AP176" s="30">
        <f t="shared" si="15"/>
        <v>19421.483870967742</v>
      </c>
      <c r="AQ176" s="31">
        <f t="shared" si="16"/>
        <v>-183672.7677450981</v>
      </c>
      <c r="AR176" s="45">
        <f t="shared" si="17"/>
        <v>0.76624194288872927</v>
      </c>
    </row>
    <row r="177" spans="1:44" x14ac:dyDescent="0.25">
      <c r="A177" s="10">
        <v>176</v>
      </c>
      <c r="B177" s="13">
        <v>17112</v>
      </c>
      <c r="C177" s="11" t="s">
        <v>58</v>
      </c>
      <c r="D177" s="11" t="s">
        <v>23</v>
      </c>
      <c r="E177" s="12" t="s">
        <v>31</v>
      </c>
      <c r="F177" s="12" t="s">
        <v>35</v>
      </c>
      <c r="G177" s="14" t="s">
        <v>240</v>
      </c>
      <c r="H177" s="41">
        <v>36851</v>
      </c>
      <c r="I177" s="41">
        <v>32482</v>
      </c>
      <c r="J177" s="41">
        <v>36574</v>
      </c>
      <c r="K177" s="41">
        <v>33481</v>
      </c>
      <c r="L177" s="41">
        <v>11822</v>
      </c>
      <c r="M177" s="41">
        <v>27794</v>
      </c>
      <c r="N177" s="41">
        <v>26282</v>
      </c>
      <c r="O177" s="41">
        <v>15448</v>
      </c>
      <c r="P177" s="41">
        <v>18503</v>
      </c>
      <c r="Q177" s="41">
        <v>20025</v>
      </c>
      <c r="R177" s="41">
        <v>26415</v>
      </c>
      <c r="S177" s="41">
        <v>6275</v>
      </c>
      <c r="T177" s="41">
        <v>17242</v>
      </c>
      <c r="U177" s="41">
        <v>16161</v>
      </c>
      <c r="V177" s="41">
        <v>14968</v>
      </c>
      <c r="W177" s="41">
        <v>12934</v>
      </c>
      <c r="X177" s="41">
        <v>27894</v>
      </c>
      <c r="Y177" s="41">
        <v>29997</v>
      </c>
      <c r="Z177" s="41">
        <v>10684</v>
      </c>
      <c r="AA177" s="41">
        <v>14971</v>
      </c>
      <c r="AB177" s="41">
        <v>22976</v>
      </c>
      <c r="AC177" s="41">
        <v>23152</v>
      </c>
      <c r="AD177" s="41">
        <v>23553</v>
      </c>
      <c r="AE177" s="41">
        <v>17514</v>
      </c>
      <c r="AF177" s="41">
        <v>26532</v>
      </c>
      <c r="AG177" s="41">
        <v>12508</v>
      </c>
      <c r="AH177" s="41">
        <v>20369</v>
      </c>
      <c r="AI177" s="41">
        <v>18695</v>
      </c>
      <c r="AJ177" s="41">
        <v>41836</v>
      </c>
      <c r="AK177" s="41">
        <v>26460</v>
      </c>
      <c r="AL177" s="41">
        <v>27820</v>
      </c>
      <c r="AM177" s="28">
        <f t="shared" si="13"/>
        <v>679851.08607843146</v>
      </c>
      <c r="AN177" s="41">
        <v>21930.680196078432</v>
      </c>
      <c r="AO177" s="29">
        <f t="shared" si="14"/>
        <v>698218</v>
      </c>
      <c r="AP177" s="30">
        <f t="shared" si="15"/>
        <v>22523.16129032258</v>
      </c>
      <c r="AQ177" s="31">
        <f t="shared" si="16"/>
        <v>18366.913921568543</v>
      </c>
      <c r="AR177" s="45">
        <f t="shared" si="17"/>
        <v>1.0270160838125801</v>
      </c>
    </row>
    <row r="178" spans="1:44" x14ac:dyDescent="0.25">
      <c r="A178" s="10">
        <v>177</v>
      </c>
      <c r="B178" s="13">
        <v>17343</v>
      </c>
      <c r="C178" s="11" t="s">
        <v>58</v>
      </c>
      <c r="D178" s="11" t="s">
        <v>23</v>
      </c>
      <c r="E178" s="12" t="s">
        <v>31</v>
      </c>
      <c r="F178" s="12" t="s">
        <v>35</v>
      </c>
      <c r="G178" s="14" t="s">
        <v>241</v>
      </c>
      <c r="H178" s="41">
        <v>22011</v>
      </c>
      <c r="I178" s="41">
        <v>21440</v>
      </c>
      <c r="J178" s="41">
        <v>14829</v>
      </c>
      <c r="K178" s="41">
        <v>26314</v>
      </c>
      <c r="L178" s="41">
        <v>9206</v>
      </c>
      <c r="M178" s="41">
        <v>31329</v>
      </c>
      <c r="N178" s="41">
        <v>15630</v>
      </c>
      <c r="O178" s="41">
        <v>17949</v>
      </c>
      <c r="P178" s="41">
        <v>18844</v>
      </c>
      <c r="Q178" s="41">
        <v>17639</v>
      </c>
      <c r="R178" s="41">
        <v>21954</v>
      </c>
      <c r="S178" s="41">
        <v>10409</v>
      </c>
      <c r="T178" s="41">
        <v>19447</v>
      </c>
      <c r="U178" s="41">
        <v>19470</v>
      </c>
      <c r="V178" s="41">
        <v>13371</v>
      </c>
      <c r="W178" s="41">
        <v>15187</v>
      </c>
      <c r="X178" s="41">
        <v>12578</v>
      </c>
      <c r="Y178" s="41">
        <v>35620</v>
      </c>
      <c r="Z178" s="41">
        <v>8748</v>
      </c>
      <c r="AA178" s="41">
        <v>23508</v>
      </c>
      <c r="AB178" s="41">
        <v>8317</v>
      </c>
      <c r="AC178" s="41">
        <v>12214</v>
      </c>
      <c r="AD178" s="41">
        <v>19498</v>
      </c>
      <c r="AE178" s="41">
        <v>11943</v>
      </c>
      <c r="AF178" s="41">
        <v>17057</v>
      </c>
      <c r="AG178" s="41">
        <v>5347</v>
      </c>
      <c r="AH178" s="41">
        <v>20330</v>
      </c>
      <c r="AI178" s="41">
        <v>16786</v>
      </c>
      <c r="AJ178" s="41">
        <v>16267</v>
      </c>
      <c r="AK178" s="41">
        <v>12966</v>
      </c>
      <c r="AL178" s="41">
        <v>30303</v>
      </c>
      <c r="AM178" s="28">
        <f t="shared" si="13"/>
        <v>484179.48928104574</v>
      </c>
      <c r="AN178" s="41">
        <v>15618.693202614379</v>
      </c>
      <c r="AO178" s="29">
        <f t="shared" si="14"/>
        <v>546511</v>
      </c>
      <c r="AP178" s="30">
        <f t="shared" si="15"/>
        <v>17629.387096774193</v>
      </c>
      <c r="AQ178" s="31">
        <f t="shared" si="16"/>
        <v>62331.510718954261</v>
      </c>
      <c r="AR178" s="45">
        <f t="shared" si="17"/>
        <v>1.1287363717358407</v>
      </c>
    </row>
    <row r="179" spans="1:44" x14ac:dyDescent="0.25">
      <c r="A179" s="10">
        <v>178</v>
      </c>
      <c r="B179" s="13">
        <v>17370</v>
      </c>
      <c r="C179" s="11" t="s">
        <v>58</v>
      </c>
      <c r="D179" s="11" t="s">
        <v>23</v>
      </c>
      <c r="E179" s="12" t="s">
        <v>31</v>
      </c>
      <c r="F179" s="12" t="s">
        <v>35</v>
      </c>
      <c r="G179" s="14" t="s">
        <v>242</v>
      </c>
      <c r="H179" s="41">
        <v>12700</v>
      </c>
      <c r="I179" s="41">
        <v>21313</v>
      </c>
      <c r="J179" s="41">
        <v>17867</v>
      </c>
      <c r="K179" s="41">
        <v>23140</v>
      </c>
      <c r="L179" s="41">
        <v>11147</v>
      </c>
      <c r="M179" s="41">
        <v>17672</v>
      </c>
      <c r="N179" s="41">
        <v>20028</v>
      </c>
      <c r="O179" s="41">
        <v>14626</v>
      </c>
      <c r="P179" s="41">
        <v>10151</v>
      </c>
      <c r="Q179" s="41">
        <v>8555</v>
      </c>
      <c r="R179" s="41">
        <v>19757</v>
      </c>
      <c r="S179" s="41">
        <v>6545</v>
      </c>
      <c r="T179" s="41">
        <v>14550</v>
      </c>
      <c r="U179" s="41">
        <v>7225</v>
      </c>
      <c r="V179" s="41">
        <v>7981</v>
      </c>
      <c r="W179" s="41">
        <v>11095</v>
      </c>
      <c r="X179" s="41">
        <v>5792</v>
      </c>
      <c r="Y179" s="41">
        <v>19107</v>
      </c>
      <c r="Z179" s="41">
        <v>10870</v>
      </c>
      <c r="AA179" s="41">
        <v>19582</v>
      </c>
      <c r="AB179" s="41">
        <v>18455</v>
      </c>
      <c r="AC179" s="41">
        <v>10123</v>
      </c>
      <c r="AD179" s="41">
        <v>7165</v>
      </c>
      <c r="AE179" s="41">
        <v>9512</v>
      </c>
      <c r="AF179" s="41">
        <v>18361</v>
      </c>
      <c r="AG179" s="41">
        <v>4053</v>
      </c>
      <c r="AH179" s="41">
        <v>12793</v>
      </c>
      <c r="AI179" s="41">
        <v>13882</v>
      </c>
      <c r="AJ179" s="41">
        <v>12552</v>
      </c>
      <c r="AK179" s="41">
        <v>13961</v>
      </c>
      <c r="AL179" s="41">
        <v>9434</v>
      </c>
      <c r="AM179" s="28">
        <f t="shared" si="13"/>
        <v>484660.41274509806</v>
      </c>
      <c r="AN179" s="41">
        <v>15634.206862745099</v>
      </c>
      <c r="AO179" s="29">
        <f t="shared" si="14"/>
        <v>409994</v>
      </c>
      <c r="AP179" s="30">
        <f t="shared" si="15"/>
        <v>13225.612903225807</v>
      </c>
      <c r="AQ179" s="31">
        <f t="shared" si="16"/>
        <v>-74666.41274509806</v>
      </c>
      <c r="AR179" s="45">
        <f t="shared" si="17"/>
        <v>0.84594076433395837</v>
      </c>
    </row>
    <row r="180" spans="1:44" x14ac:dyDescent="0.25">
      <c r="A180" s="10">
        <v>179</v>
      </c>
      <c r="B180" s="13">
        <v>17369</v>
      </c>
      <c r="C180" s="11" t="s">
        <v>58</v>
      </c>
      <c r="D180" s="11" t="s">
        <v>23</v>
      </c>
      <c r="E180" s="12" t="s">
        <v>31</v>
      </c>
      <c r="F180" s="12" t="s">
        <v>35</v>
      </c>
      <c r="G180" s="14" t="s">
        <v>243</v>
      </c>
      <c r="H180" s="41">
        <v>4655</v>
      </c>
      <c r="I180" s="41">
        <v>2665</v>
      </c>
      <c r="J180" s="41">
        <v>9723</v>
      </c>
      <c r="K180" s="41">
        <v>10837</v>
      </c>
      <c r="L180" s="41">
        <v>7354</v>
      </c>
      <c r="M180" s="41">
        <v>9084</v>
      </c>
      <c r="N180" s="41">
        <v>9536</v>
      </c>
      <c r="O180" s="41">
        <v>2380</v>
      </c>
      <c r="P180" s="41">
        <v>3075</v>
      </c>
      <c r="Q180" s="41">
        <v>7418</v>
      </c>
      <c r="R180" s="41">
        <v>11659</v>
      </c>
      <c r="S180" s="41">
        <v>2263</v>
      </c>
      <c r="T180" s="41">
        <v>6336</v>
      </c>
      <c r="U180" s="41">
        <v>4968</v>
      </c>
      <c r="V180" s="41">
        <v>5222</v>
      </c>
      <c r="W180" s="41">
        <v>11230</v>
      </c>
      <c r="X180" s="41">
        <v>3231</v>
      </c>
      <c r="Y180" s="41">
        <v>13938</v>
      </c>
      <c r="Z180" s="41">
        <v>2043</v>
      </c>
      <c r="AA180" s="41">
        <v>5622</v>
      </c>
      <c r="AB180" s="41">
        <v>4714</v>
      </c>
      <c r="AC180" s="41">
        <v>3066</v>
      </c>
      <c r="AD180" s="41">
        <v>5020</v>
      </c>
      <c r="AE180" s="41">
        <v>5242</v>
      </c>
      <c r="AF180" s="41">
        <v>8169</v>
      </c>
      <c r="AG180" s="41">
        <v>1066</v>
      </c>
      <c r="AH180" s="41">
        <v>7301</v>
      </c>
      <c r="AI180" s="41">
        <v>5026</v>
      </c>
      <c r="AJ180" s="41">
        <v>9129</v>
      </c>
      <c r="AK180" s="41">
        <v>7263</v>
      </c>
      <c r="AL180" s="41">
        <v>5287</v>
      </c>
      <c r="AM180" s="28">
        <f t="shared" si="13"/>
        <v>309598.51560620911</v>
      </c>
      <c r="AN180" s="41">
        <v>9987.048890522874</v>
      </c>
      <c r="AO180" s="29">
        <f t="shared" si="14"/>
        <v>194522</v>
      </c>
      <c r="AP180" s="30">
        <f t="shared" si="15"/>
        <v>6274.9032258064517</v>
      </c>
      <c r="AQ180" s="31">
        <f t="shared" si="16"/>
        <v>-115076.51560620911</v>
      </c>
      <c r="AR180" s="45">
        <f t="shared" si="17"/>
        <v>0.62830404602914958</v>
      </c>
    </row>
    <row r="181" spans="1:44" x14ac:dyDescent="0.25">
      <c r="A181" s="10">
        <v>180</v>
      </c>
      <c r="B181" s="11">
        <v>17256</v>
      </c>
      <c r="C181" s="11" t="s">
        <v>58</v>
      </c>
      <c r="D181" s="12" t="s">
        <v>23</v>
      </c>
      <c r="E181" s="12" t="s">
        <v>31</v>
      </c>
      <c r="F181" s="12" t="s">
        <v>35</v>
      </c>
      <c r="G181" s="12" t="s">
        <v>244</v>
      </c>
      <c r="H181" s="41">
        <v>28576</v>
      </c>
      <c r="I181" s="41">
        <v>23679</v>
      </c>
      <c r="J181" s="41">
        <v>20419</v>
      </c>
      <c r="K181" s="41">
        <v>30614</v>
      </c>
      <c r="L181" s="41">
        <v>10079</v>
      </c>
      <c r="M181" s="41">
        <v>19007</v>
      </c>
      <c r="N181" s="41">
        <v>20045</v>
      </c>
      <c r="O181" s="41">
        <v>17155</v>
      </c>
      <c r="P181" s="41">
        <v>20417</v>
      </c>
      <c r="Q181" s="41">
        <v>9792</v>
      </c>
      <c r="R181" s="41">
        <v>23025</v>
      </c>
      <c r="S181" s="41">
        <v>13025</v>
      </c>
      <c r="T181" s="41">
        <v>13064</v>
      </c>
      <c r="U181" s="41">
        <v>11559</v>
      </c>
      <c r="V181" s="41">
        <v>20802</v>
      </c>
      <c r="W181" s="41">
        <v>17887</v>
      </c>
      <c r="X181" s="41">
        <v>9309</v>
      </c>
      <c r="Y181" s="41">
        <v>31874</v>
      </c>
      <c r="Z181" s="41">
        <v>7074</v>
      </c>
      <c r="AA181" s="41">
        <v>16585</v>
      </c>
      <c r="AB181" s="41">
        <v>24385</v>
      </c>
      <c r="AC181" s="41">
        <v>18914</v>
      </c>
      <c r="AD181" s="41">
        <v>13601</v>
      </c>
      <c r="AE181" s="41">
        <v>14506</v>
      </c>
      <c r="AF181" s="41">
        <v>21910</v>
      </c>
      <c r="AG181" s="41">
        <v>8068</v>
      </c>
      <c r="AH181" s="41">
        <v>13943</v>
      </c>
      <c r="AI181" s="41">
        <v>13386</v>
      </c>
      <c r="AJ181" s="41">
        <v>12917</v>
      </c>
      <c r="AK181" s="41">
        <v>19887</v>
      </c>
      <c r="AL181" s="41">
        <v>14514</v>
      </c>
      <c r="AM181" s="28">
        <f t="shared" si="13"/>
        <v>570581.80284313729</v>
      </c>
      <c r="AN181" s="41">
        <v>18405.864607843137</v>
      </c>
      <c r="AO181" s="29">
        <f t="shared" si="14"/>
        <v>540018</v>
      </c>
      <c r="AP181" s="30">
        <f t="shared" si="15"/>
        <v>17419.935483870966</v>
      </c>
      <c r="AQ181" s="31">
        <f t="shared" si="16"/>
        <v>-30563.802843137295</v>
      </c>
      <c r="AR181" s="45">
        <f t="shared" si="17"/>
        <v>0.94643396846720007</v>
      </c>
    </row>
    <row r="182" spans="1:44" x14ac:dyDescent="0.25">
      <c r="A182" s="10">
        <v>181</v>
      </c>
      <c r="B182" s="11">
        <v>92015</v>
      </c>
      <c r="C182" s="11" t="s">
        <v>58</v>
      </c>
      <c r="D182" s="11" t="s">
        <v>23</v>
      </c>
      <c r="E182" s="12" t="s">
        <v>31</v>
      </c>
      <c r="F182" s="12" t="s">
        <v>36</v>
      </c>
      <c r="G182" s="12" t="s">
        <v>245</v>
      </c>
      <c r="H182" s="41">
        <v>31327</v>
      </c>
      <c r="I182" s="41">
        <v>27294</v>
      </c>
      <c r="J182" s="41">
        <v>17989</v>
      </c>
      <c r="K182" s="41">
        <v>48717</v>
      </c>
      <c r="L182" s="41">
        <v>7835</v>
      </c>
      <c r="M182" s="41">
        <v>51789</v>
      </c>
      <c r="N182" s="41">
        <v>19636</v>
      </c>
      <c r="O182" s="41">
        <v>21715</v>
      </c>
      <c r="P182" s="41">
        <v>24197</v>
      </c>
      <c r="Q182" s="41">
        <v>31020</v>
      </c>
      <c r="R182" s="41">
        <v>29862</v>
      </c>
      <c r="S182" s="41">
        <v>6735</v>
      </c>
      <c r="T182" s="41">
        <v>27323</v>
      </c>
      <c r="U182" s="41">
        <v>15493</v>
      </c>
      <c r="V182" s="41">
        <v>23090</v>
      </c>
      <c r="W182" s="41">
        <v>25089</v>
      </c>
      <c r="X182" s="41">
        <v>15877</v>
      </c>
      <c r="Y182" s="41">
        <v>35154</v>
      </c>
      <c r="Z182" s="41">
        <v>8887</v>
      </c>
      <c r="AA182" s="41">
        <v>21669</v>
      </c>
      <c r="AB182" s="41">
        <v>15713</v>
      </c>
      <c r="AC182" s="41">
        <v>14760</v>
      </c>
      <c r="AD182" s="41">
        <v>20794</v>
      </c>
      <c r="AE182" s="41">
        <v>16743</v>
      </c>
      <c r="AF182" s="41">
        <v>16031</v>
      </c>
      <c r="AG182" s="41">
        <v>9871</v>
      </c>
      <c r="AH182" s="41">
        <v>15686</v>
      </c>
      <c r="AI182" s="41">
        <v>14852</v>
      </c>
      <c r="AJ182" s="41">
        <v>26955</v>
      </c>
      <c r="AK182" s="41">
        <v>15900</v>
      </c>
      <c r="AL182" s="41">
        <v>15991</v>
      </c>
      <c r="AM182" s="28">
        <f t="shared" si="13"/>
        <v>961661.94421568629</v>
      </c>
      <c r="AN182" s="41">
        <v>31021.353039215686</v>
      </c>
      <c r="AO182" s="29">
        <f t="shared" si="14"/>
        <v>673994</v>
      </c>
      <c r="AP182" s="30">
        <f t="shared" si="15"/>
        <v>21741.741935483871</v>
      </c>
      <c r="AQ182" s="31">
        <f t="shared" si="16"/>
        <v>-287667.94421568629</v>
      </c>
      <c r="AR182" s="45">
        <f t="shared" si="17"/>
        <v>0.70086375368601805</v>
      </c>
    </row>
    <row r="183" spans="1:44" x14ac:dyDescent="0.25">
      <c r="A183" s="10">
        <v>182</v>
      </c>
      <c r="B183" s="11">
        <v>17406</v>
      </c>
      <c r="C183" s="11" t="s">
        <v>58</v>
      </c>
      <c r="D183" s="11" t="s">
        <v>23</v>
      </c>
      <c r="E183" s="12" t="s">
        <v>31</v>
      </c>
      <c r="F183" s="12" t="s">
        <v>36</v>
      </c>
      <c r="G183" s="12" t="s">
        <v>246</v>
      </c>
      <c r="H183" s="41">
        <v>26806</v>
      </c>
      <c r="I183" s="41">
        <v>31025</v>
      </c>
      <c r="J183" s="41">
        <v>14394</v>
      </c>
      <c r="K183" s="41">
        <v>32713</v>
      </c>
      <c r="L183" s="41">
        <v>4202</v>
      </c>
      <c r="M183" s="41">
        <v>20226</v>
      </c>
      <c r="N183" s="41">
        <v>15132</v>
      </c>
      <c r="O183" s="41">
        <v>22760</v>
      </c>
      <c r="P183" s="41">
        <v>20448</v>
      </c>
      <c r="Q183" s="41">
        <v>9363</v>
      </c>
      <c r="R183" s="41">
        <v>50794</v>
      </c>
      <c r="S183" s="41">
        <v>5081</v>
      </c>
      <c r="T183" s="41">
        <v>15654</v>
      </c>
      <c r="U183" s="41">
        <v>15380</v>
      </c>
      <c r="V183" s="41">
        <v>21181</v>
      </c>
      <c r="W183" s="41">
        <v>16163</v>
      </c>
      <c r="X183" s="41">
        <v>11485</v>
      </c>
      <c r="Y183" s="41">
        <v>37385</v>
      </c>
      <c r="Z183" s="41">
        <v>11048</v>
      </c>
      <c r="AA183" s="41">
        <v>19987</v>
      </c>
      <c r="AB183" s="41">
        <v>20250</v>
      </c>
      <c r="AC183" s="41">
        <v>19381</v>
      </c>
      <c r="AD183" s="41">
        <v>19452</v>
      </c>
      <c r="AE183" s="41">
        <v>12586</v>
      </c>
      <c r="AF183" s="41">
        <v>28806</v>
      </c>
      <c r="AG183" s="41">
        <v>20441</v>
      </c>
      <c r="AH183" s="41">
        <v>28854</v>
      </c>
      <c r="AI183" s="41">
        <v>16020</v>
      </c>
      <c r="AJ183" s="41">
        <v>25376</v>
      </c>
      <c r="AK183" s="41">
        <v>18500</v>
      </c>
      <c r="AL183" s="41">
        <v>20645</v>
      </c>
      <c r="AM183" s="28">
        <f t="shared" si="13"/>
        <v>585794.50173202611</v>
      </c>
      <c r="AN183" s="41">
        <v>18896.596830065359</v>
      </c>
      <c r="AO183" s="29">
        <f t="shared" si="14"/>
        <v>631538</v>
      </c>
      <c r="AP183" s="30">
        <f t="shared" si="15"/>
        <v>20372.193548387098</v>
      </c>
      <c r="AQ183" s="31">
        <f t="shared" si="16"/>
        <v>45743.49826797389</v>
      </c>
      <c r="AR183" s="45">
        <f t="shared" si="17"/>
        <v>1.0780879611070495</v>
      </c>
    </row>
    <row r="184" spans="1:44" x14ac:dyDescent="0.25">
      <c r="A184" s="10">
        <v>183</v>
      </c>
      <c r="B184" s="11">
        <v>16042</v>
      </c>
      <c r="C184" s="11" t="s">
        <v>58</v>
      </c>
      <c r="D184" s="11" t="s">
        <v>23</v>
      </c>
      <c r="E184" s="12" t="s">
        <v>31</v>
      </c>
      <c r="F184" s="12" t="s">
        <v>36</v>
      </c>
      <c r="G184" s="12" t="s">
        <v>247</v>
      </c>
      <c r="H184" s="41">
        <v>10970</v>
      </c>
      <c r="I184" s="41">
        <v>20880</v>
      </c>
      <c r="J184" s="41">
        <v>19855</v>
      </c>
      <c r="K184" s="41">
        <v>29513</v>
      </c>
      <c r="L184" s="41">
        <v>7756</v>
      </c>
      <c r="M184" s="41">
        <v>23805</v>
      </c>
      <c r="N184" s="41">
        <v>16703</v>
      </c>
      <c r="O184" s="41">
        <v>15093</v>
      </c>
      <c r="P184" s="41">
        <v>17449</v>
      </c>
      <c r="Q184" s="41">
        <v>24145</v>
      </c>
      <c r="R184" s="41">
        <v>17398</v>
      </c>
      <c r="S184" s="41">
        <v>6042</v>
      </c>
      <c r="T184" s="41">
        <v>26266</v>
      </c>
      <c r="U184" s="41">
        <v>12195</v>
      </c>
      <c r="V184" s="41">
        <v>18518</v>
      </c>
      <c r="W184" s="41">
        <v>11382</v>
      </c>
      <c r="X184" s="41">
        <v>5292</v>
      </c>
      <c r="Y184" s="41">
        <v>15777</v>
      </c>
      <c r="Z184" s="41">
        <v>5834</v>
      </c>
      <c r="AA184" s="41">
        <v>16597</v>
      </c>
      <c r="AB184" s="41">
        <v>11193</v>
      </c>
      <c r="AC184" s="41">
        <v>17808</v>
      </c>
      <c r="AD184" s="41">
        <v>17321</v>
      </c>
      <c r="AE184" s="41">
        <v>14542</v>
      </c>
      <c r="AF184" s="41">
        <v>17393</v>
      </c>
      <c r="AG184" s="41">
        <v>7751</v>
      </c>
      <c r="AH184" s="41">
        <v>17548</v>
      </c>
      <c r="AI184" s="41">
        <v>13820</v>
      </c>
      <c r="AJ184" s="41">
        <v>13013</v>
      </c>
      <c r="AK184" s="41">
        <v>16728</v>
      </c>
      <c r="AL184" s="41">
        <v>54104</v>
      </c>
      <c r="AM184" s="28">
        <f t="shared" si="13"/>
        <v>959147.94466176466</v>
      </c>
      <c r="AN184" s="41">
        <v>30940.256279411762</v>
      </c>
      <c r="AO184" s="29">
        <f t="shared" si="14"/>
        <v>522691</v>
      </c>
      <c r="AP184" s="30">
        <f t="shared" si="15"/>
        <v>16861</v>
      </c>
      <c r="AQ184" s="31">
        <f t="shared" si="16"/>
        <v>-436456.94466176466</v>
      </c>
      <c r="AR184" s="45">
        <f t="shared" si="17"/>
        <v>0.54495346928395128</v>
      </c>
    </row>
    <row r="185" spans="1:44" x14ac:dyDescent="0.25">
      <c r="A185" s="10">
        <v>184</v>
      </c>
      <c r="B185" s="11">
        <v>16974</v>
      </c>
      <c r="C185" s="11" t="s">
        <v>58</v>
      </c>
      <c r="D185" s="11" t="s">
        <v>23</v>
      </c>
      <c r="E185" s="12" t="s">
        <v>31</v>
      </c>
      <c r="F185" s="12" t="s">
        <v>36</v>
      </c>
      <c r="G185" s="12" t="s">
        <v>248</v>
      </c>
      <c r="H185" s="41">
        <v>11509</v>
      </c>
      <c r="I185" s="41">
        <v>14631</v>
      </c>
      <c r="J185" s="41">
        <v>12842</v>
      </c>
      <c r="K185" s="41">
        <v>33662</v>
      </c>
      <c r="L185" s="41">
        <v>6038</v>
      </c>
      <c r="M185" s="41">
        <v>22211</v>
      </c>
      <c r="N185" s="41">
        <v>17106</v>
      </c>
      <c r="O185" s="41">
        <v>13645</v>
      </c>
      <c r="P185" s="41">
        <v>18021</v>
      </c>
      <c r="Q185" s="41">
        <v>15838</v>
      </c>
      <c r="R185" s="41">
        <v>20926</v>
      </c>
      <c r="S185" s="41">
        <v>8479</v>
      </c>
      <c r="T185" s="41">
        <v>18043</v>
      </c>
      <c r="U185" s="41">
        <v>12238</v>
      </c>
      <c r="V185" s="41">
        <v>19012</v>
      </c>
      <c r="W185" s="41">
        <v>16028</v>
      </c>
      <c r="X185" s="41">
        <v>34185</v>
      </c>
      <c r="Y185" s="41">
        <v>30221</v>
      </c>
      <c r="Z185" s="41">
        <v>4325</v>
      </c>
      <c r="AA185" s="41">
        <v>12766</v>
      </c>
      <c r="AB185" s="41">
        <v>29775</v>
      </c>
      <c r="AC185" s="41">
        <v>13087</v>
      </c>
      <c r="AD185" s="41">
        <v>17224</v>
      </c>
      <c r="AE185" s="41">
        <v>21493</v>
      </c>
      <c r="AF185" s="41">
        <v>22307</v>
      </c>
      <c r="AG185" s="41">
        <v>13431</v>
      </c>
      <c r="AH185" s="41">
        <v>16733</v>
      </c>
      <c r="AI185" s="41">
        <v>16032</v>
      </c>
      <c r="AJ185" s="41">
        <v>16120</v>
      </c>
      <c r="AK185" s="41">
        <v>12593</v>
      </c>
      <c r="AL185" s="41">
        <v>20424</v>
      </c>
      <c r="AM185" s="28">
        <f t="shared" si="13"/>
        <v>800461.60184803919</v>
      </c>
      <c r="AN185" s="41">
        <v>25821.341995098039</v>
      </c>
      <c r="AO185" s="29">
        <f t="shared" si="14"/>
        <v>540945</v>
      </c>
      <c r="AP185" s="30">
        <f t="shared" si="15"/>
        <v>17449.83870967742</v>
      </c>
      <c r="AQ185" s="31">
        <f t="shared" si="16"/>
        <v>-259516.60184803919</v>
      </c>
      <c r="AR185" s="45">
        <f t="shared" si="17"/>
        <v>0.67579131684906701</v>
      </c>
    </row>
    <row r="186" spans="1:44" x14ac:dyDescent="0.25">
      <c r="A186" s="10">
        <v>185</v>
      </c>
      <c r="B186" s="13">
        <v>16943</v>
      </c>
      <c r="C186" s="11" t="s">
        <v>58</v>
      </c>
      <c r="D186" s="11" t="s">
        <v>23</v>
      </c>
      <c r="E186" s="12" t="s">
        <v>31</v>
      </c>
      <c r="F186" s="12" t="s">
        <v>36</v>
      </c>
      <c r="G186" s="14" t="s">
        <v>249</v>
      </c>
      <c r="H186" s="41">
        <v>13537</v>
      </c>
      <c r="I186" s="41">
        <v>8612</v>
      </c>
      <c r="J186" s="41">
        <v>9671</v>
      </c>
      <c r="K186" s="41">
        <v>39627</v>
      </c>
      <c r="L186" s="41">
        <v>6851</v>
      </c>
      <c r="M186" s="41">
        <v>8444</v>
      </c>
      <c r="N186" s="41">
        <v>7552</v>
      </c>
      <c r="O186" s="41">
        <v>8056</v>
      </c>
      <c r="P186" s="41">
        <v>8156</v>
      </c>
      <c r="Q186" s="41">
        <v>7806</v>
      </c>
      <c r="R186" s="41">
        <v>9698</v>
      </c>
      <c r="S186" s="41">
        <v>5327</v>
      </c>
      <c r="T186" s="41">
        <v>11310</v>
      </c>
      <c r="U186" s="41">
        <v>8629</v>
      </c>
      <c r="V186" s="41">
        <v>17824</v>
      </c>
      <c r="W186" s="41">
        <v>6450</v>
      </c>
      <c r="X186" s="41">
        <v>9301</v>
      </c>
      <c r="Y186" s="41">
        <v>6648</v>
      </c>
      <c r="Z186" s="41">
        <v>13501</v>
      </c>
      <c r="AA186" s="41">
        <v>10410</v>
      </c>
      <c r="AB186" s="41">
        <v>10447</v>
      </c>
      <c r="AC186" s="41">
        <v>7459</v>
      </c>
      <c r="AD186" s="41">
        <v>9888</v>
      </c>
      <c r="AE186" s="41">
        <v>8130</v>
      </c>
      <c r="AF186" s="41">
        <v>9810</v>
      </c>
      <c r="AG186" s="41">
        <v>4925</v>
      </c>
      <c r="AH186" s="41">
        <v>14201</v>
      </c>
      <c r="AI186" s="41">
        <v>8625</v>
      </c>
      <c r="AJ186" s="41">
        <v>8519</v>
      </c>
      <c r="AK186" s="41">
        <v>9251</v>
      </c>
      <c r="AL186" s="41">
        <v>5618</v>
      </c>
      <c r="AM186" s="28">
        <f t="shared" si="13"/>
        <v>351246.55663398694</v>
      </c>
      <c r="AN186" s="41">
        <v>11330.534084967321</v>
      </c>
      <c r="AO186" s="29">
        <f t="shared" si="14"/>
        <v>314283</v>
      </c>
      <c r="AP186" s="30">
        <f t="shared" si="15"/>
        <v>10138.161290322581</v>
      </c>
      <c r="AQ186" s="31">
        <f t="shared" si="16"/>
        <v>-36963.55663398694</v>
      </c>
      <c r="AR186" s="45">
        <f t="shared" si="17"/>
        <v>0.89476464342252771</v>
      </c>
    </row>
    <row r="187" spans="1:44" x14ac:dyDescent="0.25">
      <c r="A187" s="10">
        <v>186</v>
      </c>
      <c r="B187" s="11">
        <v>16538</v>
      </c>
      <c r="C187" s="11" t="s">
        <v>58</v>
      </c>
      <c r="D187" s="11" t="s">
        <v>23</v>
      </c>
      <c r="E187" s="12" t="s">
        <v>31</v>
      </c>
      <c r="F187" s="12" t="s">
        <v>36</v>
      </c>
      <c r="G187" s="12" t="s">
        <v>250</v>
      </c>
      <c r="H187" s="41">
        <v>23937</v>
      </c>
      <c r="I187" s="41">
        <v>30309</v>
      </c>
      <c r="J187" s="41">
        <v>25097</v>
      </c>
      <c r="K187" s="41">
        <v>40529</v>
      </c>
      <c r="L187" s="41">
        <v>8175</v>
      </c>
      <c r="M187" s="41">
        <v>30185</v>
      </c>
      <c r="N187" s="41">
        <v>31716</v>
      </c>
      <c r="O187" s="41">
        <v>22607</v>
      </c>
      <c r="P187" s="41">
        <v>25698</v>
      </c>
      <c r="Q187" s="41">
        <v>26101</v>
      </c>
      <c r="R187" s="41">
        <v>24985</v>
      </c>
      <c r="S187" s="41">
        <v>8063</v>
      </c>
      <c r="T187" s="41">
        <v>20664</v>
      </c>
      <c r="U187" s="41">
        <v>20562</v>
      </c>
      <c r="V187" s="41">
        <v>22150</v>
      </c>
      <c r="W187" s="41">
        <v>16059</v>
      </c>
      <c r="X187" s="41">
        <v>26459</v>
      </c>
      <c r="Y187" s="41">
        <v>28146</v>
      </c>
      <c r="Z187" s="41">
        <v>7969</v>
      </c>
      <c r="AA187" s="41">
        <v>22149</v>
      </c>
      <c r="AB187" s="41">
        <v>33055</v>
      </c>
      <c r="AC187" s="41">
        <v>22989</v>
      </c>
      <c r="AD187" s="41">
        <v>24245</v>
      </c>
      <c r="AE187" s="41">
        <v>20928</v>
      </c>
      <c r="AF187" s="41">
        <v>19813</v>
      </c>
      <c r="AG187" s="41">
        <v>9294</v>
      </c>
      <c r="AH187" s="41">
        <v>25699</v>
      </c>
      <c r="AI187" s="41">
        <v>19082</v>
      </c>
      <c r="AJ187" s="41">
        <v>12924</v>
      </c>
      <c r="AK187" s="41">
        <v>18622</v>
      </c>
      <c r="AL187" s="41">
        <v>31193</v>
      </c>
      <c r="AM187" s="28">
        <f t="shared" si="13"/>
        <v>781647.14298692811</v>
      </c>
      <c r="AN187" s="41">
        <v>25214.423967320261</v>
      </c>
      <c r="AO187" s="29">
        <f t="shared" si="14"/>
        <v>699404</v>
      </c>
      <c r="AP187" s="30">
        <f t="shared" si="15"/>
        <v>22561.419354838708</v>
      </c>
      <c r="AQ187" s="31">
        <f t="shared" si="16"/>
        <v>-82243.142986928113</v>
      </c>
      <c r="AR187" s="45">
        <f t="shared" si="17"/>
        <v>0.89478226367891489</v>
      </c>
    </row>
    <row r="188" spans="1:44" x14ac:dyDescent="0.25">
      <c r="A188" s="10">
        <v>187</v>
      </c>
      <c r="B188" s="11">
        <v>16819</v>
      </c>
      <c r="C188" s="11" t="s">
        <v>58</v>
      </c>
      <c r="D188" s="11" t="s">
        <v>23</v>
      </c>
      <c r="E188" s="12" t="s">
        <v>31</v>
      </c>
      <c r="F188" s="12" t="s">
        <v>37</v>
      </c>
      <c r="G188" s="12" t="s">
        <v>251</v>
      </c>
      <c r="H188" s="41">
        <v>15693</v>
      </c>
      <c r="I188" s="41">
        <v>26463</v>
      </c>
      <c r="J188" s="41">
        <v>13146</v>
      </c>
      <c r="K188" s="41">
        <v>19218</v>
      </c>
      <c r="L188" s="41">
        <v>6811</v>
      </c>
      <c r="M188" s="41">
        <v>35927</v>
      </c>
      <c r="N188" s="41">
        <v>22543</v>
      </c>
      <c r="O188" s="41">
        <v>8163</v>
      </c>
      <c r="P188" s="41">
        <v>28767</v>
      </c>
      <c r="Q188" s="41">
        <v>8931</v>
      </c>
      <c r="R188" s="41">
        <v>13132</v>
      </c>
      <c r="S188" s="41">
        <v>6789</v>
      </c>
      <c r="T188" s="41">
        <v>15954</v>
      </c>
      <c r="U188" s="41">
        <v>19175</v>
      </c>
      <c r="V188" s="41">
        <v>15524</v>
      </c>
      <c r="W188" s="41">
        <v>18110</v>
      </c>
      <c r="X188" s="41">
        <v>12325</v>
      </c>
      <c r="Y188" s="41">
        <v>14938</v>
      </c>
      <c r="Z188" s="41">
        <v>6685</v>
      </c>
      <c r="AA188" s="41">
        <v>15579</v>
      </c>
      <c r="AB188" s="41">
        <v>13286</v>
      </c>
      <c r="AC188" s="41">
        <v>21911</v>
      </c>
      <c r="AD188" s="41">
        <v>21863</v>
      </c>
      <c r="AE188" s="41">
        <v>13098</v>
      </c>
      <c r="AF188" s="41">
        <v>12384</v>
      </c>
      <c r="AG188" s="41">
        <v>3987</v>
      </c>
      <c r="AH188" s="41">
        <v>23922</v>
      </c>
      <c r="AI188" s="41">
        <v>10413</v>
      </c>
      <c r="AJ188" s="41">
        <v>13558</v>
      </c>
      <c r="AK188" s="41">
        <v>14708</v>
      </c>
      <c r="AL188" s="41">
        <v>9248</v>
      </c>
      <c r="AM188" s="28">
        <f t="shared" si="13"/>
        <v>642869.36660130718</v>
      </c>
      <c r="AN188" s="41">
        <v>20737.721503267974</v>
      </c>
      <c r="AO188" s="29">
        <f t="shared" si="14"/>
        <v>482251</v>
      </c>
      <c r="AP188" s="30">
        <f t="shared" si="15"/>
        <v>15556.483870967742</v>
      </c>
      <c r="AQ188" s="31">
        <f t="shared" si="16"/>
        <v>-160618.36660130718</v>
      </c>
      <c r="AR188" s="45">
        <f t="shared" si="17"/>
        <v>0.75015395825989173</v>
      </c>
    </row>
    <row r="189" spans="1:44" x14ac:dyDescent="0.25">
      <c r="A189" s="10">
        <v>188</v>
      </c>
      <c r="B189" s="11">
        <v>15751</v>
      </c>
      <c r="C189" s="11" t="s">
        <v>58</v>
      </c>
      <c r="D189" s="11" t="s">
        <v>23</v>
      </c>
      <c r="E189" s="12" t="s">
        <v>31</v>
      </c>
      <c r="F189" s="12" t="s">
        <v>37</v>
      </c>
      <c r="G189" s="12" t="s">
        <v>252</v>
      </c>
      <c r="H189" s="41">
        <v>29420</v>
      </c>
      <c r="I189" s="41">
        <v>25023</v>
      </c>
      <c r="J189" s="41">
        <v>24814</v>
      </c>
      <c r="K189" s="41">
        <v>46653</v>
      </c>
      <c r="L189" s="41">
        <v>19695</v>
      </c>
      <c r="M189" s="41">
        <v>27729</v>
      </c>
      <c r="N189" s="41">
        <v>36956</v>
      </c>
      <c r="O189" s="41">
        <v>32114</v>
      </c>
      <c r="P189" s="41">
        <v>22584</v>
      </c>
      <c r="Q189" s="41">
        <v>34812</v>
      </c>
      <c r="R189" s="41">
        <v>27204</v>
      </c>
      <c r="S189" s="41">
        <v>18532</v>
      </c>
      <c r="T189" s="41">
        <v>42427</v>
      </c>
      <c r="U189" s="41">
        <v>25855</v>
      </c>
      <c r="V189" s="41">
        <v>22363</v>
      </c>
      <c r="W189" s="41">
        <v>18262</v>
      </c>
      <c r="X189" s="41">
        <v>15033</v>
      </c>
      <c r="Y189" s="41">
        <v>25609</v>
      </c>
      <c r="Z189" s="41">
        <v>13374</v>
      </c>
      <c r="AA189" s="41">
        <v>23542</v>
      </c>
      <c r="AB189" s="41">
        <v>18157</v>
      </c>
      <c r="AC189" s="41">
        <v>22838</v>
      </c>
      <c r="AD189" s="41">
        <v>23422</v>
      </c>
      <c r="AE189" s="41">
        <v>31395</v>
      </c>
      <c r="AF189" s="41">
        <v>25692</v>
      </c>
      <c r="AG189" s="41">
        <v>11999</v>
      </c>
      <c r="AH189" s="41">
        <v>26861</v>
      </c>
      <c r="AI189" s="41">
        <v>26441</v>
      </c>
      <c r="AJ189" s="41">
        <v>35307</v>
      </c>
      <c r="AK189" s="41">
        <v>39386</v>
      </c>
      <c r="AL189" s="41">
        <v>37888</v>
      </c>
      <c r="AM189" s="28">
        <f t="shared" si="13"/>
        <v>990989.03833333333</v>
      </c>
      <c r="AN189" s="41">
        <v>31967.388333333332</v>
      </c>
      <c r="AO189" s="29">
        <f t="shared" si="14"/>
        <v>831387</v>
      </c>
      <c r="AP189" s="30">
        <f t="shared" si="15"/>
        <v>26818.935483870966</v>
      </c>
      <c r="AQ189" s="31">
        <f t="shared" si="16"/>
        <v>-159602.03833333333</v>
      </c>
      <c r="AR189" s="45">
        <f t="shared" si="17"/>
        <v>0.83894671670460097</v>
      </c>
    </row>
    <row r="190" spans="1:44" x14ac:dyDescent="0.25">
      <c r="A190" s="10">
        <v>189</v>
      </c>
      <c r="B190" s="11">
        <v>14776</v>
      </c>
      <c r="C190" s="11" t="s">
        <v>58</v>
      </c>
      <c r="D190" s="11" t="s">
        <v>23</v>
      </c>
      <c r="E190" s="12" t="s">
        <v>31</v>
      </c>
      <c r="F190" s="12" t="s">
        <v>37</v>
      </c>
      <c r="G190" s="12" t="s">
        <v>253</v>
      </c>
      <c r="H190" s="41">
        <v>36260</v>
      </c>
      <c r="I190" s="41">
        <v>54770</v>
      </c>
      <c r="J190" s="41">
        <v>16091</v>
      </c>
      <c r="K190" s="41">
        <v>61442</v>
      </c>
      <c r="L190" s="41">
        <v>10273</v>
      </c>
      <c r="M190" s="41">
        <v>43509</v>
      </c>
      <c r="N190" s="41">
        <v>42947</v>
      </c>
      <c r="O190" s="41">
        <v>29413</v>
      </c>
      <c r="P190" s="41">
        <v>28443</v>
      </c>
      <c r="Q190" s="41">
        <v>35957</v>
      </c>
      <c r="R190" s="41">
        <v>44166</v>
      </c>
      <c r="S190" s="41">
        <v>16512</v>
      </c>
      <c r="T190" s="41">
        <v>32008</v>
      </c>
      <c r="U190" s="41">
        <v>36166</v>
      </c>
      <c r="V190" s="41">
        <v>38506</v>
      </c>
      <c r="W190" s="41">
        <v>28606</v>
      </c>
      <c r="X190" s="41">
        <v>23516</v>
      </c>
      <c r="Y190" s="41">
        <v>42334</v>
      </c>
      <c r="Z190" s="41">
        <v>5978</v>
      </c>
      <c r="AA190" s="41">
        <v>42147</v>
      </c>
      <c r="AB190" s="41">
        <v>21168</v>
      </c>
      <c r="AC190" s="41">
        <v>27646</v>
      </c>
      <c r="AD190" s="41">
        <v>33091</v>
      </c>
      <c r="AE190" s="41">
        <v>23252</v>
      </c>
      <c r="AF190" s="41">
        <v>42033</v>
      </c>
      <c r="AG190" s="41">
        <v>15356</v>
      </c>
      <c r="AH190" s="41">
        <v>28995</v>
      </c>
      <c r="AI190" s="41">
        <v>35472</v>
      </c>
      <c r="AJ190" s="41">
        <v>38814</v>
      </c>
      <c r="AK190" s="41">
        <v>38088</v>
      </c>
      <c r="AL190" s="41">
        <v>35251</v>
      </c>
      <c r="AM190" s="28">
        <f t="shared" si="13"/>
        <v>1284684.5843316994</v>
      </c>
      <c r="AN190" s="41">
        <v>41441.43820424837</v>
      </c>
      <c r="AO190" s="29">
        <f t="shared" si="14"/>
        <v>1008210</v>
      </c>
      <c r="AP190" s="30">
        <f t="shared" si="15"/>
        <v>32522.903225806451</v>
      </c>
      <c r="AQ190" s="31">
        <f t="shared" si="16"/>
        <v>-276474.58433169941</v>
      </c>
      <c r="AR190" s="45">
        <f t="shared" si="17"/>
        <v>0.78479185653533534</v>
      </c>
    </row>
    <row r="191" spans="1:44" x14ac:dyDescent="0.25">
      <c r="A191" s="10">
        <v>190</v>
      </c>
      <c r="B191" s="11">
        <v>16536</v>
      </c>
      <c r="C191" s="11" t="s">
        <v>58</v>
      </c>
      <c r="D191" s="11" t="s">
        <v>23</v>
      </c>
      <c r="E191" s="12" t="s">
        <v>31</v>
      </c>
      <c r="F191" s="12" t="s">
        <v>37</v>
      </c>
      <c r="G191" s="12" t="s">
        <v>254</v>
      </c>
      <c r="H191" s="41">
        <v>7066</v>
      </c>
      <c r="I191" s="41">
        <v>10553</v>
      </c>
      <c r="J191" s="41">
        <v>14936</v>
      </c>
      <c r="K191" s="41">
        <v>22638</v>
      </c>
      <c r="L191" s="41">
        <v>2793</v>
      </c>
      <c r="M191" s="41">
        <v>12779</v>
      </c>
      <c r="N191" s="41">
        <v>9666</v>
      </c>
      <c r="O191" s="41">
        <v>9790</v>
      </c>
      <c r="P191" s="41">
        <v>10840</v>
      </c>
      <c r="Q191" s="41">
        <v>9629</v>
      </c>
      <c r="R191" s="41">
        <v>12653</v>
      </c>
      <c r="S191" s="41">
        <v>3451</v>
      </c>
      <c r="T191" s="41">
        <v>6389</v>
      </c>
      <c r="U191" s="41">
        <v>10666</v>
      </c>
      <c r="V191" s="41">
        <v>8104</v>
      </c>
      <c r="W191" s="41">
        <v>12148</v>
      </c>
      <c r="X191" s="41">
        <v>9116</v>
      </c>
      <c r="Y191" s="41">
        <v>19644</v>
      </c>
      <c r="Z191" s="41">
        <v>4001</v>
      </c>
      <c r="AA191" s="41">
        <v>14393</v>
      </c>
      <c r="AB191" s="41">
        <v>8746</v>
      </c>
      <c r="AC191" s="41">
        <v>10363</v>
      </c>
      <c r="AD191" s="41">
        <v>10735</v>
      </c>
      <c r="AE191" s="41">
        <v>12872</v>
      </c>
      <c r="AF191" s="41">
        <v>12373</v>
      </c>
      <c r="AG191" s="41">
        <v>8511</v>
      </c>
      <c r="AH191" s="41">
        <v>10249</v>
      </c>
      <c r="AI191" s="41">
        <v>12271</v>
      </c>
      <c r="AJ191" s="41">
        <v>9500</v>
      </c>
      <c r="AK191" s="41">
        <v>13219</v>
      </c>
      <c r="AL191" s="41">
        <v>9648</v>
      </c>
      <c r="AM191" s="28">
        <f t="shared" si="13"/>
        <v>342971.36395424831</v>
      </c>
      <c r="AN191" s="41">
        <v>11063.592385620914</v>
      </c>
      <c r="AO191" s="29">
        <f t="shared" si="14"/>
        <v>329742</v>
      </c>
      <c r="AP191" s="30">
        <f t="shared" si="15"/>
        <v>10636.838709677419</v>
      </c>
      <c r="AQ191" s="31">
        <f t="shared" si="16"/>
        <v>-13229.363954248314</v>
      </c>
      <c r="AR191" s="45">
        <f t="shared" si="17"/>
        <v>0.9614272054619315</v>
      </c>
    </row>
    <row r="192" spans="1:44" x14ac:dyDescent="0.25">
      <c r="A192" s="10">
        <v>191</v>
      </c>
      <c r="B192" s="11">
        <v>92052</v>
      </c>
      <c r="C192" s="11" t="s">
        <v>58</v>
      </c>
      <c r="D192" s="11" t="s">
        <v>23</v>
      </c>
      <c r="E192" s="12" t="s">
        <v>31</v>
      </c>
      <c r="F192" s="12" t="s">
        <v>37</v>
      </c>
      <c r="G192" s="12" t="s">
        <v>255</v>
      </c>
      <c r="H192" s="41">
        <v>12024</v>
      </c>
      <c r="I192" s="41">
        <v>21943</v>
      </c>
      <c r="J192" s="41">
        <v>11290</v>
      </c>
      <c r="K192" s="41">
        <v>16603</v>
      </c>
      <c r="L192" s="41">
        <v>14629</v>
      </c>
      <c r="M192" s="41">
        <v>15006</v>
      </c>
      <c r="N192" s="41">
        <v>16352</v>
      </c>
      <c r="O192" s="41">
        <v>10559</v>
      </c>
      <c r="P192" s="41">
        <v>16940</v>
      </c>
      <c r="Q192" s="41">
        <v>13664</v>
      </c>
      <c r="R192" s="41">
        <v>17168</v>
      </c>
      <c r="S192" s="41">
        <v>10837</v>
      </c>
      <c r="T192" s="41">
        <v>18202</v>
      </c>
      <c r="U192" s="41">
        <v>17000</v>
      </c>
      <c r="V192" s="41">
        <v>16081</v>
      </c>
      <c r="W192" s="41">
        <v>12244</v>
      </c>
      <c r="X192" s="41">
        <v>18688</v>
      </c>
      <c r="Y192" s="41">
        <v>34024</v>
      </c>
      <c r="Z192" s="41">
        <v>6646</v>
      </c>
      <c r="AA192" s="41">
        <v>15242</v>
      </c>
      <c r="AB192" s="41">
        <v>13505</v>
      </c>
      <c r="AC192" s="41">
        <v>12978</v>
      </c>
      <c r="AD192" s="41">
        <v>9118</v>
      </c>
      <c r="AE192" s="41">
        <v>8008</v>
      </c>
      <c r="AF192" s="41">
        <v>17198</v>
      </c>
      <c r="AG192" s="41">
        <v>3852</v>
      </c>
      <c r="AH192" s="41">
        <v>18798</v>
      </c>
      <c r="AI192" s="41">
        <v>13187</v>
      </c>
      <c r="AJ192" s="41">
        <v>10099</v>
      </c>
      <c r="AK192" s="41">
        <v>10861</v>
      </c>
      <c r="AL192" s="41">
        <v>10148</v>
      </c>
      <c r="AM192" s="28">
        <f t="shared" si="13"/>
        <v>437979.9572875817</v>
      </c>
      <c r="AN192" s="41">
        <v>14128.385718954249</v>
      </c>
      <c r="AO192" s="29">
        <f t="shared" si="14"/>
        <v>442894</v>
      </c>
      <c r="AP192" s="30">
        <f t="shared" si="15"/>
        <v>14286.903225806451</v>
      </c>
      <c r="AQ192" s="31">
        <f t="shared" si="16"/>
        <v>4914.0427124183043</v>
      </c>
      <c r="AR192" s="45">
        <f t="shared" si="17"/>
        <v>1.0112197890123811</v>
      </c>
    </row>
    <row r="193" spans="1:44" x14ac:dyDescent="0.25">
      <c r="A193" s="10">
        <v>192</v>
      </c>
      <c r="B193" s="13">
        <v>16940</v>
      </c>
      <c r="C193" s="11" t="s">
        <v>58</v>
      </c>
      <c r="D193" s="11" t="s">
        <v>23</v>
      </c>
      <c r="E193" s="12" t="s">
        <v>31</v>
      </c>
      <c r="F193" s="12" t="s">
        <v>37</v>
      </c>
      <c r="G193" s="14" t="s">
        <v>256</v>
      </c>
      <c r="H193" s="41">
        <v>4849</v>
      </c>
      <c r="I193" s="41">
        <v>5539</v>
      </c>
      <c r="J193" s="41">
        <v>4311</v>
      </c>
      <c r="K193" s="41">
        <v>14524</v>
      </c>
      <c r="L193" s="41">
        <v>4816</v>
      </c>
      <c r="M193" s="41">
        <v>7375</v>
      </c>
      <c r="N193" s="41">
        <v>10444</v>
      </c>
      <c r="O193" s="41">
        <v>15612</v>
      </c>
      <c r="P193" s="41">
        <v>2627</v>
      </c>
      <c r="Q193" s="41">
        <v>10557</v>
      </c>
      <c r="R193" s="41">
        <v>11745</v>
      </c>
      <c r="S193" s="41">
        <v>1120</v>
      </c>
      <c r="T193" s="41">
        <v>3886</v>
      </c>
      <c r="U193" s="41">
        <v>3725</v>
      </c>
      <c r="V193" s="41">
        <v>6396</v>
      </c>
      <c r="W193" s="41">
        <v>8166</v>
      </c>
      <c r="X193" s="41">
        <v>2485</v>
      </c>
      <c r="Y193" s="41">
        <v>5051</v>
      </c>
      <c r="Z193" s="41">
        <v>5816</v>
      </c>
      <c r="AA193" s="41">
        <v>5938</v>
      </c>
      <c r="AB193" s="41">
        <v>10529</v>
      </c>
      <c r="AC193" s="41">
        <v>7330</v>
      </c>
      <c r="AD193" s="41">
        <v>19233</v>
      </c>
      <c r="AE193" s="41">
        <v>6942</v>
      </c>
      <c r="AF193" s="41">
        <v>9450</v>
      </c>
      <c r="AG193" s="41">
        <v>10146</v>
      </c>
      <c r="AH193" s="41">
        <v>9448</v>
      </c>
      <c r="AI193" s="41">
        <v>11965</v>
      </c>
      <c r="AJ193" s="41">
        <v>9876</v>
      </c>
      <c r="AK193" s="41">
        <v>3837</v>
      </c>
      <c r="AL193" s="41">
        <v>14239</v>
      </c>
      <c r="AM193" s="28">
        <f t="shared" si="13"/>
        <v>275920.2796732026</v>
      </c>
      <c r="AN193" s="41">
        <v>8900.6541830065362</v>
      </c>
      <c r="AO193" s="29">
        <f t="shared" si="14"/>
        <v>247977</v>
      </c>
      <c r="AP193" s="30">
        <f t="shared" si="15"/>
        <v>7999.2580645161288</v>
      </c>
      <c r="AQ193" s="31">
        <f t="shared" si="16"/>
        <v>-27943.279673202604</v>
      </c>
      <c r="AR193" s="45">
        <f t="shared" si="17"/>
        <v>0.89872698119073247</v>
      </c>
    </row>
    <row r="194" spans="1:44" x14ac:dyDescent="0.25">
      <c r="A194" s="10">
        <v>193</v>
      </c>
      <c r="B194" s="11">
        <v>15291</v>
      </c>
      <c r="C194" s="11" t="s">
        <v>58</v>
      </c>
      <c r="D194" s="11" t="s">
        <v>23</v>
      </c>
      <c r="E194" s="12" t="s">
        <v>31</v>
      </c>
      <c r="F194" s="12" t="s">
        <v>37</v>
      </c>
      <c r="G194" s="12" t="s">
        <v>257</v>
      </c>
      <c r="H194" s="41">
        <v>21933</v>
      </c>
      <c r="I194" s="41">
        <v>16447</v>
      </c>
      <c r="J194" s="41">
        <v>14893</v>
      </c>
      <c r="K194" s="41">
        <v>71902</v>
      </c>
      <c r="L194" s="41">
        <v>3655</v>
      </c>
      <c r="M194" s="41">
        <v>19367</v>
      </c>
      <c r="N194" s="41">
        <v>22870</v>
      </c>
      <c r="O194" s="41">
        <v>27923</v>
      </c>
      <c r="P194" s="41">
        <v>13109</v>
      </c>
      <c r="Q194" s="41">
        <v>19178</v>
      </c>
      <c r="R194" s="41">
        <v>53515</v>
      </c>
      <c r="S194" s="41">
        <v>5006</v>
      </c>
      <c r="T194" s="41">
        <v>21006</v>
      </c>
      <c r="U194" s="41">
        <v>17665</v>
      </c>
      <c r="V194" s="41">
        <v>21793</v>
      </c>
      <c r="W194" s="41">
        <v>22466</v>
      </c>
      <c r="X194" s="41">
        <v>16037</v>
      </c>
      <c r="Y194" s="41">
        <v>30405</v>
      </c>
      <c r="Z194" s="41">
        <v>4851</v>
      </c>
      <c r="AA194" s="41">
        <v>25284</v>
      </c>
      <c r="AB194" s="41">
        <v>18857</v>
      </c>
      <c r="AC194" s="41">
        <v>23897</v>
      </c>
      <c r="AD194" s="41">
        <v>14301</v>
      </c>
      <c r="AE194" s="41">
        <v>15131</v>
      </c>
      <c r="AF194" s="41">
        <v>33923</v>
      </c>
      <c r="AG194" s="41">
        <v>8409</v>
      </c>
      <c r="AH194" s="41">
        <v>33568</v>
      </c>
      <c r="AI194" s="41">
        <v>26653</v>
      </c>
      <c r="AJ194" s="41">
        <v>19179</v>
      </c>
      <c r="AK194" s="41">
        <v>24757</v>
      </c>
      <c r="AL194" s="41">
        <v>36131</v>
      </c>
      <c r="AM194" s="28">
        <f t="shared" si="13"/>
        <v>800486.20430750819</v>
      </c>
      <c r="AN194" s="41">
        <v>25822.135622822843</v>
      </c>
      <c r="AO194" s="29">
        <f t="shared" si="14"/>
        <v>704111</v>
      </c>
      <c r="AP194" s="30">
        <f t="shared" si="15"/>
        <v>22713.258064516129</v>
      </c>
      <c r="AQ194" s="31">
        <f t="shared" si="16"/>
        <v>-96375.204307508189</v>
      </c>
      <c r="AR194" s="45">
        <f t="shared" si="17"/>
        <v>0.87960416583208789</v>
      </c>
    </row>
    <row r="195" spans="1:44" x14ac:dyDescent="0.25">
      <c r="A195" s="10">
        <v>194</v>
      </c>
      <c r="B195" s="11">
        <v>16990</v>
      </c>
      <c r="C195" s="11" t="s">
        <v>58</v>
      </c>
      <c r="D195" s="11" t="s">
        <v>23</v>
      </c>
      <c r="E195" s="12" t="s">
        <v>31</v>
      </c>
      <c r="F195" s="12" t="s">
        <v>37</v>
      </c>
      <c r="G195" s="12" t="s">
        <v>258</v>
      </c>
      <c r="H195" s="41">
        <v>22984</v>
      </c>
      <c r="I195" s="41">
        <v>19523</v>
      </c>
      <c r="J195" s="41">
        <v>18439</v>
      </c>
      <c r="K195" s="41">
        <v>60012</v>
      </c>
      <c r="L195" s="41">
        <v>11240</v>
      </c>
      <c r="M195" s="41">
        <v>28096</v>
      </c>
      <c r="N195" s="41">
        <v>19457</v>
      </c>
      <c r="O195" s="41">
        <v>30343</v>
      </c>
      <c r="P195" s="41">
        <v>15825</v>
      </c>
      <c r="Q195" s="41">
        <v>17034</v>
      </c>
      <c r="R195" s="41">
        <v>35512</v>
      </c>
      <c r="S195" s="41">
        <v>16571</v>
      </c>
      <c r="T195" s="41">
        <v>26179</v>
      </c>
      <c r="U195" s="41">
        <v>17152</v>
      </c>
      <c r="V195" s="41">
        <v>28135</v>
      </c>
      <c r="W195" s="41">
        <v>20517</v>
      </c>
      <c r="X195" s="41">
        <v>14736</v>
      </c>
      <c r="Y195" s="41">
        <v>28852</v>
      </c>
      <c r="Z195" s="41">
        <v>5426</v>
      </c>
      <c r="AA195" s="41">
        <v>21920</v>
      </c>
      <c r="AB195" s="41">
        <v>28423</v>
      </c>
      <c r="AC195" s="41">
        <v>34225</v>
      </c>
      <c r="AD195" s="41">
        <v>17099</v>
      </c>
      <c r="AE195" s="41">
        <v>18107</v>
      </c>
      <c r="AF195" s="41">
        <v>27965</v>
      </c>
      <c r="AG195" s="41">
        <v>9330</v>
      </c>
      <c r="AH195" s="41">
        <v>39477</v>
      </c>
      <c r="AI195" s="41">
        <v>14185</v>
      </c>
      <c r="AJ195" s="41">
        <v>12282</v>
      </c>
      <c r="AK195" s="41">
        <v>24305</v>
      </c>
      <c r="AL195" s="41">
        <v>17675</v>
      </c>
      <c r="AM195" s="28">
        <f t="shared" ref="AM195:AM258" si="18">+AN195*31</f>
        <v>932162.44856209145</v>
      </c>
      <c r="AN195" s="41">
        <v>30069.756405228756</v>
      </c>
      <c r="AO195" s="29">
        <f t="shared" ref="AO195:AO258" si="19">SUM(H195:AL195)</f>
        <v>701026</v>
      </c>
      <c r="AP195" s="30">
        <f t="shared" ref="AP195:AP258" si="20">AO195/31</f>
        <v>22613.741935483871</v>
      </c>
      <c r="AQ195" s="31">
        <f t="shared" ref="AQ195:AQ258" si="21">AO195-AM195</f>
        <v>-231136.44856209145</v>
      </c>
      <c r="AR195" s="45">
        <f t="shared" ref="AR195:AR258" si="22">AO195/AM195</f>
        <v>0.75204273791694642</v>
      </c>
    </row>
    <row r="196" spans="1:44" x14ac:dyDescent="0.25">
      <c r="A196" s="10">
        <v>195</v>
      </c>
      <c r="B196" s="11">
        <v>14534</v>
      </c>
      <c r="C196" s="11" t="s">
        <v>58</v>
      </c>
      <c r="D196" s="11" t="s">
        <v>23</v>
      </c>
      <c r="E196" s="12" t="s">
        <v>31</v>
      </c>
      <c r="F196" s="12" t="s">
        <v>37</v>
      </c>
      <c r="G196" s="12" t="s">
        <v>259</v>
      </c>
      <c r="H196" s="41">
        <v>51765</v>
      </c>
      <c r="I196" s="41">
        <v>51169</v>
      </c>
      <c r="J196" s="41">
        <v>36358</v>
      </c>
      <c r="K196" s="41">
        <v>60810</v>
      </c>
      <c r="L196" s="41">
        <v>35646</v>
      </c>
      <c r="M196" s="41">
        <v>48350</v>
      </c>
      <c r="N196" s="41">
        <v>47972</v>
      </c>
      <c r="O196" s="41">
        <v>40923</v>
      </c>
      <c r="P196" s="41">
        <v>44189</v>
      </c>
      <c r="Q196" s="41">
        <v>44463</v>
      </c>
      <c r="R196" s="41">
        <v>50343</v>
      </c>
      <c r="S196" s="41">
        <v>19935</v>
      </c>
      <c r="T196" s="41">
        <v>50063</v>
      </c>
      <c r="U196" s="41">
        <v>45506</v>
      </c>
      <c r="V196" s="41">
        <v>43258</v>
      </c>
      <c r="W196" s="41">
        <v>20584</v>
      </c>
      <c r="X196" s="41">
        <v>42513</v>
      </c>
      <c r="Y196" s="41">
        <v>48080</v>
      </c>
      <c r="Z196" s="41">
        <v>10382</v>
      </c>
      <c r="AA196" s="41">
        <v>32505</v>
      </c>
      <c r="AB196" s="41">
        <v>23749</v>
      </c>
      <c r="AC196" s="41">
        <v>47380</v>
      </c>
      <c r="AD196" s="41">
        <v>31503</v>
      </c>
      <c r="AE196" s="41">
        <v>24494</v>
      </c>
      <c r="AF196" s="41">
        <v>51411</v>
      </c>
      <c r="AG196" s="41">
        <v>6246</v>
      </c>
      <c r="AH196" s="41">
        <v>49568</v>
      </c>
      <c r="AI196" s="41">
        <v>31197</v>
      </c>
      <c r="AJ196" s="41">
        <v>41682</v>
      </c>
      <c r="AK196" s="41">
        <v>40093</v>
      </c>
      <c r="AL196" s="41">
        <v>36533</v>
      </c>
      <c r="AM196" s="28">
        <f t="shared" si="18"/>
        <v>1454196.3462728758</v>
      </c>
      <c r="AN196" s="41">
        <v>46909.559557189539</v>
      </c>
      <c r="AO196" s="29">
        <f t="shared" si="19"/>
        <v>1208670</v>
      </c>
      <c r="AP196" s="30">
        <f t="shared" si="20"/>
        <v>38989.354838709674</v>
      </c>
      <c r="AQ196" s="31">
        <f t="shared" si="21"/>
        <v>-245526.34627287579</v>
      </c>
      <c r="AR196" s="45">
        <f t="shared" si="22"/>
        <v>0.83116011334909279</v>
      </c>
    </row>
    <row r="197" spans="1:44" x14ac:dyDescent="0.25">
      <c r="A197" s="10">
        <v>196</v>
      </c>
      <c r="B197" s="11">
        <v>15854</v>
      </c>
      <c r="C197" s="11" t="s">
        <v>58</v>
      </c>
      <c r="D197" s="11" t="s">
        <v>23</v>
      </c>
      <c r="E197" s="12" t="s">
        <v>31</v>
      </c>
      <c r="F197" s="12" t="s">
        <v>37</v>
      </c>
      <c r="G197" s="12" t="s">
        <v>260</v>
      </c>
      <c r="H197" s="41">
        <v>46964</v>
      </c>
      <c r="I197" s="41">
        <v>27482</v>
      </c>
      <c r="J197" s="41">
        <v>19646</v>
      </c>
      <c r="K197" s="41">
        <v>61394</v>
      </c>
      <c r="L197" s="41">
        <v>4420</v>
      </c>
      <c r="M197" s="41">
        <v>25545</v>
      </c>
      <c r="N197" s="41">
        <v>27872</v>
      </c>
      <c r="O197" s="41">
        <v>25109</v>
      </c>
      <c r="P197" s="41">
        <v>12315</v>
      </c>
      <c r="Q197" s="41">
        <v>17297</v>
      </c>
      <c r="R197" s="41">
        <v>31643</v>
      </c>
      <c r="S197" s="41">
        <v>5683</v>
      </c>
      <c r="T197" s="41">
        <v>12655</v>
      </c>
      <c r="U197" s="41">
        <v>8641</v>
      </c>
      <c r="V197" s="41">
        <v>14799</v>
      </c>
      <c r="W197" s="41">
        <v>19648</v>
      </c>
      <c r="X197" s="41">
        <v>12571</v>
      </c>
      <c r="Y197" s="41">
        <v>38497</v>
      </c>
      <c r="Z197" s="41">
        <v>2543</v>
      </c>
      <c r="AA197" s="41">
        <v>17353</v>
      </c>
      <c r="AB197" s="41">
        <v>7851</v>
      </c>
      <c r="AC197" s="41">
        <v>8754</v>
      </c>
      <c r="AD197" s="41">
        <v>7819</v>
      </c>
      <c r="AE197" s="41">
        <v>8310</v>
      </c>
      <c r="AF197" s="41">
        <v>30837</v>
      </c>
      <c r="AG197" s="41">
        <v>10762</v>
      </c>
      <c r="AH197" s="41">
        <v>18389</v>
      </c>
      <c r="AI197" s="41">
        <v>16734</v>
      </c>
      <c r="AJ197" s="41">
        <v>8879</v>
      </c>
      <c r="AK197" s="41">
        <v>9902</v>
      </c>
      <c r="AL197" s="41">
        <v>46844</v>
      </c>
      <c r="AM197" s="28">
        <f t="shared" si="18"/>
        <v>574159.02200980391</v>
      </c>
      <c r="AN197" s="41">
        <v>18521.258774509803</v>
      </c>
      <c r="AO197" s="29">
        <f t="shared" si="19"/>
        <v>607158</v>
      </c>
      <c r="AP197" s="30">
        <f t="shared" si="20"/>
        <v>19585.741935483871</v>
      </c>
      <c r="AQ197" s="31">
        <f t="shared" si="21"/>
        <v>32998.977990196086</v>
      </c>
      <c r="AR197" s="45">
        <f t="shared" si="22"/>
        <v>1.0574735861063116</v>
      </c>
    </row>
    <row r="198" spans="1:44" x14ac:dyDescent="0.25">
      <c r="A198" s="10">
        <v>197</v>
      </c>
      <c r="B198" s="11">
        <v>17271</v>
      </c>
      <c r="C198" s="11" t="s">
        <v>58</v>
      </c>
      <c r="D198" s="11" t="s">
        <v>23</v>
      </c>
      <c r="E198" s="12" t="s">
        <v>31</v>
      </c>
      <c r="F198" s="12" t="s">
        <v>37</v>
      </c>
      <c r="G198" s="12" t="s">
        <v>261</v>
      </c>
      <c r="H198" s="41">
        <v>30540</v>
      </c>
      <c r="I198" s="41">
        <v>28911</v>
      </c>
      <c r="J198" s="41">
        <v>21342</v>
      </c>
      <c r="K198" s="41">
        <v>37353</v>
      </c>
      <c r="L198" s="41">
        <v>10047</v>
      </c>
      <c r="M198" s="41">
        <v>33692</v>
      </c>
      <c r="N198" s="41">
        <v>30210</v>
      </c>
      <c r="O198" s="41">
        <v>27431</v>
      </c>
      <c r="P198" s="41">
        <v>24764</v>
      </c>
      <c r="Q198" s="41">
        <v>22627</v>
      </c>
      <c r="R198" s="41">
        <v>31082</v>
      </c>
      <c r="S198" s="41">
        <v>9546</v>
      </c>
      <c r="T198" s="41">
        <v>25540</v>
      </c>
      <c r="U198" s="41">
        <v>22477</v>
      </c>
      <c r="V198" s="41">
        <v>23256</v>
      </c>
      <c r="W198" s="41">
        <v>24584</v>
      </c>
      <c r="X198" s="41">
        <v>25778</v>
      </c>
      <c r="Y198" s="41">
        <v>25722</v>
      </c>
      <c r="Z198" s="41">
        <v>10373</v>
      </c>
      <c r="AA198" s="41">
        <v>23779</v>
      </c>
      <c r="AB198" s="41">
        <v>25430</v>
      </c>
      <c r="AC198" s="41">
        <v>26024</v>
      </c>
      <c r="AD198" s="41">
        <v>24125</v>
      </c>
      <c r="AE198" s="41">
        <v>16544</v>
      </c>
      <c r="AF198" s="41">
        <v>20162</v>
      </c>
      <c r="AG198" s="41">
        <v>18263</v>
      </c>
      <c r="AH198" s="41">
        <v>25248</v>
      </c>
      <c r="AI198" s="41">
        <v>34617</v>
      </c>
      <c r="AJ198" s="41">
        <v>18841</v>
      </c>
      <c r="AK198" s="41">
        <v>23054</v>
      </c>
      <c r="AL198" s="41">
        <v>33006</v>
      </c>
      <c r="AM198" s="28">
        <f t="shared" si="18"/>
        <v>650907.95026143792</v>
      </c>
      <c r="AN198" s="41">
        <v>20997.030653594771</v>
      </c>
      <c r="AO198" s="29">
        <f t="shared" si="19"/>
        <v>754368</v>
      </c>
      <c r="AP198" s="30">
        <f t="shared" si="20"/>
        <v>24334.451612903227</v>
      </c>
      <c r="AQ198" s="31">
        <f t="shared" si="21"/>
        <v>103460.04973856208</v>
      </c>
      <c r="AR198" s="45">
        <f t="shared" si="22"/>
        <v>1.1589472823261833</v>
      </c>
    </row>
    <row r="199" spans="1:44" x14ac:dyDescent="0.25">
      <c r="A199" s="10">
        <v>198</v>
      </c>
      <c r="B199" s="11">
        <v>17252</v>
      </c>
      <c r="C199" s="11" t="s">
        <v>58</v>
      </c>
      <c r="D199" s="11" t="s">
        <v>23</v>
      </c>
      <c r="E199" s="12" t="s">
        <v>31</v>
      </c>
      <c r="F199" s="12" t="s">
        <v>37</v>
      </c>
      <c r="G199" s="12" t="s">
        <v>262</v>
      </c>
      <c r="H199" s="41">
        <v>30553</v>
      </c>
      <c r="I199" s="41">
        <v>36809</v>
      </c>
      <c r="J199" s="41">
        <v>39225</v>
      </c>
      <c r="K199" s="41">
        <v>33481</v>
      </c>
      <c r="L199" s="41">
        <v>11272</v>
      </c>
      <c r="M199" s="41">
        <v>38983</v>
      </c>
      <c r="N199" s="41">
        <v>27836</v>
      </c>
      <c r="O199" s="41">
        <v>40576</v>
      </c>
      <c r="P199" s="41">
        <v>32726</v>
      </c>
      <c r="Q199" s="41">
        <v>18625</v>
      </c>
      <c r="R199" s="41">
        <v>18424</v>
      </c>
      <c r="S199" s="41">
        <v>10864</v>
      </c>
      <c r="T199" s="41">
        <v>28151</v>
      </c>
      <c r="U199" s="41">
        <v>29607</v>
      </c>
      <c r="V199" s="41">
        <v>26047</v>
      </c>
      <c r="W199" s="41">
        <v>21277</v>
      </c>
      <c r="X199" s="41">
        <v>18924</v>
      </c>
      <c r="Y199" s="41">
        <v>24297</v>
      </c>
      <c r="Z199" s="41">
        <v>10012</v>
      </c>
      <c r="AA199" s="41">
        <v>27761</v>
      </c>
      <c r="AB199" s="41">
        <v>20332</v>
      </c>
      <c r="AC199" s="41">
        <v>34428</v>
      </c>
      <c r="AD199" s="41">
        <v>20402</v>
      </c>
      <c r="AE199" s="41">
        <v>15701</v>
      </c>
      <c r="AF199" s="41">
        <v>22140</v>
      </c>
      <c r="AG199" s="41">
        <v>15320</v>
      </c>
      <c r="AH199" s="41">
        <v>27757</v>
      </c>
      <c r="AI199" s="41">
        <v>28462</v>
      </c>
      <c r="AJ199" s="41">
        <v>22082</v>
      </c>
      <c r="AK199" s="41">
        <v>26998</v>
      </c>
      <c r="AL199" s="41">
        <v>24351</v>
      </c>
      <c r="AM199" s="28">
        <f t="shared" si="18"/>
        <v>617153.64888888889</v>
      </c>
      <c r="AN199" s="41">
        <v>19908.182222222222</v>
      </c>
      <c r="AO199" s="29">
        <f t="shared" si="19"/>
        <v>783423</v>
      </c>
      <c r="AP199" s="30">
        <f t="shared" si="20"/>
        <v>25271.709677419356</v>
      </c>
      <c r="AQ199" s="31">
        <f t="shared" si="21"/>
        <v>166269.35111111111</v>
      </c>
      <c r="AR199" s="45">
        <f t="shared" si="22"/>
        <v>1.2694132189130845</v>
      </c>
    </row>
    <row r="200" spans="1:44" x14ac:dyDescent="0.25">
      <c r="A200" s="10">
        <v>199</v>
      </c>
      <c r="B200" s="13">
        <v>16960</v>
      </c>
      <c r="C200" s="11" t="s">
        <v>58</v>
      </c>
      <c r="D200" s="11" t="s">
        <v>23</v>
      </c>
      <c r="E200" s="12" t="s">
        <v>31</v>
      </c>
      <c r="F200" s="12" t="s">
        <v>37</v>
      </c>
      <c r="G200" s="14" t="s">
        <v>263</v>
      </c>
      <c r="H200" s="41">
        <v>18630</v>
      </c>
      <c r="I200" s="41">
        <v>24151</v>
      </c>
      <c r="J200" s="41">
        <v>21411</v>
      </c>
      <c r="K200" s="41">
        <v>36317</v>
      </c>
      <c r="L200" s="41">
        <v>6029</v>
      </c>
      <c r="M200" s="41">
        <v>22956</v>
      </c>
      <c r="N200" s="41">
        <v>18911</v>
      </c>
      <c r="O200" s="41">
        <v>24154</v>
      </c>
      <c r="P200" s="41">
        <v>22466</v>
      </c>
      <c r="Q200" s="41">
        <v>21532</v>
      </c>
      <c r="R200" s="41">
        <v>20071</v>
      </c>
      <c r="S200" s="41">
        <v>8127</v>
      </c>
      <c r="T200" s="41">
        <v>24513</v>
      </c>
      <c r="U200" s="41">
        <v>18694</v>
      </c>
      <c r="V200" s="41">
        <v>17778</v>
      </c>
      <c r="W200" s="41">
        <v>19997</v>
      </c>
      <c r="X200" s="41">
        <v>13594</v>
      </c>
      <c r="Y200" s="41">
        <v>24781</v>
      </c>
      <c r="Z200" s="41">
        <v>8518</v>
      </c>
      <c r="AA200" s="41">
        <v>12110</v>
      </c>
      <c r="AB200" s="41">
        <v>13003</v>
      </c>
      <c r="AC200" s="41">
        <v>12252</v>
      </c>
      <c r="AD200" s="41">
        <v>13582</v>
      </c>
      <c r="AE200" s="41">
        <v>13154</v>
      </c>
      <c r="AF200" s="41">
        <v>14551</v>
      </c>
      <c r="AG200" s="41">
        <v>12912</v>
      </c>
      <c r="AH200" s="41">
        <v>22004</v>
      </c>
      <c r="AI200" s="41">
        <v>22250</v>
      </c>
      <c r="AJ200" s="41">
        <v>18233</v>
      </c>
      <c r="AK200" s="41">
        <v>23128</v>
      </c>
      <c r="AL200" s="41">
        <v>16016</v>
      </c>
      <c r="AM200" s="28">
        <f t="shared" si="18"/>
        <v>535030.03130718961</v>
      </c>
      <c r="AN200" s="41">
        <v>17259.033267973857</v>
      </c>
      <c r="AO200" s="29">
        <f t="shared" si="19"/>
        <v>565825</v>
      </c>
      <c r="AP200" s="30">
        <f t="shared" si="20"/>
        <v>18252.419354838708</v>
      </c>
      <c r="AQ200" s="31">
        <f t="shared" si="21"/>
        <v>30794.968692810391</v>
      </c>
      <c r="AR200" s="45">
        <f t="shared" si="22"/>
        <v>1.0575574582562626</v>
      </c>
    </row>
    <row r="201" spans="1:44" x14ac:dyDescent="0.25">
      <c r="A201" s="10">
        <v>200</v>
      </c>
      <c r="B201" s="11">
        <v>16901</v>
      </c>
      <c r="C201" s="11" t="s">
        <v>58</v>
      </c>
      <c r="D201" s="11" t="s">
        <v>23</v>
      </c>
      <c r="E201" s="12" t="s">
        <v>38</v>
      </c>
      <c r="F201" s="12" t="s">
        <v>39</v>
      </c>
      <c r="G201" s="12" t="s">
        <v>264</v>
      </c>
      <c r="H201" s="41">
        <v>15452</v>
      </c>
      <c r="I201" s="41">
        <v>20205</v>
      </c>
      <c r="J201" s="41">
        <v>14552</v>
      </c>
      <c r="K201" s="41">
        <v>20563</v>
      </c>
      <c r="L201" s="41">
        <v>18847</v>
      </c>
      <c r="M201" s="41">
        <v>15794</v>
      </c>
      <c r="N201" s="41">
        <v>14117</v>
      </c>
      <c r="O201" s="41">
        <v>22532</v>
      </c>
      <c r="P201" s="41">
        <v>30495</v>
      </c>
      <c r="Q201" s="41">
        <v>13390</v>
      </c>
      <c r="R201" s="41">
        <v>24666</v>
      </c>
      <c r="S201" s="41">
        <v>20478</v>
      </c>
      <c r="T201" s="41">
        <v>24675</v>
      </c>
      <c r="U201" s="41">
        <v>21461</v>
      </c>
      <c r="V201" s="41">
        <v>19585</v>
      </c>
      <c r="W201" s="41">
        <v>14809</v>
      </c>
      <c r="X201" s="41">
        <v>9990</v>
      </c>
      <c r="Y201" s="41">
        <v>11664</v>
      </c>
      <c r="Z201" s="41">
        <v>20000</v>
      </c>
      <c r="AA201" s="41">
        <v>15923</v>
      </c>
      <c r="AB201" s="41">
        <v>11849</v>
      </c>
      <c r="AC201" s="41">
        <v>14205</v>
      </c>
      <c r="AD201" s="41">
        <v>15151</v>
      </c>
      <c r="AE201" s="41">
        <v>12656</v>
      </c>
      <c r="AF201" s="41">
        <v>22941</v>
      </c>
      <c r="AG201" s="41">
        <v>15042</v>
      </c>
      <c r="AH201" s="41">
        <v>14499</v>
      </c>
      <c r="AI201" s="41">
        <v>11433</v>
      </c>
      <c r="AJ201" s="41">
        <v>13743</v>
      </c>
      <c r="AK201" s="41">
        <v>15208</v>
      </c>
      <c r="AL201" s="41">
        <v>22481</v>
      </c>
      <c r="AM201" s="28">
        <f t="shared" si="18"/>
        <v>475735.63937908504</v>
      </c>
      <c r="AN201" s="41">
        <v>15346.31094771242</v>
      </c>
      <c r="AO201" s="29">
        <f t="shared" si="19"/>
        <v>538406</v>
      </c>
      <c r="AP201" s="30">
        <f t="shared" si="20"/>
        <v>17367.935483870966</v>
      </c>
      <c r="AQ201" s="31">
        <f t="shared" si="21"/>
        <v>62670.360620914958</v>
      </c>
      <c r="AR201" s="45">
        <f t="shared" si="22"/>
        <v>1.1317335835984672</v>
      </c>
    </row>
    <row r="202" spans="1:44" x14ac:dyDescent="0.25">
      <c r="A202" s="10">
        <v>201</v>
      </c>
      <c r="B202" s="11">
        <v>14532</v>
      </c>
      <c r="C202" s="11" t="s">
        <v>58</v>
      </c>
      <c r="D202" s="11" t="s">
        <v>23</v>
      </c>
      <c r="E202" s="12" t="s">
        <v>38</v>
      </c>
      <c r="F202" s="12" t="s">
        <v>39</v>
      </c>
      <c r="G202" s="12" t="s">
        <v>265</v>
      </c>
      <c r="H202" s="41">
        <v>70622</v>
      </c>
      <c r="I202" s="41">
        <v>73508</v>
      </c>
      <c r="J202" s="41">
        <v>27161</v>
      </c>
      <c r="K202" s="41">
        <v>40984</v>
      </c>
      <c r="L202" s="41">
        <v>12437</v>
      </c>
      <c r="M202" s="41">
        <v>42217</v>
      </c>
      <c r="N202" s="41">
        <v>40409</v>
      </c>
      <c r="O202" s="41">
        <v>32204</v>
      </c>
      <c r="P202" s="41">
        <v>34710</v>
      </c>
      <c r="Q202" s="41">
        <v>56476</v>
      </c>
      <c r="R202" s="41">
        <v>49762</v>
      </c>
      <c r="S202" s="41">
        <v>16336</v>
      </c>
      <c r="T202" s="41">
        <v>34860</v>
      </c>
      <c r="U202" s="41">
        <v>39424</v>
      </c>
      <c r="V202" s="41">
        <v>41659</v>
      </c>
      <c r="W202" s="41">
        <v>38999</v>
      </c>
      <c r="X202" s="41">
        <v>35211</v>
      </c>
      <c r="Y202" s="41">
        <v>26674</v>
      </c>
      <c r="Z202" s="41">
        <v>13431</v>
      </c>
      <c r="AA202" s="41">
        <v>29400</v>
      </c>
      <c r="AB202" s="41">
        <v>28751</v>
      </c>
      <c r="AC202" s="41">
        <v>37173</v>
      </c>
      <c r="AD202" s="41">
        <v>28453</v>
      </c>
      <c r="AE202" s="41">
        <v>31549</v>
      </c>
      <c r="AF202" s="41">
        <v>37750</v>
      </c>
      <c r="AG202" s="41">
        <v>12017</v>
      </c>
      <c r="AH202" s="41">
        <v>29047</v>
      </c>
      <c r="AI202" s="41">
        <v>28743</v>
      </c>
      <c r="AJ202" s="41">
        <v>21152</v>
      </c>
      <c r="AK202" s="41">
        <v>30191</v>
      </c>
      <c r="AL202" s="41">
        <v>32047</v>
      </c>
      <c r="AM202" s="28">
        <f t="shared" si="18"/>
        <v>1039901.3732352941</v>
      </c>
      <c r="AN202" s="41">
        <v>33545.205588235294</v>
      </c>
      <c r="AO202" s="29">
        <f t="shared" si="19"/>
        <v>1073357</v>
      </c>
      <c r="AP202" s="30">
        <f t="shared" si="20"/>
        <v>34624.419354838712</v>
      </c>
      <c r="AQ202" s="31">
        <f t="shared" si="21"/>
        <v>33455.62676470587</v>
      </c>
      <c r="AR202" s="45">
        <f t="shared" si="22"/>
        <v>1.0321719228628579</v>
      </c>
    </row>
    <row r="203" spans="1:44" x14ac:dyDescent="0.25">
      <c r="A203" s="10">
        <v>202</v>
      </c>
      <c r="B203" s="11">
        <v>15704</v>
      </c>
      <c r="C203" s="11" t="s">
        <v>58</v>
      </c>
      <c r="D203" s="11" t="s">
        <v>23</v>
      </c>
      <c r="E203" s="12" t="s">
        <v>38</v>
      </c>
      <c r="F203" s="12" t="s">
        <v>39</v>
      </c>
      <c r="G203" s="12" t="s">
        <v>266</v>
      </c>
      <c r="H203" s="41">
        <v>23400</v>
      </c>
      <c r="I203" s="41">
        <v>16099</v>
      </c>
      <c r="J203" s="41">
        <v>23093</v>
      </c>
      <c r="K203" s="41">
        <v>26728</v>
      </c>
      <c r="L203" s="41">
        <v>12853</v>
      </c>
      <c r="M203" s="41">
        <v>21408</v>
      </c>
      <c r="N203" s="41">
        <v>15434</v>
      </c>
      <c r="O203" s="41">
        <v>32274</v>
      </c>
      <c r="P203" s="41">
        <v>17970</v>
      </c>
      <c r="Q203" s="41">
        <v>24848</v>
      </c>
      <c r="R203" s="41">
        <v>23608</v>
      </c>
      <c r="S203" s="41">
        <v>10189</v>
      </c>
      <c r="T203" s="41">
        <v>19953</v>
      </c>
      <c r="U203" s="41">
        <v>19827</v>
      </c>
      <c r="V203" s="41">
        <v>18199</v>
      </c>
      <c r="W203" s="41">
        <v>11308</v>
      </c>
      <c r="X203" s="41">
        <v>17236</v>
      </c>
      <c r="Y203" s="41">
        <v>20904</v>
      </c>
      <c r="Z203" s="41">
        <v>8557</v>
      </c>
      <c r="AA203" s="41">
        <v>21520</v>
      </c>
      <c r="AB203" s="41">
        <v>17270</v>
      </c>
      <c r="AC203" s="41">
        <v>18247</v>
      </c>
      <c r="AD203" s="41">
        <v>11770</v>
      </c>
      <c r="AE203" s="41">
        <v>19958</v>
      </c>
      <c r="AF203" s="41">
        <v>28661</v>
      </c>
      <c r="AG203" s="41">
        <v>23581</v>
      </c>
      <c r="AH203" s="41">
        <v>16355</v>
      </c>
      <c r="AI203" s="41">
        <v>15652</v>
      </c>
      <c r="AJ203" s="41">
        <v>15448</v>
      </c>
      <c r="AK203" s="41">
        <v>25840</v>
      </c>
      <c r="AL203" s="41">
        <v>32435</v>
      </c>
      <c r="AM203" s="28">
        <f t="shared" si="18"/>
        <v>625346.27134640515</v>
      </c>
      <c r="AN203" s="41">
        <v>20172.460366013071</v>
      </c>
      <c r="AO203" s="29">
        <f t="shared" si="19"/>
        <v>610625</v>
      </c>
      <c r="AP203" s="30">
        <f t="shared" si="20"/>
        <v>19697.580645161292</v>
      </c>
      <c r="AQ203" s="31">
        <f t="shared" si="21"/>
        <v>-14721.271346405149</v>
      </c>
      <c r="AR203" s="45">
        <f t="shared" si="22"/>
        <v>0.97645900835914567</v>
      </c>
    </row>
    <row r="204" spans="1:44" x14ac:dyDescent="0.25">
      <c r="A204" s="10">
        <v>203</v>
      </c>
      <c r="B204" s="11">
        <v>15242</v>
      </c>
      <c r="C204" s="11" t="s">
        <v>58</v>
      </c>
      <c r="D204" s="11" t="s">
        <v>23</v>
      </c>
      <c r="E204" s="12" t="s">
        <v>38</v>
      </c>
      <c r="F204" s="12" t="s">
        <v>39</v>
      </c>
      <c r="G204" s="12" t="s">
        <v>267</v>
      </c>
      <c r="H204" s="41">
        <v>35166</v>
      </c>
      <c r="I204" s="41">
        <v>22350</v>
      </c>
      <c r="J204" s="41">
        <v>41872</v>
      </c>
      <c r="K204" s="41">
        <v>47487</v>
      </c>
      <c r="L204" s="41">
        <v>27093</v>
      </c>
      <c r="M204" s="41">
        <v>44702</v>
      </c>
      <c r="N204" s="41">
        <v>43714</v>
      </c>
      <c r="O204" s="41">
        <v>54366</v>
      </c>
      <c r="P204" s="41">
        <v>37510</v>
      </c>
      <c r="Q204" s="41">
        <v>30604</v>
      </c>
      <c r="R204" s="41">
        <v>35573</v>
      </c>
      <c r="S204" s="41">
        <v>31412</v>
      </c>
      <c r="T204" s="41">
        <v>35086</v>
      </c>
      <c r="U204" s="41">
        <v>24237</v>
      </c>
      <c r="V204" s="41">
        <v>21563</v>
      </c>
      <c r="W204" s="41">
        <v>38516</v>
      </c>
      <c r="X204" s="41">
        <v>23958</v>
      </c>
      <c r="Y204" s="41">
        <v>34054</v>
      </c>
      <c r="Z204" s="41">
        <v>24887</v>
      </c>
      <c r="AA204" s="41">
        <v>35023</v>
      </c>
      <c r="AB204" s="41">
        <v>26789</v>
      </c>
      <c r="AC204" s="41">
        <v>31287</v>
      </c>
      <c r="AD204" s="41">
        <v>38269</v>
      </c>
      <c r="AE204" s="41">
        <v>27664</v>
      </c>
      <c r="AF204" s="41">
        <v>37244</v>
      </c>
      <c r="AG204" s="41">
        <v>23704</v>
      </c>
      <c r="AH204" s="41">
        <v>37278</v>
      </c>
      <c r="AI204" s="41">
        <v>17928</v>
      </c>
      <c r="AJ204" s="41">
        <v>24823</v>
      </c>
      <c r="AK204" s="41">
        <v>32360</v>
      </c>
      <c r="AL204" s="41">
        <v>22972</v>
      </c>
      <c r="AM204" s="28">
        <f t="shared" si="18"/>
        <v>1010352.0982679739</v>
      </c>
      <c r="AN204" s="41">
        <v>32592.00316993464</v>
      </c>
      <c r="AO204" s="29">
        <f t="shared" si="19"/>
        <v>1009491</v>
      </c>
      <c r="AP204" s="30">
        <f t="shared" si="20"/>
        <v>32564.225806451614</v>
      </c>
      <c r="AQ204" s="31">
        <f t="shared" si="21"/>
        <v>-861.09826797386631</v>
      </c>
      <c r="AR204" s="45">
        <f t="shared" si="22"/>
        <v>0.9991477245710183</v>
      </c>
    </row>
    <row r="205" spans="1:44" x14ac:dyDescent="0.25">
      <c r="A205" s="10">
        <v>204</v>
      </c>
      <c r="B205" s="11">
        <v>16017</v>
      </c>
      <c r="C205" s="11" t="s">
        <v>58</v>
      </c>
      <c r="D205" s="11" t="s">
        <v>23</v>
      </c>
      <c r="E205" s="12" t="s">
        <v>38</v>
      </c>
      <c r="F205" s="12" t="s">
        <v>39</v>
      </c>
      <c r="G205" s="12" t="s">
        <v>268</v>
      </c>
      <c r="H205" s="41">
        <v>20769</v>
      </c>
      <c r="I205" s="41">
        <v>16024</v>
      </c>
      <c r="J205" s="41">
        <v>19028</v>
      </c>
      <c r="K205" s="41">
        <v>22658</v>
      </c>
      <c r="L205" s="41">
        <v>6198</v>
      </c>
      <c r="M205" s="41">
        <v>13475</v>
      </c>
      <c r="N205" s="41">
        <v>13313</v>
      </c>
      <c r="O205" s="41">
        <v>13370</v>
      </c>
      <c r="P205" s="41">
        <v>13268</v>
      </c>
      <c r="Q205" s="41">
        <v>15367</v>
      </c>
      <c r="R205" s="41">
        <v>16409</v>
      </c>
      <c r="S205" s="41">
        <v>7284</v>
      </c>
      <c r="T205" s="41">
        <v>19007</v>
      </c>
      <c r="U205" s="41">
        <v>16513</v>
      </c>
      <c r="V205" s="41">
        <v>17013</v>
      </c>
      <c r="W205" s="41">
        <v>10000</v>
      </c>
      <c r="X205" s="41">
        <v>15691</v>
      </c>
      <c r="Y205" s="41">
        <v>20524</v>
      </c>
      <c r="Z205" s="41">
        <v>8952</v>
      </c>
      <c r="AA205" s="41">
        <v>18784</v>
      </c>
      <c r="AB205" s="41">
        <v>14163</v>
      </c>
      <c r="AC205" s="41">
        <v>16670</v>
      </c>
      <c r="AD205" s="41">
        <v>17336</v>
      </c>
      <c r="AE205" s="41">
        <v>17268</v>
      </c>
      <c r="AF205" s="41">
        <v>16033</v>
      </c>
      <c r="AG205" s="41">
        <v>13203</v>
      </c>
      <c r="AH205" s="41">
        <v>15988</v>
      </c>
      <c r="AI205" s="41">
        <v>17557</v>
      </c>
      <c r="AJ205" s="41">
        <v>13564</v>
      </c>
      <c r="AK205" s="41">
        <v>13071</v>
      </c>
      <c r="AL205" s="41">
        <v>11104</v>
      </c>
      <c r="AM205" s="28">
        <f t="shared" si="18"/>
        <v>520486.40258169943</v>
      </c>
      <c r="AN205" s="41">
        <v>16789.883954248369</v>
      </c>
      <c r="AO205" s="29">
        <f t="shared" si="19"/>
        <v>469604</v>
      </c>
      <c r="AP205" s="30">
        <f t="shared" si="20"/>
        <v>15148.516129032258</v>
      </c>
      <c r="AQ205" s="31">
        <f t="shared" si="21"/>
        <v>-50882.402581699425</v>
      </c>
      <c r="AR205" s="45">
        <f t="shared" si="22"/>
        <v>0.90224066886413512</v>
      </c>
    </row>
    <row r="206" spans="1:44" x14ac:dyDescent="0.25">
      <c r="A206" s="10">
        <v>205</v>
      </c>
      <c r="B206" s="11">
        <v>15136</v>
      </c>
      <c r="C206" s="11" t="s">
        <v>58</v>
      </c>
      <c r="D206" s="11" t="s">
        <v>23</v>
      </c>
      <c r="E206" s="12" t="s">
        <v>38</v>
      </c>
      <c r="F206" s="12" t="s">
        <v>39</v>
      </c>
      <c r="G206" s="12" t="s">
        <v>269</v>
      </c>
      <c r="H206" s="41">
        <v>4642</v>
      </c>
      <c r="I206" s="41">
        <v>9989</v>
      </c>
      <c r="J206" s="41">
        <v>8834</v>
      </c>
      <c r="K206" s="41">
        <v>12998</v>
      </c>
      <c r="L206" s="41">
        <v>16874</v>
      </c>
      <c r="M206" s="41">
        <v>9491</v>
      </c>
      <c r="N206" s="41">
        <v>13965</v>
      </c>
      <c r="O206" s="41">
        <v>2370</v>
      </c>
      <c r="P206" s="41">
        <v>5130</v>
      </c>
      <c r="Q206" s="41">
        <v>6957</v>
      </c>
      <c r="R206" s="41">
        <v>7984</v>
      </c>
      <c r="S206" s="41">
        <v>3376</v>
      </c>
      <c r="T206" s="41">
        <v>13582</v>
      </c>
      <c r="U206" s="41">
        <v>5623</v>
      </c>
      <c r="V206" s="41">
        <v>6321</v>
      </c>
      <c r="W206" s="41">
        <v>8894</v>
      </c>
      <c r="X206" s="41">
        <v>4522</v>
      </c>
      <c r="Y206" s="41">
        <v>6373</v>
      </c>
      <c r="Z206" s="41">
        <v>2803</v>
      </c>
      <c r="AA206" s="41">
        <v>6164</v>
      </c>
      <c r="AB206" s="41">
        <v>4220</v>
      </c>
      <c r="AC206" s="41">
        <v>5852</v>
      </c>
      <c r="AD206" s="41">
        <v>14070</v>
      </c>
      <c r="AE206" s="41">
        <v>8510</v>
      </c>
      <c r="AF206" s="41">
        <v>14743</v>
      </c>
      <c r="AG206" s="41">
        <v>2669</v>
      </c>
      <c r="AH206" s="41">
        <v>9520</v>
      </c>
      <c r="AI206" s="41">
        <v>2170</v>
      </c>
      <c r="AJ206" s="41">
        <v>13835</v>
      </c>
      <c r="AK206" s="41">
        <v>3875</v>
      </c>
      <c r="AL206" s="41">
        <v>4665</v>
      </c>
      <c r="AM206" s="28">
        <f t="shared" si="18"/>
        <v>327824.41039215686</v>
      </c>
      <c r="AN206" s="41">
        <v>10574.980980392156</v>
      </c>
      <c r="AO206" s="29">
        <f t="shared" si="19"/>
        <v>241021</v>
      </c>
      <c r="AP206" s="30">
        <f t="shared" si="20"/>
        <v>7774.8709677419356</v>
      </c>
      <c r="AQ206" s="31">
        <f t="shared" si="21"/>
        <v>-86803.41039215686</v>
      </c>
      <c r="AR206" s="45">
        <f t="shared" si="22"/>
        <v>0.73521370697099986</v>
      </c>
    </row>
    <row r="207" spans="1:44" x14ac:dyDescent="0.25">
      <c r="A207" s="10">
        <v>206</v>
      </c>
      <c r="B207" s="11">
        <v>15506</v>
      </c>
      <c r="C207" s="11" t="s">
        <v>58</v>
      </c>
      <c r="D207" s="11" t="s">
        <v>23</v>
      </c>
      <c r="E207" s="12" t="s">
        <v>38</v>
      </c>
      <c r="F207" s="12" t="s">
        <v>40</v>
      </c>
      <c r="G207" s="12" t="s">
        <v>270</v>
      </c>
      <c r="H207" s="41">
        <v>30890</v>
      </c>
      <c r="I207" s="41">
        <v>15524</v>
      </c>
      <c r="J207" s="41">
        <v>9176</v>
      </c>
      <c r="K207" s="41">
        <v>14446</v>
      </c>
      <c r="L207" s="41">
        <v>9310</v>
      </c>
      <c r="M207" s="41">
        <v>10208</v>
      </c>
      <c r="N207" s="41">
        <v>24482</v>
      </c>
      <c r="O207" s="41">
        <v>11484</v>
      </c>
      <c r="P207" s="41">
        <v>14488</v>
      </c>
      <c r="Q207" s="41">
        <v>8512</v>
      </c>
      <c r="R207" s="41">
        <v>11978</v>
      </c>
      <c r="S207" s="41">
        <v>3806</v>
      </c>
      <c r="T207" s="41">
        <v>18181</v>
      </c>
      <c r="U207" s="41">
        <v>31035</v>
      </c>
      <c r="V207" s="41">
        <v>14709</v>
      </c>
      <c r="W207" s="41">
        <v>13031</v>
      </c>
      <c r="X207" s="41">
        <v>8319</v>
      </c>
      <c r="Y207" s="41">
        <v>13447</v>
      </c>
      <c r="Z207" s="41">
        <v>8946</v>
      </c>
      <c r="AA207" s="41">
        <v>12234</v>
      </c>
      <c r="AB207" s="41">
        <v>9646</v>
      </c>
      <c r="AC207" s="41">
        <v>14754</v>
      </c>
      <c r="AD207" s="41">
        <v>14363</v>
      </c>
      <c r="AE207" s="41">
        <v>14189</v>
      </c>
      <c r="AF207" s="41">
        <v>12492</v>
      </c>
      <c r="AG207" s="41">
        <v>13882</v>
      </c>
      <c r="AH207" s="41">
        <v>13980</v>
      </c>
      <c r="AI207" s="41">
        <v>17452</v>
      </c>
      <c r="AJ207" s="41">
        <v>6927</v>
      </c>
      <c r="AK207" s="41">
        <v>22213</v>
      </c>
      <c r="AL207" s="41">
        <v>11972</v>
      </c>
      <c r="AM207" s="28">
        <f t="shared" si="18"/>
        <v>485729.15496732027</v>
      </c>
      <c r="AN207" s="41">
        <v>15668.682418300654</v>
      </c>
      <c r="AO207" s="29">
        <f t="shared" si="19"/>
        <v>436076</v>
      </c>
      <c r="AP207" s="30">
        <f t="shared" si="20"/>
        <v>14066.967741935483</v>
      </c>
      <c r="AQ207" s="31">
        <f t="shared" si="21"/>
        <v>-49653.154967320268</v>
      </c>
      <c r="AR207" s="45">
        <f t="shared" si="22"/>
        <v>0.89777604564284197</v>
      </c>
    </row>
    <row r="208" spans="1:44" x14ac:dyDescent="0.25">
      <c r="A208" s="10">
        <v>207</v>
      </c>
      <c r="B208" s="11">
        <v>16405</v>
      </c>
      <c r="C208" s="11" t="s">
        <v>58</v>
      </c>
      <c r="D208" s="11" t="s">
        <v>23</v>
      </c>
      <c r="E208" s="12" t="s">
        <v>38</v>
      </c>
      <c r="F208" s="12" t="s">
        <v>40</v>
      </c>
      <c r="G208" s="12" t="s">
        <v>271</v>
      </c>
      <c r="H208" s="41">
        <v>15489</v>
      </c>
      <c r="I208" s="41">
        <v>22906</v>
      </c>
      <c r="J208" s="41">
        <v>14470</v>
      </c>
      <c r="K208" s="41">
        <v>25104</v>
      </c>
      <c r="L208" s="41">
        <v>4691</v>
      </c>
      <c r="M208" s="41">
        <v>30964</v>
      </c>
      <c r="N208" s="41">
        <v>17767</v>
      </c>
      <c r="O208" s="41">
        <v>39211</v>
      </c>
      <c r="P208" s="41">
        <v>13543</v>
      </c>
      <c r="Q208" s="41">
        <v>5657</v>
      </c>
      <c r="R208" s="41">
        <v>17841</v>
      </c>
      <c r="S208" s="41">
        <v>4926</v>
      </c>
      <c r="T208" s="41">
        <v>22226</v>
      </c>
      <c r="U208" s="41">
        <v>13312</v>
      </c>
      <c r="V208" s="41">
        <v>13098</v>
      </c>
      <c r="W208" s="41">
        <v>21062</v>
      </c>
      <c r="X208" s="41">
        <v>16160</v>
      </c>
      <c r="Y208" s="41">
        <v>21471</v>
      </c>
      <c r="Z208" s="41">
        <v>7852</v>
      </c>
      <c r="AA208" s="41">
        <v>7160</v>
      </c>
      <c r="AB208" s="41">
        <v>20708</v>
      </c>
      <c r="AC208" s="41">
        <v>13582</v>
      </c>
      <c r="AD208" s="41">
        <v>11855</v>
      </c>
      <c r="AE208" s="41">
        <v>13651</v>
      </c>
      <c r="AF208" s="41">
        <v>14570</v>
      </c>
      <c r="AG208" s="41">
        <v>7777</v>
      </c>
      <c r="AH208" s="41">
        <v>20238</v>
      </c>
      <c r="AI208" s="41">
        <v>19584</v>
      </c>
      <c r="AJ208" s="41">
        <v>14422</v>
      </c>
      <c r="AK208" s="41">
        <v>11592</v>
      </c>
      <c r="AL208" s="41">
        <v>26085</v>
      </c>
      <c r="AM208" s="28">
        <f t="shared" si="18"/>
        <v>519183.66810457531</v>
      </c>
      <c r="AN208" s="41">
        <v>16747.860261437912</v>
      </c>
      <c r="AO208" s="29">
        <f t="shared" si="19"/>
        <v>508974</v>
      </c>
      <c r="AP208" s="30">
        <f t="shared" si="20"/>
        <v>16418.516129032258</v>
      </c>
      <c r="AQ208" s="31">
        <f t="shared" si="21"/>
        <v>-10209.668104575307</v>
      </c>
      <c r="AR208" s="45">
        <f t="shared" si="22"/>
        <v>0.98033515163940244</v>
      </c>
    </row>
    <row r="209" spans="1:44" x14ac:dyDescent="0.25">
      <c r="A209" s="10">
        <v>208</v>
      </c>
      <c r="B209" s="11">
        <v>14575</v>
      </c>
      <c r="C209" s="11" t="s">
        <v>58</v>
      </c>
      <c r="D209" s="11" t="s">
        <v>23</v>
      </c>
      <c r="E209" s="12" t="s">
        <v>38</v>
      </c>
      <c r="F209" s="12" t="s">
        <v>40</v>
      </c>
      <c r="G209" s="12" t="s">
        <v>272</v>
      </c>
      <c r="H209" s="41">
        <v>22550</v>
      </c>
      <c r="I209" s="41">
        <v>20408</v>
      </c>
      <c r="J209" s="41">
        <v>17455</v>
      </c>
      <c r="K209" s="41">
        <v>20541</v>
      </c>
      <c r="L209" s="41">
        <v>2033</v>
      </c>
      <c r="M209" s="41">
        <v>31593</v>
      </c>
      <c r="N209" s="41">
        <v>27055</v>
      </c>
      <c r="O209" s="41">
        <v>28886</v>
      </c>
      <c r="P209" s="41">
        <v>23567</v>
      </c>
      <c r="Q209" s="41">
        <v>14422</v>
      </c>
      <c r="R209" s="41">
        <v>13813</v>
      </c>
      <c r="S209" s="41">
        <v>2297</v>
      </c>
      <c r="T209" s="41">
        <v>14251</v>
      </c>
      <c r="U209" s="41">
        <v>16479</v>
      </c>
      <c r="V209" s="41">
        <v>16594</v>
      </c>
      <c r="W209" s="41">
        <v>30476</v>
      </c>
      <c r="X209" s="41">
        <v>26221</v>
      </c>
      <c r="Y209" s="41">
        <v>53337</v>
      </c>
      <c r="Z209" s="41">
        <v>2453</v>
      </c>
      <c r="AA209" s="41">
        <v>13775</v>
      </c>
      <c r="AB209" s="41">
        <v>20555</v>
      </c>
      <c r="AC209" s="41">
        <v>42284</v>
      </c>
      <c r="AD209" s="41">
        <v>13995</v>
      </c>
      <c r="AE209" s="41">
        <v>5567</v>
      </c>
      <c r="AF209" s="41">
        <v>16664</v>
      </c>
      <c r="AG209" s="41">
        <v>5219</v>
      </c>
      <c r="AH209" s="41">
        <v>16497</v>
      </c>
      <c r="AI209" s="41">
        <v>3254</v>
      </c>
      <c r="AJ209" s="41">
        <v>13035</v>
      </c>
      <c r="AK209" s="41">
        <v>55415</v>
      </c>
      <c r="AL209" s="41">
        <v>93965</v>
      </c>
      <c r="AM209" s="28">
        <f t="shared" si="18"/>
        <v>751819.65279575158</v>
      </c>
      <c r="AN209" s="41">
        <v>24252.246864379082</v>
      </c>
      <c r="AO209" s="29">
        <f t="shared" si="19"/>
        <v>684656</v>
      </c>
      <c r="AP209" s="30">
        <f t="shared" si="20"/>
        <v>22085.677419354837</v>
      </c>
      <c r="AQ209" s="31">
        <f t="shared" si="21"/>
        <v>-67163.652795751579</v>
      </c>
      <c r="AR209" s="45">
        <f t="shared" si="22"/>
        <v>0.91066520734594569</v>
      </c>
    </row>
    <row r="210" spans="1:44" x14ac:dyDescent="0.25">
      <c r="A210" s="10">
        <v>209</v>
      </c>
      <c r="B210" s="11">
        <v>15616</v>
      </c>
      <c r="C210" s="11" t="s">
        <v>58</v>
      </c>
      <c r="D210" s="11" t="s">
        <v>23</v>
      </c>
      <c r="E210" s="12" t="s">
        <v>38</v>
      </c>
      <c r="F210" s="12" t="s">
        <v>40</v>
      </c>
      <c r="G210" s="12" t="s">
        <v>273</v>
      </c>
      <c r="H210" s="41">
        <v>40236</v>
      </c>
      <c r="I210" s="41">
        <v>28473</v>
      </c>
      <c r="J210" s="41">
        <v>26795</v>
      </c>
      <c r="K210" s="41">
        <v>23017</v>
      </c>
      <c r="L210" s="41">
        <v>13741</v>
      </c>
      <c r="M210" s="41">
        <v>26068</v>
      </c>
      <c r="N210" s="41">
        <v>25387</v>
      </c>
      <c r="O210" s="41">
        <v>22410</v>
      </c>
      <c r="P210" s="41">
        <v>26445</v>
      </c>
      <c r="Q210" s="41">
        <v>18324</v>
      </c>
      <c r="R210" s="41">
        <v>31620</v>
      </c>
      <c r="S210" s="41">
        <v>19566</v>
      </c>
      <c r="T210" s="41">
        <v>27400</v>
      </c>
      <c r="U210" s="41">
        <v>20080</v>
      </c>
      <c r="V210" s="41">
        <v>33169</v>
      </c>
      <c r="W210" s="41">
        <v>23609</v>
      </c>
      <c r="X210" s="41">
        <v>32920</v>
      </c>
      <c r="Y210" s="41">
        <v>25183</v>
      </c>
      <c r="Z210" s="41">
        <v>13403</v>
      </c>
      <c r="AA210" s="41">
        <v>28869</v>
      </c>
      <c r="AB210" s="41">
        <v>16328</v>
      </c>
      <c r="AC210" s="41">
        <v>25573</v>
      </c>
      <c r="AD210" s="41">
        <v>19358</v>
      </c>
      <c r="AE210" s="41">
        <v>27816</v>
      </c>
      <c r="AF210" s="41">
        <v>26594</v>
      </c>
      <c r="AG210" s="41">
        <v>15606</v>
      </c>
      <c r="AH210" s="41">
        <v>21416</v>
      </c>
      <c r="AI210" s="41">
        <v>25879</v>
      </c>
      <c r="AJ210" s="41">
        <v>24418</v>
      </c>
      <c r="AK210" s="41">
        <v>24776</v>
      </c>
      <c r="AL210" s="41">
        <v>20188</v>
      </c>
      <c r="AM210" s="28">
        <f t="shared" si="18"/>
        <v>1004017.7254248366</v>
      </c>
      <c r="AN210" s="41">
        <v>32387.668562091505</v>
      </c>
      <c r="AO210" s="29">
        <f t="shared" si="19"/>
        <v>754667</v>
      </c>
      <c r="AP210" s="30">
        <f t="shared" si="20"/>
        <v>24344.096774193549</v>
      </c>
      <c r="AQ210" s="31">
        <f t="shared" si="21"/>
        <v>-249350.72542483662</v>
      </c>
      <c r="AR210" s="45">
        <f t="shared" si="22"/>
        <v>0.75164708838250116</v>
      </c>
    </row>
    <row r="211" spans="1:44" x14ac:dyDescent="0.25">
      <c r="A211" s="10">
        <v>210</v>
      </c>
      <c r="B211" s="11">
        <v>14818</v>
      </c>
      <c r="C211" s="11" t="s">
        <v>58</v>
      </c>
      <c r="D211" s="11" t="s">
        <v>23</v>
      </c>
      <c r="E211" s="12" t="s">
        <v>38</v>
      </c>
      <c r="F211" s="12" t="s">
        <v>40</v>
      </c>
      <c r="G211" s="12" t="s">
        <v>274</v>
      </c>
      <c r="H211" s="41">
        <v>25481</v>
      </c>
      <c r="I211" s="41">
        <v>24375</v>
      </c>
      <c r="J211" s="41">
        <v>21662</v>
      </c>
      <c r="K211" s="41">
        <v>22803</v>
      </c>
      <c r="L211" s="41">
        <v>2785</v>
      </c>
      <c r="M211" s="41">
        <v>27620</v>
      </c>
      <c r="N211" s="41">
        <v>24404</v>
      </c>
      <c r="O211" s="41">
        <v>14752</v>
      </c>
      <c r="P211" s="41">
        <v>17688</v>
      </c>
      <c r="Q211" s="41">
        <v>19275</v>
      </c>
      <c r="R211" s="41">
        <v>11899</v>
      </c>
      <c r="S211" s="41">
        <v>12908</v>
      </c>
      <c r="T211" s="41">
        <v>22198</v>
      </c>
      <c r="U211" s="41">
        <v>10013</v>
      </c>
      <c r="V211" s="41">
        <v>29970</v>
      </c>
      <c r="W211" s="41">
        <v>12716</v>
      </c>
      <c r="X211" s="41">
        <v>7644</v>
      </c>
      <c r="Y211" s="41">
        <v>27181</v>
      </c>
      <c r="Z211" s="41">
        <v>14870</v>
      </c>
      <c r="AA211" s="41">
        <v>19870</v>
      </c>
      <c r="AB211" s="41">
        <v>9718</v>
      </c>
      <c r="AC211" s="41">
        <v>14412</v>
      </c>
      <c r="AD211" s="41">
        <v>20421</v>
      </c>
      <c r="AE211" s="41">
        <v>10419</v>
      </c>
      <c r="AF211" s="41">
        <v>18917</v>
      </c>
      <c r="AG211" s="41">
        <v>17152</v>
      </c>
      <c r="AH211" s="41">
        <v>19015</v>
      </c>
      <c r="AI211" s="41">
        <v>10442</v>
      </c>
      <c r="AJ211" s="41">
        <v>13993</v>
      </c>
      <c r="AK211" s="41">
        <v>4693</v>
      </c>
      <c r="AL211" s="41">
        <v>8624</v>
      </c>
      <c r="AM211" s="28">
        <f t="shared" si="18"/>
        <v>562308.34960784321</v>
      </c>
      <c r="AN211" s="41">
        <v>18138.979019607847</v>
      </c>
      <c r="AO211" s="29">
        <f t="shared" si="19"/>
        <v>517920</v>
      </c>
      <c r="AP211" s="30">
        <f t="shared" si="20"/>
        <v>16707.096774193549</v>
      </c>
      <c r="AQ211" s="31">
        <f t="shared" si="21"/>
        <v>-44388.349607843207</v>
      </c>
      <c r="AR211" s="45">
        <f t="shared" si="22"/>
        <v>0.9210604828493123</v>
      </c>
    </row>
    <row r="212" spans="1:44" x14ac:dyDescent="0.25">
      <c r="A212" s="10">
        <v>211</v>
      </c>
      <c r="B212" s="11">
        <v>14582</v>
      </c>
      <c r="C212" s="11" t="s">
        <v>58</v>
      </c>
      <c r="D212" s="11" t="s">
        <v>23</v>
      </c>
      <c r="E212" s="12" t="s">
        <v>38</v>
      </c>
      <c r="F212" s="12" t="s">
        <v>40</v>
      </c>
      <c r="G212" s="12" t="s">
        <v>275</v>
      </c>
      <c r="H212" s="41">
        <v>13886</v>
      </c>
      <c r="I212" s="41">
        <v>23847</v>
      </c>
      <c r="J212" s="41">
        <v>19711</v>
      </c>
      <c r="K212" s="41">
        <v>36644</v>
      </c>
      <c r="L212" s="41">
        <v>1967</v>
      </c>
      <c r="M212" s="41">
        <v>15904</v>
      </c>
      <c r="N212" s="41">
        <v>16318</v>
      </c>
      <c r="O212" s="41">
        <v>25525</v>
      </c>
      <c r="P212" s="41">
        <v>12730</v>
      </c>
      <c r="Q212" s="41">
        <v>30001</v>
      </c>
      <c r="R212" s="41">
        <v>22398</v>
      </c>
      <c r="S212" s="41">
        <v>5730</v>
      </c>
      <c r="T212" s="41">
        <v>29288</v>
      </c>
      <c r="U212" s="41">
        <v>19622</v>
      </c>
      <c r="V212" s="41">
        <v>19946</v>
      </c>
      <c r="W212" s="41">
        <v>12986</v>
      </c>
      <c r="X212" s="41">
        <v>17767</v>
      </c>
      <c r="Y212" s="41">
        <v>16383</v>
      </c>
      <c r="Z212" s="41">
        <v>2724</v>
      </c>
      <c r="AA212" s="41">
        <v>23281</v>
      </c>
      <c r="AB212" s="41">
        <v>12785</v>
      </c>
      <c r="AC212" s="41">
        <v>19170</v>
      </c>
      <c r="AD212" s="41">
        <v>12332</v>
      </c>
      <c r="AE212" s="41">
        <v>13313</v>
      </c>
      <c r="AF212" s="41">
        <v>19425</v>
      </c>
      <c r="AG212" s="41">
        <v>3729</v>
      </c>
      <c r="AH212" s="41">
        <v>25070</v>
      </c>
      <c r="AI212" s="41">
        <v>23009</v>
      </c>
      <c r="AJ212" s="41">
        <v>20541</v>
      </c>
      <c r="AK212" s="41">
        <v>12185</v>
      </c>
      <c r="AL212" s="41">
        <v>41382</v>
      </c>
      <c r="AM212" s="28">
        <f t="shared" si="18"/>
        <v>578015.3951633987</v>
      </c>
      <c r="AN212" s="41">
        <v>18645.657908496731</v>
      </c>
      <c r="AO212" s="29">
        <f t="shared" si="19"/>
        <v>569599</v>
      </c>
      <c r="AP212" s="30">
        <f t="shared" si="20"/>
        <v>18374.16129032258</v>
      </c>
      <c r="AQ212" s="31">
        <f t="shared" si="21"/>
        <v>-8416.3951633987017</v>
      </c>
      <c r="AR212" s="45">
        <f t="shared" si="22"/>
        <v>0.98543915052466813</v>
      </c>
    </row>
    <row r="213" spans="1:44" x14ac:dyDescent="0.25">
      <c r="A213" s="10">
        <v>212</v>
      </c>
      <c r="B213" s="11">
        <v>15965</v>
      </c>
      <c r="C213" s="11" t="s">
        <v>58</v>
      </c>
      <c r="D213" s="11" t="s">
        <v>23</v>
      </c>
      <c r="E213" s="12" t="s">
        <v>38</v>
      </c>
      <c r="F213" s="12" t="s">
        <v>40</v>
      </c>
      <c r="G213" s="12" t="s">
        <v>276</v>
      </c>
      <c r="H213" s="41">
        <v>21971</v>
      </c>
      <c r="I213" s="41">
        <v>14063</v>
      </c>
      <c r="J213" s="41">
        <v>18374</v>
      </c>
      <c r="K213" s="41">
        <v>22380</v>
      </c>
      <c r="L213" s="41">
        <v>10041</v>
      </c>
      <c r="M213" s="41">
        <v>30430</v>
      </c>
      <c r="N213" s="41">
        <v>13818</v>
      </c>
      <c r="O213" s="41">
        <v>15201</v>
      </c>
      <c r="P213" s="41">
        <v>21718</v>
      </c>
      <c r="Q213" s="41">
        <v>13818</v>
      </c>
      <c r="R213" s="41">
        <v>20107</v>
      </c>
      <c r="S213" s="41">
        <v>9881</v>
      </c>
      <c r="T213" s="41">
        <v>18610</v>
      </c>
      <c r="U213" s="41">
        <v>24833</v>
      </c>
      <c r="V213" s="41">
        <v>15883</v>
      </c>
      <c r="W213" s="41">
        <v>13856</v>
      </c>
      <c r="X213" s="41">
        <v>24115</v>
      </c>
      <c r="Y213" s="41">
        <v>18380</v>
      </c>
      <c r="Z213" s="41">
        <v>6120</v>
      </c>
      <c r="AA213" s="41">
        <v>16062</v>
      </c>
      <c r="AB213" s="41">
        <v>14569</v>
      </c>
      <c r="AC213" s="41">
        <v>12366</v>
      </c>
      <c r="AD213" s="41">
        <v>22044</v>
      </c>
      <c r="AE213" s="41">
        <v>9120</v>
      </c>
      <c r="AF213" s="41">
        <v>12087</v>
      </c>
      <c r="AG213" s="41">
        <v>10937</v>
      </c>
      <c r="AH213" s="41">
        <v>12545</v>
      </c>
      <c r="AI213" s="41">
        <v>8539</v>
      </c>
      <c r="AJ213" s="41">
        <v>12300</v>
      </c>
      <c r="AK213" s="41">
        <v>16544</v>
      </c>
      <c r="AL213" s="41">
        <v>17164</v>
      </c>
      <c r="AM213" s="28">
        <f t="shared" si="18"/>
        <v>533518.85715588229</v>
      </c>
      <c r="AN213" s="41">
        <v>17210.285714705878</v>
      </c>
      <c r="AO213" s="29">
        <f t="shared" si="19"/>
        <v>497876</v>
      </c>
      <c r="AP213" s="30">
        <f t="shared" si="20"/>
        <v>16060.516129032258</v>
      </c>
      <c r="AQ213" s="31">
        <f t="shared" si="21"/>
        <v>-35642.857155882288</v>
      </c>
      <c r="AR213" s="45">
        <f t="shared" si="22"/>
        <v>0.93319288216748397</v>
      </c>
    </row>
    <row r="214" spans="1:44" x14ac:dyDescent="0.25">
      <c r="A214" s="10">
        <v>213</v>
      </c>
      <c r="B214" s="11">
        <v>92055</v>
      </c>
      <c r="C214" s="11" t="s">
        <v>58</v>
      </c>
      <c r="D214" s="11" t="s">
        <v>23</v>
      </c>
      <c r="E214" s="12" t="s">
        <v>38</v>
      </c>
      <c r="F214" s="12" t="s">
        <v>40</v>
      </c>
      <c r="G214" s="12" t="s">
        <v>277</v>
      </c>
      <c r="H214" s="41">
        <v>3312</v>
      </c>
      <c r="I214" s="41">
        <v>1586</v>
      </c>
      <c r="J214" s="41">
        <v>13758</v>
      </c>
      <c r="K214" s="41">
        <v>4975</v>
      </c>
      <c r="L214" s="41">
        <v>1575</v>
      </c>
      <c r="M214" s="41">
        <v>3956</v>
      </c>
      <c r="N214" s="41">
        <v>788</v>
      </c>
      <c r="O214" s="41">
        <v>3243</v>
      </c>
      <c r="P214" s="41">
        <v>9666</v>
      </c>
      <c r="Q214" s="41">
        <v>3674</v>
      </c>
      <c r="R214" s="41">
        <v>6748</v>
      </c>
      <c r="S214" s="41">
        <v>7409</v>
      </c>
      <c r="T214" s="41">
        <v>4458</v>
      </c>
      <c r="U214" s="41">
        <v>20765</v>
      </c>
      <c r="V214" s="41">
        <v>4675</v>
      </c>
      <c r="W214" s="41">
        <v>5875</v>
      </c>
      <c r="X214" s="41">
        <v>3782</v>
      </c>
      <c r="Y214" s="41">
        <v>11417</v>
      </c>
      <c r="Z214" s="41">
        <v>2209</v>
      </c>
      <c r="AA214" s="41">
        <v>5115</v>
      </c>
      <c r="AB214" s="41">
        <v>9962</v>
      </c>
      <c r="AC214" s="41">
        <v>6478</v>
      </c>
      <c r="AD214" s="41">
        <v>4022</v>
      </c>
      <c r="AE214" s="41">
        <v>4260</v>
      </c>
      <c r="AF214" s="41">
        <v>18594</v>
      </c>
      <c r="AG214" s="41">
        <v>2685</v>
      </c>
      <c r="AH214" s="41">
        <v>11768</v>
      </c>
      <c r="AI214" s="41">
        <v>7656</v>
      </c>
      <c r="AJ214" s="41">
        <v>9200</v>
      </c>
      <c r="AK214" s="41">
        <v>7815</v>
      </c>
      <c r="AL214" s="41">
        <v>3386</v>
      </c>
      <c r="AM214" s="28">
        <f t="shared" si="18"/>
        <v>341959.73771241831</v>
      </c>
      <c r="AN214" s="41">
        <v>11030.959281045753</v>
      </c>
      <c r="AO214" s="29">
        <f t="shared" si="19"/>
        <v>204812</v>
      </c>
      <c r="AP214" s="30">
        <f t="shared" si="20"/>
        <v>6606.8387096774195</v>
      </c>
      <c r="AQ214" s="31">
        <f t="shared" si="21"/>
        <v>-137147.73771241831</v>
      </c>
      <c r="AR214" s="45">
        <f t="shared" si="22"/>
        <v>0.5989360074086939</v>
      </c>
    </row>
    <row r="215" spans="1:44" x14ac:dyDescent="0.25">
      <c r="A215" s="10">
        <v>214</v>
      </c>
      <c r="B215" s="11">
        <v>15072</v>
      </c>
      <c r="C215" s="11" t="s">
        <v>58</v>
      </c>
      <c r="D215" s="11" t="s">
        <v>23</v>
      </c>
      <c r="E215" s="12" t="s">
        <v>38</v>
      </c>
      <c r="F215" s="12" t="s">
        <v>38</v>
      </c>
      <c r="G215" s="12" t="s">
        <v>397</v>
      </c>
      <c r="H215" s="41">
        <v>0</v>
      </c>
      <c r="I215" s="41">
        <v>0</v>
      </c>
      <c r="J215" s="41">
        <v>0</v>
      </c>
      <c r="K215" s="41">
        <v>0</v>
      </c>
      <c r="L215" s="41">
        <v>0</v>
      </c>
      <c r="M215" s="41">
        <v>0</v>
      </c>
      <c r="N215" s="41">
        <v>0</v>
      </c>
      <c r="O215" s="41">
        <v>0</v>
      </c>
      <c r="P215" s="41">
        <v>0</v>
      </c>
      <c r="Q215" s="41">
        <v>0</v>
      </c>
      <c r="R215" s="41">
        <v>0</v>
      </c>
      <c r="S215" s="41">
        <v>0</v>
      </c>
      <c r="T215" s="41">
        <v>0</v>
      </c>
      <c r="U215" s="41">
        <v>0</v>
      </c>
      <c r="V215" s="41">
        <v>0</v>
      </c>
      <c r="W215" s="41">
        <v>0</v>
      </c>
      <c r="X215" s="41">
        <v>0</v>
      </c>
      <c r="Y215" s="41">
        <v>0</v>
      </c>
      <c r="Z215" s="41">
        <v>0</v>
      </c>
      <c r="AA215" s="41">
        <v>0</v>
      </c>
      <c r="AB215" s="41">
        <v>0</v>
      </c>
      <c r="AC215" s="41">
        <v>0</v>
      </c>
      <c r="AD215" s="41">
        <v>0</v>
      </c>
      <c r="AE215" s="41">
        <v>0</v>
      </c>
      <c r="AF215" s="41">
        <v>0</v>
      </c>
      <c r="AG215" s="41">
        <v>0</v>
      </c>
      <c r="AH215" s="41">
        <v>0</v>
      </c>
      <c r="AI215" s="41">
        <v>0</v>
      </c>
      <c r="AJ215" s="41">
        <v>0</v>
      </c>
      <c r="AK215" s="41">
        <v>0</v>
      </c>
      <c r="AL215" s="41">
        <v>0</v>
      </c>
      <c r="AM215" s="28">
        <f t="shared" si="18"/>
        <v>800503.48826797388</v>
      </c>
      <c r="AN215" s="41">
        <v>25822.693169934642</v>
      </c>
      <c r="AO215" s="29">
        <f t="shared" si="19"/>
        <v>0</v>
      </c>
      <c r="AP215" s="30">
        <f t="shared" si="20"/>
        <v>0</v>
      </c>
      <c r="AQ215" s="31">
        <f t="shared" si="21"/>
        <v>-800503.48826797388</v>
      </c>
      <c r="AR215" s="45">
        <f t="shared" si="22"/>
        <v>0</v>
      </c>
    </row>
    <row r="216" spans="1:44" x14ac:dyDescent="0.25">
      <c r="A216" s="10">
        <v>215</v>
      </c>
      <c r="B216" s="13">
        <v>17113</v>
      </c>
      <c r="C216" s="11" t="s">
        <v>58</v>
      </c>
      <c r="D216" s="11" t="s">
        <v>23</v>
      </c>
      <c r="E216" s="12" t="s">
        <v>38</v>
      </c>
      <c r="F216" s="12" t="s">
        <v>41</v>
      </c>
      <c r="G216" s="14" t="s">
        <v>279</v>
      </c>
      <c r="H216" s="41">
        <v>13747</v>
      </c>
      <c r="I216" s="41">
        <v>12447</v>
      </c>
      <c r="J216" s="41">
        <v>12557</v>
      </c>
      <c r="K216" s="41">
        <v>12007</v>
      </c>
      <c r="L216" s="41">
        <v>6816</v>
      </c>
      <c r="M216" s="41">
        <v>8771</v>
      </c>
      <c r="N216" s="41">
        <v>7693</v>
      </c>
      <c r="O216" s="41">
        <v>7237</v>
      </c>
      <c r="P216" s="41">
        <v>8763</v>
      </c>
      <c r="Q216" s="41">
        <v>6175</v>
      </c>
      <c r="R216" s="41">
        <v>12444</v>
      </c>
      <c r="S216" s="41">
        <v>19566</v>
      </c>
      <c r="T216" s="41">
        <v>7341</v>
      </c>
      <c r="U216" s="41">
        <v>12641</v>
      </c>
      <c r="V216" s="41">
        <v>8035</v>
      </c>
      <c r="W216" s="41">
        <v>7623</v>
      </c>
      <c r="X216" s="41">
        <v>12899</v>
      </c>
      <c r="Y216" s="41">
        <v>9893</v>
      </c>
      <c r="Z216" s="41">
        <v>6419</v>
      </c>
      <c r="AA216" s="41">
        <v>10537</v>
      </c>
      <c r="AB216" s="41">
        <v>10537</v>
      </c>
      <c r="AC216" s="41">
        <v>10657</v>
      </c>
      <c r="AD216" s="41">
        <v>9265</v>
      </c>
      <c r="AE216" s="41">
        <v>6376</v>
      </c>
      <c r="AF216" s="41">
        <v>7881</v>
      </c>
      <c r="AG216" s="41">
        <v>5639</v>
      </c>
      <c r="AH216" s="41">
        <v>9701</v>
      </c>
      <c r="AI216" s="41">
        <v>5527</v>
      </c>
      <c r="AJ216" s="41">
        <v>11741</v>
      </c>
      <c r="AK216" s="41">
        <v>10405</v>
      </c>
      <c r="AL216" s="41">
        <v>12312</v>
      </c>
      <c r="AM216" s="28">
        <f t="shared" si="18"/>
        <v>409908.6063071895</v>
      </c>
      <c r="AN216" s="41">
        <v>13222.858267973856</v>
      </c>
      <c r="AO216" s="29">
        <f t="shared" si="19"/>
        <v>303652</v>
      </c>
      <c r="AP216" s="30">
        <f t="shared" si="20"/>
        <v>9795.2258064516136</v>
      </c>
      <c r="AQ216" s="31">
        <f t="shared" si="21"/>
        <v>-106256.6063071895</v>
      </c>
      <c r="AR216" s="45">
        <f t="shared" si="22"/>
        <v>0.7407797624342638</v>
      </c>
    </row>
    <row r="217" spans="1:44" x14ac:dyDescent="0.25">
      <c r="A217" s="10">
        <v>216</v>
      </c>
      <c r="B217" s="11">
        <v>16018</v>
      </c>
      <c r="C217" s="11" t="s">
        <v>58</v>
      </c>
      <c r="D217" s="11" t="s">
        <v>23</v>
      </c>
      <c r="E217" s="12" t="s">
        <v>38</v>
      </c>
      <c r="F217" s="12" t="s">
        <v>41</v>
      </c>
      <c r="G217" s="12" t="s">
        <v>280</v>
      </c>
      <c r="H217" s="41">
        <v>38265</v>
      </c>
      <c r="I217" s="41">
        <v>45371</v>
      </c>
      <c r="J217" s="41">
        <v>33101</v>
      </c>
      <c r="K217" s="41">
        <v>45651</v>
      </c>
      <c r="L217" s="41">
        <v>6239</v>
      </c>
      <c r="M217" s="41">
        <v>32581</v>
      </c>
      <c r="N217" s="41">
        <v>27925</v>
      </c>
      <c r="O217" s="41">
        <v>31694</v>
      </c>
      <c r="P217" s="41">
        <v>24515</v>
      </c>
      <c r="Q217" s="41">
        <v>26419</v>
      </c>
      <c r="R217" s="41">
        <v>32557</v>
      </c>
      <c r="S217" s="41">
        <v>8807</v>
      </c>
      <c r="T217" s="41">
        <v>20593</v>
      </c>
      <c r="U217" s="41">
        <v>26880</v>
      </c>
      <c r="V217" s="41">
        <v>29525</v>
      </c>
      <c r="W217" s="41">
        <v>26173</v>
      </c>
      <c r="X217" s="41">
        <v>22099</v>
      </c>
      <c r="Y217" s="41">
        <v>26759</v>
      </c>
      <c r="Z217" s="41">
        <v>10272</v>
      </c>
      <c r="AA217" s="41">
        <v>21203</v>
      </c>
      <c r="AB217" s="41">
        <v>30615</v>
      </c>
      <c r="AC217" s="41">
        <v>29893</v>
      </c>
      <c r="AD217" s="41">
        <v>23695</v>
      </c>
      <c r="AE217" s="41">
        <v>21329</v>
      </c>
      <c r="AF217" s="41">
        <v>32998</v>
      </c>
      <c r="AG217" s="41">
        <v>6061</v>
      </c>
      <c r="AH217" s="41">
        <v>41281</v>
      </c>
      <c r="AI217" s="41">
        <v>27585</v>
      </c>
      <c r="AJ217" s="41">
        <v>31891</v>
      </c>
      <c r="AK217" s="41">
        <v>32441</v>
      </c>
      <c r="AL217" s="41">
        <v>22216</v>
      </c>
      <c r="AM217" s="28">
        <f t="shared" si="18"/>
        <v>1190265.0092336601</v>
      </c>
      <c r="AN217" s="41">
        <v>38395.645459150328</v>
      </c>
      <c r="AO217" s="29">
        <f t="shared" si="19"/>
        <v>836634</v>
      </c>
      <c r="AP217" s="30">
        <f t="shared" si="20"/>
        <v>26988.193548387098</v>
      </c>
      <c r="AQ217" s="31">
        <f t="shared" si="21"/>
        <v>-353631.00923366006</v>
      </c>
      <c r="AR217" s="45">
        <f t="shared" si="22"/>
        <v>0.70289724852002344</v>
      </c>
    </row>
    <row r="218" spans="1:44" x14ac:dyDescent="0.25">
      <c r="A218" s="10">
        <v>217</v>
      </c>
      <c r="B218" s="11">
        <v>15148</v>
      </c>
      <c r="C218" s="11" t="s">
        <v>58</v>
      </c>
      <c r="D218" s="11" t="s">
        <v>23</v>
      </c>
      <c r="E218" s="12" t="s">
        <v>38</v>
      </c>
      <c r="F218" s="12" t="s">
        <v>41</v>
      </c>
      <c r="G218" s="12" t="s">
        <v>281</v>
      </c>
      <c r="H218" s="41">
        <v>12783</v>
      </c>
      <c r="I218" s="41">
        <v>15339</v>
      </c>
      <c r="J218" s="41">
        <v>18881</v>
      </c>
      <c r="K218" s="41">
        <v>10249</v>
      </c>
      <c r="L218" s="41">
        <v>5451</v>
      </c>
      <c r="M218" s="41">
        <v>23879</v>
      </c>
      <c r="N218" s="41">
        <v>19506</v>
      </c>
      <c r="O218" s="41">
        <v>19851</v>
      </c>
      <c r="P218" s="41">
        <v>8522</v>
      </c>
      <c r="Q218" s="41">
        <v>31227</v>
      </c>
      <c r="R218" s="41">
        <v>40472</v>
      </c>
      <c r="S218" s="41">
        <v>1417</v>
      </c>
      <c r="T218" s="41">
        <v>9732</v>
      </c>
      <c r="U218" s="41">
        <v>12350</v>
      </c>
      <c r="V218" s="41">
        <v>9732</v>
      </c>
      <c r="W218" s="41">
        <v>9325</v>
      </c>
      <c r="X218" s="41">
        <v>9508</v>
      </c>
      <c r="Y218" s="41">
        <v>12225</v>
      </c>
      <c r="Z218" s="41">
        <v>5655</v>
      </c>
      <c r="AA218" s="41">
        <v>19391</v>
      </c>
      <c r="AB218" s="41">
        <v>19391</v>
      </c>
      <c r="AC218" s="41">
        <v>11090</v>
      </c>
      <c r="AD218" s="41">
        <v>7873</v>
      </c>
      <c r="AE218" s="41">
        <v>15271</v>
      </c>
      <c r="AF218" s="41">
        <v>7408</v>
      </c>
      <c r="AG218" s="41">
        <v>11396</v>
      </c>
      <c r="AH218" s="41">
        <v>19311</v>
      </c>
      <c r="AI218" s="41">
        <v>12959</v>
      </c>
      <c r="AJ218" s="41">
        <v>17957</v>
      </c>
      <c r="AK218" s="41">
        <v>15355</v>
      </c>
      <c r="AL218" s="41">
        <v>11154</v>
      </c>
      <c r="AM218" s="28">
        <f t="shared" si="18"/>
        <v>483693.56124183006</v>
      </c>
      <c r="AN218" s="41">
        <v>15603.018104575163</v>
      </c>
      <c r="AO218" s="29">
        <f t="shared" si="19"/>
        <v>444660</v>
      </c>
      <c r="AP218" s="30">
        <f t="shared" si="20"/>
        <v>14343.870967741936</v>
      </c>
      <c r="AQ218" s="31">
        <f t="shared" si="21"/>
        <v>-39033.561241830059</v>
      </c>
      <c r="AR218" s="45">
        <f t="shared" si="22"/>
        <v>0.91930105263006667</v>
      </c>
    </row>
    <row r="219" spans="1:44" x14ac:dyDescent="0.25">
      <c r="A219" s="10">
        <v>218</v>
      </c>
      <c r="B219" s="11">
        <v>15324</v>
      </c>
      <c r="C219" s="11" t="s">
        <v>58</v>
      </c>
      <c r="D219" s="11" t="s">
        <v>23</v>
      </c>
      <c r="E219" s="12" t="s">
        <v>38</v>
      </c>
      <c r="F219" s="12" t="s">
        <v>41</v>
      </c>
      <c r="G219" s="12" t="s">
        <v>282</v>
      </c>
      <c r="H219" s="41">
        <v>13501</v>
      </c>
      <c r="I219" s="41">
        <v>28667</v>
      </c>
      <c r="J219" s="41">
        <v>12413</v>
      </c>
      <c r="K219" s="41">
        <v>17881</v>
      </c>
      <c r="L219" s="41">
        <v>9459</v>
      </c>
      <c r="M219" s="41">
        <v>23339</v>
      </c>
      <c r="N219" s="41">
        <v>18679</v>
      </c>
      <c r="O219" s="41">
        <v>15336</v>
      </c>
      <c r="P219" s="41">
        <v>14640</v>
      </c>
      <c r="Q219" s="41">
        <v>11516</v>
      </c>
      <c r="R219" s="41">
        <v>17960</v>
      </c>
      <c r="S219" s="41">
        <v>7933</v>
      </c>
      <c r="T219" s="41">
        <v>10933</v>
      </c>
      <c r="U219" s="41">
        <v>11300</v>
      </c>
      <c r="V219" s="41">
        <v>16959</v>
      </c>
      <c r="W219" s="41">
        <v>11445</v>
      </c>
      <c r="X219" s="41">
        <v>11912</v>
      </c>
      <c r="Y219" s="41">
        <v>14027</v>
      </c>
      <c r="Z219" s="41">
        <v>8966</v>
      </c>
      <c r="AA219" s="41">
        <v>12571</v>
      </c>
      <c r="AB219" s="41">
        <v>11967</v>
      </c>
      <c r="AC219" s="41">
        <v>12269</v>
      </c>
      <c r="AD219" s="41">
        <v>9940</v>
      </c>
      <c r="AE219" s="41">
        <v>12671</v>
      </c>
      <c r="AF219" s="41">
        <v>12591</v>
      </c>
      <c r="AG219" s="41">
        <v>10863</v>
      </c>
      <c r="AH219" s="41">
        <v>15185</v>
      </c>
      <c r="AI219" s="41">
        <v>14093</v>
      </c>
      <c r="AJ219" s="41">
        <v>10068</v>
      </c>
      <c r="AK219" s="41">
        <v>15161</v>
      </c>
      <c r="AL219" s="41">
        <v>13995</v>
      </c>
      <c r="AM219" s="28">
        <f t="shared" si="18"/>
        <v>483878.46509803919</v>
      </c>
      <c r="AN219" s="41">
        <v>15608.982745098039</v>
      </c>
      <c r="AO219" s="29">
        <f t="shared" si="19"/>
        <v>428240</v>
      </c>
      <c r="AP219" s="30">
        <f t="shared" si="20"/>
        <v>13814.193548387097</v>
      </c>
      <c r="AQ219" s="31">
        <f t="shared" si="21"/>
        <v>-55638.465098039189</v>
      </c>
      <c r="AR219" s="45">
        <f t="shared" si="22"/>
        <v>0.88501562042698834</v>
      </c>
    </row>
    <row r="220" spans="1:44" x14ac:dyDescent="0.25">
      <c r="A220" s="10">
        <v>219</v>
      </c>
      <c r="B220" s="11">
        <v>92047</v>
      </c>
      <c r="C220" s="11" t="s">
        <v>58</v>
      </c>
      <c r="D220" s="11" t="s">
        <v>23</v>
      </c>
      <c r="E220" s="12" t="s">
        <v>38</v>
      </c>
      <c r="F220" s="12" t="s">
        <v>41</v>
      </c>
      <c r="G220" s="12" t="s">
        <v>283</v>
      </c>
      <c r="H220" s="41">
        <v>29603</v>
      </c>
      <c r="I220" s="41">
        <v>16659</v>
      </c>
      <c r="J220" s="41">
        <v>29775</v>
      </c>
      <c r="K220" s="41">
        <v>11811</v>
      </c>
      <c r="L220" s="41">
        <v>6394</v>
      </c>
      <c r="M220" s="41">
        <v>31119</v>
      </c>
      <c r="N220" s="41">
        <v>10590</v>
      </c>
      <c r="O220" s="41">
        <v>13941</v>
      </c>
      <c r="P220" s="41">
        <v>9896</v>
      </c>
      <c r="Q220" s="41">
        <v>15700</v>
      </c>
      <c r="R220" s="41">
        <v>18573</v>
      </c>
      <c r="S220" s="41">
        <v>8469</v>
      </c>
      <c r="T220" s="41">
        <v>18460</v>
      </c>
      <c r="U220" s="41">
        <v>13640</v>
      </c>
      <c r="V220" s="41">
        <v>17729</v>
      </c>
      <c r="W220" s="41">
        <v>7791</v>
      </c>
      <c r="X220" s="41">
        <v>16505</v>
      </c>
      <c r="Y220" s="41">
        <v>27477</v>
      </c>
      <c r="Z220" s="41">
        <v>6263</v>
      </c>
      <c r="AA220" s="41">
        <v>12072</v>
      </c>
      <c r="AB220" s="41">
        <v>21259</v>
      </c>
      <c r="AC220" s="41">
        <v>13535</v>
      </c>
      <c r="AD220" s="41">
        <v>6625</v>
      </c>
      <c r="AE220" s="41">
        <v>12185</v>
      </c>
      <c r="AF220" s="41">
        <v>21403</v>
      </c>
      <c r="AG220" s="41">
        <v>5967</v>
      </c>
      <c r="AH220" s="41">
        <v>18741</v>
      </c>
      <c r="AI220" s="41">
        <v>17123</v>
      </c>
      <c r="AJ220" s="41">
        <v>19483</v>
      </c>
      <c r="AK220" s="41">
        <v>16863</v>
      </c>
      <c r="AL220" s="41">
        <v>12132</v>
      </c>
      <c r="AM220" s="28">
        <f t="shared" si="18"/>
        <v>468472.1257222222</v>
      </c>
      <c r="AN220" s="41">
        <v>15112.004055555555</v>
      </c>
      <c r="AO220" s="29">
        <f t="shared" si="19"/>
        <v>487783</v>
      </c>
      <c r="AP220" s="30">
        <f t="shared" si="20"/>
        <v>15734.935483870968</v>
      </c>
      <c r="AQ220" s="31">
        <f t="shared" si="21"/>
        <v>19310.874277777795</v>
      </c>
      <c r="AR220" s="45">
        <f t="shared" si="22"/>
        <v>1.0412209675186268</v>
      </c>
    </row>
    <row r="221" spans="1:44" x14ac:dyDescent="0.25">
      <c r="A221" s="10">
        <v>220</v>
      </c>
      <c r="B221" s="11">
        <v>14484</v>
      </c>
      <c r="C221" s="11" t="s">
        <v>58</v>
      </c>
      <c r="D221" s="11" t="s">
        <v>23</v>
      </c>
      <c r="E221" s="12" t="s">
        <v>38</v>
      </c>
      <c r="F221" s="12" t="s">
        <v>41</v>
      </c>
      <c r="G221" s="12" t="s">
        <v>284</v>
      </c>
      <c r="H221" s="41">
        <v>14185</v>
      </c>
      <c r="I221" s="41">
        <v>24811</v>
      </c>
      <c r="J221" s="41">
        <v>16625</v>
      </c>
      <c r="K221" s="41">
        <v>25897</v>
      </c>
      <c r="L221" s="41">
        <v>10411</v>
      </c>
      <c r="M221" s="41">
        <v>24523</v>
      </c>
      <c r="N221" s="41">
        <v>17247</v>
      </c>
      <c r="O221" s="41">
        <v>18555</v>
      </c>
      <c r="P221" s="41">
        <v>19419</v>
      </c>
      <c r="Q221" s="41">
        <v>16539</v>
      </c>
      <c r="R221" s="41">
        <v>24117</v>
      </c>
      <c r="S221" s="41">
        <v>3169</v>
      </c>
      <c r="T221" s="41">
        <v>14229</v>
      </c>
      <c r="U221" s="41">
        <v>16153</v>
      </c>
      <c r="V221" s="41">
        <v>20929</v>
      </c>
      <c r="W221" s="41">
        <v>13929</v>
      </c>
      <c r="X221" s="41">
        <v>18455</v>
      </c>
      <c r="Y221" s="41">
        <v>9415</v>
      </c>
      <c r="Z221" s="41">
        <v>6138</v>
      </c>
      <c r="AA221" s="41">
        <v>13707</v>
      </c>
      <c r="AB221" s="41">
        <v>20037</v>
      </c>
      <c r="AC221" s="41">
        <v>13893</v>
      </c>
      <c r="AD221" s="41">
        <v>12389</v>
      </c>
      <c r="AE221" s="41">
        <v>20674</v>
      </c>
      <c r="AF221" s="41">
        <v>15259</v>
      </c>
      <c r="AG221" s="41">
        <v>7739</v>
      </c>
      <c r="AH221" s="41">
        <v>16501</v>
      </c>
      <c r="AI221" s="41">
        <v>11251</v>
      </c>
      <c r="AJ221" s="41">
        <v>15623</v>
      </c>
      <c r="AK221" s="41">
        <v>15259</v>
      </c>
      <c r="AL221" s="41">
        <v>12396</v>
      </c>
      <c r="AM221" s="28">
        <f t="shared" si="18"/>
        <v>523988.18588235287</v>
      </c>
      <c r="AN221" s="41">
        <v>16902.844705882351</v>
      </c>
      <c r="AO221" s="29">
        <f t="shared" si="19"/>
        <v>489474</v>
      </c>
      <c r="AP221" s="30">
        <f t="shared" si="20"/>
        <v>15789.483870967742</v>
      </c>
      <c r="AQ221" s="31">
        <f t="shared" si="21"/>
        <v>-34514.185882352875</v>
      </c>
      <c r="AR221" s="45">
        <f t="shared" si="22"/>
        <v>0.93413174798161935</v>
      </c>
    </row>
    <row r="222" spans="1:44" x14ac:dyDescent="0.25">
      <c r="A222" s="10">
        <v>221</v>
      </c>
      <c r="B222" s="11">
        <v>14544</v>
      </c>
      <c r="C222" s="11" t="s">
        <v>58</v>
      </c>
      <c r="D222" s="11" t="s">
        <v>23</v>
      </c>
      <c r="E222" s="12" t="s">
        <v>38</v>
      </c>
      <c r="F222" s="12" t="s">
        <v>41</v>
      </c>
      <c r="G222" s="12" t="s">
        <v>285</v>
      </c>
      <c r="H222" s="41">
        <v>35747</v>
      </c>
      <c r="I222" s="41">
        <v>39020</v>
      </c>
      <c r="J222" s="41">
        <v>39145</v>
      </c>
      <c r="K222" s="41">
        <v>53319</v>
      </c>
      <c r="L222" s="41">
        <v>25427</v>
      </c>
      <c r="M222" s="41">
        <v>35969</v>
      </c>
      <c r="N222" s="41">
        <v>30163</v>
      </c>
      <c r="O222" s="41">
        <v>37745</v>
      </c>
      <c r="P222" s="41">
        <v>41766</v>
      </c>
      <c r="Q222" s="41">
        <v>31469</v>
      </c>
      <c r="R222" s="41">
        <v>34923</v>
      </c>
      <c r="S222" s="41">
        <v>23293</v>
      </c>
      <c r="T222" s="41">
        <v>26425</v>
      </c>
      <c r="U222" s="41">
        <v>35198</v>
      </c>
      <c r="V222" s="41">
        <v>28497</v>
      </c>
      <c r="W222" s="41">
        <v>29659</v>
      </c>
      <c r="X222" s="41">
        <v>24823</v>
      </c>
      <c r="Y222" s="41">
        <v>27241</v>
      </c>
      <c r="Z222" s="41">
        <v>7941</v>
      </c>
      <c r="AA222" s="41">
        <v>30262</v>
      </c>
      <c r="AB222" s="41">
        <v>31721</v>
      </c>
      <c r="AC222" s="41">
        <v>35625</v>
      </c>
      <c r="AD222" s="41">
        <v>31420</v>
      </c>
      <c r="AE222" s="41">
        <v>20795</v>
      </c>
      <c r="AF222" s="41">
        <v>33039</v>
      </c>
      <c r="AG222" s="41">
        <v>23577</v>
      </c>
      <c r="AH222" s="41">
        <v>30337</v>
      </c>
      <c r="AI222" s="41">
        <v>45083</v>
      </c>
      <c r="AJ222" s="41">
        <v>31799</v>
      </c>
      <c r="AK222" s="41">
        <v>31879</v>
      </c>
      <c r="AL222" s="41">
        <v>34116</v>
      </c>
      <c r="AM222" s="28">
        <f t="shared" si="18"/>
        <v>1010586.5667679739</v>
      </c>
      <c r="AN222" s="41">
        <v>32599.566669934644</v>
      </c>
      <c r="AO222" s="29">
        <f t="shared" si="19"/>
        <v>987423</v>
      </c>
      <c r="AP222" s="30">
        <f t="shared" si="20"/>
        <v>31852.354838709678</v>
      </c>
      <c r="AQ222" s="31">
        <f t="shared" si="21"/>
        <v>-23163.566767973942</v>
      </c>
      <c r="AR222" s="45">
        <f t="shared" si="22"/>
        <v>0.97707908700780088</v>
      </c>
    </row>
    <row r="223" spans="1:44" x14ac:dyDescent="0.25">
      <c r="A223" s="10">
        <v>222</v>
      </c>
      <c r="B223" s="11">
        <v>15239</v>
      </c>
      <c r="C223" s="11" t="s">
        <v>58</v>
      </c>
      <c r="D223" s="11" t="s">
        <v>23</v>
      </c>
      <c r="E223" s="12" t="s">
        <v>38</v>
      </c>
      <c r="F223" s="12" t="s">
        <v>41</v>
      </c>
      <c r="G223" s="12" t="s">
        <v>286</v>
      </c>
      <c r="H223" s="41">
        <v>26011</v>
      </c>
      <c r="I223" s="41">
        <v>16749</v>
      </c>
      <c r="J223" s="41">
        <v>12273</v>
      </c>
      <c r="K223" s="41">
        <v>19395</v>
      </c>
      <c r="L223" s="41">
        <v>10877</v>
      </c>
      <c r="M223" s="41">
        <v>18057</v>
      </c>
      <c r="N223" s="41">
        <v>25035</v>
      </c>
      <c r="O223" s="41">
        <v>18045</v>
      </c>
      <c r="P223" s="41">
        <v>20350</v>
      </c>
      <c r="Q223" s="41">
        <v>12041</v>
      </c>
      <c r="R223" s="41">
        <v>20223</v>
      </c>
      <c r="S223" s="41">
        <v>14717</v>
      </c>
      <c r="T223" s="41">
        <v>25467</v>
      </c>
      <c r="U223" s="41">
        <v>22526</v>
      </c>
      <c r="V223" s="41">
        <v>16575</v>
      </c>
      <c r="W223" s="41">
        <v>16575</v>
      </c>
      <c r="X223" s="41">
        <v>11305</v>
      </c>
      <c r="Y223" s="41">
        <v>9965</v>
      </c>
      <c r="Z223" s="41">
        <v>6774</v>
      </c>
      <c r="AA223" s="41">
        <v>19499</v>
      </c>
      <c r="AB223" s="41">
        <v>18901</v>
      </c>
      <c r="AC223" s="41">
        <v>14347</v>
      </c>
      <c r="AD223" s="41">
        <v>18211</v>
      </c>
      <c r="AE223" s="41">
        <v>14097</v>
      </c>
      <c r="AF223" s="41">
        <v>13415</v>
      </c>
      <c r="AG223" s="41">
        <v>5129</v>
      </c>
      <c r="AH223" s="41">
        <v>21195</v>
      </c>
      <c r="AI223" s="41">
        <v>19097</v>
      </c>
      <c r="AJ223" s="41">
        <v>16235</v>
      </c>
      <c r="AK223" s="41">
        <v>15145</v>
      </c>
      <c r="AL223" s="41">
        <v>8780</v>
      </c>
      <c r="AM223" s="28">
        <f t="shared" si="18"/>
        <v>570319.85993464058</v>
      </c>
      <c r="AN223" s="41">
        <v>18397.414836601311</v>
      </c>
      <c r="AO223" s="29">
        <f t="shared" si="19"/>
        <v>507011</v>
      </c>
      <c r="AP223" s="30">
        <f t="shared" si="20"/>
        <v>16355.193548387097</v>
      </c>
      <c r="AQ223" s="31">
        <f t="shared" si="21"/>
        <v>-63308.859934640583</v>
      </c>
      <c r="AR223" s="45">
        <f t="shared" si="22"/>
        <v>0.88899411649123372</v>
      </c>
    </row>
    <row r="224" spans="1:44" x14ac:dyDescent="0.25">
      <c r="A224" s="10">
        <v>223</v>
      </c>
      <c r="B224" s="11">
        <v>14751</v>
      </c>
      <c r="C224" s="11" t="s">
        <v>58</v>
      </c>
      <c r="D224" s="11" t="s">
        <v>23</v>
      </c>
      <c r="E224" s="12" t="s">
        <v>42</v>
      </c>
      <c r="F224" s="12" t="s">
        <v>43</v>
      </c>
      <c r="G224" s="12" t="s">
        <v>287</v>
      </c>
      <c r="H224" s="41">
        <v>91</v>
      </c>
      <c r="I224" s="41">
        <v>395</v>
      </c>
      <c r="J224" s="41">
        <v>396</v>
      </c>
      <c r="K224" s="41">
        <v>282</v>
      </c>
      <c r="L224" s="41">
        <v>0</v>
      </c>
      <c r="M224" s="41">
        <v>982</v>
      </c>
      <c r="N224" s="41">
        <v>249.76</v>
      </c>
      <c r="O224" s="41">
        <v>1778</v>
      </c>
      <c r="P224" s="41">
        <v>796</v>
      </c>
      <c r="Q224" s="41">
        <v>906</v>
      </c>
      <c r="R224" s="41">
        <v>55</v>
      </c>
      <c r="S224" s="41">
        <v>112</v>
      </c>
      <c r="T224" s="41">
        <v>982</v>
      </c>
      <c r="U224" s="41">
        <v>6228</v>
      </c>
      <c r="V224" s="41">
        <v>519</v>
      </c>
      <c r="W224" s="41">
        <v>519</v>
      </c>
      <c r="X224" s="41">
        <v>3879</v>
      </c>
      <c r="Y224" s="41">
        <v>1922</v>
      </c>
      <c r="Z224" s="41">
        <v>0</v>
      </c>
      <c r="AA224" s="41">
        <v>1151</v>
      </c>
      <c r="AB224" s="41">
        <v>615</v>
      </c>
      <c r="AC224" s="41">
        <v>40</v>
      </c>
      <c r="AD224" s="41">
        <v>1553</v>
      </c>
      <c r="AE224" s="41">
        <v>620</v>
      </c>
      <c r="AF224" s="41">
        <v>2285</v>
      </c>
      <c r="AG224" s="41">
        <v>0</v>
      </c>
      <c r="AH224" s="41">
        <v>244.36</v>
      </c>
      <c r="AI224" s="41">
        <v>141</v>
      </c>
      <c r="AJ224" s="41">
        <v>124</v>
      </c>
      <c r="AK224" s="41">
        <v>185</v>
      </c>
      <c r="AL224" s="41">
        <v>53</v>
      </c>
      <c r="AM224" s="28">
        <f t="shared" si="18"/>
        <v>718945.00068627449</v>
      </c>
      <c r="AN224" s="41">
        <v>23191.774215686273</v>
      </c>
      <c r="AO224" s="29">
        <f t="shared" si="19"/>
        <v>27103.120000000003</v>
      </c>
      <c r="AP224" s="30">
        <f t="shared" si="20"/>
        <v>874.29419354838717</v>
      </c>
      <c r="AQ224" s="31">
        <f t="shared" si="21"/>
        <v>-691841.8806862745</v>
      </c>
      <c r="AR224" s="45">
        <f t="shared" si="22"/>
        <v>3.769846090330764E-2</v>
      </c>
    </row>
    <row r="225" spans="1:44" x14ac:dyDescent="0.25">
      <c r="A225" s="10">
        <v>224</v>
      </c>
      <c r="B225" s="11">
        <v>15960</v>
      </c>
      <c r="C225" s="11" t="s">
        <v>58</v>
      </c>
      <c r="D225" s="11" t="s">
        <v>23</v>
      </c>
      <c r="E225" s="12" t="s">
        <v>42</v>
      </c>
      <c r="F225" s="12" t="s">
        <v>43</v>
      </c>
      <c r="G225" s="12" t="s">
        <v>288</v>
      </c>
      <c r="H225" s="41">
        <v>51927</v>
      </c>
      <c r="I225" s="41">
        <v>79416</v>
      </c>
      <c r="J225" s="41">
        <v>66592</v>
      </c>
      <c r="K225" s="41">
        <v>58366</v>
      </c>
      <c r="L225" s="41">
        <v>15252</v>
      </c>
      <c r="M225" s="41">
        <v>54190</v>
      </c>
      <c r="N225" s="41">
        <v>38639</v>
      </c>
      <c r="O225" s="41">
        <v>31504</v>
      </c>
      <c r="P225" s="41">
        <v>45573</v>
      </c>
      <c r="Q225" s="41">
        <v>39984</v>
      </c>
      <c r="R225" s="41">
        <v>51305</v>
      </c>
      <c r="S225" s="41">
        <v>14610</v>
      </c>
      <c r="T225" s="41">
        <v>36914</v>
      </c>
      <c r="U225" s="41">
        <v>21651</v>
      </c>
      <c r="V225" s="41">
        <v>36618</v>
      </c>
      <c r="W225" s="41">
        <v>36618</v>
      </c>
      <c r="X225" s="41">
        <v>42199.97</v>
      </c>
      <c r="Y225" s="41">
        <v>59523</v>
      </c>
      <c r="Z225" s="41">
        <v>14321</v>
      </c>
      <c r="AA225" s="41">
        <v>46102</v>
      </c>
      <c r="AB225" s="41">
        <v>47636</v>
      </c>
      <c r="AC225" s="41">
        <v>33570</v>
      </c>
      <c r="AD225" s="41">
        <v>31836</v>
      </c>
      <c r="AE225" s="41">
        <v>35816</v>
      </c>
      <c r="AF225" s="41">
        <v>41304</v>
      </c>
      <c r="AG225" s="41">
        <v>9443</v>
      </c>
      <c r="AH225" s="41">
        <v>54166</v>
      </c>
      <c r="AI225" s="41">
        <v>31090</v>
      </c>
      <c r="AJ225" s="41">
        <v>57203</v>
      </c>
      <c r="AK225" s="41">
        <v>55083</v>
      </c>
      <c r="AL225" s="41">
        <v>40479</v>
      </c>
      <c r="AM225" s="28">
        <f t="shared" si="18"/>
        <v>1347085.7892189543</v>
      </c>
      <c r="AN225" s="41">
        <v>43454.380297385622</v>
      </c>
      <c r="AO225" s="29">
        <f t="shared" si="19"/>
        <v>1278930.97</v>
      </c>
      <c r="AP225" s="30">
        <f t="shared" si="20"/>
        <v>41255.83774193548</v>
      </c>
      <c r="AQ225" s="31">
        <f t="shared" si="21"/>
        <v>-68154.819218954304</v>
      </c>
      <c r="AR225" s="45">
        <f t="shared" si="22"/>
        <v>0.94940573216315294</v>
      </c>
    </row>
    <row r="226" spans="1:44" x14ac:dyDescent="0.25">
      <c r="A226" s="10">
        <v>225</v>
      </c>
      <c r="B226" s="13">
        <v>16878</v>
      </c>
      <c r="C226" s="11" t="s">
        <v>58</v>
      </c>
      <c r="D226" s="11" t="s">
        <v>23</v>
      </c>
      <c r="E226" s="12" t="s">
        <v>42</v>
      </c>
      <c r="F226" s="12" t="s">
        <v>43</v>
      </c>
      <c r="G226" s="14" t="s">
        <v>289</v>
      </c>
      <c r="H226" s="41">
        <v>37254</v>
      </c>
      <c r="I226" s="41">
        <v>22258</v>
      </c>
      <c r="J226" s="41">
        <v>7047</v>
      </c>
      <c r="K226" s="41">
        <v>19603</v>
      </c>
      <c r="L226" s="41">
        <v>3681.23</v>
      </c>
      <c r="M226" s="41">
        <v>21947</v>
      </c>
      <c r="N226" s="41">
        <v>22791</v>
      </c>
      <c r="O226" s="41">
        <v>16360</v>
      </c>
      <c r="P226" s="41">
        <v>13479</v>
      </c>
      <c r="Q226" s="41">
        <v>13683</v>
      </c>
      <c r="R226" s="41">
        <v>12945</v>
      </c>
      <c r="S226" s="41">
        <v>9821</v>
      </c>
      <c r="T226" s="41">
        <v>10950</v>
      </c>
      <c r="U226" s="41">
        <v>20214</v>
      </c>
      <c r="V226" s="41">
        <v>22401</v>
      </c>
      <c r="W226" s="41">
        <v>22401</v>
      </c>
      <c r="X226" s="41">
        <v>18245</v>
      </c>
      <c r="Y226" s="41">
        <v>16996</v>
      </c>
      <c r="Z226" s="41">
        <v>12005</v>
      </c>
      <c r="AA226" s="41">
        <v>16847</v>
      </c>
      <c r="AB226" s="41">
        <v>9945</v>
      </c>
      <c r="AC226" s="41">
        <v>11203.76</v>
      </c>
      <c r="AD226" s="41">
        <v>11956</v>
      </c>
      <c r="AE226" s="41">
        <v>13260</v>
      </c>
      <c r="AF226" s="41">
        <v>51590</v>
      </c>
      <c r="AG226" s="41">
        <v>5272</v>
      </c>
      <c r="AH226" s="41">
        <v>17873</v>
      </c>
      <c r="AI226" s="41">
        <v>15990</v>
      </c>
      <c r="AJ226" s="41">
        <v>15009</v>
      </c>
      <c r="AK226" s="41">
        <v>15092</v>
      </c>
      <c r="AL226" s="41">
        <v>15929</v>
      </c>
      <c r="AM226" s="28">
        <f t="shared" si="18"/>
        <v>543989.83062091505</v>
      </c>
      <c r="AN226" s="41">
        <v>17548.059052287583</v>
      </c>
      <c r="AO226" s="29">
        <f t="shared" si="19"/>
        <v>524047.99</v>
      </c>
      <c r="AP226" s="30">
        <f t="shared" si="20"/>
        <v>16904.773870967743</v>
      </c>
      <c r="AQ226" s="31">
        <f t="shared" si="21"/>
        <v>-19941.840620915056</v>
      </c>
      <c r="AR226" s="45">
        <f t="shared" si="22"/>
        <v>0.96334151945790369</v>
      </c>
    </row>
    <row r="227" spans="1:44" x14ac:dyDescent="0.25">
      <c r="A227" s="10">
        <v>226</v>
      </c>
      <c r="B227" s="11">
        <v>16533</v>
      </c>
      <c r="C227" s="11" t="s">
        <v>58</v>
      </c>
      <c r="D227" s="11" t="s">
        <v>23</v>
      </c>
      <c r="E227" s="12" t="s">
        <v>42</v>
      </c>
      <c r="F227" s="12" t="s">
        <v>43</v>
      </c>
      <c r="G227" s="12" t="s">
        <v>290</v>
      </c>
      <c r="H227" s="41">
        <v>73049</v>
      </c>
      <c r="I227" s="41">
        <v>46404</v>
      </c>
      <c r="J227" s="41">
        <v>48345</v>
      </c>
      <c r="K227" s="41">
        <v>50095</v>
      </c>
      <c r="L227" s="41">
        <v>34695</v>
      </c>
      <c r="M227" s="41">
        <v>54965</v>
      </c>
      <c r="N227" s="41">
        <v>28320</v>
      </c>
      <c r="O227" s="41">
        <v>23513</v>
      </c>
      <c r="P227" s="41">
        <v>20559</v>
      </c>
      <c r="Q227" s="41">
        <v>34675</v>
      </c>
      <c r="R227" s="41">
        <v>38925</v>
      </c>
      <c r="S227" s="41">
        <v>17929</v>
      </c>
      <c r="T227" s="41">
        <v>37925</v>
      </c>
      <c r="U227" s="41">
        <v>48237</v>
      </c>
      <c r="V227" s="41">
        <v>27067</v>
      </c>
      <c r="W227" s="41">
        <v>27067</v>
      </c>
      <c r="X227" s="41">
        <v>25905</v>
      </c>
      <c r="Y227" s="41">
        <v>52395</v>
      </c>
      <c r="Z227" s="41">
        <v>16332</v>
      </c>
      <c r="AA227" s="41">
        <v>37017</v>
      </c>
      <c r="AB227" s="41">
        <v>42366</v>
      </c>
      <c r="AC227" s="41">
        <v>33792.730000000003</v>
      </c>
      <c r="AD227" s="41">
        <v>36760</v>
      </c>
      <c r="AE227" s="41">
        <v>2695</v>
      </c>
      <c r="AF227" s="41">
        <v>48478</v>
      </c>
      <c r="AG227" s="41">
        <v>21266</v>
      </c>
      <c r="AH227" s="41">
        <v>39782</v>
      </c>
      <c r="AI227" s="41">
        <v>37014</v>
      </c>
      <c r="AJ227" s="41">
        <v>20517</v>
      </c>
      <c r="AK227" s="41">
        <v>49223</v>
      </c>
      <c r="AL227" s="41">
        <v>32270</v>
      </c>
      <c r="AM227" s="28">
        <f t="shared" si="18"/>
        <v>1187370.0809705881</v>
      </c>
      <c r="AN227" s="41">
        <v>38302.260676470585</v>
      </c>
      <c r="AO227" s="29">
        <f t="shared" si="19"/>
        <v>1107582.73</v>
      </c>
      <c r="AP227" s="30">
        <f t="shared" si="20"/>
        <v>35728.47516129032</v>
      </c>
      <c r="AQ227" s="31">
        <f t="shared" si="21"/>
        <v>-79787.350970588159</v>
      </c>
      <c r="AR227" s="45">
        <f t="shared" si="22"/>
        <v>0.93280330012579749</v>
      </c>
    </row>
    <row r="228" spans="1:44" x14ac:dyDescent="0.25">
      <c r="A228" s="10">
        <v>227</v>
      </c>
      <c r="B228" s="11">
        <v>16458</v>
      </c>
      <c r="C228" s="11" t="s">
        <v>58</v>
      </c>
      <c r="D228" s="11" t="s">
        <v>23</v>
      </c>
      <c r="E228" s="12" t="s">
        <v>42</v>
      </c>
      <c r="F228" s="12" t="s">
        <v>43</v>
      </c>
      <c r="G228" s="12" t="s">
        <v>291</v>
      </c>
      <c r="H228" s="41">
        <v>22212</v>
      </c>
      <c r="I228" s="41">
        <v>29357</v>
      </c>
      <c r="J228" s="41">
        <v>33066</v>
      </c>
      <c r="K228" s="41">
        <v>22854</v>
      </c>
      <c r="L228" s="41">
        <v>15213.81</v>
      </c>
      <c r="M228" s="41">
        <v>34893</v>
      </c>
      <c r="N228" s="41">
        <v>38570</v>
      </c>
      <c r="O228" s="41">
        <v>21143</v>
      </c>
      <c r="P228" s="41">
        <v>28397</v>
      </c>
      <c r="Q228" s="41">
        <v>17117</v>
      </c>
      <c r="R228" s="41">
        <v>27053</v>
      </c>
      <c r="S228" s="41">
        <v>15272</v>
      </c>
      <c r="T228" s="41">
        <v>32181</v>
      </c>
      <c r="U228" s="41">
        <v>27564</v>
      </c>
      <c r="V228" s="41">
        <v>40284</v>
      </c>
      <c r="W228" s="41">
        <v>40284</v>
      </c>
      <c r="X228" s="41">
        <v>33016</v>
      </c>
      <c r="Y228" s="41">
        <v>32752</v>
      </c>
      <c r="Z228" s="41">
        <v>7747</v>
      </c>
      <c r="AA228" s="41">
        <v>21760</v>
      </c>
      <c r="AB228" s="41">
        <v>21835</v>
      </c>
      <c r="AC228" s="41">
        <v>22675.63</v>
      </c>
      <c r="AD228" s="41">
        <v>31195</v>
      </c>
      <c r="AE228" s="41">
        <v>25685</v>
      </c>
      <c r="AF228" s="41">
        <v>22017</v>
      </c>
      <c r="AG228" s="41">
        <v>11201</v>
      </c>
      <c r="AH228" s="41">
        <v>33674</v>
      </c>
      <c r="AI228" s="41">
        <v>30937.49</v>
      </c>
      <c r="AJ228" s="41">
        <v>28992</v>
      </c>
      <c r="AK228" s="41">
        <v>38680</v>
      </c>
      <c r="AL228" s="41">
        <v>27666.5</v>
      </c>
      <c r="AM228" s="28">
        <f t="shared" si="18"/>
        <v>870681.48784313723</v>
      </c>
      <c r="AN228" s="41">
        <v>28086.499607843136</v>
      </c>
      <c r="AO228" s="29">
        <f t="shared" si="19"/>
        <v>835294.43</v>
      </c>
      <c r="AP228" s="30">
        <f t="shared" si="20"/>
        <v>26944.981612903226</v>
      </c>
      <c r="AQ228" s="31">
        <f t="shared" si="21"/>
        <v>-35387.057843137183</v>
      </c>
      <c r="AR228" s="45">
        <f t="shared" si="22"/>
        <v>0.95935705727383913</v>
      </c>
    </row>
    <row r="229" spans="1:44" x14ac:dyDescent="0.25">
      <c r="A229" s="10">
        <v>228</v>
      </c>
      <c r="B229" s="13">
        <v>16886</v>
      </c>
      <c r="C229" s="11" t="s">
        <v>58</v>
      </c>
      <c r="D229" s="11" t="s">
        <v>23</v>
      </c>
      <c r="E229" s="12" t="s">
        <v>42</v>
      </c>
      <c r="F229" s="12" t="s">
        <v>43</v>
      </c>
      <c r="G229" s="14" t="s">
        <v>292</v>
      </c>
      <c r="H229" s="41">
        <v>52121</v>
      </c>
      <c r="I229" s="41">
        <v>13966</v>
      </c>
      <c r="J229" s="41">
        <v>29378</v>
      </c>
      <c r="K229" s="41">
        <v>36395</v>
      </c>
      <c r="L229" s="41">
        <v>9414</v>
      </c>
      <c r="M229" s="41">
        <v>20168</v>
      </c>
      <c r="N229" s="41">
        <v>29775</v>
      </c>
      <c r="O229" s="41">
        <v>25350</v>
      </c>
      <c r="P229" s="41">
        <v>23834</v>
      </c>
      <c r="Q229" s="41">
        <v>19186</v>
      </c>
      <c r="R229" s="41">
        <v>50798</v>
      </c>
      <c r="S229" s="41">
        <v>9160</v>
      </c>
      <c r="T229" s="41">
        <v>21962</v>
      </c>
      <c r="U229" s="41">
        <v>13906</v>
      </c>
      <c r="V229" s="41">
        <v>22939</v>
      </c>
      <c r="W229" s="41">
        <v>22939</v>
      </c>
      <c r="X229" s="41">
        <v>24892</v>
      </c>
      <c r="Y229" s="41">
        <v>20579</v>
      </c>
      <c r="Z229" s="41">
        <v>5138</v>
      </c>
      <c r="AA229" s="41">
        <v>27118</v>
      </c>
      <c r="AB229" s="41">
        <v>9847</v>
      </c>
      <c r="AC229" s="41">
        <v>26723.17</v>
      </c>
      <c r="AD229" s="41">
        <v>18280</v>
      </c>
      <c r="AE229" s="41">
        <v>24378</v>
      </c>
      <c r="AF229" s="41">
        <v>25396.52</v>
      </c>
      <c r="AG229" s="41">
        <v>13076</v>
      </c>
      <c r="AH229" s="41">
        <v>17448</v>
      </c>
      <c r="AI229" s="41">
        <v>16228</v>
      </c>
      <c r="AJ229" s="41">
        <v>19351</v>
      </c>
      <c r="AK229" s="41">
        <v>23078</v>
      </c>
      <c r="AL229" s="41">
        <v>17576</v>
      </c>
      <c r="AM229" s="28">
        <f t="shared" si="18"/>
        <v>765827.58404575172</v>
      </c>
      <c r="AN229" s="41">
        <v>24704.115614379087</v>
      </c>
      <c r="AO229" s="29">
        <f t="shared" si="19"/>
        <v>690399.69</v>
      </c>
      <c r="AP229" s="30">
        <f t="shared" si="20"/>
        <v>22270.957741935483</v>
      </c>
      <c r="AQ229" s="31">
        <f t="shared" si="21"/>
        <v>-75427.894045751775</v>
      </c>
      <c r="AR229" s="45">
        <f t="shared" si="22"/>
        <v>0.90150799524969105</v>
      </c>
    </row>
    <row r="230" spans="1:44" x14ac:dyDescent="0.25">
      <c r="A230" s="10">
        <v>229</v>
      </c>
      <c r="B230" s="13">
        <v>16688</v>
      </c>
      <c r="C230" s="11" t="s">
        <v>58</v>
      </c>
      <c r="D230" s="11" t="s">
        <v>23</v>
      </c>
      <c r="E230" s="12" t="s">
        <v>42</v>
      </c>
      <c r="F230" s="12" t="s">
        <v>43</v>
      </c>
      <c r="G230" s="14" t="s">
        <v>293</v>
      </c>
      <c r="H230" s="41">
        <v>157531</v>
      </c>
      <c r="I230" s="41">
        <v>19478</v>
      </c>
      <c r="J230" s="41">
        <v>23876</v>
      </c>
      <c r="K230" s="41">
        <v>32842</v>
      </c>
      <c r="L230" s="41">
        <v>16061</v>
      </c>
      <c r="M230" s="41">
        <v>42559</v>
      </c>
      <c r="N230" s="41">
        <v>51569</v>
      </c>
      <c r="O230" s="41">
        <v>33011</v>
      </c>
      <c r="P230" s="41">
        <v>25835</v>
      </c>
      <c r="Q230" s="41">
        <v>27383</v>
      </c>
      <c r="R230" s="41">
        <v>25796.65</v>
      </c>
      <c r="S230" s="41">
        <v>6130</v>
      </c>
      <c r="T230" s="41">
        <v>28598</v>
      </c>
      <c r="U230" s="41">
        <v>24300</v>
      </c>
      <c r="V230" s="41">
        <v>26599</v>
      </c>
      <c r="W230" s="41">
        <v>26599</v>
      </c>
      <c r="X230" s="41">
        <v>26852</v>
      </c>
      <c r="Y230" s="41">
        <v>48260</v>
      </c>
      <c r="Z230" s="41">
        <v>12485</v>
      </c>
      <c r="AA230" s="41">
        <v>40176</v>
      </c>
      <c r="AB230" s="41">
        <v>25067</v>
      </c>
      <c r="AC230" s="41">
        <v>13012.7</v>
      </c>
      <c r="AD230" s="41">
        <v>18589</v>
      </c>
      <c r="AE230" s="41">
        <v>22394</v>
      </c>
      <c r="AF230" s="41">
        <v>27083</v>
      </c>
      <c r="AG230" s="41">
        <v>4920</v>
      </c>
      <c r="AH230" s="41">
        <v>30542</v>
      </c>
      <c r="AI230" s="41">
        <v>31766</v>
      </c>
      <c r="AJ230" s="41">
        <v>40331</v>
      </c>
      <c r="AK230" s="41">
        <v>28244</v>
      </c>
      <c r="AL230" s="41">
        <v>21344</v>
      </c>
      <c r="AM230" s="28">
        <f t="shared" si="18"/>
        <v>1175655.2177450981</v>
      </c>
      <c r="AN230" s="41">
        <v>37924.3618627451</v>
      </c>
      <c r="AO230" s="29">
        <f t="shared" si="19"/>
        <v>959233.35</v>
      </c>
      <c r="AP230" s="30">
        <f t="shared" si="20"/>
        <v>30943.011290322578</v>
      </c>
      <c r="AQ230" s="31">
        <f t="shared" si="21"/>
        <v>-216421.86774509808</v>
      </c>
      <c r="AR230" s="45">
        <f t="shared" si="22"/>
        <v>0.81591382874972962</v>
      </c>
    </row>
    <row r="231" spans="1:44" x14ac:dyDescent="0.25">
      <c r="A231" s="10">
        <v>230</v>
      </c>
      <c r="B231" s="11">
        <v>14529</v>
      </c>
      <c r="C231" s="11" t="s">
        <v>58</v>
      </c>
      <c r="D231" s="11" t="s">
        <v>23</v>
      </c>
      <c r="E231" s="12" t="s">
        <v>42</v>
      </c>
      <c r="F231" s="12" t="s">
        <v>43</v>
      </c>
      <c r="G231" s="12" t="s">
        <v>294</v>
      </c>
      <c r="H231" s="41">
        <v>29551</v>
      </c>
      <c r="I231" s="41">
        <v>51577</v>
      </c>
      <c r="J231" s="41">
        <v>16068</v>
      </c>
      <c r="K231" s="41">
        <v>31863</v>
      </c>
      <c r="L231" s="41">
        <v>12302.49</v>
      </c>
      <c r="M231" s="41">
        <v>49249</v>
      </c>
      <c r="N231" s="41">
        <v>27070</v>
      </c>
      <c r="O231" s="41">
        <v>22240</v>
      </c>
      <c r="P231" s="41">
        <v>10825</v>
      </c>
      <c r="Q231" s="41">
        <v>18172</v>
      </c>
      <c r="R231" s="41">
        <v>29156</v>
      </c>
      <c r="S231" s="41">
        <v>20954</v>
      </c>
      <c r="T231" s="41">
        <v>13716</v>
      </c>
      <c r="U231" s="41">
        <v>32000</v>
      </c>
      <c r="V231" s="41">
        <v>19320</v>
      </c>
      <c r="W231" s="41">
        <v>19320</v>
      </c>
      <c r="X231" s="41">
        <v>41647</v>
      </c>
      <c r="Y231" s="41">
        <v>27280</v>
      </c>
      <c r="Z231" s="41">
        <v>15601</v>
      </c>
      <c r="AA231" s="41">
        <v>22271</v>
      </c>
      <c r="AB231" s="41">
        <v>13321</v>
      </c>
      <c r="AC231" s="41">
        <v>25874.560000000001</v>
      </c>
      <c r="AD231" s="41">
        <v>25631</v>
      </c>
      <c r="AE231" s="41">
        <v>10079.43</v>
      </c>
      <c r="AF231" s="41">
        <v>36576</v>
      </c>
      <c r="AG231" s="41">
        <v>10034</v>
      </c>
      <c r="AH231" s="41">
        <v>27659</v>
      </c>
      <c r="AI231" s="41">
        <v>21094</v>
      </c>
      <c r="AJ231" s="41">
        <v>43362</v>
      </c>
      <c r="AK231" s="41">
        <v>45442</v>
      </c>
      <c r="AL231" s="41">
        <v>7164</v>
      </c>
      <c r="AM231" s="28">
        <f t="shared" si="18"/>
        <v>1023425.4377189542</v>
      </c>
      <c r="AN231" s="41">
        <v>33013.723797385617</v>
      </c>
      <c r="AO231" s="29">
        <f t="shared" si="19"/>
        <v>776419.4800000001</v>
      </c>
      <c r="AP231" s="30">
        <f t="shared" si="20"/>
        <v>25045.789677419358</v>
      </c>
      <c r="AQ231" s="31">
        <f t="shared" si="21"/>
        <v>-247005.95771895407</v>
      </c>
      <c r="AR231" s="45">
        <f t="shared" si="22"/>
        <v>0.75864782267920816</v>
      </c>
    </row>
    <row r="232" spans="1:44" x14ac:dyDescent="0.25">
      <c r="A232" s="10">
        <v>231</v>
      </c>
      <c r="B232" s="13">
        <v>17175</v>
      </c>
      <c r="C232" s="11" t="s">
        <v>58</v>
      </c>
      <c r="D232" s="11" t="s">
        <v>23</v>
      </c>
      <c r="E232" s="12" t="s">
        <v>42</v>
      </c>
      <c r="F232" s="12" t="s">
        <v>43</v>
      </c>
      <c r="G232" s="14" t="s">
        <v>295</v>
      </c>
      <c r="H232" s="41">
        <v>17813</v>
      </c>
      <c r="I232" s="41">
        <v>16719</v>
      </c>
      <c r="J232" s="41">
        <v>7709</v>
      </c>
      <c r="K232" s="41">
        <v>12121</v>
      </c>
      <c r="L232" s="41">
        <v>3570</v>
      </c>
      <c r="M232" s="41">
        <v>15662</v>
      </c>
      <c r="N232" s="41">
        <v>3829.49</v>
      </c>
      <c r="O232" s="41">
        <v>4282</v>
      </c>
      <c r="P232" s="41">
        <v>12371</v>
      </c>
      <c r="Q232" s="41">
        <v>4726</v>
      </c>
      <c r="R232" s="41">
        <v>7797</v>
      </c>
      <c r="S232" s="41">
        <v>3387</v>
      </c>
      <c r="T232" s="41">
        <v>13343</v>
      </c>
      <c r="U232" s="41">
        <v>9044</v>
      </c>
      <c r="V232" s="41">
        <v>8266</v>
      </c>
      <c r="W232" s="41">
        <v>8266</v>
      </c>
      <c r="X232" s="41">
        <v>10209</v>
      </c>
      <c r="Y232" s="41">
        <v>37455</v>
      </c>
      <c r="Z232" s="41">
        <v>3246</v>
      </c>
      <c r="AA232" s="41">
        <v>10939</v>
      </c>
      <c r="AB232" s="41">
        <v>15416</v>
      </c>
      <c r="AC232" s="41">
        <v>12406.78</v>
      </c>
      <c r="AD232" s="41">
        <v>16419.34</v>
      </c>
      <c r="AE232" s="41">
        <v>3414</v>
      </c>
      <c r="AF232" s="41">
        <v>10627</v>
      </c>
      <c r="AG232" s="41">
        <v>12919</v>
      </c>
      <c r="AH232" s="41">
        <v>15849</v>
      </c>
      <c r="AI232" s="41">
        <v>13077</v>
      </c>
      <c r="AJ232" s="41">
        <v>12194</v>
      </c>
      <c r="AK232" s="41">
        <v>20007</v>
      </c>
      <c r="AL232" s="41">
        <v>12829</v>
      </c>
      <c r="AM232" s="28">
        <f t="shared" si="18"/>
        <v>489324.02336601308</v>
      </c>
      <c r="AN232" s="41">
        <v>15784.645915032679</v>
      </c>
      <c r="AO232" s="29">
        <f t="shared" si="19"/>
        <v>355912.61</v>
      </c>
      <c r="AP232" s="30">
        <f t="shared" si="20"/>
        <v>11481.051935483871</v>
      </c>
      <c r="AQ232" s="31">
        <f t="shared" si="21"/>
        <v>-133411.41336601309</v>
      </c>
      <c r="AR232" s="45">
        <f t="shared" si="22"/>
        <v>0.7273556845864857</v>
      </c>
    </row>
    <row r="233" spans="1:44" x14ac:dyDescent="0.25">
      <c r="A233" s="10">
        <v>232</v>
      </c>
      <c r="B233" s="13">
        <v>17235</v>
      </c>
      <c r="C233" s="11" t="s">
        <v>58</v>
      </c>
      <c r="D233" s="11" t="s">
        <v>23</v>
      </c>
      <c r="E233" s="12" t="s">
        <v>42</v>
      </c>
      <c r="F233" s="12" t="s">
        <v>43</v>
      </c>
      <c r="G233" s="14" t="s">
        <v>296</v>
      </c>
      <c r="H233" s="41">
        <v>6928</v>
      </c>
      <c r="I233" s="41">
        <v>17059</v>
      </c>
      <c r="J233" s="41">
        <v>5924</v>
      </c>
      <c r="K233" s="41">
        <v>15322</v>
      </c>
      <c r="L233" s="41">
        <v>8442</v>
      </c>
      <c r="M233" s="41">
        <v>12806</v>
      </c>
      <c r="N233" s="41">
        <v>13017</v>
      </c>
      <c r="O233" s="41">
        <v>9882</v>
      </c>
      <c r="P233" s="41">
        <v>8070</v>
      </c>
      <c r="Q233" s="41">
        <v>8842</v>
      </c>
      <c r="R233" s="41">
        <v>6174</v>
      </c>
      <c r="S233" s="41">
        <v>3849</v>
      </c>
      <c r="T233" s="41">
        <v>25807</v>
      </c>
      <c r="U233" s="41">
        <v>8487</v>
      </c>
      <c r="V233" s="41">
        <v>6428</v>
      </c>
      <c r="W233" s="41">
        <v>6428</v>
      </c>
      <c r="X233" s="41">
        <v>9525</v>
      </c>
      <c r="Y233" s="41">
        <v>7969</v>
      </c>
      <c r="Z233" s="41">
        <v>5767</v>
      </c>
      <c r="AA233" s="41">
        <v>7719</v>
      </c>
      <c r="AB233" s="41">
        <v>4566.4399999999996</v>
      </c>
      <c r="AC233" s="41">
        <v>7033.83</v>
      </c>
      <c r="AD233" s="41">
        <v>8477</v>
      </c>
      <c r="AE233" s="41">
        <v>13591</v>
      </c>
      <c r="AF233" s="41">
        <v>13668</v>
      </c>
      <c r="AG233" s="41">
        <v>3006</v>
      </c>
      <c r="AH233" s="41">
        <v>10280</v>
      </c>
      <c r="AI233" s="41">
        <v>8171</v>
      </c>
      <c r="AJ233" s="41">
        <v>15322</v>
      </c>
      <c r="AK233" s="41">
        <v>23992</v>
      </c>
      <c r="AL233" s="41">
        <v>16047</v>
      </c>
      <c r="AM233" s="28">
        <f t="shared" si="18"/>
        <v>380966.48356209148</v>
      </c>
      <c r="AN233" s="41">
        <v>12289.241405228757</v>
      </c>
      <c r="AO233" s="29">
        <f t="shared" si="19"/>
        <v>318599.27</v>
      </c>
      <c r="AP233" s="30">
        <f t="shared" si="20"/>
        <v>10277.395806451614</v>
      </c>
      <c r="AQ233" s="31">
        <f t="shared" si="21"/>
        <v>-62367.213562091463</v>
      </c>
      <c r="AR233" s="45">
        <f t="shared" si="22"/>
        <v>0.8362921247587215</v>
      </c>
    </row>
    <row r="234" spans="1:44" x14ac:dyDescent="0.25">
      <c r="A234" s="10">
        <v>233</v>
      </c>
      <c r="B234" s="11">
        <v>14536</v>
      </c>
      <c r="C234" s="11" t="s">
        <v>58</v>
      </c>
      <c r="D234" s="11" t="s">
        <v>23</v>
      </c>
      <c r="E234" s="12" t="s">
        <v>42</v>
      </c>
      <c r="F234" s="12" t="s">
        <v>44</v>
      </c>
      <c r="G234" s="12" t="s">
        <v>297</v>
      </c>
      <c r="H234" s="41">
        <v>53319</v>
      </c>
      <c r="I234" s="41">
        <v>51087</v>
      </c>
      <c r="J234" s="41">
        <v>30135</v>
      </c>
      <c r="K234" s="41">
        <v>42295</v>
      </c>
      <c r="L234" s="41">
        <v>8478</v>
      </c>
      <c r="M234" s="41">
        <v>50987</v>
      </c>
      <c r="N234" s="41">
        <v>50635</v>
      </c>
      <c r="O234" s="41">
        <v>58674</v>
      </c>
      <c r="P234" s="41">
        <v>48598</v>
      </c>
      <c r="Q234" s="41">
        <v>34159</v>
      </c>
      <c r="R234" s="41">
        <v>66373</v>
      </c>
      <c r="S234" s="41">
        <v>11756</v>
      </c>
      <c r="T234" s="41">
        <v>36600</v>
      </c>
      <c r="U234" s="41">
        <v>33524</v>
      </c>
      <c r="V234" s="41">
        <v>44109</v>
      </c>
      <c r="W234" s="41">
        <v>42888</v>
      </c>
      <c r="X234" s="41">
        <v>30887</v>
      </c>
      <c r="Y234" s="41">
        <v>29367</v>
      </c>
      <c r="Z234" s="41">
        <v>14369</v>
      </c>
      <c r="AA234" s="41">
        <v>33038</v>
      </c>
      <c r="AB234" s="41">
        <v>38044</v>
      </c>
      <c r="AC234" s="41">
        <v>41585</v>
      </c>
      <c r="AD234" s="41">
        <v>27276</v>
      </c>
      <c r="AE234" s="41">
        <v>24456</v>
      </c>
      <c r="AF234" s="41">
        <v>66550</v>
      </c>
      <c r="AG234" s="41">
        <v>29837</v>
      </c>
      <c r="AH234" s="41">
        <v>34777</v>
      </c>
      <c r="AI234" s="41">
        <v>29549</v>
      </c>
      <c r="AJ234" s="41">
        <v>40184</v>
      </c>
      <c r="AK234" s="41">
        <v>39644</v>
      </c>
      <c r="AL234" s="41">
        <v>34170</v>
      </c>
      <c r="AM234" s="28">
        <f t="shared" si="18"/>
        <v>1494694.9242287581</v>
      </c>
      <c r="AN234" s="41">
        <v>48215.96529770187</v>
      </c>
      <c r="AO234" s="29">
        <f t="shared" si="19"/>
        <v>1177350</v>
      </c>
      <c r="AP234" s="30">
        <f t="shared" si="20"/>
        <v>37979.032258064515</v>
      </c>
      <c r="AQ234" s="31">
        <f t="shared" si="21"/>
        <v>-317344.92422875809</v>
      </c>
      <c r="AR234" s="45">
        <f t="shared" si="22"/>
        <v>0.78768582197969017</v>
      </c>
    </row>
    <row r="235" spans="1:44" x14ac:dyDescent="0.25">
      <c r="A235" s="10">
        <v>234</v>
      </c>
      <c r="B235" s="11">
        <v>15521</v>
      </c>
      <c r="C235" s="11" t="s">
        <v>58</v>
      </c>
      <c r="D235" s="11" t="s">
        <v>23</v>
      </c>
      <c r="E235" s="12" t="s">
        <v>42</v>
      </c>
      <c r="F235" s="12" t="s">
        <v>44</v>
      </c>
      <c r="G235" s="12" t="s">
        <v>298</v>
      </c>
      <c r="H235" s="41">
        <v>80472</v>
      </c>
      <c r="I235" s="41">
        <v>45865</v>
      </c>
      <c r="J235" s="41">
        <v>36229</v>
      </c>
      <c r="K235" s="41">
        <v>92075</v>
      </c>
      <c r="L235" s="41">
        <v>22043</v>
      </c>
      <c r="M235" s="41">
        <v>79389</v>
      </c>
      <c r="N235" s="41">
        <v>53828</v>
      </c>
      <c r="O235" s="41">
        <v>56604</v>
      </c>
      <c r="P235" s="41">
        <v>49697</v>
      </c>
      <c r="Q235" s="41">
        <v>77799</v>
      </c>
      <c r="R235" s="41">
        <v>51635</v>
      </c>
      <c r="S235" s="41">
        <v>34372</v>
      </c>
      <c r="T235" s="41">
        <v>45083</v>
      </c>
      <c r="U235" s="41">
        <v>55969</v>
      </c>
      <c r="V235" s="41">
        <v>42470</v>
      </c>
      <c r="W235" s="41">
        <v>33154</v>
      </c>
      <c r="X235" s="41">
        <v>41264</v>
      </c>
      <c r="Y235" s="41">
        <v>41664</v>
      </c>
      <c r="Z235" s="41">
        <v>14108</v>
      </c>
      <c r="AA235" s="41">
        <v>70207</v>
      </c>
      <c r="AB235" s="41">
        <v>43435</v>
      </c>
      <c r="AC235" s="41">
        <v>40609</v>
      </c>
      <c r="AD235" s="41">
        <v>43477</v>
      </c>
      <c r="AE235" s="41">
        <v>41225</v>
      </c>
      <c r="AF235" s="41">
        <v>48138</v>
      </c>
      <c r="AG235" s="41">
        <v>27670</v>
      </c>
      <c r="AH235" s="41">
        <v>58980</v>
      </c>
      <c r="AI235" s="41">
        <v>62482</v>
      </c>
      <c r="AJ235" s="41">
        <v>49807</v>
      </c>
      <c r="AK235" s="41">
        <v>58405</v>
      </c>
      <c r="AL235" s="41">
        <v>95801</v>
      </c>
      <c r="AM235" s="28">
        <f t="shared" si="18"/>
        <v>1535152.345127451</v>
      </c>
      <c r="AN235" s="41">
        <v>49521.043391208099</v>
      </c>
      <c r="AO235" s="29">
        <f t="shared" si="19"/>
        <v>1593956</v>
      </c>
      <c r="AP235" s="30">
        <f t="shared" si="20"/>
        <v>51417.93548387097</v>
      </c>
      <c r="AQ235" s="31">
        <f t="shared" si="21"/>
        <v>58803.654872548999</v>
      </c>
      <c r="AR235" s="45">
        <f t="shared" si="22"/>
        <v>1.0383047682916884</v>
      </c>
    </row>
    <row r="236" spans="1:44" x14ac:dyDescent="0.25">
      <c r="A236" s="10">
        <v>235</v>
      </c>
      <c r="B236" s="11">
        <v>14543</v>
      </c>
      <c r="C236" s="11" t="s">
        <v>58</v>
      </c>
      <c r="D236" s="11" t="s">
        <v>23</v>
      </c>
      <c r="E236" s="12" t="s">
        <v>42</v>
      </c>
      <c r="F236" s="12" t="s">
        <v>44</v>
      </c>
      <c r="G236" s="12" t="s">
        <v>299</v>
      </c>
      <c r="H236" s="41">
        <v>29035</v>
      </c>
      <c r="I236" s="41">
        <v>15056</v>
      </c>
      <c r="J236" s="41">
        <v>37134</v>
      </c>
      <c r="K236" s="41">
        <v>24354</v>
      </c>
      <c r="L236" s="41">
        <v>17124</v>
      </c>
      <c r="M236" s="41">
        <v>23510</v>
      </c>
      <c r="N236" s="41">
        <v>22589</v>
      </c>
      <c r="O236" s="41">
        <v>37068</v>
      </c>
      <c r="P236" s="41">
        <v>1164</v>
      </c>
      <c r="Q236" s="41">
        <v>33263</v>
      </c>
      <c r="R236" s="41">
        <v>32192</v>
      </c>
      <c r="S236" s="41">
        <v>8313</v>
      </c>
      <c r="T236" s="41">
        <v>32163</v>
      </c>
      <c r="U236" s="41">
        <v>14708</v>
      </c>
      <c r="V236" s="41">
        <v>36208</v>
      </c>
      <c r="W236" s="41">
        <v>22386</v>
      </c>
      <c r="X236" s="41">
        <v>17495</v>
      </c>
      <c r="Y236" s="41">
        <v>34233</v>
      </c>
      <c r="Z236" s="41">
        <v>8856</v>
      </c>
      <c r="AA236" s="41">
        <v>25812</v>
      </c>
      <c r="AB236" s="41">
        <v>34839</v>
      </c>
      <c r="AC236" s="41">
        <v>19879</v>
      </c>
      <c r="AD236" s="41">
        <v>23665</v>
      </c>
      <c r="AE236" s="41">
        <v>33533</v>
      </c>
      <c r="AF236" s="41">
        <v>25869</v>
      </c>
      <c r="AG236" s="41">
        <v>8785</v>
      </c>
      <c r="AH236" s="41">
        <v>20644</v>
      </c>
      <c r="AI236" s="41">
        <v>23666</v>
      </c>
      <c r="AJ236" s="41">
        <v>21311</v>
      </c>
      <c r="AK236" s="41">
        <v>22046</v>
      </c>
      <c r="AL236" s="41">
        <v>45734</v>
      </c>
      <c r="AM236" s="28">
        <f t="shared" si="18"/>
        <v>957846.66581699345</v>
      </c>
      <c r="AN236" s="41">
        <v>30898.279542483659</v>
      </c>
      <c r="AO236" s="29">
        <f t="shared" si="19"/>
        <v>752634</v>
      </c>
      <c r="AP236" s="30">
        <f t="shared" si="20"/>
        <v>24278.516129032258</v>
      </c>
      <c r="AQ236" s="31">
        <f t="shared" si="21"/>
        <v>-205212.66581699345</v>
      </c>
      <c r="AR236" s="45">
        <f t="shared" si="22"/>
        <v>0.78575624560747648</v>
      </c>
    </row>
    <row r="237" spans="1:44" x14ac:dyDescent="0.25">
      <c r="A237" s="10">
        <v>236</v>
      </c>
      <c r="B237" s="11">
        <v>15792</v>
      </c>
      <c r="C237" s="11" t="s">
        <v>58</v>
      </c>
      <c r="D237" s="11" t="s">
        <v>23</v>
      </c>
      <c r="E237" s="12" t="s">
        <v>42</v>
      </c>
      <c r="F237" s="12" t="s">
        <v>44</v>
      </c>
      <c r="G237" s="12" t="s">
        <v>300</v>
      </c>
      <c r="H237" s="41">
        <v>9629</v>
      </c>
      <c r="I237" s="41">
        <v>8349</v>
      </c>
      <c r="J237" s="41">
        <v>10774</v>
      </c>
      <c r="K237" s="41">
        <v>60237</v>
      </c>
      <c r="L237" s="41">
        <v>1655</v>
      </c>
      <c r="M237" s="41">
        <v>10047</v>
      </c>
      <c r="N237" s="41">
        <v>12390</v>
      </c>
      <c r="O237" s="41">
        <v>7463</v>
      </c>
      <c r="P237" s="41">
        <v>6098</v>
      </c>
      <c r="Q237" s="41">
        <v>8007</v>
      </c>
      <c r="R237" s="41">
        <v>11992</v>
      </c>
      <c r="S237" s="41">
        <v>6580</v>
      </c>
      <c r="T237" s="41">
        <v>12155</v>
      </c>
      <c r="U237" s="41">
        <v>11329</v>
      </c>
      <c r="V237" s="41">
        <v>8393</v>
      </c>
      <c r="W237" s="41">
        <v>8439</v>
      </c>
      <c r="X237" s="41">
        <v>11693</v>
      </c>
      <c r="Y237" s="41">
        <v>17043</v>
      </c>
      <c r="Z237" s="41">
        <v>3543</v>
      </c>
      <c r="AA237" s="41">
        <v>12000</v>
      </c>
      <c r="AB237" s="41">
        <v>12834</v>
      </c>
      <c r="AC237" s="41">
        <v>7460</v>
      </c>
      <c r="AD237" s="41">
        <v>6517</v>
      </c>
      <c r="AE237" s="41">
        <v>5338</v>
      </c>
      <c r="AF237" s="41">
        <v>14085</v>
      </c>
      <c r="AG237" s="41">
        <v>4975</v>
      </c>
      <c r="AH237" s="41">
        <v>7393</v>
      </c>
      <c r="AI237" s="41">
        <v>7835</v>
      </c>
      <c r="AJ237" s="41">
        <v>9876</v>
      </c>
      <c r="AK237" s="41">
        <v>12989</v>
      </c>
      <c r="AL237" s="41">
        <v>10514</v>
      </c>
      <c r="AM237" s="28">
        <f t="shared" si="18"/>
        <v>391767.38908496732</v>
      </c>
      <c r="AN237" s="41">
        <v>12637.6577124183</v>
      </c>
      <c r="AO237" s="29">
        <f t="shared" si="19"/>
        <v>337632</v>
      </c>
      <c r="AP237" s="30">
        <f t="shared" si="20"/>
        <v>10891.354838709678</v>
      </c>
      <c r="AQ237" s="31">
        <f t="shared" si="21"/>
        <v>-54135.389084967319</v>
      </c>
      <c r="AR237" s="45">
        <f t="shared" si="22"/>
        <v>0.86181752082170804</v>
      </c>
    </row>
    <row r="238" spans="1:44" x14ac:dyDescent="0.25">
      <c r="A238" s="10">
        <v>237</v>
      </c>
      <c r="B238" s="11">
        <v>14564</v>
      </c>
      <c r="C238" s="11" t="s">
        <v>58</v>
      </c>
      <c r="D238" s="11" t="s">
        <v>23</v>
      </c>
      <c r="E238" s="12" t="s">
        <v>42</v>
      </c>
      <c r="F238" s="12" t="s">
        <v>44</v>
      </c>
      <c r="G238" s="12" t="s">
        <v>301</v>
      </c>
      <c r="H238" s="41">
        <v>24469</v>
      </c>
      <c r="I238" s="41">
        <v>23298</v>
      </c>
      <c r="J238" s="41">
        <v>18329</v>
      </c>
      <c r="K238" s="41">
        <v>23719</v>
      </c>
      <c r="L238" s="41">
        <v>4417</v>
      </c>
      <c r="M238" s="41">
        <v>27447</v>
      </c>
      <c r="N238" s="41">
        <v>25125</v>
      </c>
      <c r="O238" s="41">
        <v>18889</v>
      </c>
      <c r="P238" s="41">
        <v>14445</v>
      </c>
      <c r="Q238" s="41">
        <v>10320</v>
      </c>
      <c r="R238" s="41">
        <v>23647</v>
      </c>
      <c r="S238" s="41">
        <v>7785</v>
      </c>
      <c r="T238" s="41">
        <v>23385</v>
      </c>
      <c r="U238" s="41">
        <v>25373</v>
      </c>
      <c r="V238" s="41">
        <v>11928</v>
      </c>
      <c r="W238" s="41">
        <v>15588</v>
      </c>
      <c r="X238" s="41">
        <v>16120</v>
      </c>
      <c r="Y238" s="41">
        <v>17768</v>
      </c>
      <c r="Z238" s="41">
        <v>3638</v>
      </c>
      <c r="AA238" s="41">
        <v>10214</v>
      </c>
      <c r="AB238" s="41">
        <v>9982</v>
      </c>
      <c r="AC238" s="41">
        <v>24459</v>
      </c>
      <c r="AD238" s="41">
        <v>20918</v>
      </c>
      <c r="AE238" s="41">
        <v>21324</v>
      </c>
      <c r="AF238" s="41">
        <v>32976</v>
      </c>
      <c r="AG238" s="41">
        <v>8167</v>
      </c>
      <c r="AH238" s="41">
        <v>25021</v>
      </c>
      <c r="AI238" s="41">
        <v>13103</v>
      </c>
      <c r="AJ238" s="41">
        <v>27959</v>
      </c>
      <c r="AK238" s="41">
        <v>24992</v>
      </c>
      <c r="AL238" s="41">
        <v>14637</v>
      </c>
      <c r="AM238" s="28">
        <f t="shared" si="18"/>
        <v>660493.33058823529</v>
      </c>
      <c r="AN238" s="41">
        <v>21306.236470588236</v>
      </c>
      <c r="AO238" s="29">
        <f t="shared" si="19"/>
        <v>569442</v>
      </c>
      <c r="AP238" s="30">
        <f t="shared" si="20"/>
        <v>18369.096774193549</v>
      </c>
      <c r="AQ238" s="31">
        <f t="shared" si="21"/>
        <v>-91051.330588235287</v>
      </c>
      <c r="AR238" s="45">
        <f t="shared" si="22"/>
        <v>0.86214647995439264</v>
      </c>
    </row>
    <row r="239" spans="1:44" x14ac:dyDescent="0.25">
      <c r="A239" s="10">
        <v>238</v>
      </c>
      <c r="B239" s="11">
        <v>14533</v>
      </c>
      <c r="C239" s="11" t="s">
        <v>58</v>
      </c>
      <c r="D239" s="11" t="s">
        <v>23</v>
      </c>
      <c r="E239" s="12" t="s">
        <v>42</v>
      </c>
      <c r="F239" s="12" t="s">
        <v>44</v>
      </c>
      <c r="G239" s="12" t="s">
        <v>302</v>
      </c>
      <c r="H239" s="41">
        <v>12547</v>
      </c>
      <c r="I239" s="41">
        <v>18155</v>
      </c>
      <c r="J239" s="41">
        <v>31474</v>
      </c>
      <c r="K239" s="41">
        <v>29080</v>
      </c>
      <c r="L239" s="41">
        <v>5575</v>
      </c>
      <c r="M239" s="41">
        <v>7135</v>
      </c>
      <c r="N239" s="41">
        <v>38416</v>
      </c>
      <c r="O239" s="41">
        <v>31036</v>
      </c>
      <c r="P239" s="41">
        <v>29844</v>
      </c>
      <c r="Q239" s="41">
        <v>18869</v>
      </c>
      <c r="R239" s="41">
        <v>26536</v>
      </c>
      <c r="S239" s="41">
        <v>3120</v>
      </c>
      <c r="T239" s="41">
        <v>20003</v>
      </c>
      <c r="U239" s="41">
        <v>19924</v>
      </c>
      <c r="V239" s="41">
        <v>27108</v>
      </c>
      <c r="W239" s="41">
        <v>24876</v>
      </c>
      <c r="X239" s="41">
        <v>19808</v>
      </c>
      <c r="Y239" s="41">
        <v>29914</v>
      </c>
      <c r="Z239" s="41">
        <v>549</v>
      </c>
      <c r="AA239" s="41">
        <v>37316</v>
      </c>
      <c r="AB239" s="41">
        <v>16645</v>
      </c>
      <c r="AC239" s="41">
        <v>33440</v>
      </c>
      <c r="AD239" s="41">
        <v>19766</v>
      </c>
      <c r="AE239" s="41">
        <v>23006</v>
      </c>
      <c r="AF239" s="41">
        <v>54700</v>
      </c>
      <c r="AG239" s="41">
        <v>13222</v>
      </c>
      <c r="AH239" s="41">
        <v>19925</v>
      </c>
      <c r="AI239" s="41">
        <v>16059</v>
      </c>
      <c r="AJ239" s="41">
        <v>30902</v>
      </c>
      <c r="AK239" s="41">
        <v>27675</v>
      </c>
      <c r="AL239" s="41">
        <v>30549</v>
      </c>
      <c r="AM239" s="28">
        <f t="shared" si="18"/>
        <v>960552.62339869281</v>
      </c>
      <c r="AN239" s="41">
        <v>30985.568496732027</v>
      </c>
      <c r="AO239" s="29">
        <f t="shared" si="19"/>
        <v>717174</v>
      </c>
      <c r="AP239" s="30">
        <f t="shared" si="20"/>
        <v>23134.645161290322</v>
      </c>
      <c r="AQ239" s="31">
        <f t="shared" si="21"/>
        <v>-243378.62339869281</v>
      </c>
      <c r="AR239" s="45">
        <f t="shared" si="22"/>
        <v>0.74662645494886681</v>
      </c>
    </row>
    <row r="240" spans="1:44" x14ac:dyDescent="0.25">
      <c r="A240" s="10">
        <v>239</v>
      </c>
      <c r="B240" s="11">
        <v>16603</v>
      </c>
      <c r="C240" s="11" t="s">
        <v>58</v>
      </c>
      <c r="D240" s="11" t="s">
        <v>23</v>
      </c>
      <c r="E240" s="12" t="s">
        <v>42</v>
      </c>
      <c r="F240" s="12" t="s">
        <v>44</v>
      </c>
      <c r="G240" s="12" t="s">
        <v>303</v>
      </c>
      <c r="H240" s="41">
        <v>57349</v>
      </c>
      <c r="I240" s="41">
        <v>54500</v>
      </c>
      <c r="J240" s="41">
        <v>41508</v>
      </c>
      <c r="K240" s="41">
        <v>47422</v>
      </c>
      <c r="L240" s="41">
        <v>18830</v>
      </c>
      <c r="M240" s="41">
        <v>74550</v>
      </c>
      <c r="N240" s="41">
        <v>56222</v>
      </c>
      <c r="O240" s="41">
        <v>34903</v>
      </c>
      <c r="P240" s="41">
        <v>37834</v>
      </c>
      <c r="Q240" s="41">
        <v>44996</v>
      </c>
      <c r="R240" s="41">
        <v>41368</v>
      </c>
      <c r="S240" s="41">
        <v>14947</v>
      </c>
      <c r="T240" s="41">
        <v>45439</v>
      </c>
      <c r="U240" s="41">
        <v>48522</v>
      </c>
      <c r="V240" s="41">
        <v>39730</v>
      </c>
      <c r="W240" s="41">
        <v>31197</v>
      </c>
      <c r="X240" s="41">
        <v>44564</v>
      </c>
      <c r="Y240" s="41">
        <v>51945</v>
      </c>
      <c r="Z240" s="41">
        <v>20317</v>
      </c>
      <c r="AA240" s="41">
        <v>44205</v>
      </c>
      <c r="AB240" s="41">
        <v>37518</v>
      </c>
      <c r="AC240" s="41">
        <v>40447</v>
      </c>
      <c r="AD240" s="41">
        <v>38811</v>
      </c>
      <c r="AE240" s="41">
        <v>33271</v>
      </c>
      <c r="AF240" s="41">
        <v>45805</v>
      </c>
      <c r="AG240" s="41">
        <v>21734</v>
      </c>
      <c r="AH240" s="41">
        <v>56165</v>
      </c>
      <c r="AI240" s="41">
        <v>47130</v>
      </c>
      <c r="AJ240" s="41">
        <v>35803</v>
      </c>
      <c r="AK240" s="41">
        <v>45866</v>
      </c>
      <c r="AL240" s="41">
        <v>58930</v>
      </c>
      <c r="AM240" s="28">
        <f t="shared" si="18"/>
        <v>1333984.4137908495</v>
      </c>
      <c r="AN240" s="41">
        <v>43031.755283575789</v>
      </c>
      <c r="AO240" s="29">
        <f t="shared" si="19"/>
        <v>1311828</v>
      </c>
      <c r="AP240" s="30">
        <f t="shared" si="20"/>
        <v>42317.032258064515</v>
      </c>
      <c r="AQ240" s="31">
        <f t="shared" si="21"/>
        <v>-22156.413790849503</v>
      </c>
      <c r="AR240" s="45">
        <f t="shared" si="22"/>
        <v>0.9833908001009648</v>
      </c>
    </row>
    <row r="241" spans="1:44" x14ac:dyDescent="0.25">
      <c r="A241" s="10">
        <v>240</v>
      </c>
      <c r="B241" s="11">
        <v>15135</v>
      </c>
      <c r="C241" s="11" t="s">
        <v>58</v>
      </c>
      <c r="D241" s="11" t="s">
        <v>23</v>
      </c>
      <c r="E241" s="12" t="s">
        <v>42</v>
      </c>
      <c r="F241" s="12" t="s">
        <v>44</v>
      </c>
      <c r="G241" s="12" t="s">
        <v>304</v>
      </c>
      <c r="H241" s="41">
        <v>29325</v>
      </c>
      <c r="I241" s="41">
        <v>23075</v>
      </c>
      <c r="J241" s="41">
        <v>28944</v>
      </c>
      <c r="K241" s="41">
        <v>25703</v>
      </c>
      <c r="L241" s="41">
        <v>2822</v>
      </c>
      <c r="M241" s="41">
        <v>30452</v>
      </c>
      <c r="N241" s="41">
        <v>18495</v>
      </c>
      <c r="O241" s="41">
        <v>20699</v>
      </c>
      <c r="P241" s="41">
        <v>29204</v>
      </c>
      <c r="Q241" s="41">
        <v>26559</v>
      </c>
      <c r="R241" s="41">
        <v>12133</v>
      </c>
      <c r="S241" s="41">
        <v>4656</v>
      </c>
      <c r="T241" s="41">
        <v>12646</v>
      </c>
      <c r="U241" s="41">
        <v>15823</v>
      </c>
      <c r="V241" s="41">
        <v>13389</v>
      </c>
      <c r="W241" s="41">
        <v>25913</v>
      </c>
      <c r="X241" s="41">
        <v>12069</v>
      </c>
      <c r="Y241" s="41">
        <v>20533</v>
      </c>
      <c r="Z241" s="41">
        <v>7800</v>
      </c>
      <c r="AA241" s="41">
        <v>19631</v>
      </c>
      <c r="AB241" s="41">
        <v>25332</v>
      </c>
      <c r="AC241" s="41">
        <v>15666</v>
      </c>
      <c r="AD241" s="41">
        <v>15777</v>
      </c>
      <c r="AE241" s="41">
        <v>11995</v>
      </c>
      <c r="AF241" s="41">
        <v>24595</v>
      </c>
      <c r="AG241" s="41">
        <v>9196</v>
      </c>
      <c r="AH241" s="41">
        <v>18988</v>
      </c>
      <c r="AI241" s="41">
        <v>23440</v>
      </c>
      <c r="AJ241" s="41">
        <v>19426</v>
      </c>
      <c r="AK241" s="41">
        <v>25274</v>
      </c>
      <c r="AL241" s="41">
        <v>16888</v>
      </c>
      <c r="AM241" s="28">
        <f t="shared" si="18"/>
        <v>567335.12320261437</v>
      </c>
      <c r="AN241" s="41">
        <v>18301.133006535947</v>
      </c>
      <c r="AO241" s="29">
        <f t="shared" si="19"/>
        <v>586448</v>
      </c>
      <c r="AP241" s="30">
        <f t="shared" si="20"/>
        <v>18917.677419354837</v>
      </c>
      <c r="AQ241" s="31">
        <f t="shared" si="21"/>
        <v>19112.87679738563</v>
      </c>
      <c r="AR241" s="45">
        <f t="shared" si="22"/>
        <v>1.0336888657439243</v>
      </c>
    </row>
    <row r="242" spans="1:44" x14ac:dyDescent="0.25">
      <c r="A242" s="10">
        <v>241</v>
      </c>
      <c r="B242" s="11">
        <v>92018</v>
      </c>
      <c r="C242" s="11" t="s">
        <v>58</v>
      </c>
      <c r="D242" s="11" t="s">
        <v>23</v>
      </c>
      <c r="E242" s="12" t="s">
        <v>42</v>
      </c>
      <c r="F242" s="12" t="s">
        <v>44</v>
      </c>
      <c r="G242" s="12" t="s">
        <v>305</v>
      </c>
      <c r="H242" s="41">
        <v>11516</v>
      </c>
      <c r="I242" s="41">
        <v>4877</v>
      </c>
      <c r="J242" s="41">
        <v>3685</v>
      </c>
      <c r="K242" s="41">
        <v>7412</v>
      </c>
      <c r="L242" s="41">
        <v>1873</v>
      </c>
      <c r="M242" s="41">
        <v>6160</v>
      </c>
      <c r="N242" s="41">
        <v>3986</v>
      </c>
      <c r="O242" s="41">
        <v>2947</v>
      </c>
      <c r="P242" s="41">
        <v>4765</v>
      </c>
      <c r="Q242" s="41">
        <v>9998</v>
      </c>
      <c r="R242" s="41">
        <v>879</v>
      </c>
      <c r="S242" s="41">
        <v>1527</v>
      </c>
      <c r="T242" s="41">
        <v>5709</v>
      </c>
      <c r="U242" s="41">
        <v>4593</v>
      </c>
      <c r="V242" s="41">
        <v>12193</v>
      </c>
      <c r="W242" s="41">
        <v>7942</v>
      </c>
      <c r="X242" s="41">
        <v>2758</v>
      </c>
      <c r="Y242" s="41">
        <v>10807</v>
      </c>
      <c r="Z242" s="41">
        <v>484</v>
      </c>
      <c r="AA242" s="41">
        <v>6061</v>
      </c>
      <c r="AB242" s="41">
        <v>6970</v>
      </c>
      <c r="AC242" s="41">
        <v>3203</v>
      </c>
      <c r="AD242" s="41">
        <v>9285</v>
      </c>
      <c r="AE242" s="41">
        <v>4343</v>
      </c>
      <c r="AF242" s="41">
        <v>3388</v>
      </c>
      <c r="AG242" s="41">
        <v>2393</v>
      </c>
      <c r="AH242" s="41">
        <v>5399</v>
      </c>
      <c r="AI242" s="41">
        <v>2839</v>
      </c>
      <c r="AJ242" s="41">
        <v>2489</v>
      </c>
      <c r="AK242" s="41">
        <v>6895</v>
      </c>
      <c r="AL242" s="41">
        <v>7105</v>
      </c>
      <c r="AM242" s="28">
        <f t="shared" si="18"/>
        <v>364084.78316993464</v>
      </c>
      <c r="AN242" s="41">
        <v>11744.670424836602</v>
      </c>
      <c r="AO242" s="29">
        <f t="shared" si="19"/>
        <v>164481</v>
      </c>
      <c r="AP242" s="30">
        <f t="shared" si="20"/>
        <v>5305.8387096774195</v>
      </c>
      <c r="AQ242" s="31">
        <f t="shared" si="21"/>
        <v>-199603.78316993464</v>
      </c>
      <c r="AR242" s="45">
        <f t="shared" si="22"/>
        <v>0.45176565350502268</v>
      </c>
    </row>
    <row r="243" spans="1:44" x14ac:dyDescent="0.25">
      <c r="A243" s="10">
        <v>242</v>
      </c>
      <c r="B243" s="11">
        <v>16427</v>
      </c>
      <c r="C243" s="11" t="s">
        <v>58</v>
      </c>
      <c r="D243" s="11" t="s">
        <v>23</v>
      </c>
      <c r="E243" s="12" t="s">
        <v>42</v>
      </c>
      <c r="F243" s="12" t="s">
        <v>45</v>
      </c>
      <c r="G243" s="12" t="s">
        <v>306</v>
      </c>
      <c r="H243" s="41">
        <v>56862</v>
      </c>
      <c r="I243" s="41">
        <v>82594</v>
      </c>
      <c r="J243" s="41">
        <v>60189</v>
      </c>
      <c r="K243" s="41">
        <v>74072</v>
      </c>
      <c r="L243" s="41">
        <v>37196</v>
      </c>
      <c r="M243" s="41">
        <v>95539</v>
      </c>
      <c r="N243" s="41">
        <v>75809</v>
      </c>
      <c r="O243" s="41">
        <v>51658</v>
      </c>
      <c r="P243" s="41">
        <v>67292</v>
      </c>
      <c r="Q243" s="41">
        <v>50575</v>
      </c>
      <c r="R243" s="41">
        <v>74592</v>
      </c>
      <c r="S243" s="41">
        <v>18647</v>
      </c>
      <c r="T243" s="41">
        <v>58239</v>
      </c>
      <c r="U243" s="41">
        <v>58546</v>
      </c>
      <c r="V243" s="41">
        <v>79324</v>
      </c>
      <c r="W243" s="41">
        <v>45613</v>
      </c>
      <c r="X243" s="41">
        <v>80104</v>
      </c>
      <c r="Y243" s="41">
        <v>57987</v>
      </c>
      <c r="Z243" s="41">
        <v>13306</v>
      </c>
      <c r="AA243" s="41">
        <v>78475</v>
      </c>
      <c r="AB243" s="41">
        <v>57765</v>
      </c>
      <c r="AC243" s="41">
        <v>79431</v>
      </c>
      <c r="AD243" s="41">
        <v>72267</v>
      </c>
      <c r="AE243" s="41">
        <v>89686</v>
      </c>
      <c r="AF243" s="41">
        <v>59431</v>
      </c>
      <c r="AG243" s="41">
        <v>14528</v>
      </c>
      <c r="AH243" s="41">
        <v>68959</v>
      </c>
      <c r="AI243" s="41">
        <v>92764</v>
      </c>
      <c r="AJ243" s="41">
        <v>86753</v>
      </c>
      <c r="AK243" s="41">
        <v>45373</v>
      </c>
      <c r="AL243" s="41">
        <v>93307</v>
      </c>
      <c r="AM243" s="28">
        <f t="shared" si="18"/>
        <v>1921582.6378431371</v>
      </c>
      <c r="AN243" s="41">
        <v>61986.536704617327</v>
      </c>
      <c r="AO243" s="29">
        <f t="shared" si="19"/>
        <v>1976883</v>
      </c>
      <c r="AP243" s="30">
        <f t="shared" si="20"/>
        <v>63770.419354838712</v>
      </c>
      <c r="AQ243" s="31">
        <f t="shared" si="21"/>
        <v>55300.362156862859</v>
      </c>
      <c r="AR243" s="45">
        <f t="shared" si="22"/>
        <v>1.0287785500700268</v>
      </c>
    </row>
    <row r="244" spans="1:44" x14ac:dyDescent="0.25">
      <c r="A244" s="10">
        <v>243</v>
      </c>
      <c r="B244" s="11">
        <v>92042</v>
      </c>
      <c r="C244" s="11" t="s">
        <v>58</v>
      </c>
      <c r="D244" s="11" t="s">
        <v>23</v>
      </c>
      <c r="E244" s="12" t="s">
        <v>42</v>
      </c>
      <c r="F244" s="12" t="s">
        <v>45</v>
      </c>
      <c r="G244" s="12" t="s">
        <v>307</v>
      </c>
      <c r="H244" s="41">
        <v>31977</v>
      </c>
      <c r="I244" s="41">
        <v>31202</v>
      </c>
      <c r="J244" s="41">
        <v>19120</v>
      </c>
      <c r="K244" s="41">
        <v>30465</v>
      </c>
      <c r="L244" s="41">
        <v>22841</v>
      </c>
      <c r="M244" s="41">
        <v>35685</v>
      </c>
      <c r="N244" s="41">
        <v>23126</v>
      </c>
      <c r="O244" s="41">
        <v>35040</v>
      </c>
      <c r="P244" s="41">
        <v>23982</v>
      </c>
      <c r="Q244" s="41">
        <v>26510</v>
      </c>
      <c r="R244" s="41">
        <v>35105</v>
      </c>
      <c r="S244" s="41">
        <v>9366</v>
      </c>
      <c r="T244" s="41">
        <v>43360</v>
      </c>
      <c r="U244" s="41">
        <v>23051</v>
      </c>
      <c r="V244" s="41">
        <v>22671</v>
      </c>
      <c r="W244" s="41">
        <v>18871</v>
      </c>
      <c r="X244" s="41">
        <v>21553</v>
      </c>
      <c r="Y244" s="41">
        <v>33379</v>
      </c>
      <c r="Z244" s="41">
        <v>6589</v>
      </c>
      <c r="AA244" s="41">
        <v>27691</v>
      </c>
      <c r="AB244" s="41">
        <v>19026</v>
      </c>
      <c r="AC244" s="41">
        <v>17873</v>
      </c>
      <c r="AD244" s="41">
        <v>16268</v>
      </c>
      <c r="AE244" s="41">
        <v>21484</v>
      </c>
      <c r="AF244" s="41">
        <v>47032</v>
      </c>
      <c r="AG244" s="41">
        <v>14342</v>
      </c>
      <c r="AH244" s="41">
        <v>31172</v>
      </c>
      <c r="AI244" s="41">
        <v>24925</v>
      </c>
      <c r="AJ244" s="41">
        <v>27993</v>
      </c>
      <c r="AK244" s="41">
        <v>29728</v>
      </c>
      <c r="AL244" s="41">
        <v>23866</v>
      </c>
      <c r="AM244" s="28">
        <f t="shared" si="18"/>
        <v>685342.94173202617</v>
      </c>
      <c r="AN244" s="41">
        <v>22107.83683006536</v>
      </c>
      <c r="AO244" s="29">
        <f t="shared" si="19"/>
        <v>795293</v>
      </c>
      <c r="AP244" s="30">
        <f t="shared" si="20"/>
        <v>25654.612903225807</v>
      </c>
      <c r="AQ244" s="31">
        <f t="shared" si="21"/>
        <v>109950.05826797383</v>
      </c>
      <c r="AR244" s="45">
        <f t="shared" si="22"/>
        <v>1.1604307151542317</v>
      </c>
    </row>
    <row r="245" spans="1:44" x14ac:dyDescent="0.25">
      <c r="A245" s="10">
        <v>244</v>
      </c>
      <c r="B245" s="11">
        <v>14558</v>
      </c>
      <c r="C245" s="11" t="s">
        <v>58</v>
      </c>
      <c r="D245" s="11" t="s">
        <v>23</v>
      </c>
      <c r="E245" s="12" t="s">
        <v>42</v>
      </c>
      <c r="F245" s="12" t="s">
        <v>45</v>
      </c>
      <c r="G245" s="12" t="s">
        <v>308</v>
      </c>
      <c r="H245" s="41">
        <v>18969</v>
      </c>
      <c r="I245" s="41">
        <v>16646</v>
      </c>
      <c r="J245" s="41">
        <v>21779</v>
      </c>
      <c r="K245" s="41">
        <v>30647</v>
      </c>
      <c r="L245" s="41">
        <v>12246</v>
      </c>
      <c r="M245" s="41">
        <v>15920</v>
      </c>
      <c r="N245" s="41">
        <v>23019</v>
      </c>
      <c r="O245" s="41">
        <v>25081</v>
      </c>
      <c r="P245" s="41">
        <v>20916</v>
      </c>
      <c r="Q245" s="41">
        <v>29158</v>
      </c>
      <c r="R245" s="41">
        <v>21369</v>
      </c>
      <c r="S245" s="41">
        <v>9944</v>
      </c>
      <c r="T245" s="41">
        <v>15150</v>
      </c>
      <c r="U245" s="41">
        <v>30380</v>
      </c>
      <c r="V245" s="41">
        <v>31793</v>
      </c>
      <c r="W245" s="41">
        <v>20326</v>
      </c>
      <c r="X245" s="41">
        <v>25404</v>
      </c>
      <c r="Y245" s="41">
        <v>40263</v>
      </c>
      <c r="Z245" s="41">
        <v>13773</v>
      </c>
      <c r="AA245" s="41">
        <v>18251</v>
      </c>
      <c r="AB245" s="41">
        <v>19965</v>
      </c>
      <c r="AC245" s="41">
        <v>19750</v>
      </c>
      <c r="AD245" s="41">
        <v>14839</v>
      </c>
      <c r="AE245" s="41">
        <v>14851</v>
      </c>
      <c r="AF245" s="41">
        <v>19623</v>
      </c>
      <c r="AG245" s="41">
        <v>6496</v>
      </c>
      <c r="AH245" s="41">
        <v>14466</v>
      </c>
      <c r="AI245" s="41">
        <v>36404</v>
      </c>
      <c r="AJ245" s="41">
        <v>18460</v>
      </c>
      <c r="AK245" s="41">
        <v>16366</v>
      </c>
      <c r="AL245" s="41">
        <v>18527</v>
      </c>
      <c r="AM245" s="28">
        <f t="shared" si="18"/>
        <v>730673.38062091498</v>
      </c>
      <c r="AN245" s="41">
        <v>23570.109052287578</v>
      </c>
      <c r="AO245" s="29">
        <f t="shared" si="19"/>
        <v>640781</v>
      </c>
      <c r="AP245" s="30">
        <f t="shared" si="20"/>
        <v>20670.354838709678</v>
      </c>
      <c r="AQ245" s="31">
        <f t="shared" si="21"/>
        <v>-89892.380620914977</v>
      </c>
      <c r="AR245" s="45">
        <f t="shared" si="22"/>
        <v>0.87697323728349619</v>
      </c>
    </row>
    <row r="246" spans="1:44" x14ac:dyDescent="0.25">
      <c r="A246" s="10">
        <v>245</v>
      </c>
      <c r="B246" s="11">
        <v>16108</v>
      </c>
      <c r="C246" s="11" t="s">
        <v>58</v>
      </c>
      <c r="D246" s="11" t="s">
        <v>23</v>
      </c>
      <c r="E246" s="12" t="s">
        <v>42</v>
      </c>
      <c r="F246" s="12" t="s">
        <v>45</v>
      </c>
      <c r="G246" s="12" t="s">
        <v>309</v>
      </c>
      <c r="H246" s="41">
        <v>29500</v>
      </c>
      <c r="I246" s="41">
        <v>42188</v>
      </c>
      <c r="J246" s="41">
        <v>27151</v>
      </c>
      <c r="K246" s="41">
        <v>23327</v>
      </c>
      <c r="L246" s="41">
        <v>8471</v>
      </c>
      <c r="M246" s="41">
        <v>39477</v>
      </c>
      <c r="N246" s="41">
        <v>30843</v>
      </c>
      <c r="O246" s="41">
        <v>32130</v>
      </c>
      <c r="P246" s="41">
        <v>16180</v>
      </c>
      <c r="Q246" s="41">
        <v>20939</v>
      </c>
      <c r="R246" s="41">
        <v>39785</v>
      </c>
      <c r="S246" s="41">
        <v>15173</v>
      </c>
      <c r="T246" s="41">
        <v>30276</v>
      </c>
      <c r="U246" s="41">
        <v>25587</v>
      </c>
      <c r="V246" s="41">
        <v>24945</v>
      </c>
      <c r="W246" s="41">
        <v>36253</v>
      </c>
      <c r="X246" s="41">
        <v>24085</v>
      </c>
      <c r="Y246" s="41">
        <v>38209</v>
      </c>
      <c r="Z246" s="41">
        <v>39291</v>
      </c>
      <c r="AA246" s="41">
        <v>37706</v>
      </c>
      <c r="AB246" s="41">
        <v>13862</v>
      </c>
      <c r="AC246" s="41">
        <v>35510</v>
      </c>
      <c r="AD246" s="41">
        <v>22041</v>
      </c>
      <c r="AE246" s="41">
        <v>18795</v>
      </c>
      <c r="AF246" s="41">
        <v>44278</v>
      </c>
      <c r="AG246" s="41">
        <v>19356</v>
      </c>
      <c r="AH246" s="41">
        <v>32032</v>
      </c>
      <c r="AI246" s="41">
        <v>27332</v>
      </c>
      <c r="AJ246" s="41">
        <v>30806</v>
      </c>
      <c r="AK246" s="41">
        <v>23240</v>
      </c>
      <c r="AL246" s="41">
        <v>18153</v>
      </c>
      <c r="AM246" s="28">
        <f t="shared" si="18"/>
        <v>1077744.5928431372</v>
      </c>
      <c r="AN246" s="41">
        <v>34765.954607843138</v>
      </c>
      <c r="AO246" s="29">
        <f t="shared" si="19"/>
        <v>866921</v>
      </c>
      <c r="AP246" s="30">
        <f t="shared" si="20"/>
        <v>27965.193548387098</v>
      </c>
      <c r="AQ246" s="31">
        <f t="shared" si="21"/>
        <v>-210823.59284313722</v>
      </c>
      <c r="AR246" s="45">
        <f t="shared" si="22"/>
        <v>0.80438445783617862</v>
      </c>
    </row>
    <row r="247" spans="1:44" x14ac:dyDescent="0.25">
      <c r="A247" s="10">
        <v>246</v>
      </c>
      <c r="B247" s="11">
        <v>15299</v>
      </c>
      <c r="C247" s="11" t="s">
        <v>58</v>
      </c>
      <c r="D247" s="11" t="s">
        <v>23</v>
      </c>
      <c r="E247" s="12" t="s">
        <v>42</v>
      </c>
      <c r="F247" s="12" t="s">
        <v>45</v>
      </c>
      <c r="G247" s="12" t="s">
        <v>310</v>
      </c>
      <c r="H247" s="41">
        <v>15968</v>
      </c>
      <c r="I247" s="41">
        <v>17344</v>
      </c>
      <c r="J247" s="41">
        <v>19160</v>
      </c>
      <c r="K247" s="41">
        <v>21955</v>
      </c>
      <c r="L247" s="41">
        <v>6122</v>
      </c>
      <c r="M247" s="41">
        <v>20139</v>
      </c>
      <c r="N247" s="41">
        <v>13498</v>
      </c>
      <c r="O247" s="41">
        <v>14256</v>
      </c>
      <c r="P247" s="41">
        <v>11629</v>
      </c>
      <c r="Q247" s="41">
        <v>12715</v>
      </c>
      <c r="R247" s="41">
        <v>29497</v>
      </c>
      <c r="S247" s="41">
        <v>15927</v>
      </c>
      <c r="T247" s="41">
        <v>13217</v>
      </c>
      <c r="U247" s="41">
        <v>11269</v>
      </c>
      <c r="V247" s="41">
        <v>14057</v>
      </c>
      <c r="W247" s="41">
        <v>16095</v>
      </c>
      <c r="X247" s="41">
        <v>14572</v>
      </c>
      <c r="Y247" s="41">
        <v>20154</v>
      </c>
      <c r="Z247" s="41">
        <v>6065</v>
      </c>
      <c r="AA247" s="41">
        <v>4770</v>
      </c>
      <c r="AB247" s="41">
        <v>20473</v>
      </c>
      <c r="AC247" s="41">
        <v>17891</v>
      </c>
      <c r="AD247" s="41">
        <v>20274</v>
      </c>
      <c r="AE247" s="41">
        <v>12715</v>
      </c>
      <c r="AF247" s="41">
        <v>8721</v>
      </c>
      <c r="AG247" s="41">
        <v>6312</v>
      </c>
      <c r="AH247" s="41">
        <v>8200</v>
      </c>
      <c r="AI247" s="41">
        <v>7277</v>
      </c>
      <c r="AJ247" s="41">
        <v>11244</v>
      </c>
      <c r="AK247" s="41">
        <v>22052</v>
      </c>
      <c r="AL247" s="41">
        <v>14204</v>
      </c>
      <c r="AM247" s="28">
        <f t="shared" si="18"/>
        <v>501077.47379084968</v>
      </c>
      <c r="AN247" s="41">
        <v>16163.789477124183</v>
      </c>
      <c r="AO247" s="29">
        <f t="shared" si="19"/>
        <v>447772</v>
      </c>
      <c r="AP247" s="30">
        <f t="shared" si="20"/>
        <v>14444.258064516129</v>
      </c>
      <c r="AQ247" s="31">
        <f t="shared" si="21"/>
        <v>-53305.473790849675</v>
      </c>
      <c r="AR247" s="45">
        <f t="shared" si="22"/>
        <v>0.89361829940673121</v>
      </c>
    </row>
    <row r="248" spans="1:44" x14ac:dyDescent="0.25">
      <c r="A248" s="10">
        <v>247</v>
      </c>
      <c r="B248" s="11">
        <v>14794</v>
      </c>
      <c r="C248" s="11" t="s">
        <v>58</v>
      </c>
      <c r="D248" s="11" t="s">
        <v>23</v>
      </c>
      <c r="E248" s="12" t="s">
        <v>42</v>
      </c>
      <c r="F248" s="12" t="s">
        <v>45</v>
      </c>
      <c r="G248" s="12" t="s">
        <v>311</v>
      </c>
      <c r="H248" s="41">
        <v>27111</v>
      </c>
      <c r="I248" s="41">
        <v>18691</v>
      </c>
      <c r="J248" s="41">
        <v>33456</v>
      </c>
      <c r="K248" s="41">
        <v>29024</v>
      </c>
      <c r="L248" s="41">
        <v>19029</v>
      </c>
      <c r="M248" s="41">
        <v>43680</v>
      </c>
      <c r="N248" s="41">
        <v>29700</v>
      </c>
      <c r="O248" s="41">
        <v>29071</v>
      </c>
      <c r="P248" s="41">
        <v>31494</v>
      </c>
      <c r="Q248" s="41">
        <v>23383</v>
      </c>
      <c r="R248" s="41">
        <v>44744</v>
      </c>
      <c r="S248" s="41">
        <v>13607</v>
      </c>
      <c r="T248" s="41">
        <v>31299</v>
      </c>
      <c r="U248" s="41">
        <v>35595</v>
      </c>
      <c r="V248" s="41">
        <v>36384</v>
      </c>
      <c r="W248" s="41">
        <v>23204</v>
      </c>
      <c r="X248" s="41">
        <v>26462</v>
      </c>
      <c r="Y248" s="41">
        <v>23445</v>
      </c>
      <c r="Z248" s="41">
        <v>16374</v>
      </c>
      <c r="AA248" s="41">
        <v>35192</v>
      </c>
      <c r="AB248" s="41">
        <v>33100</v>
      </c>
      <c r="AC248" s="41">
        <v>30944</v>
      </c>
      <c r="AD248" s="41">
        <v>29070</v>
      </c>
      <c r="AE248" s="41">
        <v>20963</v>
      </c>
      <c r="AF248" s="41">
        <v>37882</v>
      </c>
      <c r="AG248" s="41">
        <v>10489</v>
      </c>
      <c r="AH248" s="41">
        <v>29436</v>
      </c>
      <c r="AI248" s="41">
        <v>22669</v>
      </c>
      <c r="AJ248" s="41">
        <v>23002</v>
      </c>
      <c r="AK248" s="41">
        <v>37679</v>
      </c>
      <c r="AL248" s="41">
        <v>38203</v>
      </c>
      <c r="AM248" s="28">
        <f t="shared" si="18"/>
        <v>1078952.3862745098</v>
      </c>
      <c r="AN248" s="41">
        <v>34804.915686274508</v>
      </c>
      <c r="AO248" s="29">
        <f t="shared" si="19"/>
        <v>884382</v>
      </c>
      <c r="AP248" s="30">
        <f t="shared" si="20"/>
        <v>28528.451612903227</v>
      </c>
      <c r="AQ248" s="31">
        <f t="shared" si="21"/>
        <v>-194570.38627450983</v>
      </c>
      <c r="AR248" s="45">
        <f t="shared" si="22"/>
        <v>0.81966730992983161</v>
      </c>
    </row>
    <row r="249" spans="1:44" x14ac:dyDescent="0.25">
      <c r="A249" s="10">
        <v>248</v>
      </c>
      <c r="B249" s="11">
        <v>16381</v>
      </c>
      <c r="C249" s="11" t="s">
        <v>58</v>
      </c>
      <c r="D249" s="11" t="s">
        <v>23</v>
      </c>
      <c r="E249" s="12" t="s">
        <v>42</v>
      </c>
      <c r="F249" s="12" t="s">
        <v>45</v>
      </c>
      <c r="G249" s="12" t="s">
        <v>312</v>
      </c>
      <c r="H249" s="41">
        <v>5789</v>
      </c>
      <c r="I249" s="41">
        <v>7241</v>
      </c>
      <c r="J249" s="41">
        <v>10471</v>
      </c>
      <c r="K249" s="41">
        <v>7221</v>
      </c>
      <c r="L249" s="41">
        <v>1294</v>
      </c>
      <c r="M249" s="41">
        <v>9422</v>
      </c>
      <c r="N249" s="41">
        <v>12476</v>
      </c>
      <c r="O249" s="41">
        <v>7260</v>
      </c>
      <c r="P249" s="41">
        <v>8646</v>
      </c>
      <c r="Q249" s="41">
        <v>9164</v>
      </c>
      <c r="R249" s="41">
        <v>15373</v>
      </c>
      <c r="S249" s="41">
        <v>6732</v>
      </c>
      <c r="T249" s="41">
        <v>6988</v>
      </c>
      <c r="U249" s="41">
        <v>10251</v>
      </c>
      <c r="V249" s="41">
        <v>6890</v>
      </c>
      <c r="W249" s="41">
        <v>10132</v>
      </c>
      <c r="X249" s="41">
        <v>7676</v>
      </c>
      <c r="Y249" s="41">
        <v>29871</v>
      </c>
      <c r="Z249" s="41">
        <v>572</v>
      </c>
      <c r="AA249" s="41">
        <v>7869</v>
      </c>
      <c r="AB249" s="41">
        <v>17152</v>
      </c>
      <c r="AC249" s="41">
        <v>17610</v>
      </c>
      <c r="AD249" s="41">
        <v>12616</v>
      </c>
      <c r="AE249" s="41">
        <v>8009</v>
      </c>
      <c r="AF249" s="41">
        <v>7670</v>
      </c>
      <c r="AG249" s="41">
        <v>8067</v>
      </c>
      <c r="AH249" s="41">
        <v>9995</v>
      </c>
      <c r="AI249" s="41">
        <v>12369</v>
      </c>
      <c r="AJ249" s="41">
        <v>6027</v>
      </c>
      <c r="AK249" s="41">
        <v>9821</v>
      </c>
      <c r="AL249" s="41">
        <v>31752</v>
      </c>
      <c r="AM249" s="28">
        <f t="shared" si="18"/>
        <v>443600.08101307187</v>
      </c>
      <c r="AN249" s="41">
        <v>14309.680032679738</v>
      </c>
      <c r="AO249" s="29">
        <f t="shared" si="19"/>
        <v>322426</v>
      </c>
      <c r="AP249" s="30">
        <f t="shared" si="20"/>
        <v>10400.838709677419</v>
      </c>
      <c r="AQ249" s="31">
        <f t="shared" si="21"/>
        <v>-121174.08101307187</v>
      </c>
      <c r="AR249" s="45">
        <f t="shared" si="22"/>
        <v>0.7268393623005196</v>
      </c>
    </row>
    <row r="250" spans="1:44" x14ac:dyDescent="0.25">
      <c r="A250" s="10">
        <v>249</v>
      </c>
      <c r="B250" s="11">
        <v>14553</v>
      </c>
      <c r="C250" s="11" t="s">
        <v>58</v>
      </c>
      <c r="D250" s="11" t="s">
        <v>23</v>
      </c>
      <c r="E250" s="12" t="s">
        <v>42</v>
      </c>
      <c r="F250" s="12" t="s">
        <v>45</v>
      </c>
      <c r="G250" s="12" t="s">
        <v>313</v>
      </c>
      <c r="H250" s="41">
        <v>26395</v>
      </c>
      <c r="I250" s="41">
        <v>24500</v>
      </c>
      <c r="J250" s="41">
        <v>16314</v>
      </c>
      <c r="K250" s="41">
        <v>25180</v>
      </c>
      <c r="L250" s="41">
        <v>5250</v>
      </c>
      <c r="M250" s="41">
        <v>28124</v>
      </c>
      <c r="N250" s="41">
        <v>21767</v>
      </c>
      <c r="O250" s="41">
        <v>11600</v>
      </c>
      <c r="P250" s="41">
        <v>19474</v>
      </c>
      <c r="Q250" s="41">
        <v>11431</v>
      </c>
      <c r="R250" s="41">
        <v>30612</v>
      </c>
      <c r="S250" s="41">
        <v>2038</v>
      </c>
      <c r="T250" s="41">
        <v>19739</v>
      </c>
      <c r="U250" s="41">
        <v>12668</v>
      </c>
      <c r="V250" s="41">
        <v>16123</v>
      </c>
      <c r="W250" s="41">
        <v>13812</v>
      </c>
      <c r="X250" s="41">
        <v>11070</v>
      </c>
      <c r="Y250" s="41">
        <v>15794</v>
      </c>
      <c r="Z250" s="41">
        <v>10300</v>
      </c>
      <c r="AA250" s="41">
        <v>18182</v>
      </c>
      <c r="AB250" s="41">
        <v>18410</v>
      </c>
      <c r="AC250" s="41">
        <v>16342</v>
      </c>
      <c r="AD250" s="41">
        <v>12830</v>
      </c>
      <c r="AE250" s="41">
        <v>20057</v>
      </c>
      <c r="AF250" s="41">
        <v>16010</v>
      </c>
      <c r="AG250" s="41">
        <v>4100</v>
      </c>
      <c r="AH250" s="41">
        <v>14056</v>
      </c>
      <c r="AI250" s="41">
        <v>36310</v>
      </c>
      <c r="AJ250" s="41">
        <v>14358</v>
      </c>
      <c r="AK250" s="41">
        <v>15547</v>
      </c>
      <c r="AL250" s="41">
        <v>10863</v>
      </c>
      <c r="AM250" s="28">
        <f t="shared" si="18"/>
        <v>504208.18607843138</v>
      </c>
      <c r="AN250" s="41">
        <v>16264.780196078431</v>
      </c>
      <c r="AO250" s="29">
        <f t="shared" si="19"/>
        <v>519256</v>
      </c>
      <c r="AP250" s="30">
        <f t="shared" si="20"/>
        <v>16750.193548387098</v>
      </c>
      <c r="AQ250" s="31">
        <f t="shared" si="21"/>
        <v>15047.813921568624</v>
      </c>
      <c r="AR250" s="45">
        <f t="shared" si="22"/>
        <v>1.0298444458797975</v>
      </c>
    </row>
    <row r="251" spans="1:44" x14ac:dyDescent="0.25">
      <c r="A251" s="10">
        <v>250</v>
      </c>
      <c r="B251" s="11">
        <v>17240</v>
      </c>
      <c r="C251" s="11" t="s">
        <v>58</v>
      </c>
      <c r="D251" s="11" t="s">
        <v>23</v>
      </c>
      <c r="E251" s="12" t="s">
        <v>42</v>
      </c>
      <c r="F251" s="12" t="s">
        <v>46</v>
      </c>
      <c r="G251" s="12" t="s">
        <v>314</v>
      </c>
      <c r="H251" s="41">
        <v>22462</v>
      </c>
      <c r="I251" s="41">
        <v>26496</v>
      </c>
      <c r="J251" s="41">
        <v>78849</v>
      </c>
      <c r="K251" s="41">
        <v>7787</v>
      </c>
      <c r="L251" s="41">
        <v>594</v>
      </c>
      <c r="M251" s="41">
        <v>11576</v>
      </c>
      <c r="N251" s="41">
        <v>19590</v>
      </c>
      <c r="O251" s="41">
        <v>23494</v>
      </c>
      <c r="P251" s="41">
        <v>33907</v>
      </c>
      <c r="Q251" s="41">
        <v>23453</v>
      </c>
      <c r="R251" s="41">
        <v>34354</v>
      </c>
      <c r="S251" s="41">
        <v>21859</v>
      </c>
      <c r="T251" s="41">
        <v>14556</v>
      </c>
      <c r="U251" s="41">
        <v>26994</v>
      </c>
      <c r="V251" s="41">
        <v>42094</v>
      </c>
      <c r="W251" s="41">
        <v>40345</v>
      </c>
      <c r="X251" s="41">
        <v>15682</v>
      </c>
      <c r="Y251" s="41">
        <v>16780</v>
      </c>
      <c r="Z251" s="41">
        <v>6910</v>
      </c>
      <c r="AA251" s="41">
        <v>20260</v>
      </c>
      <c r="AB251" s="41">
        <v>12580</v>
      </c>
      <c r="AC251" s="41">
        <v>28249</v>
      </c>
      <c r="AD251" s="41">
        <v>35367</v>
      </c>
      <c r="AE251" s="41">
        <v>34321</v>
      </c>
      <c r="AF251" s="41">
        <v>21233</v>
      </c>
      <c r="AG251" s="41">
        <v>12418</v>
      </c>
      <c r="AH251" s="41">
        <v>29617</v>
      </c>
      <c r="AI251" s="41">
        <v>30478</v>
      </c>
      <c r="AJ251" s="41">
        <v>23686</v>
      </c>
      <c r="AK251" s="41">
        <v>20909</v>
      </c>
      <c r="AL251" s="41">
        <v>12669</v>
      </c>
      <c r="AM251" s="28">
        <f t="shared" si="18"/>
        <v>539174.47094771243</v>
      </c>
      <c r="AN251" s="41">
        <v>17392.724869281046</v>
      </c>
      <c r="AO251" s="29">
        <f t="shared" si="19"/>
        <v>749569</v>
      </c>
      <c r="AP251" s="30">
        <f t="shared" si="20"/>
        <v>24179.645161290322</v>
      </c>
      <c r="AQ251" s="31">
        <f t="shared" si="21"/>
        <v>210394.52905228757</v>
      </c>
      <c r="AR251" s="45">
        <f t="shared" si="22"/>
        <v>1.3902160439504396</v>
      </c>
    </row>
    <row r="252" spans="1:44" x14ac:dyDescent="0.25">
      <c r="A252" s="10">
        <v>251</v>
      </c>
      <c r="B252" s="11">
        <v>17260</v>
      </c>
      <c r="C252" s="11" t="s">
        <v>58</v>
      </c>
      <c r="D252" s="11" t="s">
        <v>23</v>
      </c>
      <c r="E252" s="12" t="s">
        <v>42</v>
      </c>
      <c r="F252" s="12" t="s">
        <v>46</v>
      </c>
      <c r="G252" s="12" t="s">
        <v>315</v>
      </c>
      <c r="H252" s="41">
        <v>19962</v>
      </c>
      <c r="I252" s="41">
        <v>15397</v>
      </c>
      <c r="J252" s="41">
        <v>15926</v>
      </c>
      <c r="K252" s="41">
        <v>24343</v>
      </c>
      <c r="L252" s="41">
        <v>11329</v>
      </c>
      <c r="M252" s="41">
        <v>18176</v>
      </c>
      <c r="N252" s="41">
        <v>25145</v>
      </c>
      <c r="O252" s="41">
        <v>26354</v>
      </c>
      <c r="P252" s="41">
        <v>37094</v>
      </c>
      <c r="Q252" s="41">
        <v>45733</v>
      </c>
      <c r="R252" s="41">
        <v>51413</v>
      </c>
      <c r="S252" s="41">
        <v>13872</v>
      </c>
      <c r="T252" s="41">
        <v>24890</v>
      </c>
      <c r="U252" s="41">
        <v>15806</v>
      </c>
      <c r="V252" s="41">
        <v>5210</v>
      </c>
      <c r="W252" s="41">
        <v>50364</v>
      </c>
      <c r="X252" s="41">
        <v>33407</v>
      </c>
      <c r="Y252" s="41">
        <v>95350</v>
      </c>
      <c r="Z252" s="41">
        <v>15556</v>
      </c>
      <c r="AA252" s="41">
        <v>13982</v>
      </c>
      <c r="AB252" s="41">
        <v>12995</v>
      </c>
      <c r="AC252" s="41">
        <v>25399</v>
      </c>
      <c r="AD252" s="41">
        <v>4467</v>
      </c>
      <c r="AE252" s="41">
        <v>35337</v>
      </c>
      <c r="AF252" s="41">
        <v>27835</v>
      </c>
      <c r="AG252" s="41">
        <v>3737</v>
      </c>
      <c r="AH252" s="41">
        <v>19751</v>
      </c>
      <c r="AI252" s="41">
        <v>20907</v>
      </c>
      <c r="AJ252" s="41">
        <v>12885</v>
      </c>
      <c r="AK252" s="41">
        <v>10003</v>
      </c>
      <c r="AL252" s="41">
        <v>31712</v>
      </c>
      <c r="AM252" s="28">
        <f t="shared" si="18"/>
        <v>1403877.4832679739</v>
      </c>
      <c r="AN252" s="41">
        <v>45286.370427999158</v>
      </c>
      <c r="AO252" s="29">
        <f t="shared" si="19"/>
        <v>764337</v>
      </c>
      <c r="AP252" s="30">
        <f t="shared" si="20"/>
        <v>24656.032258064515</v>
      </c>
      <c r="AQ252" s="31">
        <f t="shared" si="21"/>
        <v>-639540.48326797388</v>
      </c>
      <c r="AR252" s="45">
        <f t="shared" si="22"/>
        <v>0.54444708253369889</v>
      </c>
    </row>
    <row r="253" spans="1:44" x14ac:dyDescent="0.25">
      <c r="A253" s="10">
        <v>252</v>
      </c>
      <c r="B253" s="13">
        <v>17455</v>
      </c>
      <c r="C253" s="11" t="s">
        <v>58</v>
      </c>
      <c r="D253" s="11" t="s">
        <v>23</v>
      </c>
      <c r="E253" s="12" t="s">
        <v>42</v>
      </c>
      <c r="F253" s="12" t="s">
        <v>46</v>
      </c>
      <c r="G253" s="14" t="s">
        <v>316</v>
      </c>
      <c r="H253" s="41">
        <v>11460</v>
      </c>
      <c r="I253" s="41">
        <v>17749</v>
      </c>
      <c r="J253" s="41">
        <v>12481</v>
      </c>
      <c r="K253" s="41">
        <v>23081</v>
      </c>
      <c r="L253" s="41">
        <v>6081</v>
      </c>
      <c r="M253" s="41">
        <v>13786</v>
      </c>
      <c r="N253" s="41">
        <v>22420</v>
      </c>
      <c r="O253" s="41">
        <v>11901</v>
      </c>
      <c r="P253" s="41">
        <v>18312</v>
      </c>
      <c r="Q253" s="41">
        <v>11838</v>
      </c>
      <c r="R253" s="41">
        <v>10106</v>
      </c>
      <c r="S253" s="41">
        <v>9707</v>
      </c>
      <c r="T253" s="41">
        <v>12182</v>
      </c>
      <c r="U253" s="41">
        <v>20052</v>
      </c>
      <c r="V253" s="41">
        <v>9409</v>
      </c>
      <c r="W253" s="41">
        <v>5704</v>
      </c>
      <c r="X253" s="41">
        <v>18985</v>
      </c>
      <c r="Y253" s="41">
        <v>13993</v>
      </c>
      <c r="Z253" s="41">
        <v>6268</v>
      </c>
      <c r="AA253" s="41">
        <v>13499</v>
      </c>
      <c r="AB253" s="41">
        <v>7674</v>
      </c>
      <c r="AC253" s="41">
        <v>8225</v>
      </c>
      <c r="AD253" s="41">
        <v>14705</v>
      </c>
      <c r="AE253" s="41">
        <v>23650</v>
      </c>
      <c r="AF253" s="41">
        <v>11264</v>
      </c>
      <c r="AG253" s="41">
        <v>6489</v>
      </c>
      <c r="AH253" s="41">
        <v>16628</v>
      </c>
      <c r="AI253" s="41">
        <v>10067</v>
      </c>
      <c r="AJ253" s="41">
        <v>10160</v>
      </c>
      <c r="AK253" s="41">
        <v>8439</v>
      </c>
      <c r="AL253" s="41">
        <v>17637</v>
      </c>
      <c r="AM253" s="28">
        <f t="shared" si="18"/>
        <v>258580.3</v>
      </c>
      <c r="AN253" s="41">
        <v>8341.2999999999993</v>
      </c>
      <c r="AO253" s="29">
        <f t="shared" si="19"/>
        <v>403952</v>
      </c>
      <c r="AP253" s="30">
        <f t="shared" si="20"/>
        <v>13030.709677419354</v>
      </c>
      <c r="AQ253" s="31">
        <f t="shared" si="21"/>
        <v>145371.70000000001</v>
      </c>
      <c r="AR253" s="45">
        <f t="shared" si="22"/>
        <v>1.5621917060193682</v>
      </c>
    </row>
    <row r="254" spans="1:44" x14ac:dyDescent="0.25">
      <c r="A254" s="10">
        <v>253</v>
      </c>
      <c r="B254" s="11">
        <v>14508</v>
      </c>
      <c r="C254" s="11" t="s">
        <v>58</v>
      </c>
      <c r="D254" s="11" t="s">
        <v>23</v>
      </c>
      <c r="E254" s="12" t="s">
        <v>42</v>
      </c>
      <c r="F254" s="12" t="s">
        <v>46</v>
      </c>
      <c r="G254" s="12" t="s">
        <v>317</v>
      </c>
      <c r="H254" s="41">
        <v>9306</v>
      </c>
      <c r="I254" s="41">
        <v>4787</v>
      </c>
      <c r="J254" s="41">
        <v>5898</v>
      </c>
      <c r="K254" s="41">
        <v>6685</v>
      </c>
      <c r="L254" s="41">
        <v>1760</v>
      </c>
      <c r="M254" s="41">
        <v>5227</v>
      </c>
      <c r="N254" s="41">
        <v>11910</v>
      </c>
      <c r="O254" s="41">
        <v>8135</v>
      </c>
      <c r="P254" s="41">
        <v>4450</v>
      </c>
      <c r="Q254" s="41">
        <v>12831</v>
      </c>
      <c r="R254" s="41">
        <v>18476</v>
      </c>
      <c r="S254" s="41">
        <v>1314</v>
      </c>
      <c r="T254" s="41">
        <v>5649</v>
      </c>
      <c r="U254" s="41">
        <v>3755</v>
      </c>
      <c r="V254" s="41">
        <v>4248</v>
      </c>
      <c r="W254" s="41">
        <v>4561</v>
      </c>
      <c r="X254" s="41">
        <v>4121</v>
      </c>
      <c r="Y254" s="41">
        <v>2050</v>
      </c>
      <c r="Z254" s="41">
        <v>2034</v>
      </c>
      <c r="AA254" s="41">
        <v>9571</v>
      </c>
      <c r="AB254" s="41">
        <v>6097</v>
      </c>
      <c r="AC254" s="41">
        <v>8583</v>
      </c>
      <c r="AD254" s="41">
        <v>3470</v>
      </c>
      <c r="AE254" s="41">
        <v>4364</v>
      </c>
      <c r="AF254" s="41">
        <v>7324</v>
      </c>
      <c r="AG254" s="41">
        <v>1332</v>
      </c>
      <c r="AH254" s="41">
        <v>3847</v>
      </c>
      <c r="AI254" s="41">
        <v>9758</v>
      </c>
      <c r="AJ254" s="41">
        <v>6445</v>
      </c>
      <c r="AK254" s="41">
        <v>2752</v>
      </c>
      <c r="AL254" s="41">
        <v>3873</v>
      </c>
      <c r="AM254" s="28">
        <f t="shared" si="18"/>
        <v>367671.90460784314</v>
      </c>
      <c r="AN254" s="41">
        <v>11860.384019607844</v>
      </c>
      <c r="AO254" s="29">
        <f t="shared" si="19"/>
        <v>184613</v>
      </c>
      <c r="AP254" s="30">
        <f t="shared" si="20"/>
        <v>5955.2580645161288</v>
      </c>
      <c r="AQ254" s="31">
        <f t="shared" si="21"/>
        <v>-183058.90460784314</v>
      </c>
      <c r="AR254" s="45">
        <f t="shared" si="22"/>
        <v>0.50211342690681582</v>
      </c>
    </row>
    <row r="255" spans="1:44" x14ac:dyDescent="0.25">
      <c r="A255" s="10">
        <v>254</v>
      </c>
      <c r="B255" s="11">
        <v>15510</v>
      </c>
      <c r="C255" s="11" t="s">
        <v>58</v>
      </c>
      <c r="D255" s="11" t="s">
        <v>23</v>
      </c>
      <c r="E255" s="12" t="s">
        <v>42</v>
      </c>
      <c r="F255" s="12" t="s">
        <v>47</v>
      </c>
      <c r="G255" s="12" t="s">
        <v>318</v>
      </c>
      <c r="H255" s="41">
        <v>33779</v>
      </c>
      <c r="I255" s="41">
        <v>11847</v>
      </c>
      <c r="J255" s="41">
        <v>15965</v>
      </c>
      <c r="K255" s="41">
        <v>15870</v>
      </c>
      <c r="L255" s="41">
        <v>9841</v>
      </c>
      <c r="M255" s="41">
        <v>14589</v>
      </c>
      <c r="N255" s="41">
        <v>21690</v>
      </c>
      <c r="O255" s="41">
        <v>23057</v>
      </c>
      <c r="P255" s="41">
        <v>14561</v>
      </c>
      <c r="Q255" s="41">
        <v>29564</v>
      </c>
      <c r="R255" s="41">
        <v>16771</v>
      </c>
      <c r="S255" s="41">
        <v>2298</v>
      </c>
      <c r="T255" s="41">
        <v>12870</v>
      </c>
      <c r="U255" s="41">
        <v>20491</v>
      </c>
      <c r="V255" s="41">
        <v>20780</v>
      </c>
      <c r="W255" s="41">
        <v>19566</v>
      </c>
      <c r="X255" s="41">
        <v>17510</v>
      </c>
      <c r="Y255" s="41">
        <v>17327</v>
      </c>
      <c r="Z255" s="41">
        <v>2808</v>
      </c>
      <c r="AA255" s="41">
        <v>21014</v>
      </c>
      <c r="AB255" s="41">
        <v>25721</v>
      </c>
      <c r="AC255" s="41">
        <v>18703</v>
      </c>
      <c r="AD255" s="41">
        <v>13474</v>
      </c>
      <c r="AE255" s="41">
        <v>28018</v>
      </c>
      <c r="AF255" s="41">
        <v>17632</v>
      </c>
      <c r="AG255" s="41">
        <v>12433</v>
      </c>
      <c r="AH255" s="41">
        <v>15080</v>
      </c>
      <c r="AI255" s="41">
        <v>17050</v>
      </c>
      <c r="AJ255" s="41">
        <v>18692</v>
      </c>
      <c r="AK255" s="41">
        <v>19639</v>
      </c>
      <c r="AL255" s="41">
        <v>26606</v>
      </c>
      <c r="AM255" s="28">
        <f t="shared" si="18"/>
        <v>562994.41303921561</v>
      </c>
      <c r="AN255" s="41">
        <v>18161.110098039215</v>
      </c>
      <c r="AO255" s="29">
        <f t="shared" si="19"/>
        <v>555246</v>
      </c>
      <c r="AP255" s="30">
        <f t="shared" si="20"/>
        <v>17911.16129032258</v>
      </c>
      <c r="AQ255" s="31">
        <f t="shared" si="21"/>
        <v>-7748.4130392156076</v>
      </c>
      <c r="AR255" s="45">
        <f t="shared" si="22"/>
        <v>0.98623714044090183</v>
      </c>
    </row>
    <row r="256" spans="1:44" x14ac:dyDescent="0.25">
      <c r="A256" s="10">
        <v>255</v>
      </c>
      <c r="B256" s="11">
        <v>14537</v>
      </c>
      <c r="C256" s="11" t="s">
        <v>58</v>
      </c>
      <c r="D256" s="11" t="s">
        <v>23</v>
      </c>
      <c r="E256" s="12" t="s">
        <v>42</v>
      </c>
      <c r="F256" s="12" t="s">
        <v>47</v>
      </c>
      <c r="G256" s="12" t="s">
        <v>319</v>
      </c>
      <c r="H256" s="41">
        <v>35085</v>
      </c>
      <c r="I256" s="41">
        <v>37265</v>
      </c>
      <c r="J256" s="41">
        <v>44858</v>
      </c>
      <c r="K256" s="41">
        <v>41453</v>
      </c>
      <c r="L256" s="41">
        <v>17104</v>
      </c>
      <c r="M256" s="41">
        <v>55480</v>
      </c>
      <c r="N256" s="41">
        <v>60608</v>
      </c>
      <c r="O256" s="41">
        <v>54370</v>
      </c>
      <c r="P256" s="41">
        <v>46618</v>
      </c>
      <c r="Q256" s="41">
        <v>40505</v>
      </c>
      <c r="R256" s="41">
        <v>54204</v>
      </c>
      <c r="S256" s="41">
        <v>20718</v>
      </c>
      <c r="T256" s="41">
        <v>44147</v>
      </c>
      <c r="U256" s="41">
        <v>43708</v>
      </c>
      <c r="V256" s="41">
        <v>50490</v>
      </c>
      <c r="W256" s="41">
        <v>32054</v>
      </c>
      <c r="X256" s="41">
        <v>41180</v>
      </c>
      <c r="Y256" s="41">
        <v>34319</v>
      </c>
      <c r="Z256" s="41">
        <v>13251</v>
      </c>
      <c r="AA256" s="41">
        <v>38136</v>
      </c>
      <c r="AB256" s="41">
        <v>29036</v>
      </c>
      <c r="AC256" s="41">
        <v>44525</v>
      </c>
      <c r="AD256" s="41">
        <v>37976</v>
      </c>
      <c r="AE256" s="41">
        <v>38756</v>
      </c>
      <c r="AF256" s="41">
        <v>38149</v>
      </c>
      <c r="AG256" s="41">
        <v>14460</v>
      </c>
      <c r="AH256" s="41">
        <v>57793</v>
      </c>
      <c r="AI256" s="41">
        <v>39448</v>
      </c>
      <c r="AJ256" s="41">
        <v>34383</v>
      </c>
      <c r="AK256" s="41">
        <v>52539</v>
      </c>
      <c r="AL256" s="41">
        <v>34500</v>
      </c>
      <c r="AM256" s="28">
        <f t="shared" si="18"/>
        <v>1716929.7269607843</v>
      </c>
      <c r="AN256" s="41">
        <v>55384.82990196078</v>
      </c>
      <c r="AO256" s="29">
        <f t="shared" si="19"/>
        <v>1227118</v>
      </c>
      <c r="AP256" s="30">
        <f t="shared" si="20"/>
        <v>39584.451612903227</v>
      </c>
      <c r="AQ256" s="31">
        <f t="shared" si="21"/>
        <v>-489811.72696078429</v>
      </c>
      <c r="AR256" s="45">
        <f t="shared" si="22"/>
        <v>0.71471649697170636</v>
      </c>
    </row>
    <row r="257" spans="1:44" x14ac:dyDescent="0.25">
      <c r="A257" s="10">
        <v>256</v>
      </c>
      <c r="B257" s="11">
        <v>14587</v>
      </c>
      <c r="C257" s="11" t="s">
        <v>58</v>
      </c>
      <c r="D257" s="11" t="s">
        <v>23</v>
      </c>
      <c r="E257" s="12" t="s">
        <v>42</v>
      </c>
      <c r="F257" s="12" t="s">
        <v>47</v>
      </c>
      <c r="G257" s="12" t="s">
        <v>320</v>
      </c>
      <c r="H257" s="41">
        <v>35329</v>
      </c>
      <c r="I257" s="41">
        <v>39579</v>
      </c>
      <c r="J257" s="41">
        <v>34672</v>
      </c>
      <c r="K257" s="41">
        <v>49652</v>
      </c>
      <c r="L257" s="41">
        <v>12089</v>
      </c>
      <c r="M257" s="41">
        <v>79819</v>
      </c>
      <c r="N257" s="41">
        <v>45909</v>
      </c>
      <c r="O257" s="41">
        <v>28253</v>
      </c>
      <c r="P257" s="41">
        <v>25090</v>
      </c>
      <c r="Q257" s="41">
        <v>55319</v>
      </c>
      <c r="R257" s="41">
        <v>27630</v>
      </c>
      <c r="S257" s="41">
        <v>13030</v>
      </c>
      <c r="T257" s="41">
        <v>44114</v>
      </c>
      <c r="U257" s="41">
        <v>42857</v>
      </c>
      <c r="V257" s="41">
        <v>14789</v>
      </c>
      <c r="W257" s="41">
        <v>29219</v>
      </c>
      <c r="X257" s="41">
        <v>36071</v>
      </c>
      <c r="Y257" s="41">
        <v>26034</v>
      </c>
      <c r="Z257" s="41">
        <v>12835</v>
      </c>
      <c r="AA257" s="41">
        <v>28277</v>
      </c>
      <c r="AB257" s="41">
        <v>30910</v>
      </c>
      <c r="AC257" s="41">
        <v>26214</v>
      </c>
      <c r="AD257" s="41">
        <v>20427</v>
      </c>
      <c r="AE257" s="41">
        <v>32142</v>
      </c>
      <c r="AF257" s="41">
        <v>19543</v>
      </c>
      <c r="AG257" s="41">
        <v>9802</v>
      </c>
      <c r="AH257" s="41">
        <v>22478</v>
      </c>
      <c r="AI257" s="41">
        <v>34360</v>
      </c>
      <c r="AJ257" s="41">
        <v>26600</v>
      </c>
      <c r="AK257" s="41">
        <v>31766</v>
      </c>
      <c r="AL257" s="41">
        <v>43468</v>
      </c>
      <c r="AM257" s="28">
        <f t="shared" si="18"/>
        <v>798426.95679738559</v>
      </c>
      <c r="AN257" s="41">
        <v>25755.708283786633</v>
      </c>
      <c r="AO257" s="29">
        <f t="shared" si="19"/>
        <v>978277</v>
      </c>
      <c r="AP257" s="30">
        <f t="shared" si="20"/>
        <v>31557.322580645163</v>
      </c>
      <c r="AQ257" s="31">
        <f t="shared" si="21"/>
        <v>179850.04320261441</v>
      </c>
      <c r="AR257" s="45">
        <f t="shared" si="22"/>
        <v>1.2252554747450173</v>
      </c>
    </row>
    <row r="258" spans="1:44" x14ac:dyDescent="0.25">
      <c r="A258" s="10">
        <v>257</v>
      </c>
      <c r="B258" s="11">
        <v>14493</v>
      </c>
      <c r="C258" s="11" t="s">
        <v>58</v>
      </c>
      <c r="D258" s="11" t="s">
        <v>23</v>
      </c>
      <c r="E258" s="12" t="s">
        <v>42</v>
      </c>
      <c r="F258" s="12" t="s">
        <v>47</v>
      </c>
      <c r="G258" s="12" t="s">
        <v>321</v>
      </c>
      <c r="H258" s="41">
        <v>16959</v>
      </c>
      <c r="I258" s="41">
        <v>10935</v>
      </c>
      <c r="J258" s="41">
        <v>19062</v>
      </c>
      <c r="K258" s="41">
        <v>21921</v>
      </c>
      <c r="L258" s="41">
        <v>8100</v>
      </c>
      <c r="M258" s="41">
        <v>21295</v>
      </c>
      <c r="N258" s="41">
        <v>23083</v>
      </c>
      <c r="O258" s="41">
        <v>20840</v>
      </c>
      <c r="P258" s="41">
        <v>30406</v>
      </c>
      <c r="Q258" s="41">
        <v>14499</v>
      </c>
      <c r="R258" s="41">
        <v>27442</v>
      </c>
      <c r="S258" s="41">
        <v>4096</v>
      </c>
      <c r="T258" s="41">
        <v>15721</v>
      </c>
      <c r="U258" s="41">
        <v>10142</v>
      </c>
      <c r="V258" s="41">
        <v>17152</v>
      </c>
      <c r="W258" s="41">
        <v>10476</v>
      </c>
      <c r="X258" s="41">
        <v>11072</v>
      </c>
      <c r="Y258" s="41">
        <v>27178</v>
      </c>
      <c r="Z258" s="41">
        <v>6855</v>
      </c>
      <c r="AA258" s="41">
        <v>8660</v>
      </c>
      <c r="AB258" s="41">
        <v>15339</v>
      </c>
      <c r="AC258" s="41">
        <v>294836</v>
      </c>
      <c r="AD258" s="41">
        <v>8956</v>
      </c>
      <c r="AE258" s="41">
        <v>30614</v>
      </c>
      <c r="AF258" s="41">
        <v>12715</v>
      </c>
      <c r="AG258" s="41">
        <v>6624</v>
      </c>
      <c r="AH258" s="41">
        <v>30357</v>
      </c>
      <c r="AI258" s="41">
        <v>7858</v>
      </c>
      <c r="AJ258" s="41">
        <v>28357</v>
      </c>
      <c r="AK258" s="41">
        <v>16962</v>
      </c>
      <c r="AL258" s="41">
        <v>22760</v>
      </c>
      <c r="AM258" s="28">
        <f t="shared" si="18"/>
        <v>981806.33402614377</v>
      </c>
      <c r="AN258" s="41">
        <v>31671.172065359475</v>
      </c>
      <c r="AO258" s="29">
        <f t="shared" si="19"/>
        <v>801272</v>
      </c>
      <c r="AP258" s="30">
        <f t="shared" si="20"/>
        <v>25847.483870967742</v>
      </c>
      <c r="AQ258" s="31">
        <f t="shared" si="21"/>
        <v>-180534.33402614377</v>
      </c>
      <c r="AR258" s="45">
        <f t="shared" si="22"/>
        <v>0.81612021865267736</v>
      </c>
    </row>
    <row r="259" spans="1:44" x14ac:dyDescent="0.25">
      <c r="A259" s="10">
        <v>258</v>
      </c>
      <c r="B259" s="11">
        <v>15954</v>
      </c>
      <c r="C259" s="11" t="s">
        <v>58</v>
      </c>
      <c r="D259" s="11" t="s">
        <v>23</v>
      </c>
      <c r="E259" s="12" t="s">
        <v>42</v>
      </c>
      <c r="F259" s="12" t="s">
        <v>47</v>
      </c>
      <c r="G259" s="12" t="s">
        <v>322</v>
      </c>
      <c r="H259" s="41">
        <v>48849</v>
      </c>
      <c r="I259" s="41">
        <v>55505</v>
      </c>
      <c r="J259" s="41">
        <v>59296</v>
      </c>
      <c r="K259" s="41">
        <v>71530</v>
      </c>
      <c r="L259" s="41">
        <v>23167</v>
      </c>
      <c r="M259" s="41">
        <v>83753</v>
      </c>
      <c r="N259" s="41">
        <v>62551</v>
      </c>
      <c r="O259" s="41">
        <v>63074</v>
      </c>
      <c r="P259" s="41">
        <v>66468</v>
      </c>
      <c r="Q259" s="41">
        <v>50938</v>
      </c>
      <c r="R259" s="41">
        <v>52933</v>
      </c>
      <c r="S259" s="41">
        <v>17906</v>
      </c>
      <c r="T259" s="41">
        <v>59882</v>
      </c>
      <c r="U259" s="41">
        <v>66536</v>
      </c>
      <c r="V259" s="41">
        <v>56465</v>
      </c>
      <c r="W259" s="41">
        <v>62812</v>
      </c>
      <c r="X259" s="41">
        <v>43601</v>
      </c>
      <c r="Y259" s="41">
        <v>61041</v>
      </c>
      <c r="Z259" s="41">
        <v>21492</v>
      </c>
      <c r="AA259" s="41">
        <v>58207</v>
      </c>
      <c r="AB259" s="41">
        <v>54559</v>
      </c>
      <c r="AC259" s="41">
        <v>49361</v>
      </c>
      <c r="AD259" s="41">
        <v>52960</v>
      </c>
      <c r="AE259" s="41">
        <v>48965</v>
      </c>
      <c r="AF259" s="41">
        <v>59852</v>
      </c>
      <c r="AG259" s="41">
        <v>19214</v>
      </c>
      <c r="AH259" s="41">
        <v>59992</v>
      </c>
      <c r="AI259" s="41">
        <v>56437</v>
      </c>
      <c r="AJ259" s="41">
        <v>62164</v>
      </c>
      <c r="AK259" s="41">
        <v>50525</v>
      </c>
      <c r="AL259" s="41">
        <v>44723</v>
      </c>
      <c r="AM259" s="28">
        <f t="shared" ref="AM259:AM311" si="23">+AN259*31</f>
        <v>1573315.753887255</v>
      </c>
      <c r="AN259" s="41">
        <v>50752.121093137255</v>
      </c>
      <c r="AO259" s="29">
        <f t="shared" ref="AO259:AO311" si="24">SUM(H259:AL259)</f>
        <v>1644758</v>
      </c>
      <c r="AP259" s="30">
        <f t="shared" ref="AP259:AP311" si="25">AO259/31</f>
        <v>53056.709677419356</v>
      </c>
      <c r="AQ259" s="31">
        <f t="shared" ref="AQ259:AQ311" si="26">AO259-AM259</f>
        <v>71442.246112745022</v>
      </c>
      <c r="AR259" s="45">
        <f t="shared" ref="AR259:AR311" si="27">AO259/AM259</f>
        <v>1.0454087146437261</v>
      </c>
    </row>
    <row r="260" spans="1:44" x14ac:dyDescent="0.25">
      <c r="A260" s="10">
        <v>259</v>
      </c>
      <c r="B260" s="11">
        <v>14584</v>
      </c>
      <c r="C260" s="11" t="s">
        <v>58</v>
      </c>
      <c r="D260" s="11" t="s">
        <v>23</v>
      </c>
      <c r="E260" s="12" t="s">
        <v>42</v>
      </c>
      <c r="F260" s="12" t="s">
        <v>47</v>
      </c>
      <c r="G260" s="12" t="s">
        <v>323</v>
      </c>
      <c r="H260" s="41">
        <v>53942</v>
      </c>
      <c r="I260" s="41">
        <v>25251</v>
      </c>
      <c r="J260" s="41">
        <v>11942</v>
      </c>
      <c r="K260" s="41">
        <v>64495</v>
      </c>
      <c r="L260" s="41">
        <v>4103</v>
      </c>
      <c r="M260" s="41">
        <v>67896</v>
      </c>
      <c r="N260" s="41">
        <v>28434</v>
      </c>
      <c r="O260" s="41">
        <v>45164</v>
      </c>
      <c r="P260" s="41">
        <v>31716</v>
      </c>
      <c r="Q260" s="41">
        <v>30712</v>
      </c>
      <c r="R260" s="41">
        <v>93520</v>
      </c>
      <c r="S260" s="41">
        <v>6522</v>
      </c>
      <c r="T260" s="41">
        <v>34422</v>
      </c>
      <c r="U260" s="41">
        <v>61043</v>
      </c>
      <c r="V260" s="41">
        <v>30048</v>
      </c>
      <c r="W260" s="41">
        <v>42295</v>
      </c>
      <c r="X260" s="41">
        <v>39624</v>
      </c>
      <c r="Y260" s="41">
        <v>36345</v>
      </c>
      <c r="Z260" s="41">
        <v>9290</v>
      </c>
      <c r="AA260" s="41">
        <v>47624</v>
      </c>
      <c r="AB260" s="41">
        <v>39422</v>
      </c>
      <c r="AC260" s="41">
        <v>47474</v>
      </c>
      <c r="AD260" s="41">
        <v>23192</v>
      </c>
      <c r="AE260" s="41">
        <v>28856</v>
      </c>
      <c r="AF260" s="41">
        <v>44096</v>
      </c>
      <c r="AG260" s="41">
        <v>6225</v>
      </c>
      <c r="AH260" s="41">
        <v>29476</v>
      </c>
      <c r="AI260" s="41">
        <v>24342</v>
      </c>
      <c r="AJ260" s="41">
        <v>46286</v>
      </c>
      <c r="AK260" s="41">
        <v>37708</v>
      </c>
      <c r="AL260" s="41">
        <v>78604</v>
      </c>
      <c r="AM260" s="28">
        <f t="shared" si="23"/>
        <v>1464036.7312091503</v>
      </c>
      <c r="AN260" s="41">
        <v>47226.991329327429</v>
      </c>
      <c r="AO260" s="29">
        <f t="shared" si="24"/>
        <v>1170069</v>
      </c>
      <c r="AP260" s="30">
        <f t="shared" si="25"/>
        <v>37744.161290322583</v>
      </c>
      <c r="AQ260" s="31">
        <f t="shared" si="26"/>
        <v>-293967.73120915028</v>
      </c>
      <c r="AR260" s="45">
        <f t="shared" si="27"/>
        <v>0.79920740720325922</v>
      </c>
    </row>
    <row r="261" spans="1:44" x14ac:dyDescent="0.25">
      <c r="A261" s="10">
        <v>260</v>
      </c>
      <c r="B261" s="11">
        <v>14436</v>
      </c>
      <c r="C261" s="11" t="s">
        <v>58</v>
      </c>
      <c r="D261" s="11" t="s">
        <v>23</v>
      </c>
      <c r="E261" s="12" t="s">
        <v>42</v>
      </c>
      <c r="F261" s="12" t="s">
        <v>47</v>
      </c>
      <c r="G261" s="12" t="s">
        <v>324</v>
      </c>
      <c r="H261" s="41">
        <v>16822</v>
      </c>
      <c r="I261" s="41">
        <v>39927</v>
      </c>
      <c r="J261" s="41">
        <v>23894</v>
      </c>
      <c r="K261" s="41">
        <v>36393</v>
      </c>
      <c r="L261" s="41">
        <v>2660</v>
      </c>
      <c r="M261" s="41">
        <v>15869</v>
      </c>
      <c r="N261" s="41">
        <v>38281</v>
      </c>
      <c r="O261" s="41">
        <v>42085</v>
      </c>
      <c r="P261" s="41">
        <v>20256</v>
      </c>
      <c r="Q261" s="41">
        <v>18588</v>
      </c>
      <c r="R261" s="41">
        <v>39847</v>
      </c>
      <c r="S261" s="41">
        <v>902</v>
      </c>
      <c r="T261" s="41">
        <v>17706</v>
      </c>
      <c r="U261" s="41">
        <v>8986</v>
      </c>
      <c r="V261" s="41">
        <v>42228</v>
      </c>
      <c r="W261" s="41">
        <v>45493</v>
      </c>
      <c r="X261" s="41">
        <v>24410</v>
      </c>
      <c r="Y261" s="41">
        <v>20439</v>
      </c>
      <c r="Z261" s="41">
        <v>593</v>
      </c>
      <c r="AA261" s="41">
        <v>17677</v>
      </c>
      <c r="AB261" s="41">
        <v>12898</v>
      </c>
      <c r="AC261" s="41">
        <v>23497</v>
      </c>
      <c r="AD261" s="41">
        <v>21656</v>
      </c>
      <c r="AE261" s="41">
        <v>12435</v>
      </c>
      <c r="AF261" s="41">
        <v>37969</v>
      </c>
      <c r="AG261" s="41">
        <v>2542</v>
      </c>
      <c r="AH261" s="41">
        <v>26374</v>
      </c>
      <c r="AI261" s="41">
        <v>31757</v>
      </c>
      <c r="AJ261" s="41">
        <v>22226</v>
      </c>
      <c r="AK261" s="41">
        <v>43854</v>
      </c>
      <c r="AL261" s="41">
        <v>18315</v>
      </c>
      <c r="AM261" s="28">
        <f t="shared" si="23"/>
        <v>2305550.9653137256</v>
      </c>
      <c r="AN261" s="41">
        <v>74372.611784313733</v>
      </c>
      <c r="AO261" s="29">
        <f t="shared" si="24"/>
        <v>726579</v>
      </c>
      <c r="AP261" s="30">
        <f t="shared" si="25"/>
        <v>23438.032258064515</v>
      </c>
      <c r="AQ261" s="31">
        <f t="shared" si="26"/>
        <v>-1578971.9653137256</v>
      </c>
      <c r="AR261" s="45">
        <f t="shared" si="27"/>
        <v>0.31514332622923885</v>
      </c>
    </row>
    <row r="262" spans="1:44" x14ac:dyDescent="0.25">
      <c r="A262" s="10">
        <v>261</v>
      </c>
      <c r="B262" s="11">
        <v>17381</v>
      </c>
      <c r="C262" s="11" t="s">
        <v>58</v>
      </c>
      <c r="D262" s="11" t="s">
        <v>23</v>
      </c>
      <c r="E262" s="12" t="s">
        <v>42</v>
      </c>
      <c r="F262" s="12" t="s">
        <v>47</v>
      </c>
      <c r="G262" s="12" t="s">
        <v>325</v>
      </c>
      <c r="H262" s="41">
        <v>14407</v>
      </c>
      <c r="I262" s="41">
        <v>20757</v>
      </c>
      <c r="J262" s="41">
        <v>12769</v>
      </c>
      <c r="K262" s="41">
        <v>20335</v>
      </c>
      <c r="L262" s="41">
        <v>13686</v>
      </c>
      <c r="M262" s="41">
        <v>20336</v>
      </c>
      <c r="N262" s="41">
        <v>10040</v>
      </c>
      <c r="O262" s="41">
        <v>15038</v>
      </c>
      <c r="P262" s="41">
        <v>16388</v>
      </c>
      <c r="Q262" s="41">
        <v>16506</v>
      </c>
      <c r="R262" s="41">
        <v>20256</v>
      </c>
      <c r="S262" s="41">
        <v>4802</v>
      </c>
      <c r="T262" s="41">
        <v>13782</v>
      </c>
      <c r="U262" s="41">
        <v>16158</v>
      </c>
      <c r="V262" s="41">
        <v>8233</v>
      </c>
      <c r="W262" s="41">
        <v>16731</v>
      </c>
      <c r="X262" s="41">
        <v>13264</v>
      </c>
      <c r="Y262" s="41">
        <v>20772</v>
      </c>
      <c r="Z262" s="41">
        <v>3843</v>
      </c>
      <c r="AA262" s="41">
        <v>9352</v>
      </c>
      <c r="AB262" s="41">
        <v>17722</v>
      </c>
      <c r="AC262" s="41">
        <v>6765</v>
      </c>
      <c r="AD262" s="41">
        <v>9838</v>
      </c>
      <c r="AE262" s="41">
        <v>9772</v>
      </c>
      <c r="AF262" s="41">
        <v>16813</v>
      </c>
      <c r="AG262" s="41">
        <v>5970</v>
      </c>
      <c r="AH262" s="41">
        <v>14749</v>
      </c>
      <c r="AI262" s="41">
        <v>19779</v>
      </c>
      <c r="AJ262" s="41">
        <v>17542</v>
      </c>
      <c r="AK262" s="41">
        <v>7494</v>
      </c>
      <c r="AL262" s="41">
        <v>13938</v>
      </c>
      <c r="AM262" s="28">
        <f t="shared" si="23"/>
        <v>384179.16491503263</v>
      </c>
      <c r="AN262" s="41">
        <v>12392.876287581697</v>
      </c>
      <c r="AO262" s="29">
        <f t="shared" si="24"/>
        <v>427837</v>
      </c>
      <c r="AP262" s="30">
        <f t="shared" si="25"/>
        <v>13801.193548387097</v>
      </c>
      <c r="AQ262" s="31">
        <f t="shared" si="26"/>
        <v>43657.835084967373</v>
      </c>
      <c r="AR262" s="45">
        <f t="shared" si="27"/>
        <v>1.1136392575964473</v>
      </c>
    </row>
    <row r="263" spans="1:44" x14ac:dyDescent="0.25">
      <c r="A263" s="10">
        <v>262</v>
      </c>
      <c r="B263" s="11">
        <v>17420</v>
      </c>
      <c r="C263" s="11" t="s">
        <v>58</v>
      </c>
      <c r="D263" s="11" t="s">
        <v>23</v>
      </c>
      <c r="E263" s="12" t="s">
        <v>42</v>
      </c>
      <c r="F263" s="12" t="s">
        <v>47</v>
      </c>
      <c r="G263" s="12" t="s">
        <v>326</v>
      </c>
      <c r="H263" s="41">
        <v>28103</v>
      </c>
      <c r="I263" s="41">
        <v>17440</v>
      </c>
      <c r="J263" s="41">
        <v>31051</v>
      </c>
      <c r="K263" s="41">
        <v>21363</v>
      </c>
      <c r="L263" s="41">
        <v>7257</v>
      </c>
      <c r="M263" s="41">
        <v>40593</v>
      </c>
      <c r="N263" s="41">
        <v>23185</v>
      </c>
      <c r="O263" s="41">
        <v>49025</v>
      </c>
      <c r="P263" s="41">
        <v>34479</v>
      </c>
      <c r="Q263" s="41">
        <v>22861</v>
      </c>
      <c r="R263" s="41">
        <v>31920</v>
      </c>
      <c r="S263" s="41">
        <v>3174</v>
      </c>
      <c r="T263" s="41">
        <v>31660</v>
      </c>
      <c r="U263" s="41">
        <v>18130</v>
      </c>
      <c r="V263" s="41">
        <v>31001</v>
      </c>
      <c r="W263" s="41">
        <v>20785</v>
      </c>
      <c r="X263" s="41">
        <v>22549</v>
      </c>
      <c r="Y263" s="41">
        <v>45069</v>
      </c>
      <c r="Z263" s="41">
        <v>2983</v>
      </c>
      <c r="AA263" s="41">
        <v>44455</v>
      </c>
      <c r="AB263" s="41">
        <v>27246</v>
      </c>
      <c r="AC263" s="41">
        <v>21290</v>
      </c>
      <c r="AD263" s="41">
        <v>10676</v>
      </c>
      <c r="AE263" s="41">
        <v>15650</v>
      </c>
      <c r="AF263" s="41">
        <v>24772</v>
      </c>
      <c r="AG263" s="41">
        <v>3277</v>
      </c>
      <c r="AH263" s="41">
        <v>62432</v>
      </c>
      <c r="AI263" s="41">
        <v>18003</v>
      </c>
      <c r="AJ263" s="41">
        <v>28341</v>
      </c>
      <c r="AK263" s="41">
        <v>21392</v>
      </c>
      <c r="AL263" s="41">
        <v>73589</v>
      </c>
      <c r="AM263" s="28">
        <f t="shared" si="23"/>
        <v>1043674.4675228759</v>
      </c>
      <c r="AN263" s="41">
        <v>33666.918307189546</v>
      </c>
      <c r="AO263" s="29">
        <f t="shared" si="24"/>
        <v>833751</v>
      </c>
      <c r="AP263" s="30">
        <f t="shared" si="25"/>
        <v>26895.193548387098</v>
      </c>
      <c r="AQ263" s="31">
        <f t="shared" si="26"/>
        <v>-209923.46752287587</v>
      </c>
      <c r="AR263" s="45">
        <f t="shared" si="27"/>
        <v>0.79886116403602192</v>
      </c>
    </row>
    <row r="264" spans="1:44" x14ac:dyDescent="0.25">
      <c r="A264" s="10">
        <v>263</v>
      </c>
      <c r="B264" s="11">
        <v>15934</v>
      </c>
      <c r="C264" s="11" t="s">
        <v>58</v>
      </c>
      <c r="D264" s="11" t="s">
        <v>23</v>
      </c>
      <c r="E264" s="12" t="s">
        <v>42</v>
      </c>
      <c r="F264" s="12" t="s">
        <v>47</v>
      </c>
      <c r="G264" s="12" t="s">
        <v>327</v>
      </c>
      <c r="H264" s="41">
        <v>38301</v>
      </c>
      <c r="I264" s="41">
        <v>57053</v>
      </c>
      <c r="J264" s="41">
        <v>45788</v>
      </c>
      <c r="K264" s="41">
        <v>66633</v>
      </c>
      <c r="L264" s="41">
        <v>12151</v>
      </c>
      <c r="M264" s="41">
        <v>58659</v>
      </c>
      <c r="N264" s="41">
        <v>45378</v>
      </c>
      <c r="O264" s="41">
        <v>45677</v>
      </c>
      <c r="P264" s="41">
        <v>32627</v>
      </c>
      <c r="Q264" s="41">
        <v>26652</v>
      </c>
      <c r="R264" s="41">
        <v>47438</v>
      </c>
      <c r="S264" s="41">
        <v>7467</v>
      </c>
      <c r="T264" s="41">
        <v>29490</v>
      </c>
      <c r="U264" s="41">
        <v>33621</v>
      </c>
      <c r="V264" s="41">
        <v>16629</v>
      </c>
      <c r="W264" s="41">
        <v>33409</v>
      </c>
      <c r="X264" s="41">
        <v>19606</v>
      </c>
      <c r="Y264" s="41">
        <v>32994</v>
      </c>
      <c r="Z264" s="41">
        <v>14660</v>
      </c>
      <c r="AA264" s="41">
        <v>25537</v>
      </c>
      <c r="AB264" s="41">
        <v>29344</v>
      </c>
      <c r="AC264" s="41">
        <v>75951</v>
      </c>
      <c r="AD264" s="41">
        <v>48083</v>
      </c>
      <c r="AE264" s="41">
        <v>24728</v>
      </c>
      <c r="AF264" s="41">
        <v>63410</v>
      </c>
      <c r="AG264" s="41">
        <v>5387</v>
      </c>
      <c r="AH264" s="41">
        <v>62526</v>
      </c>
      <c r="AI264" s="41">
        <v>37903</v>
      </c>
      <c r="AJ264" s="41">
        <v>46848</v>
      </c>
      <c r="AK264" s="41">
        <v>46142</v>
      </c>
      <c r="AL264" s="41">
        <v>37930</v>
      </c>
      <c r="AM264" s="28">
        <f t="shared" si="23"/>
        <v>1308413.164509804</v>
      </c>
      <c r="AN264" s="41">
        <v>42206.876274509807</v>
      </c>
      <c r="AO264" s="29">
        <f t="shared" si="24"/>
        <v>1168022</v>
      </c>
      <c r="AP264" s="30">
        <f t="shared" si="25"/>
        <v>37678.129032258068</v>
      </c>
      <c r="AQ264" s="31">
        <f t="shared" si="26"/>
        <v>-140391.16450980399</v>
      </c>
      <c r="AR264" s="45">
        <f t="shared" si="27"/>
        <v>0.8927011984303892</v>
      </c>
    </row>
    <row r="265" spans="1:44" x14ac:dyDescent="0.25">
      <c r="A265" s="10">
        <v>264</v>
      </c>
      <c r="B265" s="13">
        <v>17405</v>
      </c>
      <c r="C265" s="11" t="s">
        <v>58</v>
      </c>
      <c r="D265" s="11" t="s">
        <v>23</v>
      </c>
      <c r="E265" s="12" t="s">
        <v>42</v>
      </c>
      <c r="F265" s="12" t="s">
        <v>47</v>
      </c>
      <c r="G265" s="14" t="s">
        <v>328</v>
      </c>
      <c r="H265" s="41">
        <v>14924</v>
      </c>
      <c r="I265" s="41">
        <v>5569</v>
      </c>
      <c r="J265" s="41">
        <v>9863</v>
      </c>
      <c r="K265" s="41">
        <v>14699</v>
      </c>
      <c r="L265" s="41">
        <v>8780</v>
      </c>
      <c r="M265" s="41">
        <v>8627</v>
      </c>
      <c r="N265" s="41">
        <v>11773</v>
      </c>
      <c r="O265" s="41">
        <v>13850</v>
      </c>
      <c r="P265" s="41">
        <v>7271</v>
      </c>
      <c r="Q265" s="41">
        <v>8197</v>
      </c>
      <c r="R265" s="41">
        <v>18480</v>
      </c>
      <c r="S265" s="41">
        <v>3400</v>
      </c>
      <c r="T265" s="41">
        <v>9773</v>
      </c>
      <c r="U265" s="41">
        <v>10359</v>
      </c>
      <c r="V265" s="41">
        <v>8724</v>
      </c>
      <c r="W265" s="41">
        <v>7246</v>
      </c>
      <c r="X265" s="41">
        <v>5168</v>
      </c>
      <c r="Y265" s="41">
        <v>11685</v>
      </c>
      <c r="Z265" s="41">
        <v>5801</v>
      </c>
      <c r="AA265" s="41">
        <v>9864</v>
      </c>
      <c r="AB265" s="41">
        <v>14558</v>
      </c>
      <c r="AC265" s="41">
        <v>5623</v>
      </c>
      <c r="AD265" s="41">
        <v>8521</v>
      </c>
      <c r="AE265" s="41">
        <v>9791</v>
      </c>
      <c r="AF265" s="41">
        <v>16861</v>
      </c>
      <c r="AG265" s="41">
        <v>2580</v>
      </c>
      <c r="AH265" s="41">
        <v>10777</v>
      </c>
      <c r="AI265" s="41">
        <v>7547</v>
      </c>
      <c r="AJ265" s="41">
        <v>23363</v>
      </c>
      <c r="AK265" s="41">
        <v>13174</v>
      </c>
      <c r="AL265" s="41">
        <v>8148</v>
      </c>
      <c r="AM265" s="28">
        <f t="shared" si="23"/>
        <v>286302.55653594772</v>
      </c>
      <c r="AN265" s="41">
        <v>9235.5663398692814</v>
      </c>
      <c r="AO265" s="29">
        <f t="shared" si="24"/>
        <v>314996</v>
      </c>
      <c r="AP265" s="30">
        <f t="shared" si="25"/>
        <v>10161.161290322581</v>
      </c>
      <c r="AQ265" s="31">
        <f t="shared" si="26"/>
        <v>28693.443464052281</v>
      </c>
      <c r="AR265" s="45">
        <f t="shared" si="27"/>
        <v>1.1002207029207913</v>
      </c>
    </row>
    <row r="266" spans="1:44" x14ac:dyDescent="0.25">
      <c r="A266" s="10">
        <v>265</v>
      </c>
      <c r="B266" s="11">
        <v>16119</v>
      </c>
      <c r="C266" s="11" t="s">
        <v>58</v>
      </c>
      <c r="D266" s="11" t="s">
        <v>23</v>
      </c>
      <c r="E266" s="11" t="s">
        <v>42</v>
      </c>
      <c r="F266" s="12" t="s">
        <v>48</v>
      </c>
      <c r="G266" s="12" t="s">
        <v>329</v>
      </c>
      <c r="H266" s="41">
        <v>35597</v>
      </c>
      <c r="I266" s="41">
        <v>31253</v>
      </c>
      <c r="J266" s="41">
        <v>33301</v>
      </c>
      <c r="K266" s="41">
        <v>31303</v>
      </c>
      <c r="L266" s="41">
        <v>22036</v>
      </c>
      <c r="M266" s="41">
        <v>33010</v>
      </c>
      <c r="N266" s="41">
        <v>15461.72</v>
      </c>
      <c r="O266" s="41">
        <v>7845</v>
      </c>
      <c r="P266" s="41">
        <v>34945</v>
      </c>
      <c r="Q266" s="41">
        <v>27923</v>
      </c>
      <c r="R266" s="41">
        <v>26337</v>
      </c>
      <c r="S266" s="41">
        <v>24847</v>
      </c>
      <c r="T266" s="41">
        <v>28810</v>
      </c>
      <c r="U266" s="41">
        <v>39341</v>
      </c>
      <c r="V266" s="41">
        <v>20910</v>
      </c>
      <c r="W266" s="41">
        <v>23776</v>
      </c>
      <c r="X266" s="41">
        <v>16426</v>
      </c>
      <c r="Y266" s="41">
        <v>20916</v>
      </c>
      <c r="Z266" s="41">
        <v>12419</v>
      </c>
      <c r="AA266" s="41">
        <v>23241</v>
      </c>
      <c r="AB266" s="41">
        <v>24933</v>
      </c>
      <c r="AC266" s="41">
        <v>14037</v>
      </c>
      <c r="AD266" s="41">
        <v>16817</v>
      </c>
      <c r="AE266" s="41">
        <v>11144.38</v>
      </c>
      <c r="AF266" s="41">
        <v>12252.13</v>
      </c>
      <c r="AG266" s="41">
        <v>31231.91</v>
      </c>
      <c r="AH266" s="41">
        <v>58175.05</v>
      </c>
      <c r="AI266" s="41">
        <v>42508.91</v>
      </c>
      <c r="AJ266" s="41">
        <v>25700.240000000002</v>
      </c>
      <c r="AK266" s="41">
        <v>33349.199999999997</v>
      </c>
      <c r="AL266" s="41">
        <v>50561</v>
      </c>
      <c r="AM266" s="28">
        <f t="shared" si="23"/>
        <v>1162515.5253267973</v>
      </c>
      <c r="AN266" s="41">
        <v>37500.500816993459</v>
      </c>
      <c r="AO266" s="29">
        <f t="shared" si="24"/>
        <v>830407.54</v>
      </c>
      <c r="AP266" s="30">
        <f t="shared" si="25"/>
        <v>26787.34</v>
      </c>
      <c r="AQ266" s="31">
        <f t="shared" si="26"/>
        <v>-332107.98532679724</v>
      </c>
      <c r="AR266" s="45">
        <f t="shared" si="27"/>
        <v>0.71431952684379196</v>
      </c>
    </row>
    <row r="267" spans="1:44" x14ac:dyDescent="0.25">
      <c r="A267" s="10">
        <v>266</v>
      </c>
      <c r="B267" s="11">
        <v>16120</v>
      </c>
      <c r="C267" s="11" t="s">
        <v>58</v>
      </c>
      <c r="D267" s="11" t="s">
        <v>23</v>
      </c>
      <c r="E267" s="11" t="s">
        <v>42</v>
      </c>
      <c r="F267" s="12" t="s">
        <v>48</v>
      </c>
      <c r="G267" s="12" t="s">
        <v>330</v>
      </c>
      <c r="H267" s="41">
        <v>21615</v>
      </c>
      <c r="I267" s="41">
        <v>27503</v>
      </c>
      <c r="J267" s="41">
        <v>24774</v>
      </c>
      <c r="K267" s="41">
        <v>34005</v>
      </c>
      <c r="L267" s="41">
        <v>15516</v>
      </c>
      <c r="M267" s="41">
        <v>42054</v>
      </c>
      <c r="N267" s="41">
        <v>20614</v>
      </c>
      <c r="O267" s="41">
        <v>15716</v>
      </c>
      <c r="P267" s="41">
        <v>17453</v>
      </c>
      <c r="Q267" s="41">
        <v>25314</v>
      </c>
      <c r="R267" s="41">
        <v>27882</v>
      </c>
      <c r="S267" s="41">
        <v>11044</v>
      </c>
      <c r="T267" s="41">
        <v>12036</v>
      </c>
      <c r="U267" s="41">
        <v>14224</v>
      </c>
      <c r="V267" s="41">
        <v>12935</v>
      </c>
      <c r="W267" s="41">
        <v>39227</v>
      </c>
      <c r="X267" s="41">
        <v>13538</v>
      </c>
      <c r="Y267" s="41">
        <v>23100</v>
      </c>
      <c r="Z267" s="41">
        <v>19416</v>
      </c>
      <c r="AA267" s="41">
        <v>23810</v>
      </c>
      <c r="AB267" s="41">
        <v>20348</v>
      </c>
      <c r="AC267" s="41">
        <v>22676</v>
      </c>
      <c r="AD267" s="41">
        <v>18693</v>
      </c>
      <c r="AE267" s="41">
        <v>38251.58</v>
      </c>
      <c r="AF267" s="41">
        <v>26401.88</v>
      </c>
      <c r="AG267" s="41">
        <v>23984.98</v>
      </c>
      <c r="AH267" s="41">
        <v>47835.77</v>
      </c>
      <c r="AI267" s="41">
        <v>46217.42</v>
      </c>
      <c r="AJ267" s="41">
        <v>42288.07</v>
      </c>
      <c r="AK267" s="41">
        <v>33941.769999999997</v>
      </c>
      <c r="AL267" s="41">
        <v>134965</v>
      </c>
      <c r="AM267" s="28">
        <f t="shared" si="23"/>
        <v>1076191.379379085</v>
      </c>
      <c r="AN267" s="41">
        <v>34715.850947712417</v>
      </c>
      <c r="AO267" s="29">
        <f t="shared" si="24"/>
        <v>897379.47</v>
      </c>
      <c r="AP267" s="30">
        <f t="shared" si="25"/>
        <v>28947.724838709677</v>
      </c>
      <c r="AQ267" s="31">
        <f t="shared" si="26"/>
        <v>-178811.90937908506</v>
      </c>
      <c r="AR267" s="45">
        <f t="shared" si="27"/>
        <v>0.83384748028528932</v>
      </c>
    </row>
    <row r="268" spans="1:44" x14ac:dyDescent="0.25">
      <c r="A268" s="10">
        <v>267</v>
      </c>
      <c r="B268" s="11">
        <v>17476</v>
      </c>
      <c r="C268" s="11" t="s">
        <v>58</v>
      </c>
      <c r="D268" s="11" t="s">
        <v>23</v>
      </c>
      <c r="E268" s="12" t="s">
        <v>42</v>
      </c>
      <c r="F268" s="12" t="s">
        <v>48</v>
      </c>
      <c r="G268" s="12" t="s">
        <v>331</v>
      </c>
      <c r="H268" s="41">
        <v>16365</v>
      </c>
      <c r="I268" s="41">
        <v>15648</v>
      </c>
      <c r="J268" s="41">
        <v>16975</v>
      </c>
      <c r="K268" s="41">
        <v>45374</v>
      </c>
      <c r="L268" s="41">
        <v>4373</v>
      </c>
      <c r="M268" s="41">
        <v>24378</v>
      </c>
      <c r="N268" s="41">
        <v>15930</v>
      </c>
      <c r="O268" s="41">
        <v>10674</v>
      </c>
      <c r="P268" s="41">
        <v>13560</v>
      </c>
      <c r="Q268" s="41">
        <v>10278</v>
      </c>
      <c r="R268" s="41">
        <v>22291</v>
      </c>
      <c r="S268" s="41">
        <v>3762</v>
      </c>
      <c r="T268" s="41">
        <v>19323</v>
      </c>
      <c r="U268" s="41">
        <v>12914</v>
      </c>
      <c r="V268" s="41">
        <v>31248</v>
      </c>
      <c r="W268" s="41">
        <v>22944</v>
      </c>
      <c r="X268" s="41">
        <v>8556</v>
      </c>
      <c r="Y268" s="41">
        <v>10105</v>
      </c>
      <c r="Z268" s="41">
        <v>4984</v>
      </c>
      <c r="AA268" s="41">
        <v>15195</v>
      </c>
      <c r="AB268" s="41">
        <v>11701</v>
      </c>
      <c r="AC268" s="41">
        <v>25908</v>
      </c>
      <c r="AD268" s="41">
        <v>66291</v>
      </c>
      <c r="AE268" s="41">
        <v>13324</v>
      </c>
      <c r="AF268" s="41">
        <v>18362</v>
      </c>
      <c r="AG268" s="41">
        <v>2635</v>
      </c>
      <c r="AH268" s="41">
        <v>19103</v>
      </c>
      <c r="AI268" s="41">
        <v>3368</v>
      </c>
      <c r="AJ268" s="41">
        <v>16139</v>
      </c>
      <c r="AK268" s="41">
        <v>0</v>
      </c>
      <c r="AL268" s="41">
        <v>19269</v>
      </c>
      <c r="AM268" s="28">
        <f t="shared" si="23"/>
        <v>531814.29999999993</v>
      </c>
      <c r="AN268" s="41">
        <v>17155.3</v>
      </c>
      <c r="AO268" s="29">
        <f t="shared" si="24"/>
        <v>520977</v>
      </c>
      <c r="AP268" s="30">
        <f t="shared" si="25"/>
        <v>16805.709677419356</v>
      </c>
      <c r="AQ268" s="31">
        <f t="shared" si="26"/>
        <v>-10837.29999999993</v>
      </c>
      <c r="AR268" s="45">
        <f t="shared" si="27"/>
        <v>0.97962202219835015</v>
      </c>
    </row>
    <row r="269" spans="1:44" x14ac:dyDescent="0.25">
      <c r="A269" s="10">
        <v>268</v>
      </c>
      <c r="B269" s="11">
        <v>14554</v>
      </c>
      <c r="C269" s="11" t="s">
        <v>58</v>
      </c>
      <c r="D269" s="11" t="s">
        <v>23</v>
      </c>
      <c r="E269" s="12" t="s">
        <v>42</v>
      </c>
      <c r="F269" s="12" t="s">
        <v>48</v>
      </c>
      <c r="G269" s="12" t="s">
        <v>332</v>
      </c>
      <c r="H269" s="41">
        <v>0</v>
      </c>
      <c r="I269" s="41">
        <v>0</v>
      </c>
      <c r="J269" s="41">
        <v>0</v>
      </c>
      <c r="K269" s="41">
        <v>0</v>
      </c>
      <c r="L269" s="41">
        <v>0</v>
      </c>
      <c r="M269" s="41">
        <v>0</v>
      </c>
      <c r="N269" s="41">
        <v>0</v>
      </c>
      <c r="O269" s="41">
        <v>0</v>
      </c>
      <c r="P269" s="41">
        <v>0</v>
      </c>
      <c r="Q269" s="41">
        <v>0</v>
      </c>
      <c r="R269" s="41">
        <v>0</v>
      </c>
      <c r="S269" s="41">
        <v>0</v>
      </c>
      <c r="T269" s="41">
        <v>0</v>
      </c>
      <c r="U269" s="41">
        <v>0</v>
      </c>
      <c r="V269" s="41">
        <v>0</v>
      </c>
      <c r="W269" s="41">
        <v>0</v>
      </c>
      <c r="X269" s="41">
        <v>0</v>
      </c>
      <c r="Y269" s="41">
        <v>0</v>
      </c>
      <c r="Z269" s="41">
        <v>0</v>
      </c>
      <c r="AA269" s="41">
        <v>0</v>
      </c>
      <c r="AB269" s="41">
        <v>0</v>
      </c>
      <c r="AC269" s="41">
        <v>0</v>
      </c>
      <c r="AD269" s="41">
        <v>0</v>
      </c>
      <c r="AE269" s="41">
        <v>0</v>
      </c>
      <c r="AF269" s="41">
        <v>0</v>
      </c>
      <c r="AG269" s="41">
        <v>0</v>
      </c>
      <c r="AH269" s="41">
        <v>0</v>
      </c>
      <c r="AI269" s="41">
        <v>0</v>
      </c>
      <c r="AJ269" s="41">
        <v>0</v>
      </c>
      <c r="AK269" s="41">
        <v>0</v>
      </c>
      <c r="AL269" s="41">
        <v>0</v>
      </c>
      <c r="AM269" s="28">
        <f t="shared" si="23"/>
        <v>448574.71888888889</v>
      </c>
      <c r="AN269" s="41">
        <v>14470.152222222223</v>
      </c>
      <c r="AO269" s="29">
        <f t="shared" si="24"/>
        <v>0</v>
      </c>
      <c r="AP269" s="30">
        <f t="shared" si="25"/>
        <v>0</v>
      </c>
      <c r="AQ269" s="31">
        <f t="shared" si="26"/>
        <v>-448574.71888888889</v>
      </c>
      <c r="AR269" s="45">
        <f t="shared" si="27"/>
        <v>0</v>
      </c>
    </row>
    <row r="270" spans="1:44" x14ac:dyDescent="0.25">
      <c r="A270" s="10">
        <v>269</v>
      </c>
      <c r="B270" s="11">
        <v>15968</v>
      </c>
      <c r="C270" s="11" t="s">
        <v>58</v>
      </c>
      <c r="D270" s="11" t="s">
        <v>23</v>
      </c>
      <c r="E270" s="12" t="s">
        <v>42</v>
      </c>
      <c r="F270" s="12" t="s">
        <v>48</v>
      </c>
      <c r="G270" s="12" t="s">
        <v>333</v>
      </c>
      <c r="H270" s="41">
        <v>0</v>
      </c>
      <c r="I270" s="41">
        <v>0</v>
      </c>
      <c r="J270" s="41">
        <v>0</v>
      </c>
      <c r="K270" s="41">
        <v>0</v>
      </c>
      <c r="L270" s="41">
        <v>0</v>
      </c>
      <c r="M270" s="41">
        <v>0</v>
      </c>
      <c r="N270" s="41">
        <v>0</v>
      </c>
      <c r="O270" s="41">
        <v>0</v>
      </c>
      <c r="P270" s="41">
        <v>0</v>
      </c>
      <c r="Q270" s="41">
        <v>0</v>
      </c>
      <c r="R270" s="41">
        <v>0</v>
      </c>
      <c r="S270" s="41">
        <v>0</v>
      </c>
      <c r="T270" s="41">
        <v>0</v>
      </c>
      <c r="U270" s="41">
        <v>0</v>
      </c>
      <c r="V270" s="41">
        <v>0</v>
      </c>
      <c r="W270" s="41">
        <v>0</v>
      </c>
      <c r="X270" s="41">
        <v>0</v>
      </c>
      <c r="Y270" s="41">
        <v>0</v>
      </c>
      <c r="Z270" s="41">
        <v>0</v>
      </c>
      <c r="AA270" s="41">
        <v>0</v>
      </c>
      <c r="AB270" s="41">
        <v>0</v>
      </c>
      <c r="AC270" s="41">
        <v>0</v>
      </c>
      <c r="AD270" s="41">
        <v>0</v>
      </c>
      <c r="AE270" s="41">
        <v>0</v>
      </c>
      <c r="AF270" s="41">
        <v>0</v>
      </c>
      <c r="AG270" s="41">
        <v>0</v>
      </c>
      <c r="AH270" s="41">
        <v>0</v>
      </c>
      <c r="AI270" s="41">
        <v>0</v>
      </c>
      <c r="AJ270" s="41">
        <v>0</v>
      </c>
      <c r="AK270" s="41">
        <v>0</v>
      </c>
      <c r="AL270" s="41">
        <v>0</v>
      </c>
      <c r="AM270" s="28">
        <f t="shared" si="23"/>
        <v>541109.48284313735</v>
      </c>
      <c r="AN270" s="41">
        <v>17455.14460784314</v>
      </c>
      <c r="AO270" s="29">
        <f t="shared" si="24"/>
        <v>0</v>
      </c>
      <c r="AP270" s="30">
        <f t="shared" si="25"/>
        <v>0</v>
      </c>
      <c r="AQ270" s="31">
        <f t="shared" si="26"/>
        <v>-541109.48284313735</v>
      </c>
      <c r="AR270" s="45">
        <f t="shared" si="27"/>
        <v>0</v>
      </c>
    </row>
    <row r="271" spans="1:44" x14ac:dyDescent="0.25">
      <c r="A271" s="10">
        <v>270</v>
      </c>
      <c r="B271" s="11">
        <v>14512</v>
      </c>
      <c r="C271" s="11" t="s">
        <v>58</v>
      </c>
      <c r="D271" s="11" t="s">
        <v>23</v>
      </c>
      <c r="E271" s="12" t="s">
        <v>42</v>
      </c>
      <c r="F271" s="12" t="s">
        <v>49</v>
      </c>
      <c r="G271" s="12" t="s">
        <v>334</v>
      </c>
      <c r="H271" s="41">
        <v>21653</v>
      </c>
      <c r="I271" s="41">
        <v>16713</v>
      </c>
      <c r="J271" s="41">
        <v>25460</v>
      </c>
      <c r="K271" s="41">
        <v>12896</v>
      </c>
      <c r="L271" s="41">
        <v>8830</v>
      </c>
      <c r="M271" s="41">
        <v>50752</v>
      </c>
      <c r="N271" s="41">
        <v>24438</v>
      </c>
      <c r="O271" s="41">
        <v>20369</v>
      </c>
      <c r="P271" s="41">
        <v>28335</v>
      </c>
      <c r="Q271" s="41">
        <v>18285</v>
      </c>
      <c r="R271" s="41">
        <v>19056</v>
      </c>
      <c r="S271" s="41">
        <v>6336</v>
      </c>
      <c r="T271" s="41">
        <v>19891</v>
      </c>
      <c r="U271" s="41">
        <v>30581</v>
      </c>
      <c r="V271" s="41">
        <v>19747</v>
      </c>
      <c r="W271" s="41">
        <v>13307</v>
      </c>
      <c r="X271" s="41">
        <v>17213</v>
      </c>
      <c r="Y271" s="41">
        <v>26663</v>
      </c>
      <c r="Z271" s="41">
        <v>6265</v>
      </c>
      <c r="AA271" s="41">
        <v>22770</v>
      </c>
      <c r="AB271" s="41">
        <v>12582</v>
      </c>
      <c r="AC271" s="41">
        <v>21673</v>
      </c>
      <c r="AD271" s="41">
        <v>23890</v>
      </c>
      <c r="AE271" s="41">
        <v>30001</v>
      </c>
      <c r="AF271" s="41">
        <v>27365</v>
      </c>
      <c r="AG271" s="41">
        <v>29171</v>
      </c>
      <c r="AH271" s="41">
        <v>24335</v>
      </c>
      <c r="AI271" s="41">
        <v>18263</v>
      </c>
      <c r="AJ271" s="41">
        <v>16989</v>
      </c>
      <c r="AK271" s="41">
        <v>12741</v>
      </c>
      <c r="AL271" s="41">
        <v>19470</v>
      </c>
      <c r="AM271" s="28">
        <f t="shared" si="23"/>
        <v>824191.6712418301</v>
      </c>
      <c r="AN271" s="41">
        <v>26586.828104575165</v>
      </c>
      <c r="AO271" s="29">
        <f t="shared" si="24"/>
        <v>646040</v>
      </c>
      <c r="AP271" s="30">
        <f t="shared" si="25"/>
        <v>20840</v>
      </c>
      <c r="AQ271" s="31">
        <f t="shared" si="26"/>
        <v>-178151.6712418301</v>
      </c>
      <c r="AR271" s="45">
        <f t="shared" si="27"/>
        <v>0.78384679503809529</v>
      </c>
    </row>
    <row r="272" spans="1:44" x14ac:dyDescent="0.25">
      <c r="A272" s="10">
        <v>271</v>
      </c>
      <c r="B272" s="11">
        <v>14547</v>
      </c>
      <c r="C272" s="11" t="s">
        <v>58</v>
      </c>
      <c r="D272" s="11" t="s">
        <v>23</v>
      </c>
      <c r="E272" s="12" t="s">
        <v>42</v>
      </c>
      <c r="F272" s="12" t="s">
        <v>49</v>
      </c>
      <c r="G272" s="12" t="s">
        <v>335</v>
      </c>
      <c r="H272" s="41">
        <v>15403</v>
      </c>
      <c r="I272" s="41">
        <v>16851</v>
      </c>
      <c r="J272" s="41">
        <v>31593</v>
      </c>
      <c r="K272" s="41">
        <v>29277</v>
      </c>
      <c r="L272" s="41">
        <v>7785</v>
      </c>
      <c r="M272" s="41">
        <v>16022</v>
      </c>
      <c r="N272" s="41">
        <v>29675</v>
      </c>
      <c r="O272" s="41">
        <v>31019</v>
      </c>
      <c r="P272" s="41">
        <v>24436</v>
      </c>
      <c r="Q272" s="41">
        <v>15532</v>
      </c>
      <c r="R272" s="41">
        <v>23897</v>
      </c>
      <c r="S272" s="41">
        <v>18309</v>
      </c>
      <c r="T272" s="41">
        <v>27412</v>
      </c>
      <c r="U272" s="41">
        <v>24022</v>
      </c>
      <c r="V272" s="41">
        <v>22639</v>
      </c>
      <c r="W272" s="41">
        <v>28908</v>
      </c>
      <c r="X272" s="41">
        <v>29240</v>
      </c>
      <c r="Y272" s="41">
        <v>21571</v>
      </c>
      <c r="Z272" s="41">
        <v>4013</v>
      </c>
      <c r="AA272" s="41">
        <v>28023</v>
      </c>
      <c r="AB272" s="41">
        <v>47897</v>
      </c>
      <c r="AC272" s="41">
        <v>33194</v>
      </c>
      <c r="AD272" s="41">
        <v>25920</v>
      </c>
      <c r="AE272" s="41">
        <v>20309</v>
      </c>
      <c r="AF272" s="41">
        <v>23376</v>
      </c>
      <c r="AG272" s="41">
        <v>20066</v>
      </c>
      <c r="AH272" s="41">
        <v>17880</v>
      </c>
      <c r="AI272" s="41">
        <v>22429</v>
      </c>
      <c r="AJ272" s="41">
        <v>38727</v>
      </c>
      <c r="AK272" s="41">
        <v>22136</v>
      </c>
      <c r="AL272" s="41">
        <v>22039</v>
      </c>
      <c r="AM272" s="28">
        <f t="shared" si="23"/>
        <v>768649.5892663399</v>
      </c>
      <c r="AN272" s="41">
        <v>24795.148040849675</v>
      </c>
      <c r="AO272" s="29">
        <f t="shared" si="24"/>
        <v>739600</v>
      </c>
      <c r="AP272" s="30">
        <f t="shared" si="25"/>
        <v>23858.064516129034</v>
      </c>
      <c r="AQ272" s="31">
        <f t="shared" si="26"/>
        <v>-29049.589266339899</v>
      </c>
      <c r="AR272" s="45">
        <f t="shared" si="27"/>
        <v>0.96220698004396632</v>
      </c>
    </row>
    <row r="273" spans="1:44" x14ac:dyDescent="0.25">
      <c r="A273" s="10">
        <v>272</v>
      </c>
      <c r="B273" s="13">
        <v>16069</v>
      </c>
      <c r="C273" s="11" t="s">
        <v>58</v>
      </c>
      <c r="D273" s="11" t="s">
        <v>23</v>
      </c>
      <c r="E273" s="12" t="s">
        <v>42</v>
      </c>
      <c r="F273" s="12" t="s">
        <v>49</v>
      </c>
      <c r="G273" s="14" t="s">
        <v>336</v>
      </c>
      <c r="H273" s="41">
        <v>84764</v>
      </c>
      <c r="I273" s="41">
        <v>44034</v>
      </c>
      <c r="J273" s="41">
        <v>16382</v>
      </c>
      <c r="K273" s="41">
        <v>46523</v>
      </c>
      <c r="L273" s="41">
        <v>330</v>
      </c>
      <c r="M273" s="41">
        <v>28110</v>
      </c>
      <c r="N273" s="41">
        <v>10938</v>
      </c>
      <c r="O273" s="41">
        <v>19310</v>
      </c>
      <c r="P273" s="41">
        <v>21119</v>
      </c>
      <c r="Q273" s="41">
        <v>14813</v>
      </c>
      <c r="R273" s="41">
        <v>60211</v>
      </c>
      <c r="S273" s="41">
        <v>14156</v>
      </c>
      <c r="T273" s="41">
        <v>12477</v>
      </c>
      <c r="U273" s="41">
        <v>19891</v>
      </c>
      <c r="V273" s="41">
        <v>9991</v>
      </c>
      <c r="W273" s="41">
        <v>14229</v>
      </c>
      <c r="X273" s="41">
        <v>9720</v>
      </c>
      <c r="Y273" s="41">
        <v>38225</v>
      </c>
      <c r="Z273" s="41">
        <v>1322</v>
      </c>
      <c r="AA273" s="41">
        <v>14243</v>
      </c>
      <c r="AB273" s="41">
        <v>6147</v>
      </c>
      <c r="AC273" s="41">
        <v>15731</v>
      </c>
      <c r="AD273" s="41">
        <v>75324</v>
      </c>
      <c r="AE273" s="41">
        <v>6866</v>
      </c>
      <c r="AF273" s="41">
        <v>18386</v>
      </c>
      <c r="AG273" s="41">
        <v>3582</v>
      </c>
      <c r="AH273" s="41">
        <v>31495</v>
      </c>
      <c r="AI273" s="41">
        <v>5766</v>
      </c>
      <c r="AJ273" s="41">
        <v>21297</v>
      </c>
      <c r="AK273" s="41">
        <v>19207</v>
      </c>
      <c r="AL273" s="41">
        <v>17513</v>
      </c>
      <c r="AM273" s="28">
        <f t="shared" si="23"/>
        <v>533088.22990522883</v>
      </c>
      <c r="AN273" s="41">
        <v>17196.394513071897</v>
      </c>
      <c r="AO273" s="29">
        <f t="shared" si="24"/>
        <v>702102</v>
      </c>
      <c r="AP273" s="30">
        <f t="shared" si="25"/>
        <v>22648.451612903227</v>
      </c>
      <c r="AQ273" s="31">
        <f t="shared" si="26"/>
        <v>169013.77009477117</v>
      </c>
      <c r="AR273" s="45">
        <f t="shared" si="27"/>
        <v>1.3170465236586035</v>
      </c>
    </row>
    <row r="274" spans="1:44" x14ac:dyDescent="0.25">
      <c r="A274" s="10">
        <v>273</v>
      </c>
      <c r="B274" s="13">
        <v>16068</v>
      </c>
      <c r="C274" s="11" t="s">
        <v>58</v>
      </c>
      <c r="D274" s="11" t="s">
        <v>23</v>
      </c>
      <c r="E274" s="12" t="s">
        <v>42</v>
      </c>
      <c r="F274" s="12" t="s">
        <v>49</v>
      </c>
      <c r="G274" s="14" t="s">
        <v>337</v>
      </c>
      <c r="H274" s="41">
        <v>7836</v>
      </c>
      <c r="I274" s="41">
        <v>6712</v>
      </c>
      <c r="J274" s="41">
        <v>7765</v>
      </c>
      <c r="K274" s="41">
        <v>26000</v>
      </c>
      <c r="L274" s="41">
        <v>6000</v>
      </c>
      <c r="M274" s="41">
        <v>11301</v>
      </c>
      <c r="N274" s="41">
        <v>10458</v>
      </c>
      <c r="O274" s="41">
        <v>9785</v>
      </c>
      <c r="P274" s="41">
        <v>13779</v>
      </c>
      <c r="Q274" s="41">
        <v>7971</v>
      </c>
      <c r="R274" s="41">
        <v>8581</v>
      </c>
      <c r="S274" s="41">
        <v>3733</v>
      </c>
      <c r="T274" s="41">
        <v>12991</v>
      </c>
      <c r="U274" s="41">
        <v>7728</v>
      </c>
      <c r="V274" s="41">
        <v>11262</v>
      </c>
      <c r="W274" s="41">
        <v>11150</v>
      </c>
      <c r="X274" s="41">
        <v>11025</v>
      </c>
      <c r="Y274" s="41">
        <v>14135</v>
      </c>
      <c r="Z274" s="41">
        <v>3088</v>
      </c>
      <c r="AA274" s="41">
        <v>11960</v>
      </c>
      <c r="AB274" s="41">
        <v>13160</v>
      </c>
      <c r="AC274" s="41">
        <v>8137</v>
      </c>
      <c r="AD274" s="41">
        <v>6849</v>
      </c>
      <c r="AE274" s="41">
        <v>7055</v>
      </c>
      <c r="AF274" s="41">
        <v>11119</v>
      </c>
      <c r="AG274" s="41">
        <v>3784</v>
      </c>
      <c r="AH274" s="41">
        <v>12465</v>
      </c>
      <c r="AI274" s="41">
        <v>14098</v>
      </c>
      <c r="AJ274" s="41">
        <v>5131</v>
      </c>
      <c r="AK274" s="41">
        <v>6336</v>
      </c>
      <c r="AL274" s="41">
        <v>4775</v>
      </c>
      <c r="AM274" s="28">
        <f t="shared" si="23"/>
        <v>362698.42163398693</v>
      </c>
      <c r="AN274" s="41">
        <v>11699.94908496732</v>
      </c>
      <c r="AO274" s="29">
        <f t="shared" si="24"/>
        <v>296169</v>
      </c>
      <c r="AP274" s="30">
        <f t="shared" si="25"/>
        <v>9553.8387096774186</v>
      </c>
      <c r="AQ274" s="31">
        <f t="shared" si="26"/>
        <v>-66529.421633986931</v>
      </c>
      <c r="AR274" s="45">
        <f t="shared" si="27"/>
        <v>0.8165709645653646</v>
      </c>
    </row>
    <row r="275" spans="1:44" x14ac:dyDescent="0.25">
      <c r="A275" s="10">
        <v>274</v>
      </c>
      <c r="B275" s="11">
        <v>14561</v>
      </c>
      <c r="C275" s="11" t="s">
        <v>58</v>
      </c>
      <c r="D275" s="11" t="s">
        <v>23</v>
      </c>
      <c r="E275" s="12" t="s">
        <v>42</v>
      </c>
      <c r="F275" s="12" t="s">
        <v>49</v>
      </c>
      <c r="G275" s="12" t="s">
        <v>338</v>
      </c>
      <c r="H275" s="41">
        <v>25981</v>
      </c>
      <c r="I275" s="41">
        <v>33145</v>
      </c>
      <c r="J275" s="41">
        <v>39719</v>
      </c>
      <c r="K275" s="41">
        <v>26813</v>
      </c>
      <c r="L275" s="41">
        <v>12485</v>
      </c>
      <c r="M275" s="41">
        <v>49347</v>
      </c>
      <c r="N275" s="41">
        <v>23866</v>
      </c>
      <c r="O275" s="41">
        <v>48643</v>
      </c>
      <c r="P275" s="41">
        <v>26166</v>
      </c>
      <c r="Q275" s="41">
        <v>24977</v>
      </c>
      <c r="R275" s="41">
        <v>28897</v>
      </c>
      <c r="S275" s="41">
        <v>8184</v>
      </c>
      <c r="T275" s="41">
        <v>33637</v>
      </c>
      <c r="U275" s="41">
        <v>34510</v>
      </c>
      <c r="V275" s="41">
        <v>35842</v>
      </c>
      <c r="W275" s="41">
        <v>34168</v>
      </c>
      <c r="X275" s="41">
        <v>17463</v>
      </c>
      <c r="Y275" s="41">
        <v>28185</v>
      </c>
      <c r="Z275" s="41">
        <v>21763</v>
      </c>
      <c r="AA275" s="41">
        <v>21974</v>
      </c>
      <c r="AB275" s="41">
        <v>29951</v>
      </c>
      <c r="AC275" s="41">
        <v>31447</v>
      </c>
      <c r="AD275" s="41">
        <v>22317</v>
      </c>
      <c r="AE275" s="41">
        <v>25193</v>
      </c>
      <c r="AF275" s="41">
        <v>34508</v>
      </c>
      <c r="AG275" s="41">
        <v>12511</v>
      </c>
      <c r="AH275" s="41">
        <v>32602</v>
      </c>
      <c r="AI275" s="41">
        <v>52062</v>
      </c>
      <c r="AJ275" s="41">
        <v>28743</v>
      </c>
      <c r="AK275" s="41">
        <v>46682</v>
      </c>
      <c r="AL275" s="41">
        <v>25775</v>
      </c>
      <c r="AM275" s="28">
        <f t="shared" si="23"/>
        <v>1116717.4990522875</v>
      </c>
      <c r="AN275" s="41">
        <v>36023.145130718956</v>
      </c>
      <c r="AO275" s="29">
        <f t="shared" si="24"/>
        <v>917556</v>
      </c>
      <c r="AP275" s="30">
        <f t="shared" si="25"/>
        <v>29598.580645161292</v>
      </c>
      <c r="AQ275" s="31">
        <f t="shared" si="26"/>
        <v>-199161.49905228755</v>
      </c>
      <c r="AR275" s="45">
        <f t="shared" si="27"/>
        <v>0.82165453731914495</v>
      </c>
    </row>
    <row r="276" spans="1:44" x14ac:dyDescent="0.25">
      <c r="A276" s="10">
        <v>275</v>
      </c>
      <c r="B276" s="11">
        <v>14438</v>
      </c>
      <c r="C276" s="11" t="s">
        <v>58</v>
      </c>
      <c r="D276" s="11" t="s">
        <v>23</v>
      </c>
      <c r="E276" s="12" t="s">
        <v>42</v>
      </c>
      <c r="F276" s="12" t="s">
        <v>49</v>
      </c>
      <c r="G276" s="12" t="s">
        <v>339</v>
      </c>
      <c r="H276" s="41">
        <v>46827</v>
      </c>
      <c r="I276" s="41">
        <v>61382</v>
      </c>
      <c r="J276" s="41">
        <v>46333</v>
      </c>
      <c r="K276" s="41">
        <v>43741</v>
      </c>
      <c r="L276" s="41">
        <v>28521</v>
      </c>
      <c r="M276" s="41">
        <v>63222</v>
      </c>
      <c r="N276" s="41">
        <v>62678</v>
      </c>
      <c r="O276" s="41">
        <v>60454</v>
      </c>
      <c r="P276" s="41">
        <v>60324</v>
      </c>
      <c r="Q276" s="41">
        <v>35610</v>
      </c>
      <c r="R276" s="41">
        <v>98720</v>
      </c>
      <c r="S276" s="41">
        <v>7925</v>
      </c>
      <c r="T276" s="41">
        <v>46422</v>
      </c>
      <c r="U276" s="41">
        <v>63511</v>
      </c>
      <c r="V276" s="41">
        <v>53401</v>
      </c>
      <c r="W276" s="41">
        <v>43839</v>
      </c>
      <c r="X276" s="41">
        <v>17362</v>
      </c>
      <c r="Y276" s="41">
        <v>35440</v>
      </c>
      <c r="Z276" s="41">
        <v>6795</v>
      </c>
      <c r="AA276" s="41">
        <v>55801</v>
      </c>
      <c r="AB276" s="41">
        <v>37154</v>
      </c>
      <c r="AC276" s="41">
        <v>34418</v>
      </c>
      <c r="AD276" s="41">
        <v>39920</v>
      </c>
      <c r="AE276" s="41">
        <v>64584</v>
      </c>
      <c r="AF276" s="41">
        <v>46359</v>
      </c>
      <c r="AG276" s="41">
        <v>10509</v>
      </c>
      <c r="AH276" s="41">
        <v>59382</v>
      </c>
      <c r="AI276" s="41">
        <v>51733</v>
      </c>
      <c r="AJ276" s="41">
        <v>63667</v>
      </c>
      <c r="AK276" s="41">
        <v>53080</v>
      </c>
      <c r="AL276" s="41">
        <v>55770</v>
      </c>
      <c r="AM276" s="28">
        <f t="shared" si="23"/>
        <v>1952914.5116372551</v>
      </c>
      <c r="AN276" s="41">
        <v>62997.242310879199</v>
      </c>
      <c r="AO276" s="29">
        <f t="shared" si="24"/>
        <v>1454884</v>
      </c>
      <c r="AP276" s="30">
        <f t="shared" si="25"/>
        <v>46931.741935483871</v>
      </c>
      <c r="AQ276" s="31">
        <f t="shared" si="26"/>
        <v>-498030.51163725508</v>
      </c>
      <c r="AR276" s="45">
        <f t="shared" si="27"/>
        <v>0.74498089462209804</v>
      </c>
    </row>
    <row r="277" spans="1:44" x14ac:dyDescent="0.25">
      <c r="A277" s="10">
        <v>276</v>
      </c>
      <c r="B277" s="11">
        <v>15674</v>
      </c>
      <c r="C277" s="11" t="s">
        <v>58</v>
      </c>
      <c r="D277" s="11" t="s">
        <v>23</v>
      </c>
      <c r="E277" s="12" t="s">
        <v>42</v>
      </c>
      <c r="F277" s="12" t="s">
        <v>49</v>
      </c>
      <c r="G277" s="12" t="s">
        <v>340</v>
      </c>
      <c r="H277" s="41">
        <v>15543</v>
      </c>
      <c r="I277" s="41">
        <v>38495</v>
      </c>
      <c r="J277" s="41">
        <v>29403</v>
      </c>
      <c r="K277" s="41">
        <v>26556</v>
      </c>
      <c r="L277" s="41">
        <v>4315</v>
      </c>
      <c r="M277" s="41">
        <v>31695</v>
      </c>
      <c r="N277" s="41">
        <v>49348</v>
      </c>
      <c r="O277" s="41">
        <v>40334</v>
      </c>
      <c r="P277" s="41">
        <v>24404</v>
      </c>
      <c r="Q277" s="41">
        <v>19476</v>
      </c>
      <c r="R277" s="41">
        <v>28040</v>
      </c>
      <c r="S277" s="41">
        <v>13166</v>
      </c>
      <c r="T277" s="41">
        <v>28548</v>
      </c>
      <c r="U277" s="41">
        <v>15291</v>
      </c>
      <c r="V277" s="41">
        <v>26154</v>
      </c>
      <c r="W277" s="41">
        <v>28269</v>
      </c>
      <c r="X277" s="41">
        <v>24830</v>
      </c>
      <c r="Y277" s="41">
        <v>44228</v>
      </c>
      <c r="Z277" s="41">
        <v>8389</v>
      </c>
      <c r="AA277" s="41">
        <v>27107</v>
      </c>
      <c r="AB277" s="41">
        <v>15117</v>
      </c>
      <c r="AC277" s="41">
        <v>46876</v>
      </c>
      <c r="AD277" s="41">
        <v>21551</v>
      </c>
      <c r="AE277" s="41">
        <v>14456</v>
      </c>
      <c r="AF277" s="41">
        <v>30867</v>
      </c>
      <c r="AG277" s="41">
        <v>11409</v>
      </c>
      <c r="AH277" s="41">
        <v>48091</v>
      </c>
      <c r="AI277" s="41">
        <v>30609</v>
      </c>
      <c r="AJ277" s="41">
        <v>20202</v>
      </c>
      <c r="AK277" s="41">
        <v>24501</v>
      </c>
      <c r="AL277" s="41">
        <v>24199</v>
      </c>
      <c r="AM277" s="28">
        <f t="shared" si="23"/>
        <v>1120789.3556372549</v>
      </c>
      <c r="AN277" s="41">
        <v>36154.495343137256</v>
      </c>
      <c r="AO277" s="29">
        <f t="shared" si="24"/>
        <v>811469</v>
      </c>
      <c r="AP277" s="30">
        <f t="shared" si="25"/>
        <v>26176.419354838708</v>
      </c>
      <c r="AQ277" s="31">
        <f t="shared" si="26"/>
        <v>-309320.35563725489</v>
      </c>
      <c r="AR277" s="45">
        <f t="shared" si="27"/>
        <v>0.72401561981164386</v>
      </c>
    </row>
    <row r="278" spans="1:44" x14ac:dyDescent="0.25">
      <c r="A278" s="10">
        <v>277</v>
      </c>
      <c r="B278" s="11">
        <v>92006</v>
      </c>
      <c r="C278" s="11" t="s">
        <v>58</v>
      </c>
      <c r="D278" s="11" t="s">
        <v>23</v>
      </c>
      <c r="E278" s="12" t="s">
        <v>42</v>
      </c>
      <c r="F278" s="12" t="s">
        <v>49</v>
      </c>
      <c r="G278" s="12" t="s">
        <v>341</v>
      </c>
      <c r="H278" s="41">
        <v>16171</v>
      </c>
      <c r="I278" s="41">
        <v>10994</v>
      </c>
      <c r="J278" s="41">
        <v>16219</v>
      </c>
      <c r="K278" s="41">
        <v>26632</v>
      </c>
      <c r="L278" s="41">
        <v>11537</v>
      </c>
      <c r="M278" s="41">
        <v>11559</v>
      </c>
      <c r="N278" s="41">
        <v>19563</v>
      </c>
      <c r="O278" s="41">
        <v>27851</v>
      </c>
      <c r="P278" s="41">
        <v>12400</v>
      </c>
      <c r="Q278" s="41">
        <v>11657</v>
      </c>
      <c r="R278" s="41">
        <v>42538</v>
      </c>
      <c r="S278" s="41">
        <v>6045</v>
      </c>
      <c r="T278" s="41">
        <v>13835</v>
      </c>
      <c r="U278" s="41">
        <v>9514</v>
      </c>
      <c r="V278" s="41">
        <v>10929</v>
      </c>
      <c r="W278" s="41">
        <v>14855</v>
      </c>
      <c r="X278" s="41">
        <v>7290</v>
      </c>
      <c r="Y278" s="41">
        <v>33278</v>
      </c>
      <c r="Z278" s="41">
        <v>8671</v>
      </c>
      <c r="AA278" s="41">
        <v>12900</v>
      </c>
      <c r="AB278" s="41">
        <v>10085</v>
      </c>
      <c r="AC278" s="41">
        <v>20578</v>
      </c>
      <c r="AD278" s="41">
        <v>11592</v>
      </c>
      <c r="AE278" s="41">
        <v>21485</v>
      </c>
      <c r="AF278" s="41">
        <v>27868</v>
      </c>
      <c r="AG278" s="41">
        <v>8366</v>
      </c>
      <c r="AH278" s="41">
        <v>14399</v>
      </c>
      <c r="AI278" s="41">
        <v>8835</v>
      </c>
      <c r="AJ278" s="41">
        <v>18361</v>
      </c>
      <c r="AK278" s="41">
        <v>9452</v>
      </c>
      <c r="AL278" s="41">
        <v>26625</v>
      </c>
      <c r="AM278" s="28">
        <f t="shared" si="23"/>
        <v>469803.81267973856</v>
      </c>
      <c r="AN278" s="41">
        <v>15154.961699346406</v>
      </c>
      <c r="AO278" s="29">
        <f t="shared" si="24"/>
        <v>502084</v>
      </c>
      <c r="AP278" s="30">
        <f t="shared" si="25"/>
        <v>16196.258064516129</v>
      </c>
      <c r="AQ278" s="31">
        <f t="shared" si="26"/>
        <v>32280.187320261437</v>
      </c>
      <c r="AR278" s="45">
        <f t="shared" si="27"/>
        <v>1.068709930505112</v>
      </c>
    </row>
    <row r="279" spans="1:44" x14ac:dyDescent="0.25">
      <c r="A279" s="10">
        <v>278</v>
      </c>
      <c r="B279" s="11">
        <v>14477</v>
      </c>
      <c r="C279" s="11" t="s">
        <v>58</v>
      </c>
      <c r="D279" s="11" t="s">
        <v>23</v>
      </c>
      <c r="E279" s="12" t="s">
        <v>50</v>
      </c>
      <c r="F279" s="12" t="s">
        <v>51</v>
      </c>
      <c r="G279" s="12" t="s">
        <v>342</v>
      </c>
      <c r="H279" s="41">
        <v>24669</v>
      </c>
      <c r="I279" s="41">
        <v>21682</v>
      </c>
      <c r="J279" s="41">
        <v>11392</v>
      </c>
      <c r="K279" s="41">
        <v>19708</v>
      </c>
      <c r="L279" s="41">
        <v>4342</v>
      </c>
      <c r="M279" s="41">
        <v>19445</v>
      </c>
      <c r="N279" s="41">
        <v>27105</v>
      </c>
      <c r="O279" s="41">
        <v>15517</v>
      </c>
      <c r="P279" s="41">
        <v>23408</v>
      </c>
      <c r="Q279" s="41">
        <v>20151</v>
      </c>
      <c r="R279" s="41">
        <v>26470</v>
      </c>
      <c r="S279" s="41">
        <v>2699</v>
      </c>
      <c r="T279" s="41">
        <v>22102</v>
      </c>
      <c r="U279" s="41">
        <v>14503</v>
      </c>
      <c r="V279" s="41">
        <v>13504</v>
      </c>
      <c r="W279" s="41">
        <v>13504</v>
      </c>
      <c r="X279" s="41">
        <v>14723</v>
      </c>
      <c r="Y279" s="41">
        <v>18723</v>
      </c>
      <c r="Z279" s="41">
        <v>5742</v>
      </c>
      <c r="AA279" s="41">
        <v>7073</v>
      </c>
      <c r="AB279" s="41">
        <v>11766</v>
      </c>
      <c r="AC279" s="41">
        <v>26336</v>
      </c>
      <c r="AD279" s="41">
        <v>12205</v>
      </c>
      <c r="AE279" s="41">
        <v>17745</v>
      </c>
      <c r="AF279" s="41">
        <v>25397</v>
      </c>
      <c r="AG279" s="41">
        <v>6897</v>
      </c>
      <c r="AH279" s="41">
        <v>12688</v>
      </c>
      <c r="AI279" s="41">
        <v>5669</v>
      </c>
      <c r="AJ279" s="41">
        <v>14385</v>
      </c>
      <c r="AK279" s="41">
        <v>11357</v>
      </c>
      <c r="AL279" s="41">
        <v>17123</v>
      </c>
      <c r="AM279" s="28">
        <f t="shared" si="23"/>
        <v>540899.73846405232</v>
      </c>
      <c r="AN279" s="41">
        <v>17448.378660130718</v>
      </c>
      <c r="AO279" s="29">
        <f t="shared" si="24"/>
        <v>488030</v>
      </c>
      <c r="AP279" s="30">
        <f t="shared" si="25"/>
        <v>15742.903225806451</v>
      </c>
      <c r="AQ279" s="31">
        <f t="shared" si="26"/>
        <v>-52869.738464052323</v>
      </c>
      <c r="AR279" s="45">
        <f t="shared" si="27"/>
        <v>0.90225593635119494</v>
      </c>
    </row>
    <row r="280" spans="1:44" x14ac:dyDescent="0.25">
      <c r="A280" s="10">
        <v>279</v>
      </c>
      <c r="B280" s="11">
        <v>16627</v>
      </c>
      <c r="C280" s="11" t="s">
        <v>58</v>
      </c>
      <c r="D280" s="11" t="s">
        <v>23</v>
      </c>
      <c r="E280" s="12" t="s">
        <v>50</v>
      </c>
      <c r="F280" s="12" t="s">
        <v>51</v>
      </c>
      <c r="G280" s="12" t="s">
        <v>343</v>
      </c>
      <c r="H280" s="41">
        <v>15173</v>
      </c>
      <c r="I280" s="41">
        <v>19483</v>
      </c>
      <c r="J280" s="41">
        <v>13115</v>
      </c>
      <c r="K280" s="41">
        <v>24303</v>
      </c>
      <c r="L280" s="41">
        <v>5130</v>
      </c>
      <c r="M280" s="41">
        <v>23033</v>
      </c>
      <c r="N280" s="41">
        <v>15071</v>
      </c>
      <c r="O280" s="41">
        <v>12585</v>
      </c>
      <c r="P280" s="41">
        <v>15947</v>
      </c>
      <c r="Q280" s="41">
        <v>12295</v>
      </c>
      <c r="R280" s="41">
        <v>26815</v>
      </c>
      <c r="S280" s="41">
        <v>7751</v>
      </c>
      <c r="T280" s="41">
        <v>0</v>
      </c>
      <c r="U280" s="41">
        <v>0</v>
      </c>
      <c r="V280" s="41">
        <v>0</v>
      </c>
      <c r="W280" s="41">
        <v>0</v>
      </c>
      <c r="X280" s="41">
        <v>0</v>
      </c>
      <c r="Y280" s="41">
        <v>0</v>
      </c>
      <c r="Z280" s="41">
        <v>0</v>
      </c>
      <c r="AA280" s="41">
        <v>0</v>
      </c>
      <c r="AB280" s="41">
        <v>9128</v>
      </c>
      <c r="AC280" s="41">
        <v>15493</v>
      </c>
      <c r="AD280" s="41">
        <v>11457</v>
      </c>
      <c r="AE280" s="41">
        <v>9206</v>
      </c>
      <c r="AF280" s="41">
        <v>14321</v>
      </c>
      <c r="AG280" s="41">
        <v>5889</v>
      </c>
      <c r="AH280" s="41">
        <v>17461</v>
      </c>
      <c r="AI280" s="41">
        <v>12581</v>
      </c>
      <c r="AJ280" s="41">
        <v>14936</v>
      </c>
      <c r="AK280" s="41">
        <v>11712</v>
      </c>
      <c r="AL280" s="41">
        <v>17278</v>
      </c>
      <c r="AM280" s="28">
        <f t="shared" si="23"/>
        <v>684554.65833333344</v>
      </c>
      <c r="AN280" s="41">
        <v>22082.408333333336</v>
      </c>
      <c r="AO280" s="29">
        <f t="shared" si="24"/>
        <v>330163</v>
      </c>
      <c r="AP280" s="30">
        <f t="shared" si="25"/>
        <v>10650.41935483871</v>
      </c>
      <c r="AQ280" s="31">
        <f t="shared" si="26"/>
        <v>-354391.65833333344</v>
      </c>
      <c r="AR280" s="45">
        <f t="shared" si="27"/>
        <v>0.48230334273648628</v>
      </c>
    </row>
    <row r="281" spans="1:44" x14ac:dyDescent="0.25">
      <c r="A281" s="10">
        <v>280</v>
      </c>
      <c r="B281" s="11">
        <v>15673</v>
      </c>
      <c r="C281" s="11" t="s">
        <v>58</v>
      </c>
      <c r="D281" s="11" t="s">
        <v>23</v>
      </c>
      <c r="E281" s="12" t="s">
        <v>50</v>
      </c>
      <c r="F281" s="12" t="s">
        <v>51</v>
      </c>
      <c r="G281" s="12" t="s">
        <v>344</v>
      </c>
      <c r="H281" s="41">
        <v>21061</v>
      </c>
      <c r="I281" s="41">
        <v>24274</v>
      </c>
      <c r="J281" s="41">
        <v>14780</v>
      </c>
      <c r="K281" s="41">
        <v>28985</v>
      </c>
      <c r="L281" s="41">
        <v>10309</v>
      </c>
      <c r="M281" s="41">
        <v>18223</v>
      </c>
      <c r="N281" s="41">
        <v>9946</v>
      </c>
      <c r="O281" s="41">
        <v>10096</v>
      </c>
      <c r="P281" s="41">
        <v>11232</v>
      </c>
      <c r="Q281" s="41">
        <v>16681</v>
      </c>
      <c r="R281" s="41">
        <v>19548</v>
      </c>
      <c r="S281" s="41">
        <v>8648</v>
      </c>
      <c r="T281" s="41">
        <v>18422</v>
      </c>
      <c r="U281" s="41">
        <v>15766</v>
      </c>
      <c r="V281" s="41">
        <v>6156</v>
      </c>
      <c r="W281" s="41">
        <v>12960</v>
      </c>
      <c r="X281" s="41">
        <v>11985</v>
      </c>
      <c r="Y281" s="41">
        <v>10638</v>
      </c>
      <c r="Z281" s="41">
        <v>9595</v>
      </c>
      <c r="AA281" s="41">
        <v>16375</v>
      </c>
      <c r="AB281" s="41">
        <v>9951</v>
      </c>
      <c r="AC281" s="41">
        <v>14207</v>
      </c>
      <c r="AD281" s="41">
        <v>12424</v>
      </c>
      <c r="AE281" s="41">
        <v>11874</v>
      </c>
      <c r="AF281" s="41">
        <v>14318</v>
      </c>
      <c r="AG281" s="41">
        <v>7992</v>
      </c>
      <c r="AH281" s="41">
        <v>18344</v>
      </c>
      <c r="AI281" s="41">
        <v>11763</v>
      </c>
      <c r="AJ281" s="41">
        <v>11942</v>
      </c>
      <c r="AK281" s="41">
        <v>19876</v>
      </c>
      <c r="AL281" s="41">
        <v>21057</v>
      </c>
      <c r="AM281" s="28">
        <f t="shared" si="23"/>
        <v>486115.4879084967</v>
      </c>
      <c r="AN281" s="41">
        <v>15681.144771241828</v>
      </c>
      <c r="AO281" s="29">
        <f t="shared" si="24"/>
        <v>449428</v>
      </c>
      <c r="AP281" s="30">
        <f t="shared" si="25"/>
        <v>14497.677419354839</v>
      </c>
      <c r="AQ281" s="31">
        <f t="shared" si="26"/>
        <v>-36687.487908496696</v>
      </c>
      <c r="AR281" s="45">
        <f t="shared" si="27"/>
        <v>0.92452927581809008</v>
      </c>
    </row>
    <row r="282" spans="1:44" x14ac:dyDescent="0.25">
      <c r="A282" s="10">
        <v>281</v>
      </c>
      <c r="B282" s="11">
        <v>15446</v>
      </c>
      <c r="C282" s="11" t="s">
        <v>58</v>
      </c>
      <c r="D282" s="11" t="s">
        <v>23</v>
      </c>
      <c r="E282" s="12" t="s">
        <v>50</v>
      </c>
      <c r="F282" s="12" t="s">
        <v>51</v>
      </c>
      <c r="G282" s="12" t="s">
        <v>345</v>
      </c>
      <c r="H282" s="41">
        <v>9301</v>
      </c>
      <c r="I282" s="41">
        <v>23009</v>
      </c>
      <c r="J282" s="41">
        <v>20457</v>
      </c>
      <c r="K282" s="41">
        <v>30218</v>
      </c>
      <c r="L282" s="41">
        <v>4544</v>
      </c>
      <c r="M282" s="41">
        <v>17542</v>
      </c>
      <c r="N282" s="41">
        <v>20427</v>
      </c>
      <c r="O282" s="41">
        <v>28549</v>
      </c>
      <c r="P282" s="41">
        <v>29435</v>
      </c>
      <c r="Q282" s="41">
        <v>20901</v>
      </c>
      <c r="R282" s="41">
        <v>29205</v>
      </c>
      <c r="S282" s="41">
        <v>3126</v>
      </c>
      <c r="T282" s="41">
        <v>17685</v>
      </c>
      <c r="U282" s="41">
        <v>20433</v>
      </c>
      <c r="V282" s="41">
        <v>18920</v>
      </c>
      <c r="W282" s="41">
        <v>17443</v>
      </c>
      <c r="X282" s="41">
        <v>16093</v>
      </c>
      <c r="Y282" s="41">
        <v>34078</v>
      </c>
      <c r="Z282" s="41">
        <v>15678</v>
      </c>
      <c r="AA282" s="41">
        <v>17740</v>
      </c>
      <c r="AB282" s="41">
        <v>22862</v>
      </c>
      <c r="AC282" s="41">
        <v>21668</v>
      </c>
      <c r="AD282" s="41">
        <v>17039</v>
      </c>
      <c r="AE282" s="41">
        <v>9843</v>
      </c>
      <c r="AF282" s="41">
        <v>18199</v>
      </c>
      <c r="AG282" s="41">
        <v>12645</v>
      </c>
      <c r="AH282" s="41">
        <v>17178</v>
      </c>
      <c r="AI282" s="41">
        <v>12155</v>
      </c>
      <c r="AJ282" s="41">
        <v>16634</v>
      </c>
      <c r="AK282" s="41">
        <v>20152</v>
      </c>
      <c r="AL282" s="41">
        <v>22931</v>
      </c>
      <c r="AM282" s="28">
        <f t="shared" si="23"/>
        <v>681936.94539215683</v>
      </c>
      <c r="AN282" s="41">
        <v>21997.965980392157</v>
      </c>
      <c r="AO282" s="29">
        <f t="shared" si="24"/>
        <v>586090</v>
      </c>
      <c r="AP282" s="30">
        <f t="shared" si="25"/>
        <v>18906.129032258064</v>
      </c>
      <c r="AQ282" s="31">
        <f t="shared" si="26"/>
        <v>-95846.945392156835</v>
      </c>
      <c r="AR282" s="45">
        <f t="shared" si="27"/>
        <v>0.85944896219541411</v>
      </c>
    </row>
    <row r="283" spans="1:44" x14ac:dyDescent="0.25">
      <c r="A283" s="10">
        <v>282</v>
      </c>
      <c r="B283" s="11">
        <v>14559</v>
      </c>
      <c r="C283" s="11" t="s">
        <v>58</v>
      </c>
      <c r="D283" s="11" t="s">
        <v>23</v>
      </c>
      <c r="E283" s="12" t="s">
        <v>50</v>
      </c>
      <c r="F283" s="12" t="s">
        <v>51</v>
      </c>
      <c r="G283" s="12" t="s">
        <v>346</v>
      </c>
      <c r="H283" s="41">
        <v>25579</v>
      </c>
      <c r="I283" s="41">
        <v>9300</v>
      </c>
      <c r="J283" s="41">
        <v>13082</v>
      </c>
      <c r="K283" s="41">
        <v>16628</v>
      </c>
      <c r="L283" s="41">
        <v>5736</v>
      </c>
      <c r="M283" s="41">
        <v>17823</v>
      </c>
      <c r="N283" s="41">
        <v>11279</v>
      </c>
      <c r="O283" s="41">
        <v>9964</v>
      </c>
      <c r="P283" s="41">
        <v>22988</v>
      </c>
      <c r="Q283" s="41">
        <v>4555</v>
      </c>
      <c r="R283" s="41">
        <v>31522</v>
      </c>
      <c r="S283" s="41">
        <v>3366</v>
      </c>
      <c r="T283" s="41">
        <v>18459</v>
      </c>
      <c r="U283" s="41">
        <v>10161</v>
      </c>
      <c r="V283" s="41">
        <v>9087</v>
      </c>
      <c r="W283" s="41">
        <v>11798</v>
      </c>
      <c r="X283" s="41">
        <v>9702</v>
      </c>
      <c r="Y283" s="41">
        <v>29953</v>
      </c>
      <c r="Z283" s="41">
        <v>33120</v>
      </c>
      <c r="AA283" s="41">
        <v>19485</v>
      </c>
      <c r="AB283" s="41">
        <v>9129</v>
      </c>
      <c r="AC283" s="41">
        <v>11275</v>
      </c>
      <c r="AD283" s="41">
        <v>8949</v>
      </c>
      <c r="AE283" s="41">
        <v>9703</v>
      </c>
      <c r="AF283" s="41">
        <v>15027</v>
      </c>
      <c r="AG283" s="41">
        <v>2359</v>
      </c>
      <c r="AH283" s="41">
        <v>15318</v>
      </c>
      <c r="AI283" s="41">
        <v>26262</v>
      </c>
      <c r="AJ283" s="41">
        <v>14639</v>
      </c>
      <c r="AK283" s="41">
        <v>9853</v>
      </c>
      <c r="AL283" s="41">
        <v>15455</v>
      </c>
      <c r="AM283" s="28">
        <f t="shared" si="23"/>
        <v>503495.72320915031</v>
      </c>
      <c r="AN283" s="41">
        <v>16241.797522875817</v>
      </c>
      <c r="AO283" s="29">
        <f t="shared" si="24"/>
        <v>451556</v>
      </c>
      <c r="AP283" s="30">
        <f t="shared" si="25"/>
        <v>14566.322580645161</v>
      </c>
      <c r="AQ283" s="31">
        <f t="shared" si="26"/>
        <v>-51939.72320915031</v>
      </c>
      <c r="AR283" s="45">
        <f t="shared" si="27"/>
        <v>0.89684177875811921</v>
      </c>
    </row>
    <row r="284" spans="1:44" x14ac:dyDescent="0.25">
      <c r="A284" s="10">
        <v>283</v>
      </c>
      <c r="B284" s="11">
        <v>92028</v>
      </c>
      <c r="C284" s="11" t="s">
        <v>58</v>
      </c>
      <c r="D284" s="11" t="s">
        <v>23</v>
      </c>
      <c r="E284" s="12" t="s">
        <v>50</v>
      </c>
      <c r="F284" s="12" t="s">
        <v>51</v>
      </c>
      <c r="G284" s="12" t="s">
        <v>347</v>
      </c>
      <c r="H284" s="41">
        <v>3838</v>
      </c>
      <c r="I284" s="41">
        <v>3367</v>
      </c>
      <c r="J284" s="41">
        <v>1585</v>
      </c>
      <c r="K284" s="41">
        <v>13383</v>
      </c>
      <c r="L284" s="41">
        <v>876</v>
      </c>
      <c r="M284" s="41">
        <v>5567</v>
      </c>
      <c r="N284" s="41">
        <v>1819</v>
      </c>
      <c r="O284" s="41">
        <v>3363</v>
      </c>
      <c r="P284" s="41">
        <v>3363</v>
      </c>
      <c r="Q284" s="41">
        <v>3482</v>
      </c>
      <c r="R284" s="41">
        <v>2912</v>
      </c>
      <c r="S284" s="41">
        <v>2363</v>
      </c>
      <c r="T284" s="41">
        <v>7788</v>
      </c>
      <c r="U284" s="41">
        <v>16971</v>
      </c>
      <c r="V284" s="41">
        <v>2663</v>
      </c>
      <c r="W284" s="41">
        <v>7348</v>
      </c>
      <c r="X284" s="41">
        <v>1274</v>
      </c>
      <c r="Y284" s="41">
        <v>6790</v>
      </c>
      <c r="Z284" s="41">
        <v>733</v>
      </c>
      <c r="AA284" s="41">
        <v>3320</v>
      </c>
      <c r="AB284" s="41">
        <v>2443</v>
      </c>
      <c r="AC284" s="41">
        <v>4286</v>
      </c>
      <c r="AD284" s="41">
        <v>2988</v>
      </c>
      <c r="AE284" s="41">
        <v>5367</v>
      </c>
      <c r="AF284" s="41">
        <v>5367</v>
      </c>
      <c r="AG284" s="41">
        <v>3261</v>
      </c>
      <c r="AH284" s="41">
        <v>5940</v>
      </c>
      <c r="AI284" s="41">
        <v>2047</v>
      </c>
      <c r="AJ284" s="41">
        <v>2943</v>
      </c>
      <c r="AK284" s="41">
        <v>6224</v>
      </c>
      <c r="AL284" s="41">
        <v>8374</v>
      </c>
      <c r="AM284" s="28">
        <f t="shared" si="23"/>
        <v>301117.17794117646</v>
      </c>
      <c r="AN284" s="41">
        <v>9713.4573529411755</v>
      </c>
      <c r="AO284" s="29">
        <f t="shared" si="24"/>
        <v>142045</v>
      </c>
      <c r="AP284" s="30">
        <f t="shared" si="25"/>
        <v>4582.0967741935483</v>
      </c>
      <c r="AQ284" s="31">
        <f t="shared" si="26"/>
        <v>-159072.17794117646</v>
      </c>
      <c r="AR284" s="45">
        <f t="shared" si="27"/>
        <v>0.47172665794493013</v>
      </c>
    </row>
    <row r="285" spans="1:44" x14ac:dyDescent="0.25">
      <c r="A285" s="10">
        <v>284</v>
      </c>
      <c r="B285" s="13">
        <v>16669</v>
      </c>
      <c r="C285" s="11" t="s">
        <v>58</v>
      </c>
      <c r="D285" s="11" t="s">
        <v>23</v>
      </c>
      <c r="E285" s="12" t="s">
        <v>50</v>
      </c>
      <c r="F285" s="12" t="s">
        <v>51</v>
      </c>
      <c r="G285" s="14" t="s">
        <v>348</v>
      </c>
      <c r="H285" s="41">
        <v>14035</v>
      </c>
      <c r="I285" s="41">
        <v>15023</v>
      </c>
      <c r="J285" s="41">
        <v>15441</v>
      </c>
      <c r="K285" s="41">
        <v>18050</v>
      </c>
      <c r="L285" s="41">
        <v>5897</v>
      </c>
      <c r="M285" s="41">
        <v>32467</v>
      </c>
      <c r="N285" s="41">
        <v>15728</v>
      </c>
      <c r="O285" s="41">
        <v>22283</v>
      </c>
      <c r="P285" s="41">
        <v>14734</v>
      </c>
      <c r="Q285" s="41">
        <v>18595</v>
      </c>
      <c r="R285" s="41">
        <v>13125</v>
      </c>
      <c r="S285" s="41">
        <v>5173</v>
      </c>
      <c r="T285" s="41">
        <v>17941</v>
      </c>
      <c r="U285" s="41">
        <v>17971</v>
      </c>
      <c r="V285" s="41">
        <v>18440</v>
      </c>
      <c r="W285" s="41">
        <v>11973</v>
      </c>
      <c r="X285" s="41">
        <v>12763</v>
      </c>
      <c r="Y285" s="41">
        <v>14894</v>
      </c>
      <c r="Z285" s="41">
        <v>6688</v>
      </c>
      <c r="AA285" s="41">
        <v>13010</v>
      </c>
      <c r="AB285" s="41">
        <v>17073</v>
      </c>
      <c r="AC285" s="41">
        <v>14849</v>
      </c>
      <c r="AD285" s="41">
        <v>17590</v>
      </c>
      <c r="AE285" s="41">
        <v>13427</v>
      </c>
      <c r="AF285" s="41">
        <v>14258</v>
      </c>
      <c r="AG285" s="41">
        <v>10308</v>
      </c>
      <c r="AH285" s="41">
        <v>20664</v>
      </c>
      <c r="AI285" s="41">
        <v>11519</v>
      </c>
      <c r="AJ285" s="41">
        <v>16145</v>
      </c>
      <c r="AK285" s="41">
        <v>16996</v>
      </c>
      <c r="AL285" s="41">
        <v>17368</v>
      </c>
      <c r="AM285" s="28">
        <f t="shared" si="23"/>
        <v>555069.92356209154</v>
      </c>
      <c r="AN285" s="41">
        <v>17905.481405228758</v>
      </c>
      <c r="AO285" s="29">
        <f t="shared" si="24"/>
        <v>474428</v>
      </c>
      <c r="AP285" s="30">
        <f t="shared" si="25"/>
        <v>15304.129032258064</v>
      </c>
      <c r="AQ285" s="31">
        <f t="shared" si="26"/>
        <v>-80641.923562091542</v>
      </c>
      <c r="AR285" s="45">
        <f t="shared" si="27"/>
        <v>0.85471754072967576</v>
      </c>
    </row>
    <row r="286" spans="1:44" x14ac:dyDescent="0.25">
      <c r="A286" s="10">
        <v>285</v>
      </c>
      <c r="B286" s="11">
        <v>16873</v>
      </c>
      <c r="C286" s="11" t="s">
        <v>58</v>
      </c>
      <c r="D286" s="11" t="s">
        <v>23</v>
      </c>
      <c r="E286" s="12" t="s">
        <v>50</v>
      </c>
      <c r="F286" s="12" t="s">
        <v>51</v>
      </c>
      <c r="G286" s="12" t="s">
        <v>349</v>
      </c>
      <c r="H286" s="41">
        <v>39816</v>
      </c>
      <c r="I286" s="41">
        <v>25495</v>
      </c>
      <c r="J286" s="41">
        <v>20665</v>
      </c>
      <c r="K286" s="41">
        <v>23928</v>
      </c>
      <c r="L286" s="41">
        <v>13378</v>
      </c>
      <c r="M286" s="41">
        <v>33039</v>
      </c>
      <c r="N286" s="41">
        <v>16600</v>
      </c>
      <c r="O286" s="41">
        <v>17383</v>
      </c>
      <c r="P286" s="41">
        <v>18332</v>
      </c>
      <c r="Q286" s="41">
        <v>14278</v>
      </c>
      <c r="R286" s="41">
        <v>33662</v>
      </c>
      <c r="S286" s="41">
        <v>11464</v>
      </c>
      <c r="T286" s="41">
        <v>30228</v>
      </c>
      <c r="U286" s="41">
        <v>31969</v>
      </c>
      <c r="V286" s="41">
        <v>16248</v>
      </c>
      <c r="W286" s="41">
        <v>18308</v>
      </c>
      <c r="X286" s="41">
        <v>20734</v>
      </c>
      <c r="Y286" s="41">
        <v>23544</v>
      </c>
      <c r="Z286" s="41">
        <v>14524</v>
      </c>
      <c r="AA286" s="41">
        <v>21843</v>
      </c>
      <c r="AB286" s="41">
        <v>21758</v>
      </c>
      <c r="AC286" s="41">
        <v>21556</v>
      </c>
      <c r="AD286" s="41">
        <v>14308</v>
      </c>
      <c r="AE286" s="41">
        <v>13624</v>
      </c>
      <c r="AF286" s="41">
        <v>17463</v>
      </c>
      <c r="AG286" s="41">
        <v>11302</v>
      </c>
      <c r="AH286" s="41">
        <v>26826</v>
      </c>
      <c r="AI286" s="41">
        <v>19415</v>
      </c>
      <c r="AJ286" s="41">
        <v>11840</v>
      </c>
      <c r="AK286" s="41">
        <v>14339</v>
      </c>
      <c r="AL286" s="41">
        <v>26529</v>
      </c>
      <c r="AM286" s="28">
        <f t="shared" si="23"/>
        <v>734053.48709150322</v>
      </c>
      <c r="AN286" s="41">
        <v>23679.144744887202</v>
      </c>
      <c r="AO286" s="29">
        <f t="shared" si="24"/>
        <v>644398</v>
      </c>
      <c r="AP286" s="30">
        <f t="shared" si="25"/>
        <v>20787.032258064515</v>
      </c>
      <c r="AQ286" s="31">
        <f t="shared" si="26"/>
        <v>-89655.487091503222</v>
      </c>
      <c r="AR286" s="45">
        <f t="shared" si="27"/>
        <v>0.87786246006848923</v>
      </c>
    </row>
    <row r="287" spans="1:44" x14ac:dyDescent="0.25">
      <c r="A287" s="10">
        <v>286</v>
      </c>
      <c r="B287" s="11">
        <v>14868</v>
      </c>
      <c r="C287" s="11" t="s">
        <v>58</v>
      </c>
      <c r="D287" s="11" t="s">
        <v>23</v>
      </c>
      <c r="E287" s="12" t="s">
        <v>50</v>
      </c>
      <c r="F287" s="12" t="s">
        <v>50</v>
      </c>
      <c r="G287" s="12" t="s">
        <v>350</v>
      </c>
      <c r="H287" s="41">
        <v>28905</v>
      </c>
      <c r="I287" s="41">
        <v>36059</v>
      </c>
      <c r="J287" s="41">
        <v>17198</v>
      </c>
      <c r="K287" s="41">
        <v>28403</v>
      </c>
      <c r="L287" s="41">
        <v>10590</v>
      </c>
      <c r="M287" s="41">
        <v>24409</v>
      </c>
      <c r="N287" s="41">
        <v>26900</v>
      </c>
      <c r="O287" s="41">
        <v>24625</v>
      </c>
      <c r="P287" s="41">
        <v>29019</v>
      </c>
      <c r="Q287" s="41">
        <v>21611</v>
      </c>
      <c r="R287" s="41">
        <v>49825</v>
      </c>
      <c r="S287" s="41">
        <v>5917</v>
      </c>
      <c r="T287" s="41">
        <v>18748</v>
      </c>
      <c r="U287" s="41">
        <v>18522</v>
      </c>
      <c r="V287" s="41">
        <v>17788</v>
      </c>
      <c r="W287" s="41">
        <v>29140</v>
      </c>
      <c r="X287" s="41">
        <v>14505</v>
      </c>
      <c r="Y287" s="41">
        <v>34556</v>
      </c>
      <c r="Z287" s="41">
        <v>14431</v>
      </c>
      <c r="AA287" s="41">
        <v>13336</v>
      </c>
      <c r="AB287" s="41">
        <v>23602</v>
      </c>
      <c r="AC287" s="41">
        <v>17323</v>
      </c>
      <c r="AD287" s="41">
        <v>22907</v>
      </c>
      <c r="AE287" s="41">
        <v>13836</v>
      </c>
      <c r="AF287" s="41">
        <v>19506</v>
      </c>
      <c r="AG287" s="41">
        <v>11625</v>
      </c>
      <c r="AH287" s="41">
        <v>22249</v>
      </c>
      <c r="AI287" s="41">
        <v>19656</v>
      </c>
      <c r="AJ287" s="41">
        <v>26007</v>
      </c>
      <c r="AK287" s="41">
        <v>26853</v>
      </c>
      <c r="AL287" s="41">
        <v>31208</v>
      </c>
      <c r="AM287" s="28">
        <f t="shared" si="23"/>
        <v>760525.74846405233</v>
      </c>
      <c r="AN287" s="41">
        <v>24533.088660130721</v>
      </c>
      <c r="AO287" s="29">
        <f t="shared" si="24"/>
        <v>699259</v>
      </c>
      <c r="AP287" s="30">
        <f t="shared" si="25"/>
        <v>22556.741935483871</v>
      </c>
      <c r="AQ287" s="31">
        <f t="shared" si="26"/>
        <v>-61266.748464052333</v>
      </c>
      <c r="AR287" s="45">
        <f t="shared" si="27"/>
        <v>0.91944158552450617</v>
      </c>
    </row>
    <row r="288" spans="1:44" x14ac:dyDescent="0.25">
      <c r="A288" s="10">
        <v>287</v>
      </c>
      <c r="B288" s="11">
        <v>92041</v>
      </c>
      <c r="C288" s="11" t="s">
        <v>58</v>
      </c>
      <c r="D288" s="11" t="s">
        <v>23</v>
      </c>
      <c r="E288" s="12" t="s">
        <v>50</v>
      </c>
      <c r="F288" s="12" t="s">
        <v>50</v>
      </c>
      <c r="G288" s="12" t="s">
        <v>351</v>
      </c>
      <c r="H288" s="41">
        <v>0</v>
      </c>
      <c r="I288" s="41">
        <v>0</v>
      </c>
      <c r="J288" s="41">
        <v>0</v>
      </c>
      <c r="K288" s="41">
        <v>0</v>
      </c>
      <c r="L288" s="41">
        <v>0</v>
      </c>
      <c r="M288" s="41">
        <v>7842</v>
      </c>
      <c r="N288" s="41">
        <v>23578</v>
      </c>
      <c r="O288" s="41">
        <v>6525</v>
      </c>
      <c r="P288" s="41">
        <v>5901</v>
      </c>
      <c r="Q288" s="41">
        <v>5442</v>
      </c>
      <c r="R288" s="41">
        <v>5519</v>
      </c>
      <c r="S288" s="41">
        <v>8162</v>
      </c>
      <c r="T288" s="41">
        <v>6663</v>
      </c>
      <c r="U288" s="41">
        <v>8429</v>
      </c>
      <c r="V288" s="41">
        <v>5636</v>
      </c>
      <c r="W288" s="41">
        <v>6821</v>
      </c>
      <c r="X288" s="41">
        <v>7578</v>
      </c>
      <c r="Y288" s="41">
        <v>3770</v>
      </c>
      <c r="Z288" s="41">
        <v>5096</v>
      </c>
      <c r="AA288" s="41">
        <v>3698</v>
      </c>
      <c r="AB288" s="41">
        <v>4550</v>
      </c>
      <c r="AC288" s="41">
        <v>13882</v>
      </c>
      <c r="AD288" s="41">
        <v>6816</v>
      </c>
      <c r="AE288" s="41">
        <v>7520</v>
      </c>
      <c r="AF288" s="41">
        <v>12463</v>
      </c>
      <c r="AG288" s="41">
        <v>12376</v>
      </c>
      <c r="AH288" s="41">
        <v>8375</v>
      </c>
      <c r="AI288" s="41">
        <v>13090</v>
      </c>
      <c r="AJ288" s="41">
        <v>7059</v>
      </c>
      <c r="AK288" s="41">
        <v>6505</v>
      </c>
      <c r="AL288" s="41">
        <v>20874</v>
      </c>
      <c r="AM288" s="28">
        <f t="shared" si="23"/>
        <v>371709.75186274509</v>
      </c>
      <c r="AN288" s="41">
        <v>11990.637156862746</v>
      </c>
      <c r="AO288" s="29">
        <f t="shared" si="24"/>
        <v>224170</v>
      </c>
      <c r="AP288" s="30">
        <f t="shared" si="25"/>
        <v>7231.2903225806449</v>
      </c>
      <c r="AQ288" s="31">
        <f t="shared" si="26"/>
        <v>-147539.75186274509</v>
      </c>
      <c r="AR288" s="45">
        <f t="shared" si="27"/>
        <v>0.6030780706629818</v>
      </c>
    </row>
    <row r="289" spans="1:44" x14ac:dyDescent="0.25">
      <c r="A289" s="10">
        <v>288</v>
      </c>
      <c r="B289" s="11">
        <v>16547</v>
      </c>
      <c r="C289" s="11" t="s">
        <v>58</v>
      </c>
      <c r="D289" s="11" t="s">
        <v>23</v>
      </c>
      <c r="E289" s="12" t="s">
        <v>50</v>
      </c>
      <c r="F289" s="12" t="s">
        <v>50</v>
      </c>
      <c r="G289" s="12" t="s">
        <v>352</v>
      </c>
      <c r="H289" s="41">
        <v>48421</v>
      </c>
      <c r="I289" s="41">
        <v>34494</v>
      </c>
      <c r="J289" s="41">
        <v>30403</v>
      </c>
      <c r="K289" s="41">
        <v>42308</v>
      </c>
      <c r="L289" s="41">
        <v>9916</v>
      </c>
      <c r="M289" s="41">
        <v>54130</v>
      </c>
      <c r="N289" s="41">
        <v>40071</v>
      </c>
      <c r="O289" s="41">
        <v>34393</v>
      </c>
      <c r="P289" s="41">
        <v>30152</v>
      </c>
      <c r="Q289" s="41">
        <v>26489</v>
      </c>
      <c r="R289" s="41">
        <v>31595</v>
      </c>
      <c r="S289" s="41">
        <v>9419</v>
      </c>
      <c r="T289" s="41">
        <v>25840</v>
      </c>
      <c r="U289" s="41">
        <v>30050</v>
      </c>
      <c r="V289" s="41">
        <v>31300</v>
      </c>
      <c r="W289" s="41">
        <v>26604</v>
      </c>
      <c r="X289" s="41">
        <v>35823</v>
      </c>
      <c r="Y289" s="41">
        <v>48473</v>
      </c>
      <c r="Z289" s="41">
        <v>15378</v>
      </c>
      <c r="AA289" s="41">
        <v>38343</v>
      </c>
      <c r="AB289" s="41">
        <v>31701</v>
      </c>
      <c r="AC289" s="41">
        <v>30245</v>
      </c>
      <c r="AD289" s="41">
        <v>16814</v>
      </c>
      <c r="AE289" s="41">
        <v>34742</v>
      </c>
      <c r="AF289" s="41">
        <v>34305</v>
      </c>
      <c r="AG289" s="41">
        <v>16451</v>
      </c>
      <c r="AH289" s="41">
        <v>36831</v>
      </c>
      <c r="AI289" s="41">
        <v>25224</v>
      </c>
      <c r="AJ289" s="41">
        <v>32264</v>
      </c>
      <c r="AK289" s="41">
        <v>28413</v>
      </c>
      <c r="AL289" s="41">
        <v>50957</v>
      </c>
      <c r="AM289" s="28">
        <f t="shared" si="23"/>
        <v>1051812.6795604576</v>
      </c>
      <c r="AN289" s="41">
        <v>33929.441276143792</v>
      </c>
      <c r="AO289" s="29">
        <f t="shared" si="24"/>
        <v>981549</v>
      </c>
      <c r="AP289" s="30">
        <f t="shared" si="25"/>
        <v>31662.870967741936</v>
      </c>
      <c r="AQ289" s="31">
        <f t="shared" si="26"/>
        <v>-70263.679560457589</v>
      </c>
      <c r="AR289" s="45">
        <f t="shared" si="27"/>
        <v>0.93319753514492698</v>
      </c>
    </row>
    <row r="290" spans="1:44" x14ac:dyDescent="0.25">
      <c r="A290" s="10">
        <v>289</v>
      </c>
      <c r="B290" s="13">
        <v>16666</v>
      </c>
      <c r="C290" s="11" t="s">
        <v>58</v>
      </c>
      <c r="D290" s="11" t="s">
        <v>23</v>
      </c>
      <c r="E290" s="12" t="s">
        <v>50</v>
      </c>
      <c r="F290" s="12" t="s">
        <v>353</v>
      </c>
      <c r="G290" s="14" t="s">
        <v>354</v>
      </c>
      <c r="H290" s="41">
        <v>10542</v>
      </c>
      <c r="I290" s="41">
        <v>11990</v>
      </c>
      <c r="J290" s="41">
        <v>20299</v>
      </c>
      <c r="K290" s="41">
        <v>18760</v>
      </c>
      <c r="L290" s="41">
        <v>14501</v>
      </c>
      <c r="M290" s="41">
        <v>22174</v>
      </c>
      <c r="N290" s="41">
        <v>16549</v>
      </c>
      <c r="O290" s="41">
        <v>17200</v>
      </c>
      <c r="P290" s="41">
        <v>37164</v>
      </c>
      <c r="Q290" s="41">
        <v>15389</v>
      </c>
      <c r="R290" s="41">
        <v>15552</v>
      </c>
      <c r="S290" s="41">
        <v>6472</v>
      </c>
      <c r="T290" s="41">
        <v>10707</v>
      </c>
      <c r="U290" s="41">
        <v>11104</v>
      </c>
      <c r="V290" s="41">
        <v>4023</v>
      </c>
      <c r="W290" s="41">
        <v>17888</v>
      </c>
      <c r="X290" s="41">
        <v>19506</v>
      </c>
      <c r="Y290" s="41">
        <v>20218</v>
      </c>
      <c r="Z290" s="41">
        <v>6574</v>
      </c>
      <c r="AA290" s="41">
        <v>13861</v>
      </c>
      <c r="AB290" s="41">
        <v>11899</v>
      </c>
      <c r="AC290" s="41">
        <v>10338</v>
      </c>
      <c r="AD290" s="41">
        <v>17182</v>
      </c>
      <c r="AE290" s="41">
        <v>11342</v>
      </c>
      <c r="AF290" s="41">
        <v>18138</v>
      </c>
      <c r="AG290" s="41">
        <v>6825</v>
      </c>
      <c r="AH290" s="41">
        <v>12887</v>
      </c>
      <c r="AI290" s="41">
        <v>8803</v>
      </c>
      <c r="AJ290" s="41">
        <v>11068</v>
      </c>
      <c r="AK290" s="41">
        <v>11515</v>
      </c>
      <c r="AL290" s="41">
        <v>25604</v>
      </c>
      <c r="AM290" s="28">
        <f t="shared" si="23"/>
        <v>539922.54552287585</v>
      </c>
      <c r="AN290" s="41">
        <v>17416.856307189544</v>
      </c>
      <c r="AO290" s="29">
        <f t="shared" si="24"/>
        <v>456074</v>
      </c>
      <c r="AP290" s="30">
        <f t="shared" si="25"/>
        <v>14712.064516129032</v>
      </c>
      <c r="AQ290" s="31">
        <f t="shared" si="26"/>
        <v>-83848.545522875851</v>
      </c>
      <c r="AR290" s="45">
        <f t="shared" si="27"/>
        <v>0.84470264074326695</v>
      </c>
    </row>
    <row r="291" spans="1:44" x14ac:dyDescent="0.25">
      <c r="A291" s="10">
        <v>290</v>
      </c>
      <c r="B291" s="11">
        <v>14601</v>
      </c>
      <c r="C291" s="11" t="s">
        <v>58</v>
      </c>
      <c r="D291" s="11" t="s">
        <v>23</v>
      </c>
      <c r="E291" s="12" t="s">
        <v>50</v>
      </c>
      <c r="F291" s="12" t="s">
        <v>353</v>
      </c>
      <c r="G291" s="12" t="s">
        <v>355</v>
      </c>
      <c r="H291" s="41">
        <v>23928</v>
      </c>
      <c r="I291" s="41">
        <v>41970</v>
      </c>
      <c r="J291" s="41">
        <v>36529</v>
      </c>
      <c r="K291" s="41">
        <v>30413</v>
      </c>
      <c r="L291" s="41">
        <v>23792</v>
      </c>
      <c r="M291" s="41">
        <v>44082</v>
      </c>
      <c r="N291" s="41">
        <v>34299</v>
      </c>
      <c r="O291" s="41">
        <v>40458</v>
      </c>
      <c r="P291" s="41">
        <v>20489</v>
      </c>
      <c r="Q291" s="41">
        <v>24429</v>
      </c>
      <c r="R291" s="41">
        <v>27462</v>
      </c>
      <c r="S291" s="41">
        <v>9912</v>
      </c>
      <c r="T291" s="41">
        <v>26606</v>
      </c>
      <c r="U291" s="41">
        <v>26758</v>
      </c>
      <c r="V291" s="41">
        <v>27337</v>
      </c>
      <c r="W291" s="41">
        <v>23900</v>
      </c>
      <c r="X291" s="41">
        <v>25701</v>
      </c>
      <c r="Y291" s="41">
        <v>34213</v>
      </c>
      <c r="Z291" s="41">
        <v>12077</v>
      </c>
      <c r="AA291" s="41">
        <v>22510</v>
      </c>
      <c r="AB291" s="41">
        <v>29688</v>
      </c>
      <c r="AC291" s="41">
        <v>22744</v>
      </c>
      <c r="AD291" s="41">
        <v>18558</v>
      </c>
      <c r="AE291" s="41">
        <v>26366</v>
      </c>
      <c r="AF291" s="41">
        <v>30110</v>
      </c>
      <c r="AG291" s="41">
        <v>16202</v>
      </c>
      <c r="AH291" s="41">
        <v>30780</v>
      </c>
      <c r="AI291" s="41">
        <v>17660</v>
      </c>
      <c r="AJ291" s="41">
        <v>31991</v>
      </c>
      <c r="AK291" s="41">
        <v>33496</v>
      </c>
      <c r="AL291" s="41">
        <v>40276</v>
      </c>
      <c r="AM291" s="28">
        <f t="shared" si="23"/>
        <v>1028450.8677777778</v>
      </c>
      <c r="AN291" s="41">
        <v>33175.834444444445</v>
      </c>
      <c r="AO291" s="29">
        <f t="shared" si="24"/>
        <v>854736</v>
      </c>
      <c r="AP291" s="30">
        <f t="shared" si="25"/>
        <v>27572.129032258064</v>
      </c>
      <c r="AQ291" s="31">
        <f t="shared" si="26"/>
        <v>-173714.86777777784</v>
      </c>
      <c r="AR291" s="45">
        <f t="shared" si="27"/>
        <v>0.83109074704450225</v>
      </c>
    </row>
    <row r="292" spans="1:44" x14ac:dyDescent="0.25">
      <c r="A292" s="10">
        <v>291</v>
      </c>
      <c r="B292" s="11">
        <v>15907</v>
      </c>
      <c r="C292" s="11" t="s">
        <v>58</v>
      </c>
      <c r="D292" s="11" t="s">
        <v>23</v>
      </c>
      <c r="E292" s="12" t="s">
        <v>50</v>
      </c>
      <c r="F292" s="12" t="s">
        <v>353</v>
      </c>
      <c r="G292" s="12" t="s">
        <v>356</v>
      </c>
      <c r="H292" s="41">
        <v>24663</v>
      </c>
      <c r="I292" s="41">
        <v>29305</v>
      </c>
      <c r="J292" s="41">
        <v>22242</v>
      </c>
      <c r="K292" s="41">
        <v>10875</v>
      </c>
      <c r="L292" s="41">
        <v>4160</v>
      </c>
      <c r="M292" s="41">
        <v>11910</v>
      </c>
      <c r="N292" s="41">
        <v>16578</v>
      </c>
      <c r="O292" s="41">
        <v>24532</v>
      </c>
      <c r="P292" s="41">
        <v>11899</v>
      </c>
      <c r="Q292" s="41">
        <v>17710</v>
      </c>
      <c r="R292" s="41">
        <v>29735</v>
      </c>
      <c r="S292" s="41">
        <v>15690</v>
      </c>
      <c r="T292" s="41">
        <v>15675</v>
      </c>
      <c r="U292" s="41">
        <v>16167</v>
      </c>
      <c r="V292" s="41">
        <v>11581</v>
      </c>
      <c r="W292" s="41">
        <v>10601</v>
      </c>
      <c r="X292" s="41">
        <v>8027</v>
      </c>
      <c r="Y292" s="41">
        <v>15014</v>
      </c>
      <c r="Z292" s="41">
        <v>4797</v>
      </c>
      <c r="AA292" s="41">
        <v>13642</v>
      </c>
      <c r="AB292" s="41">
        <v>16864</v>
      </c>
      <c r="AC292" s="41">
        <v>15317</v>
      </c>
      <c r="AD292" s="41">
        <v>21915</v>
      </c>
      <c r="AE292" s="41">
        <v>9853</v>
      </c>
      <c r="AF292" s="41">
        <v>24050</v>
      </c>
      <c r="AG292" s="41">
        <v>10207</v>
      </c>
      <c r="AH292" s="41">
        <v>13890</v>
      </c>
      <c r="AI292" s="41">
        <v>10832</v>
      </c>
      <c r="AJ292" s="41">
        <v>15767</v>
      </c>
      <c r="AK292" s="41">
        <v>13536</v>
      </c>
      <c r="AL292" s="41">
        <v>35465</v>
      </c>
      <c r="AM292" s="28">
        <f t="shared" si="23"/>
        <v>679950.83921568631</v>
      </c>
      <c r="AN292" s="41">
        <v>21933.898039215688</v>
      </c>
      <c r="AO292" s="29">
        <f t="shared" si="24"/>
        <v>502499</v>
      </c>
      <c r="AP292" s="30">
        <f t="shared" si="25"/>
        <v>16209.645161290322</v>
      </c>
      <c r="AQ292" s="31">
        <f t="shared" si="26"/>
        <v>-177451.83921568631</v>
      </c>
      <c r="AR292" s="45">
        <f t="shared" si="27"/>
        <v>0.73902254548229618</v>
      </c>
    </row>
    <row r="293" spans="1:44" x14ac:dyDescent="0.25">
      <c r="A293" s="10">
        <v>292</v>
      </c>
      <c r="B293" s="13">
        <v>16893</v>
      </c>
      <c r="C293" s="11" t="s">
        <v>58</v>
      </c>
      <c r="D293" s="11" t="s">
        <v>23</v>
      </c>
      <c r="E293" s="12" t="s">
        <v>50</v>
      </c>
      <c r="F293" s="12" t="s">
        <v>353</v>
      </c>
      <c r="G293" s="14" t="s">
        <v>357</v>
      </c>
      <c r="H293" s="41">
        <v>20395</v>
      </c>
      <c r="I293" s="41">
        <v>30997</v>
      </c>
      <c r="J293" s="41">
        <v>16744</v>
      </c>
      <c r="K293" s="41">
        <v>21678</v>
      </c>
      <c r="L293" s="41">
        <v>5382</v>
      </c>
      <c r="M293" s="41">
        <v>22434</v>
      </c>
      <c r="N293" s="41">
        <v>14433</v>
      </c>
      <c r="O293" s="41">
        <v>10665</v>
      </c>
      <c r="P293" s="41">
        <v>9954</v>
      </c>
      <c r="Q293" s="41">
        <v>10740</v>
      </c>
      <c r="R293" s="41">
        <v>10739</v>
      </c>
      <c r="S293" s="41">
        <v>4481</v>
      </c>
      <c r="T293" s="41">
        <v>15519</v>
      </c>
      <c r="U293" s="41">
        <v>14054</v>
      </c>
      <c r="V293" s="41">
        <v>20412</v>
      </c>
      <c r="W293" s="41">
        <v>10566</v>
      </c>
      <c r="X293" s="41">
        <v>9179</v>
      </c>
      <c r="Y293" s="41">
        <v>20516</v>
      </c>
      <c r="Z293" s="41">
        <v>4406</v>
      </c>
      <c r="AA293" s="41">
        <v>11038</v>
      </c>
      <c r="AB293" s="41">
        <v>15771</v>
      </c>
      <c r="AC293" s="41">
        <v>11553</v>
      </c>
      <c r="AD293" s="41">
        <v>12538</v>
      </c>
      <c r="AE293" s="41">
        <v>12256</v>
      </c>
      <c r="AF293" s="41">
        <v>20457</v>
      </c>
      <c r="AG293" s="41">
        <v>8809</v>
      </c>
      <c r="AH293" s="41">
        <v>18117</v>
      </c>
      <c r="AI293" s="41">
        <v>10724</v>
      </c>
      <c r="AJ293" s="41">
        <v>15981</v>
      </c>
      <c r="AK293" s="41">
        <v>13400</v>
      </c>
      <c r="AL293" s="41">
        <v>18229</v>
      </c>
      <c r="AM293" s="28">
        <f t="shared" si="23"/>
        <v>479201.97529411764</v>
      </c>
      <c r="AN293" s="41">
        <v>15458.128235294118</v>
      </c>
      <c r="AO293" s="29">
        <f t="shared" si="24"/>
        <v>442167</v>
      </c>
      <c r="AP293" s="30">
        <f t="shared" si="25"/>
        <v>14263.451612903225</v>
      </c>
      <c r="AQ293" s="31">
        <f t="shared" si="26"/>
        <v>-37034.975294117641</v>
      </c>
      <c r="AR293" s="45">
        <f t="shared" si="27"/>
        <v>0.92271531169839849</v>
      </c>
    </row>
    <row r="294" spans="1:44" x14ac:dyDescent="0.25">
      <c r="A294" s="10">
        <v>293</v>
      </c>
      <c r="B294" s="11">
        <v>16046</v>
      </c>
      <c r="C294" s="11" t="s">
        <v>58</v>
      </c>
      <c r="D294" s="11" t="s">
        <v>23</v>
      </c>
      <c r="E294" s="12" t="s">
        <v>50</v>
      </c>
      <c r="F294" s="12" t="s">
        <v>353</v>
      </c>
      <c r="G294" s="12" t="s">
        <v>358</v>
      </c>
      <c r="H294" s="41">
        <v>16650</v>
      </c>
      <c r="I294" s="41">
        <v>28019</v>
      </c>
      <c r="J294" s="41">
        <v>29518</v>
      </c>
      <c r="K294" s="41">
        <v>23803</v>
      </c>
      <c r="L294" s="41">
        <v>10574</v>
      </c>
      <c r="M294" s="41">
        <v>26995</v>
      </c>
      <c r="N294" s="41">
        <v>29569</v>
      </c>
      <c r="O294" s="41">
        <v>16294</v>
      </c>
      <c r="P294" s="41">
        <v>18576</v>
      </c>
      <c r="Q294" s="41">
        <v>22575</v>
      </c>
      <c r="R294" s="41">
        <v>16445</v>
      </c>
      <c r="S294" s="41">
        <v>11435</v>
      </c>
      <c r="T294" s="41">
        <v>26483</v>
      </c>
      <c r="U294" s="41">
        <v>23798</v>
      </c>
      <c r="V294" s="41">
        <v>14914</v>
      </c>
      <c r="W294" s="41">
        <v>23555</v>
      </c>
      <c r="X294" s="41">
        <v>9769</v>
      </c>
      <c r="Y294" s="41">
        <v>25770</v>
      </c>
      <c r="Z294" s="41">
        <v>6455</v>
      </c>
      <c r="AA294" s="41">
        <v>32473</v>
      </c>
      <c r="AB294" s="41">
        <v>25572</v>
      </c>
      <c r="AC294" s="41">
        <v>18171</v>
      </c>
      <c r="AD294" s="41">
        <v>18679</v>
      </c>
      <c r="AE294" s="41">
        <v>10227</v>
      </c>
      <c r="AF294" s="41">
        <v>27208</v>
      </c>
      <c r="AG294" s="41">
        <v>5336</v>
      </c>
      <c r="AH294" s="41">
        <v>31610</v>
      </c>
      <c r="AI294" s="41">
        <v>22880</v>
      </c>
      <c r="AJ294" s="41">
        <v>20242</v>
      </c>
      <c r="AK294" s="41">
        <v>15276</v>
      </c>
      <c r="AL294" s="41">
        <v>23508</v>
      </c>
      <c r="AM294" s="28">
        <f t="shared" si="23"/>
        <v>766631.9207843137</v>
      </c>
      <c r="AN294" s="41">
        <v>24730.061960784315</v>
      </c>
      <c r="AO294" s="29">
        <f t="shared" si="24"/>
        <v>632379</v>
      </c>
      <c r="AP294" s="30">
        <f t="shared" si="25"/>
        <v>20399.322580645163</v>
      </c>
      <c r="AQ294" s="31">
        <f t="shared" si="26"/>
        <v>-134252.9207843137</v>
      </c>
      <c r="AR294" s="45">
        <f t="shared" si="27"/>
        <v>0.82487955804532076</v>
      </c>
    </row>
    <row r="295" spans="1:44" x14ac:dyDescent="0.25">
      <c r="A295" s="10">
        <v>294</v>
      </c>
      <c r="B295" s="13">
        <v>17048</v>
      </c>
      <c r="C295" s="11" t="s">
        <v>58</v>
      </c>
      <c r="D295" s="11" t="s">
        <v>23</v>
      </c>
      <c r="E295" s="12" t="s">
        <v>50</v>
      </c>
      <c r="F295" s="12" t="s">
        <v>353</v>
      </c>
      <c r="G295" s="14" t="s">
        <v>359</v>
      </c>
      <c r="H295" s="41">
        <v>11391</v>
      </c>
      <c r="I295" s="41">
        <v>4766</v>
      </c>
      <c r="J295" s="41">
        <v>8911</v>
      </c>
      <c r="K295" s="41">
        <v>10864</v>
      </c>
      <c r="L295" s="41">
        <v>5548</v>
      </c>
      <c r="M295" s="41">
        <v>5841</v>
      </c>
      <c r="N295" s="41">
        <v>15934</v>
      </c>
      <c r="O295" s="41">
        <v>9577</v>
      </c>
      <c r="P295" s="41">
        <v>8418</v>
      </c>
      <c r="Q295" s="41">
        <v>10406</v>
      </c>
      <c r="R295" s="41">
        <v>13629</v>
      </c>
      <c r="S295" s="41">
        <v>3546</v>
      </c>
      <c r="T295" s="41">
        <v>9931</v>
      </c>
      <c r="U295" s="41">
        <v>5390</v>
      </c>
      <c r="V295" s="41">
        <v>5552</v>
      </c>
      <c r="W295" s="41">
        <v>7753</v>
      </c>
      <c r="X295" s="41">
        <v>5064</v>
      </c>
      <c r="Y295" s="41">
        <v>12176</v>
      </c>
      <c r="Z295" s="41">
        <v>5307</v>
      </c>
      <c r="AA295" s="41">
        <v>9025</v>
      </c>
      <c r="AB295" s="41">
        <v>11931</v>
      </c>
      <c r="AC295" s="41">
        <v>4815</v>
      </c>
      <c r="AD295" s="41">
        <v>8505</v>
      </c>
      <c r="AE295" s="41">
        <v>8854</v>
      </c>
      <c r="AF295" s="41">
        <v>11006</v>
      </c>
      <c r="AG295" s="41">
        <v>4219</v>
      </c>
      <c r="AH295" s="41">
        <v>12603</v>
      </c>
      <c r="AI295" s="41">
        <v>9028</v>
      </c>
      <c r="AJ295" s="41">
        <v>8136</v>
      </c>
      <c r="AK295" s="41">
        <v>6901</v>
      </c>
      <c r="AL295" s="41">
        <v>6487</v>
      </c>
      <c r="AM295" s="28">
        <f t="shared" si="23"/>
        <v>362247.68568627449</v>
      </c>
      <c r="AN295" s="41">
        <v>11685.409215686273</v>
      </c>
      <c r="AO295" s="29">
        <f t="shared" si="24"/>
        <v>261514</v>
      </c>
      <c r="AP295" s="30">
        <f t="shared" si="25"/>
        <v>8435.9354838709678</v>
      </c>
      <c r="AQ295" s="31">
        <f t="shared" si="26"/>
        <v>-100733.68568627449</v>
      </c>
      <c r="AR295" s="45">
        <f t="shared" si="27"/>
        <v>0.72192041614997327</v>
      </c>
    </row>
    <row r="296" spans="1:44" x14ac:dyDescent="0.25">
      <c r="A296" s="10">
        <v>295</v>
      </c>
      <c r="B296" s="11">
        <v>16004</v>
      </c>
      <c r="C296" s="11" t="s">
        <v>58</v>
      </c>
      <c r="D296" s="11" t="s">
        <v>23</v>
      </c>
      <c r="E296" s="12" t="s">
        <v>50</v>
      </c>
      <c r="F296" s="12" t="s">
        <v>353</v>
      </c>
      <c r="G296" s="12" t="s">
        <v>360</v>
      </c>
      <c r="H296" s="41">
        <v>28987</v>
      </c>
      <c r="I296" s="41">
        <v>36846</v>
      </c>
      <c r="J296" s="41">
        <v>25604</v>
      </c>
      <c r="K296" s="41">
        <v>37659</v>
      </c>
      <c r="L296" s="41">
        <v>12253</v>
      </c>
      <c r="M296" s="41">
        <v>38166</v>
      </c>
      <c r="N296" s="41">
        <v>18677</v>
      </c>
      <c r="O296" s="41">
        <v>30341</v>
      </c>
      <c r="P296" s="41">
        <v>29881</v>
      </c>
      <c r="Q296" s="41">
        <v>37169</v>
      </c>
      <c r="R296" s="41">
        <v>34291</v>
      </c>
      <c r="S296" s="41">
        <v>14727</v>
      </c>
      <c r="T296" s="41">
        <v>22432</v>
      </c>
      <c r="U296" s="41">
        <v>34987</v>
      </c>
      <c r="V296" s="41">
        <v>18101</v>
      </c>
      <c r="W296" s="41">
        <v>17040</v>
      </c>
      <c r="X296" s="41">
        <v>21604</v>
      </c>
      <c r="Y296" s="41">
        <v>20688</v>
      </c>
      <c r="Z296" s="41">
        <v>8455</v>
      </c>
      <c r="AA296" s="41">
        <v>36125</v>
      </c>
      <c r="AB296" s="41">
        <v>26972</v>
      </c>
      <c r="AC296" s="41">
        <v>36477</v>
      </c>
      <c r="AD296" s="41">
        <v>19719</v>
      </c>
      <c r="AE296" s="41">
        <v>16147</v>
      </c>
      <c r="AF296" s="41">
        <v>38095</v>
      </c>
      <c r="AG296" s="41">
        <v>14919</v>
      </c>
      <c r="AH296" s="41">
        <v>31962</v>
      </c>
      <c r="AI296" s="41">
        <v>19503</v>
      </c>
      <c r="AJ296" s="41">
        <v>34318</v>
      </c>
      <c r="AK296" s="41">
        <v>27394</v>
      </c>
      <c r="AL296" s="41">
        <v>27267</v>
      </c>
      <c r="AM296" s="28">
        <f t="shared" si="23"/>
        <v>1044786.3220326798</v>
      </c>
      <c r="AN296" s="41">
        <v>33702.78458169935</v>
      </c>
      <c r="AO296" s="29">
        <f t="shared" si="24"/>
        <v>816806</v>
      </c>
      <c r="AP296" s="30">
        <f t="shared" si="25"/>
        <v>26348.580645161292</v>
      </c>
      <c r="AQ296" s="31">
        <f t="shared" si="26"/>
        <v>-227980.3220326798</v>
      </c>
      <c r="AR296" s="45">
        <f t="shared" si="27"/>
        <v>0.78179239407620349</v>
      </c>
    </row>
    <row r="297" spans="1:44" x14ac:dyDescent="0.25">
      <c r="A297" s="10">
        <v>296</v>
      </c>
      <c r="B297" s="11">
        <v>15512</v>
      </c>
      <c r="C297" s="11" t="s">
        <v>58</v>
      </c>
      <c r="D297" s="11" t="s">
        <v>23</v>
      </c>
      <c r="E297" s="12" t="s">
        <v>53</v>
      </c>
      <c r="F297" s="12" t="s">
        <v>54</v>
      </c>
      <c r="G297" s="12" t="s">
        <v>361</v>
      </c>
      <c r="H297" s="41">
        <v>14032</v>
      </c>
      <c r="I297" s="41">
        <v>20945</v>
      </c>
      <c r="J297" s="41">
        <v>12155</v>
      </c>
      <c r="K297" s="41">
        <v>13488</v>
      </c>
      <c r="L297" s="41">
        <v>6275</v>
      </c>
      <c r="M297" s="41">
        <v>15034</v>
      </c>
      <c r="N297" s="41">
        <v>13056</v>
      </c>
      <c r="O297" s="41">
        <v>11034</v>
      </c>
      <c r="P297" s="41">
        <v>13022</v>
      </c>
      <c r="Q297" s="41">
        <v>15629</v>
      </c>
      <c r="R297" s="41">
        <v>24208</v>
      </c>
      <c r="S297" s="41">
        <v>10685</v>
      </c>
      <c r="T297" s="41">
        <v>16897</v>
      </c>
      <c r="U297" s="41">
        <v>11133</v>
      </c>
      <c r="V297" s="41">
        <v>30997</v>
      </c>
      <c r="W297" s="41">
        <v>11605</v>
      </c>
      <c r="X297" s="41">
        <v>12653</v>
      </c>
      <c r="Y297" s="41">
        <v>11040</v>
      </c>
      <c r="Z297" s="41">
        <v>9280</v>
      </c>
      <c r="AA297" s="41">
        <v>19205</v>
      </c>
      <c r="AB297" s="41">
        <v>8126</v>
      </c>
      <c r="AC297" s="41">
        <v>18327</v>
      </c>
      <c r="AD297" s="41">
        <v>12154</v>
      </c>
      <c r="AE297" s="41">
        <v>7076</v>
      </c>
      <c r="AF297" s="41">
        <v>12336</v>
      </c>
      <c r="AG297" s="41">
        <v>1627</v>
      </c>
      <c r="AH297" s="41">
        <v>15534</v>
      </c>
      <c r="AI297" s="41">
        <v>10512</v>
      </c>
      <c r="AJ297" s="41">
        <v>13654</v>
      </c>
      <c r="AK297" s="41">
        <v>19674</v>
      </c>
      <c r="AL297" s="41">
        <v>27455</v>
      </c>
      <c r="AM297" s="28">
        <f t="shared" si="23"/>
        <v>442216.21568627452</v>
      </c>
      <c r="AN297" s="41">
        <v>14265.039215686274</v>
      </c>
      <c r="AO297" s="29">
        <f t="shared" si="24"/>
        <v>438848</v>
      </c>
      <c r="AP297" s="30">
        <f t="shared" si="25"/>
        <v>14156.387096774193</v>
      </c>
      <c r="AQ297" s="31">
        <f t="shared" si="26"/>
        <v>-3368.2156862745178</v>
      </c>
      <c r="AR297" s="45">
        <f t="shared" si="27"/>
        <v>0.9923833284108603</v>
      </c>
    </row>
    <row r="298" spans="1:44" x14ac:dyDescent="0.25">
      <c r="A298" s="10">
        <v>297</v>
      </c>
      <c r="B298" s="11">
        <v>15967</v>
      </c>
      <c r="C298" s="11" t="s">
        <v>58</v>
      </c>
      <c r="D298" s="11" t="s">
        <v>23</v>
      </c>
      <c r="E298" s="12" t="s">
        <v>53</v>
      </c>
      <c r="F298" s="12" t="s">
        <v>54</v>
      </c>
      <c r="G298" s="12" t="s">
        <v>362</v>
      </c>
      <c r="H298" s="41">
        <v>19745</v>
      </c>
      <c r="I298" s="41">
        <v>21226</v>
      </c>
      <c r="J298" s="41">
        <v>37333</v>
      </c>
      <c r="K298" s="41">
        <v>28923</v>
      </c>
      <c r="L298" s="41">
        <v>8237</v>
      </c>
      <c r="M298" s="41">
        <v>31196</v>
      </c>
      <c r="N298" s="41">
        <v>50950</v>
      </c>
      <c r="O298" s="41">
        <v>17430</v>
      </c>
      <c r="P298" s="41">
        <v>21893</v>
      </c>
      <c r="Q298" s="41">
        <v>19541</v>
      </c>
      <c r="R298" s="41">
        <v>48805</v>
      </c>
      <c r="S298" s="41">
        <v>19115</v>
      </c>
      <c r="T298" s="41">
        <v>29928</v>
      </c>
      <c r="U298" s="41">
        <v>20914</v>
      </c>
      <c r="V298" s="41">
        <v>12978</v>
      </c>
      <c r="W298" s="41">
        <v>34598</v>
      </c>
      <c r="X298" s="41">
        <v>11896</v>
      </c>
      <c r="Y298" s="41">
        <v>18765</v>
      </c>
      <c r="Z298" s="41">
        <v>12334</v>
      </c>
      <c r="AA298" s="41">
        <v>14987</v>
      </c>
      <c r="AB298" s="41">
        <v>19683</v>
      </c>
      <c r="AC298" s="41">
        <v>16778</v>
      </c>
      <c r="AD298" s="41">
        <v>22643</v>
      </c>
      <c r="AE298" s="41">
        <v>23816</v>
      </c>
      <c r="AF298" s="41">
        <v>30834</v>
      </c>
      <c r="AG298" s="41">
        <v>13687</v>
      </c>
      <c r="AH298" s="41">
        <v>36435</v>
      </c>
      <c r="AI298" s="41">
        <v>36771</v>
      </c>
      <c r="AJ298" s="41">
        <v>25120</v>
      </c>
      <c r="AK298" s="41">
        <v>33720</v>
      </c>
      <c r="AL298" s="41">
        <v>42495</v>
      </c>
      <c r="AM298" s="28">
        <f t="shared" si="23"/>
        <v>825903.78098039213</v>
      </c>
      <c r="AN298" s="41">
        <v>26642.057450980392</v>
      </c>
      <c r="AO298" s="29">
        <f t="shared" si="24"/>
        <v>782776</v>
      </c>
      <c r="AP298" s="30">
        <f t="shared" si="25"/>
        <v>25250.83870967742</v>
      </c>
      <c r="AQ298" s="31">
        <f t="shared" si="26"/>
        <v>-43127.780980392126</v>
      </c>
      <c r="AR298" s="45">
        <f t="shared" si="27"/>
        <v>0.94778110722631981</v>
      </c>
    </row>
    <row r="299" spans="1:44" x14ac:dyDescent="0.25">
      <c r="A299" s="10">
        <v>298</v>
      </c>
      <c r="B299" s="11">
        <v>14437</v>
      </c>
      <c r="C299" s="11" t="s">
        <v>58</v>
      </c>
      <c r="D299" s="11" t="s">
        <v>23</v>
      </c>
      <c r="E299" s="12" t="s">
        <v>53</v>
      </c>
      <c r="F299" s="12" t="s">
        <v>54</v>
      </c>
      <c r="G299" s="12" t="s">
        <v>363</v>
      </c>
      <c r="H299" s="41">
        <v>10813</v>
      </c>
      <c r="I299" s="41">
        <v>19150</v>
      </c>
      <c r="J299" s="41">
        <v>20944</v>
      </c>
      <c r="K299" s="41">
        <v>16382</v>
      </c>
      <c r="L299" s="41">
        <v>6075</v>
      </c>
      <c r="M299" s="41">
        <v>23218</v>
      </c>
      <c r="N299" s="41">
        <v>10848</v>
      </c>
      <c r="O299" s="41">
        <v>10340</v>
      </c>
      <c r="P299" s="41">
        <v>11644</v>
      </c>
      <c r="Q299" s="41">
        <v>11494</v>
      </c>
      <c r="R299" s="41">
        <v>16229</v>
      </c>
      <c r="S299" s="41">
        <v>3534</v>
      </c>
      <c r="T299" s="41">
        <v>12304</v>
      </c>
      <c r="U299" s="41">
        <v>84165</v>
      </c>
      <c r="V299" s="41">
        <v>26247</v>
      </c>
      <c r="W299" s="41">
        <v>15179</v>
      </c>
      <c r="X299" s="41">
        <v>17170</v>
      </c>
      <c r="Y299" s="41">
        <v>18648</v>
      </c>
      <c r="Z299" s="41">
        <v>13865</v>
      </c>
      <c r="AA299" s="41">
        <v>20276</v>
      </c>
      <c r="AB299" s="41">
        <v>7173</v>
      </c>
      <c r="AC299" s="41">
        <v>32076</v>
      </c>
      <c r="AD299" s="41">
        <v>6998</v>
      </c>
      <c r="AE299" s="41">
        <v>5308</v>
      </c>
      <c r="AF299" s="41">
        <v>14755</v>
      </c>
      <c r="AG299" s="41">
        <v>7413</v>
      </c>
      <c r="AH299" s="41">
        <v>12557</v>
      </c>
      <c r="AI299" s="41">
        <v>11288</v>
      </c>
      <c r="AJ299" s="41">
        <v>28945</v>
      </c>
      <c r="AK299" s="41">
        <v>15861</v>
      </c>
      <c r="AL299" s="41">
        <v>19312</v>
      </c>
      <c r="AM299" s="28">
        <f t="shared" si="23"/>
        <v>891753.96477124188</v>
      </c>
      <c r="AN299" s="41">
        <v>28766.256928104576</v>
      </c>
      <c r="AO299" s="29">
        <f t="shared" si="24"/>
        <v>530211</v>
      </c>
      <c r="AP299" s="30">
        <f t="shared" si="25"/>
        <v>17103.580645161292</v>
      </c>
      <c r="AQ299" s="31">
        <f t="shared" si="26"/>
        <v>-361542.96477124188</v>
      </c>
      <c r="AR299" s="45">
        <f t="shared" si="27"/>
        <v>0.59457094775688824</v>
      </c>
    </row>
    <row r="300" spans="1:44" x14ac:dyDescent="0.25">
      <c r="A300" s="10">
        <v>299</v>
      </c>
      <c r="B300" s="11">
        <v>16443</v>
      </c>
      <c r="C300" s="11" t="s">
        <v>58</v>
      </c>
      <c r="D300" s="11" t="s">
        <v>23</v>
      </c>
      <c r="E300" s="12" t="s">
        <v>53</v>
      </c>
      <c r="F300" s="12" t="s">
        <v>54</v>
      </c>
      <c r="G300" s="12" t="s">
        <v>364</v>
      </c>
      <c r="H300" s="41">
        <v>36129</v>
      </c>
      <c r="I300" s="41">
        <v>28424</v>
      </c>
      <c r="J300" s="41">
        <v>29907</v>
      </c>
      <c r="K300" s="41">
        <v>35778</v>
      </c>
      <c r="L300" s="41">
        <v>13663</v>
      </c>
      <c r="M300" s="41">
        <v>42266</v>
      </c>
      <c r="N300" s="41">
        <v>35724</v>
      </c>
      <c r="O300" s="41">
        <v>28632</v>
      </c>
      <c r="P300" s="41">
        <v>18760</v>
      </c>
      <c r="Q300" s="41">
        <v>43218</v>
      </c>
      <c r="R300" s="41">
        <v>39706</v>
      </c>
      <c r="S300" s="41">
        <v>6928</v>
      </c>
      <c r="T300" s="41">
        <v>35230</v>
      </c>
      <c r="U300" s="41">
        <v>38580</v>
      </c>
      <c r="V300" s="41">
        <v>0</v>
      </c>
      <c r="W300" s="41">
        <v>18960</v>
      </c>
      <c r="X300" s="41">
        <v>33014</v>
      </c>
      <c r="Y300" s="41">
        <v>29578</v>
      </c>
      <c r="Z300" s="41">
        <v>4356</v>
      </c>
      <c r="AA300" s="41">
        <v>34087</v>
      </c>
      <c r="AB300" s="41">
        <v>33778</v>
      </c>
      <c r="AC300" s="41">
        <v>33147</v>
      </c>
      <c r="AD300" s="41">
        <v>41350</v>
      </c>
      <c r="AE300" s="41">
        <v>25668</v>
      </c>
      <c r="AF300" s="41">
        <v>57018</v>
      </c>
      <c r="AG300" s="41">
        <v>11110</v>
      </c>
      <c r="AH300" s="41">
        <v>49402</v>
      </c>
      <c r="AI300" s="41">
        <v>31585</v>
      </c>
      <c r="AJ300" s="41">
        <v>56220</v>
      </c>
      <c r="AK300" s="41">
        <v>71108</v>
      </c>
      <c r="AL300" s="41">
        <v>62125</v>
      </c>
      <c r="AM300" s="28">
        <f t="shared" si="23"/>
        <v>1215848.1041029412</v>
      </c>
      <c r="AN300" s="41">
        <v>39220.906583965843</v>
      </c>
      <c r="AO300" s="29">
        <f t="shared" si="24"/>
        <v>1025451</v>
      </c>
      <c r="AP300" s="30">
        <f t="shared" si="25"/>
        <v>33079.06451612903</v>
      </c>
      <c r="AQ300" s="31">
        <f t="shared" si="26"/>
        <v>-190397.10410294123</v>
      </c>
      <c r="AR300" s="45">
        <f t="shared" si="27"/>
        <v>0.84340387301634434</v>
      </c>
    </row>
    <row r="301" spans="1:44" x14ac:dyDescent="0.25">
      <c r="A301" s="10">
        <v>300</v>
      </c>
      <c r="B301" s="11">
        <v>15819</v>
      </c>
      <c r="C301" s="11" t="s">
        <v>58</v>
      </c>
      <c r="D301" s="11" t="s">
        <v>23</v>
      </c>
      <c r="E301" s="12" t="s">
        <v>53</v>
      </c>
      <c r="F301" s="12" t="s">
        <v>55</v>
      </c>
      <c r="G301" s="12" t="s">
        <v>365</v>
      </c>
      <c r="H301" s="41">
        <v>22854</v>
      </c>
      <c r="I301" s="41">
        <v>25606</v>
      </c>
      <c r="J301" s="41">
        <v>34032</v>
      </c>
      <c r="K301" s="41">
        <v>67995</v>
      </c>
      <c r="L301" s="41">
        <v>20680</v>
      </c>
      <c r="M301" s="41">
        <v>40042</v>
      </c>
      <c r="N301" s="41">
        <v>23853</v>
      </c>
      <c r="O301" s="41">
        <v>26130</v>
      </c>
      <c r="P301" s="41">
        <v>17180</v>
      </c>
      <c r="Q301" s="41">
        <v>24705</v>
      </c>
      <c r="R301" s="41">
        <v>39006</v>
      </c>
      <c r="S301" s="41">
        <v>12853</v>
      </c>
      <c r="T301" s="41">
        <v>46853</v>
      </c>
      <c r="U301" s="41">
        <v>34800</v>
      </c>
      <c r="V301" s="41">
        <v>44848</v>
      </c>
      <c r="W301" s="41">
        <v>21061</v>
      </c>
      <c r="X301" s="41">
        <v>24055</v>
      </c>
      <c r="Y301" s="41">
        <v>44548</v>
      </c>
      <c r="Z301" s="41">
        <v>10356</v>
      </c>
      <c r="AA301" s="41">
        <v>42303</v>
      </c>
      <c r="AB301" s="41">
        <v>29138</v>
      </c>
      <c r="AC301" s="41">
        <v>27496</v>
      </c>
      <c r="AD301" s="41">
        <v>24388</v>
      </c>
      <c r="AE301" s="41">
        <v>15755</v>
      </c>
      <c r="AF301" s="41">
        <v>22041</v>
      </c>
      <c r="AG301" s="41">
        <v>12051</v>
      </c>
      <c r="AH301" s="41">
        <v>37163</v>
      </c>
      <c r="AI301" s="41">
        <v>24109</v>
      </c>
      <c r="AJ301" s="41">
        <v>25008</v>
      </c>
      <c r="AK301" s="41">
        <v>38930</v>
      </c>
      <c r="AL301" s="41">
        <v>31283</v>
      </c>
      <c r="AM301" s="28">
        <f t="shared" si="23"/>
        <v>987048.28976470581</v>
      </c>
      <c r="AN301" s="41">
        <v>31840.267411764704</v>
      </c>
      <c r="AO301" s="29">
        <f t="shared" si="24"/>
        <v>911122</v>
      </c>
      <c r="AP301" s="30">
        <f t="shared" si="25"/>
        <v>29391.032258064515</v>
      </c>
      <c r="AQ301" s="31">
        <f t="shared" si="26"/>
        <v>-75926.289764705813</v>
      </c>
      <c r="AR301" s="45">
        <f t="shared" si="27"/>
        <v>0.92307743141644549</v>
      </c>
    </row>
    <row r="302" spans="1:44" x14ac:dyDescent="0.25">
      <c r="A302" s="10">
        <v>301</v>
      </c>
      <c r="B302" s="11">
        <v>14577</v>
      </c>
      <c r="C302" s="11" t="s">
        <v>58</v>
      </c>
      <c r="D302" s="11" t="s">
        <v>23</v>
      </c>
      <c r="E302" s="12" t="s">
        <v>53</v>
      </c>
      <c r="F302" s="12" t="s">
        <v>55</v>
      </c>
      <c r="G302" s="12" t="s">
        <v>366</v>
      </c>
      <c r="H302" s="41">
        <v>4052</v>
      </c>
      <c r="I302" s="41">
        <v>6000</v>
      </c>
      <c r="J302" s="41">
        <v>10504</v>
      </c>
      <c r="K302" s="41">
        <v>23984</v>
      </c>
      <c r="L302" s="41">
        <v>780</v>
      </c>
      <c r="M302" s="41">
        <v>14509</v>
      </c>
      <c r="N302" s="41">
        <v>7930</v>
      </c>
      <c r="O302" s="41">
        <v>3354</v>
      </c>
      <c r="P302" s="41">
        <v>13352</v>
      </c>
      <c r="Q302" s="41">
        <v>8893</v>
      </c>
      <c r="R302" s="41">
        <v>19037</v>
      </c>
      <c r="S302" s="41">
        <v>1448</v>
      </c>
      <c r="T302" s="41">
        <v>9656</v>
      </c>
      <c r="U302" s="41">
        <v>15061</v>
      </c>
      <c r="V302" s="41">
        <v>3248</v>
      </c>
      <c r="W302" s="41">
        <v>11305</v>
      </c>
      <c r="X302" s="41">
        <v>4004</v>
      </c>
      <c r="Y302" s="41">
        <v>26886</v>
      </c>
      <c r="Z302" s="41">
        <v>2502</v>
      </c>
      <c r="AA302" s="41">
        <v>7525</v>
      </c>
      <c r="AB302" s="41">
        <v>5081</v>
      </c>
      <c r="AC302" s="41">
        <v>7125</v>
      </c>
      <c r="AD302" s="41">
        <v>15172</v>
      </c>
      <c r="AE302" s="41">
        <v>13999</v>
      </c>
      <c r="AF302" s="41">
        <v>7280</v>
      </c>
      <c r="AG302" s="41">
        <v>2159</v>
      </c>
      <c r="AH302" s="41">
        <v>19843</v>
      </c>
      <c r="AI302" s="41">
        <v>14388</v>
      </c>
      <c r="AJ302" s="41">
        <v>26784</v>
      </c>
      <c r="AK302" s="41">
        <v>20049</v>
      </c>
      <c r="AL302" s="41">
        <v>67438</v>
      </c>
      <c r="AM302" s="28">
        <f t="shared" si="23"/>
        <v>436185.81810457516</v>
      </c>
      <c r="AN302" s="41">
        <v>14070.510261437908</v>
      </c>
      <c r="AO302" s="29">
        <f t="shared" si="24"/>
        <v>393348</v>
      </c>
      <c r="AP302" s="30">
        <f t="shared" si="25"/>
        <v>12688.645161290322</v>
      </c>
      <c r="AQ302" s="31">
        <f t="shared" si="26"/>
        <v>-42837.818104575155</v>
      </c>
      <c r="AR302" s="45">
        <f t="shared" si="27"/>
        <v>0.90178997957630791</v>
      </c>
    </row>
    <row r="303" spans="1:44" x14ac:dyDescent="0.25">
      <c r="A303" s="10">
        <v>302</v>
      </c>
      <c r="B303" s="11">
        <v>15326</v>
      </c>
      <c r="C303" s="11" t="s">
        <v>58</v>
      </c>
      <c r="D303" s="11" t="s">
        <v>23</v>
      </c>
      <c r="E303" s="12" t="s">
        <v>53</v>
      </c>
      <c r="F303" s="12" t="s">
        <v>55</v>
      </c>
      <c r="G303" s="12" t="s">
        <v>367</v>
      </c>
      <c r="H303" s="41">
        <v>18368</v>
      </c>
      <c r="I303" s="41">
        <v>24970</v>
      </c>
      <c r="J303" s="41">
        <v>15567</v>
      </c>
      <c r="K303" s="41">
        <v>23936</v>
      </c>
      <c r="L303" s="41">
        <v>14911</v>
      </c>
      <c r="M303" s="41">
        <v>37076</v>
      </c>
      <c r="N303" s="41">
        <v>18211</v>
      </c>
      <c r="O303" s="41">
        <v>33818</v>
      </c>
      <c r="P303" s="41">
        <v>20613</v>
      </c>
      <c r="Q303" s="41">
        <v>18645</v>
      </c>
      <c r="R303" s="41">
        <v>60190</v>
      </c>
      <c r="S303" s="41">
        <v>12687</v>
      </c>
      <c r="T303" s="41">
        <v>15242</v>
      </c>
      <c r="U303" s="41">
        <v>12975</v>
      </c>
      <c r="V303" s="41">
        <v>10363</v>
      </c>
      <c r="W303" s="41">
        <v>25510</v>
      </c>
      <c r="X303" s="41">
        <v>25416</v>
      </c>
      <c r="Y303" s="41">
        <v>57777</v>
      </c>
      <c r="Z303" s="41">
        <v>4548</v>
      </c>
      <c r="AA303" s="41">
        <v>23430</v>
      </c>
      <c r="AB303" s="41">
        <v>25138</v>
      </c>
      <c r="AC303" s="41">
        <v>21357</v>
      </c>
      <c r="AD303" s="41">
        <v>19706</v>
      </c>
      <c r="AE303" s="41">
        <v>18291</v>
      </c>
      <c r="AF303" s="41">
        <v>32982</v>
      </c>
      <c r="AG303" s="41">
        <v>14300</v>
      </c>
      <c r="AH303" s="41">
        <v>19209</v>
      </c>
      <c r="AI303" s="41">
        <v>27300</v>
      </c>
      <c r="AJ303" s="41">
        <v>19819</v>
      </c>
      <c r="AK303" s="41">
        <v>18799</v>
      </c>
      <c r="AL303" s="41">
        <v>30578</v>
      </c>
      <c r="AM303" s="28">
        <f t="shared" si="23"/>
        <v>763305.08969150321</v>
      </c>
      <c r="AN303" s="41">
        <v>24622.744828758168</v>
      </c>
      <c r="AO303" s="29">
        <f t="shared" si="24"/>
        <v>721732</v>
      </c>
      <c r="AP303" s="30">
        <f t="shared" si="25"/>
        <v>23281.677419354837</v>
      </c>
      <c r="AQ303" s="31">
        <f t="shared" si="26"/>
        <v>-41573.089691503206</v>
      </c>
      <c r="AR303" s="45">
        <f t="shared" si="27"/>
        <v>0.94553542187396478</v>
      </c>
    </row>
    <row r="304" spans="1:44" x14ac:dyDescent="0.25">
      <c r="A304" s="10">
        <v>303</v>
      </c>
      <c r="B304" s="13">
        <v>16342</v>
      </c>
      <c r="C304" s="11" t="s">
        <v>58</v>
      </c>
      <c r="D304" s="11" t="s">
        <v>23</v>
      </c>
      <c r="E304" s="12" t="s">
        <v>53</v>
      </c>
      <c r="F304" s="12" t="s">
        <v>55</v>
      </c>
      <c r="G304" s="14" t="s">
        <v>368</v>
      </c>
      <c r="H304" s="41">
        <v>26075</v>
      </c>
      <c r="I304" s="41">
        <v>17305</v>
      </c>
      <c r="J304" s="41">
        <v>19866</v>
      </c>
      <c r="K304" s="41">
        <v>25640</v>
      </c>
      <c r="L304" s="41">
        <v>18661</v>
      </c>
      <c r="M304" s="41">
        <v>30959</v>
      </c>
      <c r="N304" s="41">
        <v>25348</v>
      </c>
      <c r="O304" s="41">
        <v>9403</v>
      </c>
      <c r="P304" s="41">
        <v>7786</v>
      </c>
      <c r="Q304" s="41">
        <v>25406</v>
      </c>
      <c r="R304" s="41">
        <v>41778</v>
      </c>
      <c r="S304" s="41">
        <v>2925</v>
      </c>
      <c r="T304" s="41">
        <v>19865</v>
      </c>
      <c r="U304" s="41">
        <v>16947</v>
      </c>
      <c r="V304" s="41">
        <v>21431</v>
      </c>
      <c r="W304" s="41">
        <v>18488</v>
      </c>
      <c r="X304" s="41">
        <v>17724</v>
      </c>
      <c r="Y304" s="41">
        <v>26680</v>
      </c>
      <c r="Z304" s="41">
        <v>12945</v>
      </c>
      <c r="AA304" s="41">
        <v>24785</v>
      </c>
      <c r="AB304" s="41">
        <v>15103</v>
      </c>
      <c r="AC304" s="41">
        <v>18976</v>
      </c>
      <c r="AD304" s="41">
        <v>9837</v>
      </c>
      <c r="AE304" s="41">
        <v>20053</v>
      </c>
      <c r="AF304" s="41">
        <v>34970</v>
      </c>
      <c r="AG304" s="41">
        <v>8273</v>
      </c>
      <c r="AH304" s="41">
        <v>8811</v>
      </c>
      <c r="AI304" s="41">
        <v>22778</v>
      </c>
      <c r="AJ304" s="41">
        <v>31920</v>
      </c>
      <c r="AK304" s="41">
        <v>33052</v>
      </c>
      <c r="AL304" s="41">
        <v>26464</v>
      </c>
      <c r="AM304" s="28">
        <f t="shared" si="23"/>
        <v>521255.50184313732</v>
      </c>
      <c r="AN304" s="41">
        <v>16814.693607843139</v>
      </c>
      <c r="AO304" s="29">
        <f t="shared" si="24"/>
        <v>640254</v>
      </c>
      <c r="AP304" s="30">
        <f t="shared" si="25"/>
        <v>20653.354838709678</v>
      </c>
      <c r="AQ304" s="31">
        <f t="shared" si="26"/>
        <v>118998.49815686268</v>
      </c>
      <c r="AR304" s="45">
        <f t="shared" si="27"/>
        <v>1.2282920712320331</v>
      </c>
    </row>
    <row r="305" spans="1:44" x14ac:dyDescent="0.25">
      <c r="A305" s="10">
        <v>304</v>
      </c>
      <c r="B305" s="11">
        <v>92014</v>
      </c>
      <c r="C305" s="11" t="s">
        <v>58</v>
      </c>
      <c r="D305" s="11" t="s">
        <v>23</v>
      </c>
      <c r="E305" s="12" t="s">
        <v>53</v>
      </c>
      <c r="F305" s="12" t="s">
        <v>55</v>
      </c>
      <c r="G305" s="12" t="s">
        <v>369</v>
      </c>
      <c r="H305" s="41">
        <v>27708</v>
      </c>
      <c r="I305" s="41">
        <v>29228</v>
      </c>
      <c r="J305" s="41">
        <v>26279</v>
      </c>
      <c r="K305" s="41">
        <v>36613</v>
      </c>
      <c r="L305" s="41">
        <v>7722</v>
      </c>
      <c r="M305" s="41">
        <v>28525</v>
      </c>
      <c r="N305" s="41">
        <v>24486</v>
      </c>
      <c r="O305" s="41">
        <v>22564</v>
      </c>
      <c r="P305" s="41">
        <v>24349</v>
      </c>
      <c r="Q305" s="41">
        <v>17377</v>
      </c>
      <c r="R305" s="41">
        <v>14541</v>
      </c>
      <c r="S305" s="41">
        <v>5480</v>
      </c>
      <c r="T305" s="41">
        <v>16800</v>
      </c>
      <c r="U305" s="41">
        <v>24119</v>
      </c>
      <c r="V305" s="41">
        <v>19640</v>
      </c>
      <c r="W305" s="41">
        <v>24549</v>
      </c>
      <c r="X305" s="41">
        <v>18773</v>
      </c>
      <c r="Y305" s="41">
        <v>20136</v>
      </c>
      <c r="Z305" s="41">
        <v>5243</v>
      </c>
      <c r="AA305" s="41">
        <v>21988</v>
      </c>
      <c r="AB305" s="41">
        <v>28248</v>
      </c>
      <c r="AC305" s="41">
        <v>24252</v>
      </c>
      <c r="AD305" s="41">
        <v>10282</v>
      </c>
      <c r="AE305" s="41">
        <v>13199</v>
      </c>
      <c r="AF305" s="41">
        <v>29627</v>
      </c>
      <c r="AG305" s="41">
        <v>5645</v>
      </c>
      <c r="AH305" s="41">
        <v>32678</v>
      </c>
      <c r="AI305" s="41">
        <v>15225</v>
      </c>
      <c r="AJ305" s="41">
        <v>23525</v>
      </c>
      <c r="AK305" s="41">
        <v>25359</v>
      </c>
      <c r="AL305" s="41">
        <v>36141</v>
      </c>
      <c r="AM305" s="28">
        <f t="shared" si="23"/>
        <v>671477.9212418301</v>
      </c>
      <c r="AN305" s="41">
        <v>21660.578104575165</v>
      </c>
      <c r="AO305" s="29">
        <f t="shared" si="24"/>
        <v>660301</v>
      </c>
      <c r="AP305" s="30">
        <f t="shared" si="25"/>
        <v>21300.032258064515</v>
      </c>
      <c r="AQ305" s="31">
        <f t="shared" si="26"/>
        <v>-11176.921241830103</v>
      </c>
      <c r="AR305" s="45">
        <f t="shared" si="27"/>
        <v>0.9833547449763359</v>
      </c>
    </row>
    <row r="306" spans="1:44" x14ac:dyDescent="0.25">
      <c r="A306" s="10">
        <v>305</v>
      </c>
      <c r="B306" s="11">
        <v>92022</v>
      </c>
      <c r="C306" s="11" t="s">
        <v>58</v>
      </c>
      <c r="D306" s="11" t="s">
        <v>23</v>
      </c>
      <c r="E306" s="12" t="s">
        <v>53</v>
      </c>
      <c r="F306" s="12" t="s">
        <v>55</v>
      </c>
      <c r="G306" s="12" t="s">
        <v>370</v>
      </c>
      <c r="H306" s="41">
        <v>27135</v>
      </c>
      <c r="I306" s="41">
        <v>33506</v>
      </c>
      <c r="J306" s="41">
        <v>17433</v>
      </c>
      <c r="K306" s="41">
        <v>80271</v>
      </c>
      <c r="L306" s="41">
        <v>14648</v>
      </c>
      <c r="M306" s="41">
        <v>26206</v>
      </c>
      <c r="N306" s="41">
        <v>21669</v>
      </c>
      <c r="O306" s="41">
        <v>50422</v>
      </c>
      <c r="P306" s="41">
        <v>31931</v>
      </c>
      <c r="Q306" s="41">
        <v>12023</v>
      </c>
      <c r="R306" s="41">
        <v>44790</v>
      </c>
      <c r="S306" s="41">
        <v>6923</v>
      </c>
      <c r="T306" s="41">
        <v>21761</v>
      </c>
      <c r="U306" s="41">
        <v>32046</v>
      </c>
      <c r="V306" s="41">
        <v>11853</v>
      </c>
      <c r="W306" s="41">
        <v>20814</v>
      </c>
      <c r="X306" s="41">
        <v>16058</v>
      </c>
      <c r="Y306" s="41">
        <v>32298</v>
      </c>
      <c r="Z306" s="41">
        <v>8420</v>
      </c>
      <c r="AA306" s="41">
        <v>27292</v>
      </c>
      <c r="AB306" s="41">
        <v>26207</v>
      </c>
      <c r="AC306" s="41">
        <v>13970</v>
      </c>
      <c r="AD306" s="41">
        <v>25223</v>
      </c>
      <c r="AE306" s="41">
        <v>21742</v>
      </c>
      <c r="AF306" s="41">
        <v>29263</v>
      </c>
      <c r="AG306" s="41">
        <v>9780</v>
      </c>
      <c r="AH306" s="41">
        <v>15529</v>
      </c>
      <c r="AI306" s="41">
        <v>18009</v>
      </c>
      <c r="AJ306" s="41">
        <v>27539</v>
      </c>
      <c r="AK306" s="41">
        <v>36630</v>
      </c>
      <c r="AL306" s="41">
        <v>37532</v>
      </c>
      <c r="AM306" s="28">
        <f t="shared" si="23"/>
        <v>758154.93836601311</v>
      </c>
      <c r="AN306" s="41">
        <v>24456.610915032681</v>
      </c>
      <c r="AO306" s="29">
        <f t="shared" si="24"/>
        <v>798923</v>
      </c>
      <c r="AP306" s="30">
        <f t="shared" si="25"/>
        <v>25771.709677419356</v>
      </c>
      <c r="AQ306" s="31">
        <f t="shared" si="26"/>
        <v>40768.061633986887</v>
      </c>
      <c r="AR306" s="45">
        <f t="shared" si="27"/>
        <v>1.0537727311014433</v>
      </c>
    </row>
    <row r="307" spans="1:44" x14ac:dyDescent="0.25">
      <c r="A307" s="10">
        <v>306</v>
      </c>
      <c r="B307" s="11">
        <v>15848</v>
      </c>
      <c r="C307" s="11" t="s">
        <v>58</v>
      </c>
      <c r="D307" s="11" t="s">
        <v>23</v>
      </c>
      <c r="E307" s="12" t="s">
        <v>53</v>
      </c>
      <c r="F307" s="12" t="s">
        <v>53</v>
      </c>
      <c r="G307" s="12" t="s">
        <v>371</v>
      </c>
      <c r="H307" s="41">
        <v>30187</v>
      </c>
      <c r="I307" s="41">
        <v>25393</v>
      </c>
      <c r="J307" s="41">
        <v>7110</v>
      </c>
      <c r="K307" s="41">
        <v>12502</v>
      </c>
      <c r="L307" s="41">
        <v>3225</v>
      </c>
      <c r="M307" s="41">
        <v>20612</v>
      </c>
      <c r="N307" s="41">
        <v>27433</v>
      </c>
      <c r="O307" s="41">
        <v>21376</v>
      </c>
      <c r="P307" s="41">
        <v>14645</v>
      </c>
      <c r="Q307" s="41">
        <v>14284</v>
      </c>
      <c r="R307" s="41">
        <v>52551</v>
      </c>
      <c r="S307" s="41">
        <v>748</v>
      </c>
      <c r="T307" s="41">
        <v>22089</v>
      </c>
      <c r="U307" s="41">
        <v>15148</v>
      </c>
      <c r="V307" s="41">
        <v>14109</v>
      </c>
      <c r="W307" s="41">
        <v>9063</v>
      </c>
      <c r="X307" s="41">
        <v>8960</v>
      </c>
      <c r="Y307" s="41">
        <v>23768</v>
      </c>
      <c r="Z307" s="41">
        <v>242</v>
      </c>
      <c r="AA307" s="41">
        <v>15652</v>
      </c>
      <c r="AB307" s="41">
        <v>15828</v>
      </c>
      <c r="AC307" s="41">
        <v>16630</v>
      </c>
      <c r="AD307" s="41">
        <v>13525</v>
      </c>
      <c r="AE307" s="41">
        <v>14763</v>
      </c>
      <c r="AF307" s="41">
        <v>22265</v>
      </c>
      <c r="AG307" s="41">
        <v>418</v>
      </c>
      <c r="AH307" s="41">
        <v>18936</v>
      </c>
      <c r="AI307" s="41">
        <v>8301</v>
      </c>
      <c r="AJ307" s="41">
        <v>12025</v>
      </c>
      <c r="AK307" s="41">
        <v>8770</v>
      </c>
      <c r="AL307" s="41">
        <v>11509</v>
      </c>
      <c r="AM307" s="28">
        <f t="shared" si="23"/>
        <v>1702885.0941568627</v>
      </c>
      <c r="AN307" s="41">
        <v>54931.777230866537</v>
      </c>
      <c r="AO307" s="29">
        <f t="shared" si="24"/>
        <v>482067</v>
      </c>
      <c r="AP307" s="30">
        <f t="shared" si="25"/>
        <v>15550.548387096775</v>
      </c>
      <c r="AQ307" s="31">
        <f t="shared" si="26"/>
        <v>-1220818.0941568627</v>
      </c>
      <c r="AR307" s="45">
        <f t="shared" si="27"/>
        <v>0.28308839019974064</v>
      </c>
    </row>
    <row r="308" spans="1:44" x14ac:dyDescent="0.25">
      <c r="A308" s="10">
        <v>307</v>
      </c>
      <c r="B308" s="11">
        <v>14576</v>
      </c>
      <c r="C308" s="11" t="s">
        <v>58</v>
      </c>
      <c r="D308" s="11" t="s">
        <v>23</v>
      </c>
      <c r="E308" s="12" t="s">
        <v>53</v>
      </c>
      <c r="F308" s="12" t="s">
        <v>53</v>
      </c>
      <c r="G308" s="12" t="s">
        <v>372</v>
      </c>
      <c r="H308" s="41">
        <v>38156</v>
      </c>
      <c r="I308" s="41">
        <v>29678</v>
      </c>
      <c r="J308" s="41">
        <v>13700</v>
      </c>
      <c r="K308" s="41">
        <v>50048</v>
      </c>
      <c r="L308" s="41">
        <v>11628</v>
      </c>
      <c r="M308" s="41">
        <v>46320</v>
      </c>
      <c r="N308" s="41">
        <v>59521</v>
      </c>
      <c r="O308" s="41">
        <v>41068</v>
      </c>
      <c r="P308" s="41">
        <v>37095</v>
      </c>
      <c r="Q308" s="41">
        <v>44548</v>
      </c>
      <c r="R308" s="41">
        <v>60777</v>
      </c>
      <c r="S308" s="41">
        <v>4336</v>
      </c>
      <c r="T308" s="41">
        <v>25824</v>
      </c>
      <c r="U308" s="41">
        <v>34528</v>
      </c>
      <c r="V308" s="41">
        <v>28697</v>
      </c>
      <c r="W308" s="41">
        <v>31120</v>
      </c>
      <c r="X308" s="41">
        <v>50918</v>
      </c>
      <c r="Y308" s="41">
        <v>38360</v>
      </c>
      <c r="Z308" s="41">
        <v>10964</v>
      </c>
      <c r="AA308" s="41">
        <v>31098</v>
      </c>
      <c r="AB308" s="41">
        <v>33803</v>
      </c>
      <c r="AC308" s="41">
        <v>39015</v>
      </c>
      <c r="AD308" s="41">
        <v>26931</v>
      </c>
      <c r="AE308" s="41">
        <v>22389</v>
      </c>
      <c r="AF308" s="41">
        <v>53347</v>
      </c>
      <c r="AG308" s="41">
        <v>5470</v>
      </c>
      <c r="AH308" s="41">
        <v>25097</v>
      </c>
      <c r="AI308" s="41">
        <v>35105</v>
      </c>
      <c r="AJ308" s="41">
        <v>39414</v>
      </c>
      <c r="AK308" s="41">
        <v>48600</v>
      </c>
      <c r="AL308" s="41">
        <v>46795</v>
      </c>
      <c r="AM308" s="28">
        <f t="shared" si="23"/>
        <v>1111723.6067320262</v>
      </c>
      <c r="AN308" s="41">
        <v>35862.051830065364</v>
      </c>
      <c r="AO308" s="29">
        <f t="shared" si="24"/>
        <v>1064350</v>
      </c>
      <c r="AP308" s="30">
        <f t="shared" si="25"/>
        <v>34333.870967741932</v>
      </c>
      <c r="AQ308" s="31">
        <f t="shared" si="26"/>
        <v>-47373.606732026208</v>
      </c>
      <c r="AR308" s="45">
        <f t="shared" si="27"/>
        <v>0.95738724405494668</v>
      </c>
    </row>
    <row r="309" spans="1:44" x14ac:dyDescent="0.25">
      <c r="A309" s="10">
        <v>308</v>
      </c>
      <c r="B309" s="11">
        <v>16527</v>
      </c>
      <c r="C309" s="11" t="s">
        <v>58</v>
      </c>
      <c r="D309" s="11" t="s">
        <v>23</v>
      </c>
      <c r="E309" s="11" t="s">
        <v>53</v>
      </c>
      <c r="F309" s="11" t="s">
        <v>53</v>
      </c>
      <c r="G309" s="16" t="s">
        <v>373</v>
      </c>
      <c r="H309" s="41">
        <v>11728</v>
      </c>
      <c r="I309" s="41">
        <v>0</v>
      </c>
      <c r="J309" s="41">
        <v>4053</v>
      </c>
      <c r="K309" s="41">
        <v>66800</v>
      </c>
      <c r="L309" s="41">
        <v>0</v>
      </c>
      <c r="M309" s="41">
        <v>24025</v>
      </c>
      <c r="N309" s="41">
        <v>14141</v>
      </c>
      <c r="O309" s="41">
        <v>0</v>
      </c>
      <c r="P309" s="41">
        <v>0</v>
      </c>
      <c r="Q309" s="41">
        <v>34226</v>
      </c>
      <c r="R309" s="41">
        <v>12907</v>
      </c>
      <c r="S309" s="41">
        <v>0</v>
      </c>
      <c r="T309" s="41">
        <v>15128</v>
      </c>
      <c r="U309" s="41">
        <v>7977</v>
      </c>
      <c r="V309" s="41">
        <v>1129</v>
      </c>
      <c r="W309" s="41">
        <v>8350</v>
      </c>
      <c r="X309" s="41">
        <v>0</v>
      </c>
      <c r="Y309" s="41">
        <v>65888</v>
      </c>
      <c r="Z309" s="41">
        <v>0</v>
      </c>
      <c r="AA309" s="41">
        <v>29848</v>
      </c>
      <c r="AB309" s="41">
        <v>0</v>
      </c>
      <c r="AC309" s="41">
        <v>6320</v>
      </c>
      <c r="AD309" s="41">
        <v>62258</v>
      </c>
      <c r="AE309" s="41">
        <v>0</v>
      </c>
      <c r="AF309" s="41">
        <v>29417</v>
      </c>
      <c r="AG309" s="41">
        <v>0</v>
      </c>
      <c r="AH309" s="41">
        <v>6693</v>
      </c>
      <c r="AI309" s="41">
        <v>989</v>
      </c>
      <c r="AJ309" s="41">
        <v>19196</v>
      </c>
      <c r="AK309" s="41">
        <v>0</v>
      </c>
      <c r="AL309" s="41">
        <v>104787</v>
      </c>
      <c r="AM309" s="28">
        <f t="shared" si="23"/>
        <v>1799776.3</v>
      </c>
      <c r="AN309" s="41">
        <v>58057.3</v>
      </c>
      <c r="AO309" s="29">
        <f t="shared" si="24"/>
        <v>525860</v>
      </c>
      <c r="AP309" s="30">
        <f t="shared" si="25"/>
        <v>16963.225806451614</v>
      </c>
      <c r="AQ309" s="31">
        <f t="shared" si="26"/>
        <v>-1273916.3</v>
      </c>
      <c r="AR309" s="45">
        <f t="shared" si="27"/>
        <v>0.29218075601951199</v>
      </c>
    </row>
    <row r="310" spans="1:44" x14ac:dyDescent="0.25">
      <c r="A310" s="10">
        <v>309</v>
      </c>
      <c r="B310" s="17">
        <v>17295</v>
      </c>
      <c r="C310" s="11" t="s">
        <v>58</v>
      </c>
      <c r="D310" s="18" t="s">
        <v>56</v>
      </c>
      <c r="E310" s="18" t="s">
        <v>56</v>
      </c>
      <c r="F310" s="18" t="s">
        <v>56</v>
      </c>
      <c r="G310" s="19" t="s">
        <v>374</v>
      </c>
      <c r="H310" s="41">
        <v>0</v>
      </c>
      <c r="I310" s="41">
        <v>0</v>
      </c>
      <c r="J310" s="41">
        <v>0</v>
      </c>
      <c r="K310" s="41">
        <v>0</v>
      </c>
      <c r="L310" s="41">
        <v>0</v>
      </c>
      <c r="M310" s="41">
        <v>0</v>
      </c>
      <c r="N310" s="41">
        <v>0</v>
      </c>
      <c r="O310" s="41">
        <v>0</v>
      </c>
      <c r="P310" s="41">
        <v>0</v>
      </c>
      <c r="Q310" s="41">
        <v>0</v>
      </c>
      <c r="R310" s="41">
        <v>0</v>
      </c>
      <c r="S310" s="41">
        <v>0</v>
      </c>
      <c r="T310" s="41">
        <v>0</v>
      </c>
      <c r="U310" s="41">
        <v>0</v>
      </c>
      <c r="V310" s="41">
        <v>0</v>
      </c>
      <c r="W310" s="41">
        <v>0</v>
      </c>
      <c r="X310" s="41">
        <v>0</v>
      </c>
      <c r="Y310" s="41">
        <v>0</v>
      </c>
      <c r="Z310" s="41">
        <v>0</v>
      </c>
      <c r="AA310" s="41">
        <v>0</v>
      </c>
      <c r="AB310" s="41">
        <v>0</v>
      </c>
      <c r="AC310" s="41">
        <v>0</v>
      </c>
      <c r="AD310" s="41">
        <v>0</v>
      </c>
      <c r="AE310" s="41">
        <v>0</v>
      </c>
      <c r="AF310" s="41">
        <v>0</v>
      </c>
      <c r="AG310" s="41">
        <v>0</v>
      </c>
      <c r="AH310" s="41">
        <v>0</v>
      </c>
      <c r="AI310" s="41">
        <v>0</v>
      </c>
      <c r="AJ310" s="41">
        <v>0</v>
      </c>
      <c r="AK310" s="41">
        <v>0</v>
      </c>
      <c r="AL310" s="41">
        <v>297187</v>
      </c>
      <c r="AM310" s="28">
        <f t="shared" si="23"/>
        <v>4650</v>
      </c>
      <c r="AN310" s="41">
        <v>150</v>
      </c>
      <c r="AO310" s="29">
        <f t="shared" si="24"/>
        <v>297187</v>
      </c>
      <c r="AP310" s="30">
        <f t="shared" si="25"/>
        <v>9586.677419354839</v>
      </c>
      <c r="AQ310" s="31">
        <f t="shared" si="26"/>
        <v>292537</v>
      </c>
      <c r="AR310" s="45">
        <f t="shared" si="27"/>
        <v>63.911182795698927</v>
      </c>
    </row>
    <row r="311" spans="1:44" x14ac:dyDescent="0.25">
      <c r="A311" s="10">
        <v>310</v>
      </c>
      <c r="B311" s="20">
        <v>16078</v>
      </c>
      <c r="C311" s="11" t="s">
        <v>58</v>
      </c>
      <c r="D311" s="18" t="s">
        <v>57</v>
      </c>
      <c r="E311" s="18" t="s">
        <v>57</v>
      </c>
      <c r="F311" s="18" t="s">
        <v>57</v>
      </c>
      <c r="G311" s="18" t="s">
        <v>375</v>
      </c>
      <c r="H311" s="41">
        <v>0</v>
      </c>
      <c r="I311" s="41">
        <v>0</v>
      </c>
      <c r="J311" s="41">
        <v>0</v>
      </c>
      <c r="K311" s="41">
        <v>0</v>
      </c>
      <c r="L311" s="41">
        <v>0</v>
      </c>
      <c r="M311" s="41">
        <v>0</v>
      </c>
      <c r="N311" s="41">
        <v>0</v>
      </c>
      <c r="O311" s="41">
        <v>0</v>
      </c>
      <c r="P311" s="41">
        <v>0</v>
      </c>
      <c r="Q311" s="41">
        <v>0</v>
      </c>
      <c r="R311" s="41">
        <v>0</v>
      </c>
      <c r="S311" s="41">
        <v>0</v>
      </c>
      <c r="T311" s="41">
        <v>0</v>
      </c>
      <c r="U311" s="41">
        <v>0</v>
      </c>
      <c r="V311" s="41">
        <v>0</v>
      </c>
      <c r="W311" s="41">
        <v>0</v>
      </c>
      <c r="X311" s="41">
        <v>0</v>
      </c>
      <c r="Y311" s="41">
        <v>0</v>
      </c>
      <c r="Z311" s="41">
        <v>0</v>
      </c>
      <c r="AA311" s="41">
        <v>0</v>
      </c>
      <c r="AB311" s="41">
        <v>0</v>
      </c>
      <c r="AC311" s="41">
        <v>0</v>
      </c>
      <c r="AD311" s="41">
        <v>0</v>
      </c>
      <c r="AE311" s="41">
        <v>0</v>
      </c>
      <c r="AF311" s="41">
        <v>0</v>
      </c>
      <c r="AG311" s="41">
        <v>0</v>
      </c>
      <c r="AH311" s="41">
        <v>0</v>
      </c>
      <c r="AI311" s="41">
        <v>0</v>
      </c>
      <c r="AJ311" s="41">
        <v>0</v>
      </c>
      <c r="AK311" s="41">
        <v>0</v>
      </c>
      <c r="AL311" s="41">
        <v>0</v>
      </c>
      <c r="AM311" s="28">
        <f t="shared" si="23"/>
        <v>450895</v>
      </c>
      <c r="AN311" s="41">
        <v>14545</v>
      </c>
      <c r="AO311" s="29">
        <f t="shared" si="24"/>
        <v>0</v>
      </c>
      <c r="AP311" s="30">
        <f t="shared" si="25"/>
        <v>0</v>
      </c>
      <c r="AQ311" s="31">
        <f t="shared" si="26"/>
        <v>-450895</v>
      </c>
      <c r="AR311" s="45">
        <f t="shared" si="27"/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311"/>
  <sheetViews>
    <sheetView workbookViewId="0">
      <pane xSplit="7" ySplit="1" topLeftCell="AJ294" activePane="bottomRight" state="frozen"/>
      <selection pane="topRight" activeCell="H1" sqref="H1"/>
      <selection pane="bottomLeft" activeCell="A2" sqref="A2"/>
      <selection pane="bottomRight" activeCell="AR309" sqref="AR309"/>
    </sheetView>
  </sheetViews>
  <sheetFormatPr defaultRowHeight="15" x14ac:dyDescent="0.25"/>
  <cols>
    <col min="1" max="1" width="5.42578125" bestFit="1" customWidth="1"/>
    <col min="2" max="2" width="7.28515625" bestFit="1" customWidth="1"/>
    <col min="3" max="3" width="20.42578125" hidden="1" customWidth="1"/>
    <col min="4" max="4" width="21.85546875" hidden="1" customWidth="1"/>
    <col min="5" max="5" width="12.7109375" customWidth="1"/>
    <col min="6" max="6" width="18.85546875" customWidth="1"/>
    <col min="7" max="7" width="24.28515625" customWidth="1"/>
    <col min="8" max="8" width="9.140625" style="48"/>
    <col min="9" max="10" width="9.140625" style="48" customWidth="1"/>
    <col min="11" max="38" width="8.5703125" style="48" customWidth="1"/>
    <col min="39" max="39" width="12.140625" style="48" customWidth="1"/>
    <col min="40" max="40" width="9.5703125" style="48" customWidth="1"/>
    <col min="41" max="41" width="12" style="48" customWidth="1"/>
    <col min="42" max="42" width="10.140625" style="48" customWidth="1"/>
    <col min="43" max="43" width="11" style="49" customWidth="1"/>
    <col min="44" max="44" width="9.140625" style="27"/>
  </cols>
  <sheetData>
    <row r="1" spans="1:44" ht="30.75" customHeight="1" x14ac:dyDescent="0.25">
      <c r="A1" s="21" t="s">
        <v>59</v>
      </c>
      <c r="B1" s="21" t="s">
        <v>60</v>
      </c>
      <c r="C1" s="9" t="s">
        <v>61</v>
      </c>
      <c r="D1" s="21" t="s">
        <v>62</v>
      </c>
      <c r="E1" s="21" t="s">
        <v>63</v>
      </c>
      <c r="F1" s="21" t="s">
        <v>64</v>
      </c>
      <c r="G1" s="21" t="s">
        <v>65</v>
      </c>
      <c r="H1" s="22">
        <v>44013</v>
      </c>
      <c r="I1" s="22">
        <v>44014</v>
      </c>
      <c r="J1" s="22">
        <v>44015</v>
      </c>
      <c r="K1" s="22">
        <v>44016</v>
      </c>
      <c r="L1" s="22">
        <v>44017</v>
      </c>
      <c r="M1" s="22">
        <v>44018</v>
      </c>
      <c r="N1" s="22">
        <v>44019</v>
      </c>
      <c r="O1" s="22">
        <v>44020</v>
      </c>
      <c r="P1" s="22">
        <v>44021</v>
      </c>
      <c r="Q1" s="22">
        <v>44022</v>
      </c>
      <c r="R1" s="22">
        <v>44023</v>
      </c>
      <c r="S1" s="22">
        <v>44024</v>
      </c>
      <c r="T1" s="22">
        <v>44025</v>
      </c>
      <c r="U1" s="22">
        <v>44026</v>
      </c>
      <c r="V1" s="22">
        <v>44027</v>
      </c>
      <c r="W1" s="22">
        <v>44028</v>
      </c>
      <c r="X1" s="22">
        <v>44029</v>
      </c>
      <c r="Y1" s="22">
        <v>44030</v>
      </c>
      <c r="Z1" s="22">
        <v>44031</v>
      </c>
      <c r="AA1" s="22">
        <v>44032</v>
      </c>
      <c r="AB1" s="22">
        <v>44033</v>
      </c>
      <c r="AC1" s="22">
        <v>44034</v>
      </c>
      <c r="AD1" s="22">
        <v>44035</v>
      </c>
      <c r="AE1" s="22">
        <v>44036</v>
      </c>
      <c r="AF1" s="22">
        <v>44037</v>
      </c>
      <c r="AG1" s="22">
        <v>44038</v>
      </c>
      <c r="AH1" s="22">
        <v>44039</v>
      </c>
      <c r="AI1" s="22">
        <v>44040</v>
      </c>
      <c r="AJ1" s="22">
        <v>44041</v>
      </c>
      <c r="AK1" s="22">
        <v>44042</v>
      </c>
      <c r="AL1" s="22">
        <v>44043</v>
      </c>
      <c r="AM1" s="23" t="s">
        <v>376</v>
      </c>
      <c r="AN1" s="22" t="s">
        <v>377</v>
      </c>
      <c r="AO1" s="23" t="s">
        <v>378</v>
      </c>
      <c r="AP1" s="23" t="s">
        <v>379</v>
      </c>
      <c r="AQ1" s="46" t="s">
        <v>381</v>
      </c>
      <c r="AR1" s="42" t="s">
        <v>382</v>
      </c>
    </row>
    <row r="2" spans="1:44" x14ac:dyDescent="0.25">
      <c r="A2" s="10">
        <v>1</v>
      </c>
      <c r="B2" s="11">
        <v>16256</v>
      </c>
      <c r="C2" s="11" t="s">
        <v>58</v>
      </c>
      <c r="D2" s="12" t="s">
        <v>3</v>
      </c>
      <c r="E2" s="12" t="s">
        <v>4</v>
      </c>
      <c r="F2" s="12" t="s">
        <v>5</v>
      </c>
      <c r="G2" s="12" t="s">
        <v>66</v>
      </c>
      <c r="H2" s="41">
        <v>4811</v>
      </c>
      <c r="I2" s="41">
        <v>6991</v>
      </c>
      <c r="J2" s="41">
        <v>4518</v>
      </c>
      <c r="K2" s="41">
        <v>6061</v>
      </c>
      <c r="L2" s="41">
        <v>503</v>
      </c>
      <c r="M2" s="41">
        <v>7416</v>
      </c>
      <c r="N2" s="41">
        <v>3421</v>
      </c>
      <c r="O2" s="41">
        <v>10515</v>
      </c>
      <c r="P2" s="41">
        <v>6842</v>
      </c>
      <c r="Q2" s="41">
        <v>8362</v>
      </c>
      <c r="R2" s="41">
        <v>8300</v>
      </c>
      <c r="S2" s="41">
        <v>5741</v>
      </c>
      <c r="T2" s="41">
        <v>5788</v>
      </c>
      <c r="U2" s="41">
        <v>4692</v>
      </c>
      <c r="V2" s="41">
        <v>5693</v>
      </c>
      <c r="W2" s="41">
        <v>3847</v>
      </c>
      <c r="X2" s="41">
        <v>2253</v>
      </c>
      <c r="Y2" s="41">
        <v>3896</v>
      </c>
      <c r="Z2" s="41">
        <v>1192</v>
      </c>
      <c r="AA2" s="41">
        <v>4725</v>
      </c>
      <c r="AB2" s="41">
        <v>7097</v>
      </c>
      <c r="AC2" s="41">
        <v>2989</v>
      </c>
      <c r="AD2" s="41">
        <v>4884</v>
      </c>
      <c r="AE2" s="41">
        <v>4371</v>
      </c>
      <c r="AF2" s="41">
        <v>4094</v>
      </c>
      <c r="AG2" s="41">
        <v>319</v>
      </c>
      <c r="AH2" s="41">
        <v>6992</v>
      </c>
      <c r="AI2" s="41">
        <v>3165</v>
      </c>
      <c r="AJ2" s="41">
        <v>2651</v>
      </c>
      <c r="AK2" s="41">
        <v>20327</v>
      </c>
      <c r="AL2" s="41">
        <v>5204</v>
      </c>
      <c r="AM2" s="28">
        <f>+AN2*31</f>
        <v>137950</v>
      </c>
      <c r="AN2" s="41">
        <v>4450</v>
      </c>
      <c r="AO2" s="29">
        <f>SUM(H2:AL2)</f>
        <v>167660</v>
      </c>
      <c r="AP2" s="30">
        <f>AO2/31</f>
        <v>5408.3870967741932</v>
      </c>
      <c r="AQ2" s="31">
        <f>AO2-AM2</f>
        <v>29710</v>
      </c>
      <c r="AR2" s="45">
        <f>AO2/AM2</f>
        <v>1.2153678869155491</v>
      </c>
    </row>
    <row r="3" spans="1:44" x14ac:dyDescent="0.25">
      <c r="A3" s="10">
        <v>2</v>
      </c>
      <c r="B3" s="11">
        <v>16052</v>
      </c>
      <c r="C3" s="11" t="s">
        <v>58</v>
      </c>
      <c r="D3" s="12" t="s">
        <v>3</v>
      </c>
      <c r="E3" s="12" t="s">
        <v>4</v>
      </c>
      <c r="F3" s="12" t="s">
        <v>5</v>
      </c>
      <c r="G3" s="12" t="s">
        <v>67</v>
      </c>
      <c r="H3" s="41">
        <v>5381</v>
      </c>
      <c r="I3" s="41">
        <v>4728</v>
      </c>
      <c r="J3" s="41">
        <v>6177</v>
      </c>
      <c r="K3" s="41">
        <v>4328</v>
      </c>
      <c r="L3" s="41">
        <v>772</v>
      </c>
      <c r="M3" s="41">
        <v>3709</v>
      </c>
      <c r="N3" s="41">
        <v>4742</v>
      </c>
      <c r="O3" s="41">
        <v>5942</v>
      </c>
      <c r="P3" s="41">
        <v>3163</v>
      </c>
      <c r="Q3" s="41">
        <v>2321</v>
      </c>
      <c r="R3" s="41">
        <v>4915</v>
      </c>
      <c r="S3" s="41">
        <v>509</v>
      </c>
      <c r="T3" s="41">
        <v>4355</v>
      </c>
      <c r="U3" s="41">
        <v>3651</v>
      </c>
      <c r="V3" s="41">
        <v>2670</v>
      </c>
      <c r="W3" s="41">
        <v>3637</v>
      </c>
      <c r="X3" s="41">
        <v>3117</v>
      </c>
      <c r="Y3" s="41">
        <v>4389</v>
      </c>
      <c r="Z3" s="41">
        <v>1594</v>
      </c>
      <c r="AA3" s="41">
        <v>5661</v>
      </c>
      <c r="AB3" s="41">
        <v>5537</v>
      </c>
      <c r="AC3" s="41">
        <v>3922</v>
      </c>
      <c r="AD3" s="41">
        <v>4638</v>
      </c>
      <c r="AE3" s="41">
        <v>3211</v>
      </c>
      <c r="AF3" s="41">
        <v>4959</v>
      </c>
      <c r="AG3" s="41">
        <v>2036</v>
      </c>
      <c r="AH3" s="41">
        <v>4366</v>
      </c>
      <c r="AI3" s="41">
        <v>5614</v>
      </c>
      <c r="AJ3" s="41">
        <v>5554</v>
      </c>
      <c r="AK3" s="41">
        <v>4153</v>
      </c>
      <c r="AL3" s="41">
        <v>6104</v>
      </c>
      <c r="AM3" s="28">
        <f t="shared" ref="AM3:AM66" si="0">+AN3*31</f>
        <v>100750</v>
      </c>
      <c r="AN3" s="41">
        <v>3250</v>
      </c>
      <c r="AO3" s="29">
        <f t="shared" ref="AO3:AO63" si="1">SUM(H3:AL3)</f>
        <v>125855</v>
      </c>
      <c r="AP3" s="30">
        <f t="shared" ref="AP3:AP66" si="2">AO3/31</f>
        <v>4059.8387096774195</v>
      </c>
      <c r="AQ3" s="31">
        <f t="shared" ref="AQ3:AQ63" si="3">AO3-AM3</f>
        <v>25105</v>
      </c>
      <c r="AR3" s="45">
        <f t="shared" ref="AR3:AR63" si="4">AO3/AM3</f>
        <v>1.249181141439206</v>
      </c>
    </row>
    <row r="4" spans="1:44" x14ac:dyDescent="0.25">
      <c r="A4" s="10">
        <v>3</v>
      </c>
      <c r="B4" s="11">
        <v>16340</v>
      </c>
      <c r="C4" s="11" t="s">
        <v>58</v>
      </c>
      <c r="D4" s="12" t="s">
        <v>3</v>
      </c>
      <c r="E4" s="12" t="s">
        <v>4</v>
      </c>
      <c r="F4" s="12" t="s">
        <v>5</v>
      </c>
      <c r="G4" s="12" t="s">
        <v>68</v>
      </c>
      <c r="H4" s="41">
        <v>2858</v>
      </c>
      <c r="I4" s="41">
        <v>7037</v>
      </c>
      <c r="J4" s="41">
        <v>4215</v>
      </c>
      <c r="K4" s="41">
        <v>8127</v>
      </c>
      <c r="L4" s="41">
        <v>2288</v>
      </c>
      <c r="M4" s="41">
        <v>4917</v>
      </c>
      <c r="N4" s="41">
        <v>4833</v>
      </c>
      <c r="O4" s="41">
        <v>9886</v>
      </c>
      <c r="P4" s="41">
        <v>11526</v>
      </c>
      <c r="Q4" s="41">
        <v>1575</v>
      </c>
      <c r="R4" s="41">
        <v>8215</v>
      </c>
      <c r="S4" s="41">
        <v>2283</v>
      </c>
      <c r="T4" s="41">
        <v>4841</v>
      </c>
      <c r="U4" s="41">
        <v>6132</v>
      </c>
      <c r="V4" s="41">
        <v>3747</v>
      </c>
      <c r="W4" s="41">
        <v>4315</v>
      </c>
      <c r="X4" s="41">
        <v>4424</v>
      </c>
      <c r="Y4" s="41">
        <v>5934</v>
      </c>
      <c r="Z4" s="41">
        <v>3403</v>
      </c>
      <c r="AA4" s="41">
        <v>5007</v>
      </c>
      <c r="AB4" s="41">
        <v>3824</v>
      </c>
      <c r="AC4" s="41">
        <v>4085</v>
      </c>
      <c r="AD4" s="41">
        <v>1720</v>
      </c>
      <c r="AE4" s="41">
        <v>3035</v>
      </c>
      <c r="AF4" s="41">
        <v>6862</v>
      </c>
      <c r="AG4" s="41">
        <v>2928</v>
      </c>
      <c r="AH4" s="41">
        <v>5000</v>
      </c>
      <c r="AI4" s="41">
        <v>3316</v>
      </c>
      <c r="AJ4" s="41">
        <v>4226</v>
      </c>
      <c r="AK4" s="41">
        <v>5860</v>
      </c>
      <c r="AL4" s="41">
        <v>8676</v>
      </c>
      <c r="AM4" s="28">
        <f t="shared" si="0"/>
        <v>96100</v>
      </c>
      <c r="AN4" s="41">
        <v>3100</v>
      </c>
      <c r="AO4" s="29">
        <f t="shared" si="1"/>
        <v>155095</v>
      </c>
      <c r="AP4" s="30">
        <f t="shared" si="2"/>
        <v>5003.0645161290322</v>
      </c>
      <c r="AQ4" s="31">
        <f t="shared" si="3"/>
        <v>58995</v>
      </c>
      <c r="AR4" s="45">
        <f t="shared" si="4"/>
        <v>1.613891779396462</v>
      </c>
    </row>
    <row r="5" spans="1:44" x14ac:dyDescent="0.25">
      <c r="A5" s="10">
        <v>4</v>
      </c>
      <c r="B5" s="11">
        <v>17023</v>
      </c>
      <c r="C5" s="11" t="s">
        <v>58</v>
      </c>
      <c r="D5" s="12" t="s">
        <v>3</v>
      </c>
      <c r="E5" s="12" t="s">
        <v>4</v>
      </c>
      <c r="F5" s="12" t="s">
        <v>5</v>
      </c>
      <c r="G5" s="12" t="s">
        <v>69</v>
      </c>
      <c r="H5" s="41">
        <v>6624</v>
      </c>
      <c r="I5" s="41">
        <v>9682</v>
      </c>
      <c r="J5" s="41">
        <v>3148</v>
      </c>
      <c r="K5" s="41">
        <v>5045</v>
      </c>
      <c r="L5" s="41">
        <v>3195</v>
      </c>
      <c r="M5" s="41">
        <v>3299</v>
      </c>
      <c r="N5" s="41">
        <v>5542</v>
      </c>
      <c r="O5" s="41">
        <v>7109</v>
      </c>
      <c r="P5" s="41">
        <v>3855</v>
      </c>
      <c r="Q5" s="41">
        <v>4876</v>
      </c>
      <c r="R5" s="41">
        <v>4362</v>
      </c>
      <c r="S5" s="41">
        <v>2359</v>
      </c>
      <c r="T5" s="41">
        <v>4120</v>
      </c>
      <c r="U5" s="41">
        <v>3625</v>
      </c>
      <c r="V5" s="41">
        <v>3718</v>
      </c>
      <c r="W5" s="41">
        <v>1959</v>
      </c>
      <c r="X5" s="41">
        <v>3624</v>
      </c>
      <c r="Y5" s="41">
        <v>5608</v>
      </c>
      <c r="Z5" s="41">
        <v>2188</v>
      </c>
      <c r="AA5" s="41">
        <v>5421</v>
      </c>
      <c r="AB5" s="41">
        <v>5291</v>
      </c>
      <c r="AC5" s="41">
        <v>4545</v>
      </c>
      <c r="AD5" s="41">
        <v>6034</v>
      </c>
      <c r="AE5" s="41">
        <v>5464</v>
      </c>
      <c r="AF5" s="41">
        <v>5018</v>
      </c>
      <c r="AG5" s="41">
        <v>2338</v>
      </c>
      <c r="AH5" s="41">
        <v>5016</v>
      </c>
      <c r="AI5" s="41">
        <v>4277</v>
      </c>
      <c r="AJ5" s="41">
        <v>3840</v>
      </c>
      <c r="AK5" s="41">
        <v>5638</v>
      </c>
      <c r="AL5" s="41">
        <v>2000</v>
      </c>
      <c r="AM5" s="28">
        <f t="shared" si="0"/>
        <v>124000</v>
      </c>
      <c r="AN5" s="41">
        <v>4000</v>
      </c>
      <c r="AO5" s="29">
        <f t="shared" si="1"/>
        <v>138820</v>
      </c>
      <c r="AP5" s="30">
        <f t="shared" si="2"/>
        <v>4478.0645161290322</v>
      </c>
      <c r="AQ5" s="31">
        <f t="shared" si="3"/>
        <v>14820</v>
      </c>
      <c r="AR5" s="45">
        <f t="shared" si="4"/>
        <v>1.1195161290322582</v>
      </c>
    </row>
    <row r="6" spans="1:44" x14ac:dyDescent="0.25">
      <c r="A6" s="10">
        <v>5</v>
      </c>
      <c r="B6" s="11">
        <v>15696</v>
      </c>
      <c r="C6" s="11" t="s">
        <v>58</v>
      </c>
      <c r="D6" s="12" t="s">
        <v>3</v>
      </c>
      <c r="E6" s="12" t="s">
        <v>4</v>
      </c>
      <c r="F6" s="12" t="s">
        <v>5</v>
      </c>
      <c r="G6" s="12" t="s">
        <v>70</v>
      </c>
      <c r="H6" s="41">
        <v>7525</v>
      </c>
      <c r="I6" s="41">
        <v>4738</v>
      </c>
      <c r="J6" s="41">
        <v>4440</v>
      </c>
      <c r="K6" s="41">
        <v>5987</v>
      </c>
      <c r="L6" s="41">
        <v>7034</v>
      </c>
      <c r="M6" s="41">
        <v>6463</v>
      </c>
      <c r="N6" s="41">
        <v>12362</v>
      </c>
      <c r="O6" s="41">
        <v>6891</v>
      </c>
      <c r="P6" s="41">
        <v>6539</v>
      </c>
      <c r="Q6" s="41">
        <v>4152</v>
      </c>
      <c r="R6" s="41">
        <v>6085</v>
      </c>
      <c r="S6" s="41">
        <v>2323</v>
      </c>
      <c r="T6" s="41">
        <v>9462</v>
      </c>
      <c r="U6" s="41">
        <v>5162</v>
      </c>
      <c r="V6" s="41">
        <v>5177</v>
      </c>
      <c r="W6" s="41">
        <v>7742</v>
      </c>
      <c r="X6" s="41">
        <v>6532</v>
      </c>
      <c r="Y6" s="41">
        <v>5821</v>
      </c>
      <c r="Z6" s="41">
        <v>2039</v>
      </c>
      <c r="AA6" s="41">
        <v>6347</v>
      </c>
      <c r="AB6" s="41">
        <v>7427</v>
      </c>
      <c r="AC6" s="41">
        <v>4998</v>
      </c>
      <c r="AD6" s="41">
        <v>7834</v>
      </c>
      <c r="AE6" s="41">
        <v>3225</v>
      </c>
      <c r="AF6" s="41">
        <v>6037</v>
      </c>
      <c r="AG6" s="41">
        <v>1542</v>
      </c>
      <c r="AH6" s="41">
        <v>6244</v>
      </c>
      <c r="AI6" s="41">
        <v>5819</v>
      </c>
      <c r="AJ6" s="41">
        <v>5273</v>
      </c>
      <c r="AK6" s="41">
        <v>3914</v>
      </c>
      <c r="AL6" s="41">
        <v>5571</v>
      </c>
      <c r="AM6" s="28">
        <f t="shared" si="0"/>
        <v>167400</v>
      </c>
      <c r="AN6" s="41">
        <v>5400</v>
      </c>
      <c r="AO6" s="29">
        <f t="shared" si="1"/>
        <v>180705</v>
      </c>
      <c r="AP6" s="30">
        <f t="shared" si="2"/>
        <v>5829.1935483870966</v>
      </c>
      <c r="AQ6" s="31">
        <f t="shared" si="3"/>
        <v>13305</v>
      </c>
      <c r="AR6" s="45">
        <f t="shared" si="4"/>
        <v>1.0794802867383513</v>
      </c>
    </row>
    <row r="7" spans="1:44" x14ac:dyDescent="0.25">
      <c r="A7" s="10">
        <v>6</v>
      </c>
      <c r="B7" s="11">
        <v>16071</v>
      </c>
      <c r="C7" s="11" t="s">
        <v>58</v>
      </c>
      <c r="D7" s="12" t="s">
        <v>3</v>
      </c>
      <c r="E7" s="12" t="s">
        <v>4</v>
      </c>
      <c r="F7" s="12" t="s">
        <v>5</v>
      </c>
      <c r="G7" s="12" t="s">
        <v>71</v>
      </c>
      <c r="H7" s="41">
        <v>3640</v>
      </c>
      <c r="I7" s="41">
        <v>853</v>
      </c>
      <c r="J7" s="41">
        <v>3307</v>
      </c>
      <c r="K7" s="41">
        <v>8200</v>
      </c>
      <c r="L7" s="41">
        <v>1162</v>
      </c>
      <c r="M7" s="41">
        <v>3418</v>
      </c>
      <c r="N7" s="41">
        <v>2557</v>
      </c>
      <c r="O7" s="41">
        <v>4758</v>
      </c>
      <c r="P7" s="41">
        <v>3232</v>
      </c>
      <c r="Q7" s="41">
        <v>2533</v>
      </c>
      <c r="R7" s="41">
        <v>3495</v>
      </c>
      <c r="S7" s="41">
        <v>1857</v>
      </c>
      <c r="T7" s="41">
        <v>5607</v>
      </c>
      <c r="U7" s="41">
        <v>3356</v>
      </c>
      <c r="V7" s="41">
        <v>5253</v>
      </c>
      <c r="W7" s="41">
        <v>3197</v>
      </c>
      <c r="X7" s="41">
        <v>3507</v>
      </c>
      <c r="Y7" s="41">
        <v>3974</v>
      </c>
      <c r="Z7" s="41">
        <v>423</v>
      </c>
      <c r="AA7" s="41">
        <v>3580</v>
      </c>
      <c r="AB7" s="41">
        <v>4623</v>
      </c>
      <c r="AC7" s="41">
        <v>5654</v>
      </c>
      <c r="AD7" s="41">
        <v>2947</v>
      </c>
      <c r="AE7" s="41">
        <v>1143</v>
      </c>
      <c r="AF7" s="41">
        <v>1856</v>
      </c>
      <c r="AG7" s="41">
        <v>1723</v>
      </c>
      <c r="AH7" s="41">
        <v>3295</v>
      </c>
      <c r="AI7" s="41">
        <v>2630</v>
      </c>
      <c r="AJ7" s="41">
        <v>1439</v>
      </c>
      <c r="AK7" s="41">
        <v>4345</v>
      </c>
      <c r="AL7" s="41">
        <v>2673</v>
      </c>
      <c r="AM7" s="28">
        <f t="shared" si="0"/>
        <v>79050</v>
      </c>
      <c r="AN7" s="41">
        <v>2550</v>
      </c>
      <c r="AO7" s="29">
        <f t="shared" si="1"/>
        <v>100237</v>
      </c>
      <c r="AP7" s="30">
        <f t="shared" si="2"/>
        <v>3233.4516129032259</v>
      </c>
      <c r="AQ7" s="31">
        <f t="shared" si="3"/>
        <v>21187</v>
      </c>
      <c r="AR7" s="45">
        <f t="shared" si="4"/>
        <v>1.2680202403542062</v>
      </c>
    </row>
    <row r="8" spans="1:44" x14ac:dyDescent="0.25">
      <c r="A8" s="10">
        <v>7</v>
      </c>
      <c r="B8" s="11">
        <v>14516</v>
      </c>
      <c r="C8" s="11" t="s">
        <v>58</v>
      </c>
      <c r="D8" s="12" t="s">
        <v>3</v>
      </c>
      <c r="E8" s="12" t="s">
        <v>4</v>
      </c>
      <c r="F8" s="12" t="s">
        <v>5</v>
      </c>
      <c r="G8" s="12" t="s">
        <v>72</v>
      </c>
      <c r="H8" s="41">
        <v>2762</v>
      </c>
      <c r="I8" s="41">
        <v>4150</v>
      </c>
      <c r="J8" s="41">
        <v>5958</v>
      </c>
      <c r="K8" s="41">
        <v>4987</v>
      </c>
      <c r="L8" s="41">
        <v>1206</v>
      </c>
      <c r="M8" s="41">
        <v>6716</v>
      </c>
      <c r="N8" s="41">
        <v>6847</v>
      </c>
      <c r="O8" s="41">
        <v>4586</v>
      </c>
      <c r="P8" s="41">
        <v>7562</v>
      </c>
      <c r="Q8" s="41">
        <v>7502</v>
      </c>
      <c r="R8" s="41">
        <v>4447</v>
      </c>
      <c r="S8" s="41">
        <v>3159</v>
      </c>
      <c r="T8" s="41">
        <v>8443</v>
      </c>
      <c r="U8" s="41">
        <v>3832</v>
      </c>
      <c r="V8" s="41">
        <v>1053</v>
      </c>
      <c r="W8" s="41">
        <v>2815</v>
      </c>
      <c r="X8" s="41">
        <v>4815</v>
      </c>
      <c r="Y8" s="41">
        <v>5085</v>
      </c>
      <c r="Z8" s="41">
        <v>1512</v>
      </c>
      <c r="AA8" s="41">
        <v>4162</v>
      </c>
      <c r="AB8" s="41">
        <v>9236</v>
      </c>
      <c r="AC8" s="41">
        <v>3268</v>
      </c>
      <c r="AD8" s="41">
        <v>4485</v>
      </c>
      <c r="AE8" s="41">
        <v>3740</v>
      </c>
      <c r="AF8" s="41">
        <v>3591</v>
      </c>
      <c r="AG8" s="41">
        <v>1111</v>
      </c>
      <c r="AH8" s="41">
        <v>3406</v>
      </c>
      <c r="AI8" s="41">
        <v>3458</v>
      </c>
      <c r="AJ8" s="41">
        <v>7291</v>
      </c>
      <c r="AK8" s="41">
        <v>2846</v>
      </c>
      <c r="AL8" s="41">
        <v>2845</v>
      </c>
      <c r="AM8" s="28">
        <f t="shared" si="0"/>
        <v>134850</v>
      </c>
      <c r="AN8" s="41">
        <v>4350</v>
      </c>
      <c r="AO8" s="29">
        <f t="shared" si="1"/>
        <v>136876</v>
      </c>
      <c r="AP8" s="30">
        <f t="shared" si="2"/>
        <v>4415.3548387096771</v>
      </c>
      <c r="AQ8" s="31">
        <f t="shared" si="3"/>
        <v>2026</v>
      </c>
      <c r="AR8" s="45">
        <f t="shared" si="4"/>
        <v>1.0150241008527994</v>
      </c>
    </row>
    <row r="9" spans="1:44" x14ac:dyDescent="0.25">
      <c r="A9" s="10">
        <v>8</v>
      </c>
      <c r="B9" s="11">
        <v>16621</v>
      </c>
      <c r="C9" s="11" t="s">
        <v>58</v>
      </c>
      <c r="D9" s="12" t="s">
        <v>3</v>
      </c>
      <c r="E9" s="12" t="s">
        <v>4</v>
      </c>
      <c r="F9" s="12" t="s">
        <v>5</v>
      </c>
      <c r="G9" s="12" t="s">
        <v>73</v>
      </c>
      <c r="H9" s="41">
        <v>10384</v>
      </c>
      <c r="I9" s="41">
        <v>4749</v>
      </c>
      <c r="J9" s="41">
        <v>9057</v>
      </c>
      <c r="K9" s="41">
        <v>8699</v>
      </c>
      <c r="L9" s="41">
        <v>3249</v>
      </c>
      <c r="M9" s="41">
        <v>4921</v>
      </c>
      <c r="N9" s="41">
        <v>9247</v>
      </c>
      <c r="O9" s="41">
        <v>6340</v>
      </c>
      <c r="P9" s="41">
        <v>7437</v>
      </c>
      <c r="Q9" s="41">
        <v>9908</v>
      </c>
      <c r="R9" s="41">
        <v>7848</v>
      </c>
      <c r="S9" s="41">
        <v>2454</v>
      </c>
      <c r="T9" s="41">
        <v>10761</v>
      </c>
      <c r="U9" s="41">
        <v>4288</v>
      </c>
      <c r="V9" s="41">
        <v>5806</v>
      </c>
      <c r="W9" s="41">
        <v>6472</v>
      </c>
      <c r="X9" s="41">
        <v>6778</v>
      </c>
      <c r="Y9" s="41">
        <v>5775</v>
      </c>
      <c r="Z9" s="41">
        <v>5052</v>
      </c>
      <c r="AA9" s="41">
        <v>8056</v>
      </c>
      <c r="AB9" s="41">
        <v>4254</v>
      </c>
      <c r="AC9" s="41">
        <v>5000</v>
      </c>
      <c r="AD9" s="41">
        <v>3472</v>
      </c>
      <c r="AE9" s="41">
        <v>5328</v>
      </c>
      <c r="AF9" s="41">
        <v>9890</v>
      </c>
      <c r="AG9" s="41">
        <v>2620</v>
      </c>
      <c r="AH9" s="41">
        <v>3302</v>
      </c>
      <c r="AI9" s="41">
        <v>4400</v>
      </c>
      <c r="AJ9" s="41">
        <v>4422</v>
      </c>
      <c r="AK9" s="41">
        <v>6938</v>
      </c>
      <c r="AL9" s="41">
        <v>3891</v>
      </c>
      <c r="AM9" s="28">
        <f t="shared" si="0"/>
        <v>145700</v>
      </c>
      <c r="AN9" s="41">
        <v>4700</v>
      </c>
      <c r="AO9" s="29">
        <f t="shared" si="1"/>
        <v>190798</v>
      </c>
      <c r="AP9" s="30">
        <f t="shared" si="2"/>
        <v>6154.7741935483873</v>
      </c>
      <c r="AQ9" s="31">
        <f t="shared" si="3"/>
        <v>45098</v>
      </c>
      <c r="AR9" s="45">
        <f t="shared" si="4"/>
        <v>1.3095264241592313</v>
      </c>
    </row>
    <row r="10" spans="1:44" x14ac:dyDescent="0.25">
      <c r="A10" s="10">
        <v>9</v>
      </c>
      <c r="B10" s="11">
        <v>14581</v>
      </c>
      <c r="C10" s="11" t="s">
        <v>58</v>
      </c>
      <c r="D10" s="12" t="s">
        <v>3</v>
      </c>
      <c r="E10" s="12" t="s">
        <v>4</v>
      </c>
      <c r="F10" s="12" t="s">
        <v>6</v>
      </c>
      <c r="G10" s="12" t="s">
        <v>74</v>
      </c>
      <c r="H10" s="41">
        <v>4417</v>
      </c>
      <c r="I10" s="41">
        <v>5189</v>
      </c>
      <c r="J10" s="41">
        <v>7755</v>
      </c>
      <c r="K10" s="41">
        <v>6432</v>
      </c>
      <c r="L10" s="41">
        <v>3381</v>
      </c>
      <c r="M10" s="41">
        <v>4042</v>
      </c>
      <c r="N10" s="41">
        <v>5824</v>
      </c>
      <c r="O10" s="41">
        <v>5210</v>
      </c>
      <c r="P10" s="41">
        <v>4161</v>
      </c>
      <c r="Q10" s="41">
        <v>6143</v>
      </c>
      <c r="R10" s="41">
        <v>8943</v>
      </c>
      <c r="S10" s="41">
        <v>1527</v>
      </c>
      <c r="T10" s="41">
        <v>6289</v>
      </c>
      <c r="U10" s="41">
        <v>4127</v>
      </c>
      <c r="V10" s="41">
        <v>5638</v>
      </c>
      <c r="W10" s="41">
        <v>4982</v>
      </c>
      <c r="X10" s="41">
        <v>5084</v>
      </c>
      <c r="Y10" s="41">
        <v>5011</v>
      </c>
      <c r="Z10" s="41">
        <v>2103</v>
      </c>
      <c r="AA10" s="41">
        <v>3846</v>
      </c>
      <c r="AB10" s="41">
        <v>4264</v>
      </c>
      <c r="AC10" s="41">
        <v>6202</v>
      </c>
      <c r="AD10" s="41">
        <v>2896</v>
      </c>
      <c r="AE10" s="41">
        <v>5255</v>
      </c>
      <c r="AF10" s="41">
        <v>3643</v>
      </c>
      <c r="AG10" s="41">
        <v>3396</v>
      </c>
      <c r="AH10" s="41">
        <v>3849</v>
      </c>
      <c r="AI10" s="41">
        <v>3430</v>
      </c>
      <c r="AJ10" s="41">
        <v>3525</v>
      </c>
      <c r="AK10" s="41">
        <v>3907</v>
      </c>
      <c r="AL10" s="41">
        <v>3858</v>
      </c>
      <c r="AM10" s="28">
        <f t="shared" si="0"/>
        <v>122450</v>
      </c>
      <c r="AN10" s="41">
        <v>3950</v>
      </c>
      <c r="AO10" s="29">
        <f t="shared" si="1"/>
        <v>144329</v>
      </c>
      <c r="AP10" s="30">
        <f t="shared" si="2"/>
        <v>4655.7741935483873</v>
      </c>
      <c r="AQ10" s="31">
        <f t="shared" si="3"/>
        <v>21879</v>
      </c>
      <c r="AR10" s="45">
        <f t="shared" si="4"/>
        <v>1.1786770110249081</v>
      </c>
    </row>
    <row r="11" spans="1:44" x14ac:dyDescent="0.25">
      <c r="A11" s="10">
        <v>10</v>
      </c>
      <c r="B11" s="11">
        <v>16577</v>
      </c>
      <c r="C11" s="11" t="s">
        <v>58</v>
      </c>
      <c r="D11" s="12" t="s">
        <v>3</v>
      </c>
      <c r="E11" s="12" t="s">
        <v>4</v>
      </c>
      <c r="F11" s="12" t="s">
        <v>6</v>
      </c>
      <c r="G11" s="12" t="s">
        <v>75</v>
      </c>
      <c r="H11" s="41">
        <v>2086</v>
      </c>
      <c r="I11" s="41">
        <v>2299</v>
      </c>
      <c r="J11" s="41">
        <v>3972</v>
      </c>
      <c r="K11" s="41">
        <v>3521</v>
      </c>
      <c r="L11" s="41">
        <v>3469</v>
      </c>
      <c r="M11" s="41">
        <v>1808</v>
      </c>
      <c r="N11" s="41">
        <v>1208</v>
      </c>
      <c r="O11" s="41">
        <v>2752</v>
      </c>
      <c r="P11" s="41">
        <v>3183</v>
      </c>
      <c r="Q11" s="41">
        <v>935</v>
      </c>
      <c r="R11" s="41">
        <v>2768</v>
      </c>
      <c r="S11" s="41">
        <v>4136</v>
      </c>
      <c r="T11" s="41">
        <v>4508</v>
      </c>
      <c r="U11" s="41">
        <v>934</v>
      </c>
      <c r="V11" s="41">
        <v>2947</v>
      </c>
      <c r="W11" s="41">
        <v>3696</v>
      </c>
      <c r="X11" s="41">
        <v>1887</v>
      </c>
      <c r="Y11" s="41">
        <v>3715</v>
      </c>
      <c r="Z11" s="41">
        <v>2034</v>
      </c>
      <c r="AA11" s="41">
        <v>1168</v>
      </c>
      <c r="AB11" s="41">
        <v>2673</v>
      </c>
      <c r="AC11" s="41">
        <v>3518</v>
      </c>
      <c r="AD11" s="41">
        <v>911</v>
      </c>
      <c r="AE11" s="41">
        <v>2559</v>
      </c>
      <c r="AF11" s="41">
        <v>2112</v>
      </c>
      <c r="AG11" s="41">
        <v>1953</v>
      </c>
      <c r="AH11" s="41">
        <v>1951</v>
      </c>
      <c r="AI11" s="41">
        <v>2463</v>
      </c>
      <c r="AJ11" s="41">
        <v>2699</v>
      </c>
      <c r="AK11" s="41">
        <v>1950</v>
      </c>
      <c r="AL11" s="41">
        <v>2704</v>
      </c>
      <c r="AM11" s="28">
        <f t="shared" si="0"/>
        <v>77500</v>
      </c>
      <c r="AN11" s="41">
        <v>2500</v>
      </c>
      <c r="AO11" s="29">
        <f t="shared" si="1"/>
        <v>78519</v>
      </c>
      <c r="AP11" s="30">
        <f t="shared" si="2"/>
        <v>2532.8709677419356</v>
      </c>
      <c r="AQ11" s="31">
        <f t="shared" si="3"/>
        <v>1019</v>
      </c>
      <c r="AR11" s="45">
        <f t="shared" si="4"/>
        <v>1.0131483870967741</v>
      </c>
    </row>
    <row r="12" spans="1:44" x14ac:dyDescent="0.25">
      <c r="A12" s="10">
        <v>11</v>
      </c>
      <c r="B12" s="11">
        <v>16622</v>
      </c>
      <c r="C12" s="11" t="s">
        <v>58</v>
      </c>
      <c r="D12" s="12" t="s">
        <v>3</v>
      </c>
      <c r="E12" s="12" t="s">
        <v>4</v>
      </c>
      <c r="F12" s="12" t="s">
        <v>6</v>
      </c>
      <c r="G12" s="12" t="s">
        <v>76</v>
      </c>
      <c r="H12" s="41">
        <v>3342</v>
      </c>
      <c r="I12" s="41">
        <v>6022</v>
      </c>
      <c r="J12" s="41">
        <v>1567</v>
      </c>
      <c r="K12" s="41">
        <v>5079</v>
      </c>
      <c r="L12" s="41">
        <v>1039</v>
      </c>
      <c r="M12" s="41">
        <v>4438</v>
      </c>
      <c r="N12" s="41">
        <v>5748</v>
      </c>
      <c r="O12" s="41">
        <v>3561</v>
      </c>
      <c r="P12" s="41">
        <v>2639</v>
      </c>
      <c r="Q12" s="41">
        <v>3596</v>
      </c>
      <c r="R12" s="41">
        <v>7538</v>
      </c>
      <c r="S12" s="41">
        <v>1001</v>
      </c>
      <c r="T12" s="41">
        <v>6164</v>
      </c>
      <c r="U12" s="41">
        <v>3378</v>
      </c>
      <c r="V12" s="41">
        <v>4256</v>
      </c>
      <c r="W12" s="41">
        <v>1771</v>
      </c>
      <c r="X12" s="41">
        <v>4159</v>
      </c>
      <c r="Y12" s="41">
        <v>2772</v>
      </c>
      <c r="Z12" s="41">
        <v>946</v>
      </c>
      <c r="AA12" s="41">
        <v>4022</v>
      </c>
      <c r="AB12" s="41">
        <v>2194</v>
      </c>
      <c r="AC12" s="41">
        <v>3106</v>
      </c>
      <c r="AD12" s="41">
        <v>1791</v>
      </c>
      <c r="AE12" s="41">
        <v>2939</v>
      </c>
      <c r="AF12" s="41">
        <v>1747</v>
      </c>
      <c r="AG12" s="41">
        <v>1675</v>
      </c>
      <c r="AH12" s="41">
        <v>2986</v>
      </c>
      <c r="AI12" s="41">
        <v>2493</v>
      </c>
      <c r="AJ12" s="41">
        <v>2794</v>
      </c>
      <c r="AK12" s="41">
        <v>3317</v>
      </c>
      <c r="AL12" s="41">
        <v>3724</v>
      </c>
      <c r="AM12" s="28">
        <f t="shared" si="0"/>
        <v>89900</v>
      </c>
      <c r="AN12" s="41">
        <v>2900</v>
      </c>
      <c r="AO12" s="29">
        <f t="shared" si="1"/>
        <v>101804</v>
      </c>
      <c r="AP12" s="30">
        <f t="shared" si="2"/>
        <v>3284</v>
      </c>
      <c r="AQ12" s="31">
        <f t="shared" si="3"/>
        <v>11904</v>
      </c>
      <c r="AR12" s="45">
        <f t="shared" si="4"/>
        <v>1.1324137931034484</v>
      </c>
    </row>
    <row r="13" spans="1:44" x14ac:dyDescent="0.25">
      <c r="A13" s="10">
        <v>12</v>
      </c>
      <c r="B13" s="13">
        <v>17116</v>
      </c>
      <c r="C13" s="11" t="s">
        <v>58</v>
      </c>
      <c r="D13" s="12" t="s">
        <v>3</v>
      </c>
      <c r="E13" s="12" t="s">
        <v>4</v>
      </c>
      <c r="F13" s="12" t="s">
        <v>6</v>
      </c>
      <c r="G13" s="14" t="s">
        <v>77</v>
      </c>
      <c r="H13" s="41">
        <v>3899</v>
      </c>
      <c r="I13" s="41">
        <v>7632</v>
      </c>
      <c r="J13" s="41">
        <v>4662</v>
      </c>
      <c r="K13" s="41">
        <v>7523</v>
      </c>
      <c r="L13" s="41">
        <v>3403</v>
      </c>
      <c r="M13" s="41">
        <v>17498</v>
      </c>
      <c r="N13" s="41">
        <v>7839</v>
      </c>
      <c r="O13" s="41">
        <v>10995</v>
      </c>
      <c r="P13" s="41">
        <v>6143</v>
      </c>
      <c r="Q13" s="41">
        <v>6830</v>
      </c>
      <c r="R13" s="41">
        <v>12460</v>
      </c>
      <c r="S13" s="41">
        <v>3897</v>
      </c>
      <c r="T13" s="41">
        <v>5982</v>
      </c>
      <c r="U13" s="41">
        <v>5021</v>
      </c>
      <c r="V13" s="41">
        <v>7149</v>
      </c>
      <c r="W13" s="41">
        <v>5197</v>
      </c>
      <c r="X13" s="41">
        <v>10721</v>
      </c>
      <c r="Y13" s="41">
        <v>7703</v>
      </c>
      <c r="Z13" s="41">
        <v>7339</v>
      </c>
      <c r="AA13" s="41">
        <v>9763</v>
      </c>
      <c r="AB13" s="41">
        <v>10644</v>
      </c>
      <c r="AC13" s="41">
        <v>7065</v>
      </c>
      <c r="AD13" s="41">
        <v>4843</v>
      </c>
      <c r="AE13" s="41">
        <v>5584</v>
      </c>
      <c r="AF13" s="41">
        <v>6695</v>
      </c>
      <c r="AG13" s="41">
        <v>3263</v>
      </c>
      <c r="AH13" s="41">
        <v>8067</v>
      </c>
      <c r="AI13" s="41">
        <v>5218</v>
      </c>
      <c r="AJ13" s="41">
        <v>7878</v>
      </c>
      <c r="AK13" s="41">
        <v>8877</v>
      </c>
      <c r="AL13" s="41">
        <v>7030</v>
      </c>
      <c r="AM13" s="28">
        <f t="shared" si="0"/>
        <v>172050</v>
      </c>
      <c r="AN13" s="41">
        <v>5550</v>
      </c>
      <c r="AO13" s="29">
        <f t="shared" si="1"/>
        <v>226820</v>
      </c>
      <c r="AP13" s="30">
        <f t="shared" si="2"/>
        <v>7316.7741935483873</v>
      </c>
      <c r="AQ13" s="31">
        <f t="shared" si="3"/>
        <v>54770</v>
      </c>
      <c r="AR13" s="45">
        <f t="shared" si="4"/>
        <v>1.3183376925312409</v>
      </c>
    </row>
    <row r="14" spans="1:44" x14ac:dyDescent="0.25">
      <c r="A14" s="10">
        <v>13</v>
      </c>
      <c r="B14" s="13">
        <v>17114</v>
      </c>
      <c r="C14" s="11" t="s">
        <v>58</v>
      </c>
      <c r="D14" s="12" t="s">
        <v>3</v>
      </c>
      <c r="E14" s="12" t="s">
        <v>4</v>
      </c>
      <c r="F14" s="12" t="s">
        <v>6</v>
      </c>
      <c r="G14" s="14" t="s">
        <v>78</v>
      </c>
      <c r="H14" s="41">
        <v>3117</v>
      </c>
      <c r="I14" s="41">
        <v>5437</v>
      </c>
      <c r="J14" s="41">
        <v>2558</v>
      </c>
      <c r="K14" s="41">
        <v>4787</v>
      </c>
      <c r="L14" s="41">
        <v>2485</v>
      </c>
      <c r="M14" s="41">
        <v>2878</v>
      </c>
      <c r="N14" s="41">
        <v>1231</v>
      </c>
      <c r="O14" s="41">
        <v>5397</v>
      </c>
      <c r="P14" s="41">
        <v>3672</v>
      </c>
      <c r="Q14" s="41">
        <v>3487</v>
      </c>
      <c r="R14" s="41">
        <v>3933</v>
      </c>
      <c r="S14" s="41">
        <v>2047</v>
      </c>
      <c r="T14" s="41">
        <v>2910</v>
      </c>
      <c r="U14" s="41">
        <v>4030</v>
      </c>
      <c r="V14" s="41">
        <v>7001</v>
      </c>
      <c r="W14" s="41">
        <v>5148</v>
      </c>
      <c r="X14" s="41">
        <v>4056</v>
      </c>
      <c r="Y14" s="41">
        <v>3204</v>
      </c>
      <c r="Z14" s="41">
        <v>1995</v>
      </c>
      <c r="AA14" s="41">
        <v>3717</v>
      </c>
      <c r="AB14" s="41">
        <v>8652</v>
      </c>
      <c r="AC14" s="41">
        <v>1841</v>
      </c>
      <c r="AD14" s="41">
        <v>4211</v>
      </c>
      <c r="AE14" s="41">
        <v>2037</v>
      </c>
      <c r="AF14" s="41">
        <v>5021</v>
      </c>
      <c r="AG14" s="41">
        <v>2788</v>
      </c>
      <c r="AH14" s="41">
        <v>4476</v>
      </c>
      <c r="AI14" s="41">
        <v>1584</v>
      </c>
      <c r="AJ14" s="41">
        <v>3517</v>
      </c>
      <c r="AK14" s="41">
        <v>2685</v>
      </c>
      <c r="AL14" s="41">
        <v>2915</v>
      </c>
      <c r="AM14" s="28">
        <f t="shared" si="0"/>
        <v>97650</v>
      </c>
      <c r="AN14" s="41">
        <v>3150</v>
      </c>
      <c r="AO14" s="29">
        <f t="shared" si="1"/>
        <v>112817</v>
      </c>
      <c r="AP14" s="30">
        <f t="shared" si="2"/>
        <v>3639.2580645161293</v>
      </c>
      <c r="AQ14" s="31">
        <f t="shared" si="3"/>
        <v>15167</v>
      </c>
      <c r="AR14" s="45">
        <f t="shared" si="4"/>
        <v>1.1553200204813108</v>
      </c>
    </row>
    <row r="15" spans="1:44" x14ac:dyDescent="0.25">
      <c r="A15" s="10">
        <v>14</v>
      </c>
      <c r="B15" s="11">
        <v>16516</v>
      </c>
      <c r="C15" s="11" t="s">
        <v>58</v>
      </c>
      <c r="D15" s="12" t="s">
        <v>3</v>
      </c>
      <c r="E15" s="12" t="s">
        <v>4</v>
      </c>
      <c r="F15" s="12" t="s">
        <v>6</v>
      </c>
      <c r="G15" s="12" t="s">
        <v>79</v>
      </c>
      <c r="H15" s="41">
        <v>5671</v>
      </c>
      <c r="I15" s="41">
        <v>7585</v>
      </c>
      <c r="J15" s="41">
        <v>10277</v>
      </c>
      <c r="K15" s="41">
        <v>14132</v>
      </c>
      <c r="L15" s="41">
        <v>1239</v>
      </c>
      <c r="M15" s="41">
        <v>8606</v>
      </c>
      <c r="N15" s="41">
        <v>7810</v>
      </c>
      <c r="O15" s="41">
        <v>6806</v>
      </c>
      <c r="P15" s="41">
        <v>3886</v>
      </c>
      <c r="Q15" s="41">
        <v>8332</v>
      </c>
      <c r="R15" s="41">
        <v>6969</v>
      </c>
      <c r="S15" s="41">
        <v>1128</v>
      </c>
      <c r="T15" s="41">
        <v>5966</v>
      </c>
      <c r="U15" s="41">
        <v>5314</v>
      </c>
      <c r="V15" s="41">
        <v>8408</v>
      </c>
      <c r="W15" s="41">
        <v>4322</v>
      </c>
      <c r="X15" s="41">
        <v>4202</v>
      </c>
      <c r="Y15" s="41">
        <v>4359</v>
      </c>
      <c r="Z15" s="41">
        <v>1244</v>
      </c>
      <c r="AA15" s="41">
        <v>4933</v>
      </c>
      <c r="AB15" s="41">
        <v>6154</v>
      </c>
      <c r="AC15" s="41">
        <v>6630</v>
      </c>
      <c r="AD15" s="41">
        <v>2746</v>
      </c>
      <c r="AE15" s="41">
        <v>3419</v>
      </c>
      <c r="AF15" s="41">
        <v>5885</v>
      </c>
      <c r="AG15" s="41">
        <v>222</v>
      </c>
      <c r="AH15" s="41">
        <v>2473</v>
      </c>
      <c r="AI15" s="41">
        <v>1507</v>
      </c>
      <c r="AJ15" s="41">
        <v>4505</v>
      </c>
      <c r="AK15" s="41">
        <v>6929</v>
      </c>
      <c r="AL15" s="41">
        <v>3638</v>
      </c>
      <c r="AM15" s="28">
        <f t="shared" si="0"/>
        <v>142600</v>
      </c>
      <c r="AN15" s="41">
        <v>4600</v>
      </c>
      <c r="AO15" s="29">
        <f t="shared" si="1"/>
        <v>165297</v>
      </c>
      <c r="AP15" s="30">
        <f t="shared" si="2"/>
        <v>5332.1612903225805</v>
      </c>
      <c r="AQ15" s="31">
        <f t="shared" si="3"/>
        <v>22697</v>
      </c>
      <c r="AR15" s="45">
        <f t="shared" si="4"/>
        <v>1.1591654978962131</v>
      </c>
    </row>
    <row r="16" spans="1:44" x14ac:dyDescent="0.25">
      <c r="A16" s="10">
        <v>15</v>
      </c>
      <c r="B16" s="11">
        <v>17380</v>
      </c>
      <c r="C16" s="11" t="s">
        <v>58</v>
      </c>
      <c r="D16" s="12" t="s">
        <v>3</v>
      </c>
      <c r="E16" s="12" t="s">
        <v>4</v>
      </c>
      <c r="F16" s="12" t="s">
        <v>7</v>
      </c>
      <c r="G16" s="12" t="s">
        <v>80</v>
      </c>
      <c r="H16" s="41">
        <v>3337</v>
      </c>
      <c r="I16" s="41">
        <v>6635</v>
      </c>
      <c r="J16" s="41">
        <v>7272</v>
      </c>
      <c r="K16" s="41">
        <v>3904</v>
      </c>
      <c r="L16" s="41">
        <v>382</v>
      </c>
      <c r="M16" s="41">
        <v>9661</v>
      </c>
      <c r="N16" s="41">
        <v>2774</v>
      </c>
      <c r="O16" s="41">
        <v>5996</v>
      </c>
      <c r="P16" s="41">
        <v>5958</v>
      </c>
      <c r="Q16" s="41">
        <v>3671</v>
      </c>
      <c r="R16" s="41">
        <v>2159</v>
      </c>
      <c r="S16" s="41">
        <v>874</v>
      </c>
      <c r="T16" s="41">
        <v>2229</v>
      </c>
      <c r="U16" s="41">
        <v>7313</v>
      </c>
      <c r="V16" s="41">
        <v>2728</v>
      </c>
      <c r="W16" s="41">
        <v>2928</v>
      </c>
      <c r="X16" s="41">
        <v>2551</v>
      </c>
      <c r="Y16" s="41">
        <v>9680</v>
      </c>
      <c r="Z16" s="41">
        <v>433</v>
      </c>
      <c r="AA16" s="41">
        <v>3999</v>
      </c>
      <c r="AB16" s="41">
        <v>4071</v>
      </c>
      <c r="AC16" s="41">
        <v>1894</v>
      </c>
      <c r="AD16" s="41">
        <v>2551</v>
      </c>
      <c r="AE16" s="41">
        <v>2350</v>
      </c>
      <c r="AF16" s="41">
        <v>4819</v>
      </c>
      <c r="AG16" s="41">
        <v>488</v>
      </c>
      <c r="AH16" s="41">
        <v>5013</v>
      </c>
      <c r="AI16" s="41">
        <v>1265</v>
      </c>
      <c r="AJ16" s="41">
        <v>1515</v>
      </c>
      <c r="AK16" s="41">
        <v>3533</v>
      </c>
      <c r="AL16" s="41">
        <v>3578</v>
      </c>
      <c r="AM16" s="28">
        <f t="shared" si="0"/>
        <v>80600</v>
      </c>
      <c r="AN16" s="41">
        <v>2600</v>
      </c>
      <c r="AO16" s="29">
        <f t="shared" si="1"/>
        <v>115561</v>
      </c>
      <c r="AP16" s="30">
        <f t="shared" si="2"/>
        <v>3727.7741935483873</v>
      </c>
      <c r="AQ16" s="31">
        <f t="shared" si="3"/>
        <v>34961</v>
      </c>
      <c r="AR16" s="45">
        <f t="shared" si="4"/>
        <v>1.4337593052109181</v>
      </c>
    </row>
    <row r="17" spans="1:44" x14ac:dyDescent="0.25">
      <c r="A17" s="10">
        <v>16</v>
      </c>
      <c r="B17" s="11">
        <v>15421</v>
      </c>
      <c r="C17" s="11" t="s">
        <v>58</v>
      </c>
      <c r="D17" s="12" t="s">
        <v>3</v>
      </c>
      <c r="E17" s="12" t="s">
        <v>4</v>
      </c>
      <c r="F17" s="12" t="s">
        <v>7</v>
      </c>
      <c r="G17" s="12" t="s">
        <v>81</v>
      </c>
      <c r="H17" s="41">
        <v>4016</v>
      </c>
      <c r="I17" s="41">
        <v>2911</v>
      </c>
      <c r="J17" s="41">
        <v>3444</v>
      </c>
      <c r="K17" s="41">
        <v>6046</v>
      </c>
      <c r="L17" s="41">
        <v>2598</v>
      </c>
      <c r="M17" s="41">
        <v>1874</v>
      </c>
      <c r="N17" s="41">
        <v>4309</v>
      </c>
      <c r="O17" s="41">
        <v>1739</v>
      </c>
      <c r="P17" s="41">
        <v>4165</v>
      </c>
      <c r="Q17" s="41">
        <v>3703</v>
      </c>
      <c r="R17" s="41">
        <v>9019</v>
      </c>
      <c r="S17" s="41">
        <v>7070</v>
      </c>
      <c r="T17" s="41">
        <v>10241</v>
      </c>
      <c r="U17" s="41">
        <v>6209</v>
      </c>
      <c r="V17" s="41">
        <v>4292</v>
      </c>
      <c r="W17" s="41">
        <v>4372</v>
      </c>
      <c r="X17" s="41">
        <v>4255</v>
      </c>
      <c r="Y17" s="41">
        <v>5055</v>
      </c>
      <c r="Z17" s="41">
        <v>1026</v>
      </c>
      <c r="AA17" s="41">
        <v>6669</v>
      </c>
      <c r="AB17" s="41">
        <v>3978</v>
      </c>
      <c r="AC17" s="41">
        <v>4105</v>
      </c>
      <c r="AD17" s="41">
        <v>9029</v>
      </c>
      <c r="AE17" s="41">
        <v>2307</v>
      </c>
      <c r="AF17" s="41">
        <v>5738</v>
      </c>
      <c r="AG17" s="41">
        <v>1802</v>
      </c>
      <c r="AH17" s="41">
        <v>3736</v>
      </c>
      <c r="AI17" s="41">
        <v>4459</v>
      </c>
      <c r="AJ17" s="41">
        <v>4645</v>
      </c>
      <c r="AK17" s="41">
        <v>6307</v>
      </c>
      <c r="AL17" s="41">
        <v>6612</v>
      </c>
      <c r="AM17" s="28">
        <f t="shared" si="0"/>
        <v>114700</v>
      </c>
      <c r="AN17" s="41">
        <v>3700</v>
      </c>
      <c r="AO17" s="29">
        <f t="shared" si="1"/>
        <v>145731</v>
      </c>
      <c r="AP17" s="30">
        <f t="shared" si="2"/>
        <v>4701</v>
      </c>
      <c r="AQ17" s="31">
        <f t="shared" si="3"/>
        <v>31031</v>
      </c>
      <c r="AR17" s="45">
        <f t="shared" si="4"/>
        <v>1.2705405405405406</v>
      </c>
    </row>
    <row r="18" spans="1:44" x14ac:dyDescent="0.25">
      <c r="A18" s="10">
        <v>17</v>
      </c>
      <c r="B18" s="11">
        <v>15793</v>
      </c>
      <c r="C18" s="11" t="s">
        <v>58</v>
      </c>
      <c r="D18" s="12" t="s">
        <v>3</v>
      </c>
      <c r="E18" s="12" t="s">
        <v>4</v>
      </c>
      <c r="F18" s="12" t="s">
        <v>7</v>
      </c>
      <c r="G18" s="12" t="s">
        <v>82</v>
      </c>
      <c r="H18" s="41">
        <v>2784</v>
      </c>
      <c r="I18" s="41">
        <v>1927</v>
      </c>
      <c r="J18" s="41">
        <v>3873</v>
      </c>
      <c r="K18" s="41">
        <v>1888</v>
      </c>
      <c r="L18" s="41">
        <v>1937</v>
      </c>
      <c r="M18" s="41">
        <v>3814</v>
      </c>
      <c r="N18" s="41">
        <v>3609</v>
      </c>
      <c r="O18" s="41">
        <v>5288</v>
      </c>
      <c r="P18" s="41">
        <v>6221</v>
      </c>
      <c r="Q18" s="41">
        <v>1201</v>
      </c>
      <c r="R18" s="41">
        <v>3535</v>
      </c>
      <c r="S18" s="41">
        <v>1010</v>
      </c>
      <c r="T18" s="41">
        <v>1945</v>
      </c>
      <c r="U18" s="41">
        <v>1539</v>
      </c>
      <c r="V18" s="41">
        <v>11793</v>
      </c>
      <c r="W18" s="41">
        <v>2472</v>
      </c>
      <c r="X18" s="41">
        <v>2701</v>
      </c>
      <c r="Y18" s="41">
        <v>2870</v>
      </c>
      <c r="Z18" s="41">
        <v>2037</v>
      </c>
      <c r="AA18" s="41">
        <v>3038</v>
      </c>
      <c r="AB18" s="41">
        <v>1594</v>
      </c>
      <c r="AC18" s="41">
        <v>4656</v>
      </c>
      <c r="AD18" s="41">
        <v>3315</v>
      </c>
      <c r="AE18" s="41">
        <v>1421</v>
      </c>
      <c r="AF18" s="41">
        <v>2240</v>
      </c>
      <c r="AG18" s="41">
        <v>892</v>
      </c>
      <c r="AH18" s="41">
        <v>1789</v>
      </c>
      <c r="AI18" s="41">
        <v>2820</v>
      </c>
      <c r="AJ18" s="41">
        <v>2301</v>
      </c>
      <c r="AK18" s="41">
        <v>2944</v>
      </c>
      <c r="AL18" s="41">
        <v>1129</v>
      </c>
      <c r="AM18" s="28">
        <f t="shared" si="0"/>
        <v>83700</v>
      </c>
      <c r="AN18" s="41">
        <v>2700</v>
      </c>
      <c r="AO18" s="29">
        <f t="shared" si="1"/>
        <v>90583</v>
      </c>
      <c r="AP18" s="30">
        <f t="shared" si="2"/>
        <v>2922.0322580645161</v>
      </c>
      <c r="AQ18" s="31">
        <f t="shared" si="3"/>
        <v>6883</v>
      </c>
      <c r="AR18" s="45">
        <f t="shared" si="4"/>
        <v>1.0822341696535245</v>
      </c>
    </row>
    <row r="19" spans="1:44" x14ac:dyDescent="0.25">
      <c r="A19" s="10">
        <v>18</v>
      </c>
      <c r="B19" s="11">
        <v>14574</v>
      </c>
      <c r="C19" s="11" t="s">
        <v>58</v>
      </c>
      <c r="D19" s="12" t="s">
        <v>3</v>
      </c>
      <c r="E19" s="12" t="s">
        <v>4</v>
      </c>
      <c r="F19" s="12" t="s">
        <v>7</v>
      </c>
      <c r="G19" s="12" t="s">
        <v>83</v>
      </c>
      <c r="H19" s="41">
        <v>7310</v>
      </c>
      <c r="I19" s="41">
        <v>3126</v>
      </c>
      <c r="J19" s="41">
        <v>3914</v>
      </c>
      <c r="K19" s="41">
        <v>3533</v>
      </c>
      <c r="L19" s="41">
        <v>1340</v>
      </c>
      <c r="M19" s="41">
        <v>7643</v>
      </c>
      <c r="N19" s="41">
        <v>7042</v>
      </c>
      <c r="O19" s="41">
        <v>4458</v>
      </c>
      <c r="P19" s="41">
        <v>5223</v>
      </c>
      <c r="Q19" s="41">
        <v>2776</v>
      </c>
      <c r="R19" s="41">
        <v>5277</v>
      </c>
      <c r="S19" s="41">
        <v>2652</v>
      </c>
      <c r="T19" s="41">
        <v>6480</v>
      </c>
      <c r="U19" s="41">
        <v>2316</v>
      </c>
      <c r="V19" s="41">
        <v>8690</v>
      </c>
      <c r="W19" s="41">
        <v>2894</v>
      </c>
      <c r="X19" s="41">
        <v>2856</v>
      </c>
      <c r="Y19" s="41">
        <v>4699</v>
      </c>
      <c r="Z19" s="41">
        <v>351</v>
      </c>
      <c r="AA19" s="41">
        <v>5681</v>
      </c>
      <c r="AB19" s="41">
        <v>7075</v>
      </c>
      <c r="AC19" s="41">
        <v>6707</v>
      </c>
      <c r="AD19" s="41">
        <v>2494</v>
      </c>
      <c r="AE19" s="41">
        <v>3714</v>
      </c>
      <c r="AF19" s="41">
        <v>5356</v>
      </c>
      <c r="AG19" s="41">
        <v>2984</v>
      </c>
      <c r="AH19" s="41">
        <v>6121</v>
      </c>
      <c r="AI19" s="41">
        <v>5726</v>
      </c>
      <c r="AJ19" s="41">
        <v>4067</v>
      </c>
      <c r="AK19" s="41">
        <v>6848</v>
      </c>
      <c r="AL19" s="41">
        <v>6168</v>
      </c>
      <c r="AM19" s="28">
        <f t="shared" si="0"/>
        <v>134850</v>
      </c>
      <c r="AN19" s="41">
        <v>4350</v>
      </c>
      <c r="AO19" s="29">
        <f t="shared" si="1"/>
        <v>145521</v>
      </c>
      <c r="AP19" s="30">
        <f t="shared" si="2"/>
        <v>4694.2258064516127</v>
      </c>
      <c r="AQ19" s="31">
        <f t="shared" si="3"/>
        <v>10671</v>
      </c>
      <c r="AR19" s="45">
        <f t="shared" si="4"/>
        <v>1.0791323692992214</v>
      </c>
    </row>
    <row r="20" spans="1:44" x14ac:dyDescent="0.25">
      <c r="A20" s="10">
        <v>19</v>
      </c>
      <c r="B20" s="11">
        <v>15509</v>
      </c>
      <c r="C20" s="11" t="s">
        <v>58</v>
      </c>
      <c r="D20" s="12" t="s">
        <v>3</v>
      </c>
      <c r="E20" s="12" t="s">
        <v>4</v>
      </c>
      <c r="F20" s="12" t="s">
        <v>7</v>
      </c>
      <c r="G20" s="12" t="s">
        <v>84</v>
      </c>
      <c r="H20" s="41">
        <v>2522</v>
      </c>
      <c r="I20" s="41">
        <v>2376</v>
      </c>
      <c r="J20" s="41">
        <v>2007</v>
      </c>
      <c r="K20" s="41">
        <v>1960</v>
      </c>
      <c r="L20" s="41">
        <v>2133</v>
      </c>
      <c r="M20" s="41">
        <v>2359</v>
      </c>
      <c r="N20" s="41">
        <v>3108</v>
      </c>
      <c r="O20" s="41">
        <v>5317</v>
      </c>
      <c r="P20" s="41">
        <v>2064</v>
      </c>
      <c r="Q20" s="41">
        <v>2700</v>
      </c>
      <c r="R20" s="41">
        <v>3091</v>
      </c>
      <c r="S20" s="41">
        <v>284</v>
      </c>
      <c r="T20" s="41">
        <v>2759</v>
      </c>
      <c r="U20" s="41">
        <v>3696</v>
      </c>
      <c r="V20" s="41">
        <v>1341</v>
      </c>
      <c r="W20" s="41">
        <v>1481</v>
      </c>
      <c r="X20" s="41">
        <v>432</v>
      </c>
      <c r="Y20" s="41">
        <v>1684</v>
      </c>
      <c r="Z20" s="41">
        <v>0</v>
      </c>
      <c r="AA20" s="41">
        <v>5331</v>
      </c>
      <c r="AB20" s="41">
        <v>2362</v>
      </c>
      <c r="AC20" s="41">
        <v>1730</v>
      </c>
      <c r="AD20" s="41">
        <v>967</v>
      </c>
      <c r="AE20" s="41">
        <v>1648</v>
      </c>
      <c r="AF20" s="41">
        <v>3889</v>
      </c>
      <c r="AG20" s="41">
        <v>1636</v>
      </c>
      <c r="AH20" s="41">
        <v>1827</v>
      </c>
      <c r="AI20" s="41">
        <v>1429</v>
      </c>
      <c r="AJ20" s="41">
        <v>3267</v>
      </c>
      <c r="AK20" s="41">
        <v>1460</v>
      </c>
      <c r="AL20" s="41">
        <v>914</v>
      </c>
      <c r="AM20" s="28">
        <f t="shared" si="0"/>
        <v>74400</v>
      </c>
      <c r="AN20" s="41">
        <v>2400</v>
      </c>
      <c r="AO20" s="29">
        <f t="shared" si="1"/>
        <v>67774</v>
      </c>
      <c r="AP20" s="30">
        <f t="shared" si="2"/>
        <v>2186.2580645161293</v>
      </c>
      <c r="AQ20" s="31">
        <f t="shared" si="3"/>
        <v>-6626</v>
      </c>
      <c r="AR20" s="45">
        <f t="shared" si="4"/>
        <v>0.91094086021505372</v>
      </c>
    </row>
    <row r="21" spans="1:44" x14ac:dyDescent="0.25">
      <c r="A21" s="10">
        <v>20</v>
      </c>
      <c r="B21" s="11">
        <v>14578</v>
      </c>
      <c r="C21" s="11" t="s">
        <v>58</v>
      </c>
      <c r="D21" s="12" t="s">
        <v>3</v>
      </c>
      <c r="E21" s="12" t="s">
        <v>4</v>
      </c>
      <c r="F21" s="12" t="s">
        <v>7</v>
      </c>
      <c r="G21" s="12" t="s">
        <v>85</v>
      </c>
      <c r="H21" s="41">
        <v>5775</v>
      </c>
      <c r="I21" s="41">
        <v>3031</v>
      </c>
      <c r="J21" s="41">
        <v>1437</v>
      </c>
      <c r="K21" s="41">
        <v>7919</v>
      </c>
      <c r="L21" s="41">
        <v>4256</v>
      </c>
      <c r="M21" s="41">
        <v>6294</v>
      </c>
      <c r="N21" s="41">
        <v>3030</v>
      </c>
      <c r="O21" s="41">
        <v>3191</v>
      </c>
      <c r="P21" s="41">
        <v>3721</v>
      </c>
      <c r="Q21" s="41">
        <v>2578</v>
      </c>
      <c r="R21" s="41">
        <v>2607</v>
      </c>
      <c r="S21" s="41">
        <v>462</v>
      </c>
      <c r="T21" s="41">
        <v>3707</v>
      </c>
      <c r="U21" s="41">
        <v>3159</v>
      </c>
      <c r="V21" s="41">
        <v>2835</v>
      </c>
      <c r="W21" s="41">
        <v>1221</v>
      </c>
      <c r="X21" s="41">
        <v>1765</v>
      </c>
      <c r="Y21" s="41">
        <v>5003</v>
      </c>
      <c r="Z21" s="41">
        <v>1815</v>
      </c>
      <c r="AA21" s="41">
        <v>5096</v>
      </c>
      <c r="AB21" s="41">
        <v>1960</v>
      </c>
      <c r="AC21" s="41">
        <v>2225</v>
      </c>
      <c r="AD21" s="41">
        <v>3740</v>
      </c>
      <c r="AE21" s="41">
        <v>3189</v>
      </c>
      <c r="AF21" s="41">
        <v>4653</v>
      </c>
      <c r="AG21" s="41">
        <v>959</v>
      </c>
      <c r="AH21" s="41">
        <v>7617</v>
      </c>
      <c r="AI21" s="41">
        <v>3352</v>
      </c>
      <c r="AJ21" s="41">
        <v>3352</v>
      </c>
      <c r="AK21" s="41">
        <v>3479</v>
      </c>
      <c r="AL21" s="41">
        <v>3096</v>
      </c>
      <c r="AM21" s="28">
        <f t="shared" si="0"/>
        <v>100750</v>
      </c>
      <c r="AN21" s="41">
        <v>3250</v>
      </c>
      <c r="AO21" s="29">
        <f t="shared" si="1"/>
        <v>106524</v>
      </c>
      <c r="AP21" s="30">
        <f t="shared" si="2"/>
        <v>3436.2580645161293</v>
      </c>
      <c r="AQ21" s="31">
        <f t="shared" si="3"/>
        <v>5774</v>
      </c>
      <c r="AR21" s="45">
        <f t="shared" si="4"/>
        <v>1.0573101736972705</v>
      </c>
    </row>
    <row r="22" spans="1:44" x14ac:dyDescent="0.25">
      <c r="A22" s="10">
        <v>21</v>
      </c>
      <c r="B22" s="11">
        <v>92033</v>
      </c>
      <c r="C22" s="11" t="s">
        <v>58</v>
      </c>
      <c r="D22" s="12" t="s">
        <v>3</v>
      </c>
      <c r="E22" s="12" t="s">
        <v>4</v>
      </c>
      <c r="F22" s="12" t="s">
        <v>7</v>
      </c>
      <c r="G22" s="12" t="s">
        <v>86</v>
      </c>
      <c r="H22" s="41">
        <v>1236</v>
      </c>
      <c r="I22" s="41">
        <v>3024</v>
      </c>
      <c r="J22" s="41">
        <v>2896</v>
      </c>
      <c r="K22" s="41">
        <v>1030</v>
      </c>
      <c r="L22" s="41">
        <v>1820</v>
      </c>
      <c r="M22" s="41">
        <v>3459</v>
      </c>
      <c r="N22" s="41">
        <v>3002</v>
      </c>
      <c r="O22" s="41">
        <v>1350</v>
      </c>
      <c r="P22" s="41">
        <v>789</v>
      </c>
      <c r="Q22" s="41">
        <v>3269</v>
      </c>
      <c r="R22" s="41">
        <v>1943</v>
      </c>
      <c r="S22" s="41">
        <v>304</v>
      </c>
      <c r="T22" s="41">
        <v>2189</v>
      </c>
      <c r="U22" s="41">
        <v>5464</v>
      </c>
      <c r="V22" s="41">
        <v>3904</v>
      </c>
      <c r="W22" s="41">
        <v>1060</v>
      </c>
      <c r="X22" s="41">
        <v>2964</v>
      </c>
      <c r="Y22" s="41">
        <v>6757</v>
      </c>
      <c r="Z22" s="41">
        <v>1530</v>
      </c>
      <c r="AA22" s="41">
        <v>2183</v>
      </c>
      <c r="AB22" s="41">
        <v>2798</v>
      </c>
      <c r="AC22" s="41">
        <v>2113</v>
      </c>
      <c r="AD22" s="41">
        <v>788</v>
      </c>
      <c r="AE22" s="41">
        <v>2758</v>
      </c>
      <c r="AF22" s="41">
        <v>3179</v>
      </c>
      <c r="AG22" s="41">
        <v>936</v>
      </c>
      <c r="AH22" s="41">
        <v>2599</v>
      </c>
      <c r="AI22" s="41">
        <v>823</v>
      </c>
      <c r="AJ22" s="41">
        <v>1887</v>
      </c>
      <c r="AK22" s="41">
        <v>1455</v>
      </c>
      <c r="AL22" s="41">
        <v>3098</v>
      </c>
      <c r="AM22" s="28">
        <f t="shared" si="0"/>
        <v>71300</v>
      </c>
      <c r="AN22" s="41">
        <v>2300</v>
      </c>
      <c r="AO22" s="29">
        <f t="shared" si="1"/>
        <v>72607</v>
      </c>
      <c r="AP22" s="30">
        <f t="shared" si="2"/>
        <v>2342.1612903225805</v>
      </c>
      <c r="AQ22" s="31">
        <f t="shared" si="3"/>
        <v>1307</v>
      </c>
      <c r="AR22" s="45">
        <f t="shared" si="4"/>
        <v>1.0183309957924265</v>
      </c>
    </row>
    <row r="23" spans="1:44" x14ac:dyDescent="0.25">
      <c r="A23" s="10">
        <v>22</v>
      </c>
      <c r="B23" s="11">
        <v>16452</v>
      </c>
      <c r="C23" s="11" t="s">
        <v>58</v>
      </c>
      <c r="D23" s="12" t="s">
        <v>3</v>
      </c>
      <c r="E23" s="12" t="s">
        <v>4</v>
      </c>
      <c r="F23" s="12" t="s">
        <v>7</v>
      </c>
      <c r="G23" s="12" t="s">
        <v>87</v>
      </c>
      <c r="H23" s="41">
        <v>4912</v>
      </c>
      <c r="I23" s="41">
        <v>2981</v>
      </c>
      <c r="J23" s="41">
        <v>3122</v>
      </c>
      <c r="K23" s="41">
        <v>6219</v>
      </c>
      <c r="L23" s="41">
        <v>390</v>
      </c>
      <c r="M23" s="41">
        <v>6062</v>
      </c>
      <c r="N23" s="41">
        <v>5297</v>
      </c>
      <c r="O23" s="41">
        <v>1862</v>
      </c>
      <c r="P23" s="41">
        <v>3836</v>
      </c>
      <c r="Q23" s="41">
        <v>4799</v>
      </c>
      <c r="R23" s="41">
        <v>2235</v>
      </c>
      <c r="S23" s="41">
        <v>2070</v>
      </c>
      <c r="T23" s="41">
        <v>5412</v>
      </c>
      <c r="U23" s="41">
        <v>3872</v>
      </c>
      <c r="V23" s="41">
        <v>5728</v>
      </c>
      <c r="W23" s="41">
        <v>2468</v>
      </c>
      <c r="X23" s="41">
        <v>1920</v>
      </c>
      <c r="Y23" s="41">
        <v>2303</v>
      </c>
      <c r="Z23" s="41">
        <v>3363</v>
      </c>
      <c r="AA23" s="41">
        <v>3436</v>
      </c>
      <c r="AB23" s="41">
        <v>6744</v>
      </c>
      <c r="AC23" s="41">
        <v>3384</v>
      </c>
      <c r="AD23" s="41">
        <v>2970</v>
      </c>
      <c r="AE23" s="41">
        <v>3764</v>
      </c>
      <c r="AF23" s="41">
        <v>4630</v>
      </c>
      <c r="AG23" s="41">
        <v>1171</v>
      </c>
      <c r="AH23" s="41">
        <v>4576</v>
      </c>
      <c r="AI23" s="41">
        <v>1820</v>
      </c>
      <c r="AJ23" s="41">
        <v>2952</v>
      </c>
      <c r="AK23" s="41">
        <v>3994</v>
      </c>
      <c r="AL23" s="41">
        <v>2504</v>
      </c>
      <c r="AM23" s="28">
        <f t="shared" si="0"/>
        <v>105400</v>
      </c>
      <c r="AN23" s="41">
        <v>3400</v>
      </c>
      <c r="AO23" s="29">
        <f t="shared" si="1"/>
        <v>110796</v>
      </c>
      <c r="AP23" s="30">
        <f t="shared" si="2"/>
        <v>3574.0645161290322</v>
      </c>
      <c r="AQ23" s="31">
        <f t="shared" si="3"/>
        <v>5396</v>
      </c>
      <c r="AR23" s="45">
        <f t="shared" si="4"/>
        <v>1.0511954459203037</v>
      </c>
    </row>
    <row r="24" spans="1:44" x14ac:dyDescent="0.25">
      <c r="A24" s="10">
        <v>23</v>
      </c>
      <c r="B24" s="11">
        <v>14464</v>
      </c>
      <c r="C24" s="11" t="s">
        <v>58</v>
      </c>
      <c r="D24" s="12" t="s">
        <v>3</v>
      </c>
      <c r="E24" s="12" t="s">
        <v>4</v>
      </c>
      <c r="F24" s="12" t="s">
        <v>7</v>
      </c>
      <c r="G24" s="12" t="s">
        <v>88</v>
      </c>
      <c r="H24" s="41">
        <v>3493</v>
      </c>
      <c r="I24" s="41">
        <v>3243</v>
      </c>
      <c r="J24" s="41">
        <v>3048</v>
      </c>
      <c r="K24" s="41">
        <v>1736</v>
      </c>
      <c r="L24" s="41">
        <v>88</v>
      </c>
      <c r="M24" s="41">
        <v>5710</v>
      </c>
      <c r="N24" s="41">
        <v>3335</v>
      </c>
      <c r="O24" s="41">
        <v>4874</v>
      </c>
      <c r="P24" s="41">
        <v>2942</v>
      </c>
      <c r="Q24" s="41">
        <v>1224</v>
      </c>
      <c r="R24" s="41">
        <v>4281</v>
      </c>
      <c r="S24" s="41">
        <v>1639</v>
      </c>
      <c r="T24" s="41">
        <v>3526</v>
      </c>
      <c r="U24" s="41">
        <v>3526</v>
      </c>
      <c r="V24" s="41">
        <v>1777</v>
      </c>
      <c r="W24" s="41">
        <v>1298</v>
      </c>
      <c r="X24" s="41">
        <v>1682</v>
      </c>
      <c r="Y24" s="41">
        <v>2882</v>
      </c>
      <c r="Z24" s="41">
        <v>812</v>
      </c>
      <c r="AA24" s="41">
        <v>5307</v>
      </c>
      <c r="AB24" s="41">
        <v>4660</v>
      </c>
      <c r="AC24" s="41">
        <v>2210</v>
      </c>
      <c r="AD24" s="41">
        <v>2133</v>
      </c>
      <c r="AE24" s="41">
        <v>1424</v>
      </c>
      <c r="AF24" s="41">
        <v>661</v>
      </c>
      <c r="AG24" s="41">
        <v>257</v>
      </c>
      <c r="AH24" s="41">
        <v>1912</v>
      </c>
      <c r="AI24" s="41">
        <v>1692</v>
      </c>
      <c r="AJ24" s="41">
        <v>3431</v>
      </c>
      <c r="AK24" s="41">
        <v>4786</v>
      </c>
      <c r="AL24" s="41">
        <v>3801</v>
      </c>
      <c r="AM24" s="28">
        <f t="shared" si="0"/>
        <v>99200</v>
      </c>
      <c r="AN24" s="41">
        <v>3200</v>
      </c>
      <c r="AO24" s="29">
        <f t="shared" si="1"/>
        <v>83390</v>
      </c>
      <c r="AP24" s="30">
        <f t="shared" si="2"/>
        <v>2690</v>
      </c>
      <c r="AQ24" s="31">
        <f t="shared" si="3"/>
        <v>-15810</v>
      </c>
      <c r="AR24" s="45">
        <f t="shared" si="4"/>
        <v>0.84062499999999996</v>
      </c>
    </row>
    <row r="25" spans="1:44" x14ac:dyDescent="0.25">
      <c r="A25" s="10">
        <v>24</v>
      </c>
      <c r="B25" s="11">
        <v>14569</v>
      </c>
      <c r="C25" s="11" t="s">
        <v>58</v>
      </c>
      <c r="D25" s="12" t="s">
        <v>3</v>
      </c>
      <c r="E25" s="12" t="s">
        <v>4</v>
      </c>
      <c r="F25" s="12" t="s">
        <v>8</v>
      </c>
      <c r="G25" s="12" t="s">
        <v>89</v>
      </c>
      <c r="H25" s="41">
        <v>4124</v>
      </c>
      <c r="I25" s="41">
        <v>5676</v>
      </c>
      <c r="J25" s="41">
        <v>3590</v>
      </c>
      <c r="K25" s="41">
        <v>10228</v>
      </c>
      <c r="L25" s="41">
        <v>2335</v>
      </c>
      <c r="M25" s="41">
        <v>6260</v>
      </c>
      <c r="N25" s="41">
        <v>7665</v>
      </c>
      <c r="O25" s="41">
        <v>5166</v>
      </c>
      <c r="P25" s="41">
        <v>10209</v>
      </c>
      <c r="Q25" s="41">
        <v>4087</v>
      </c>
      <c r="R25" s="41">
        <v>4052</v>
      </c>
      <c r="S25" s="41">
        <v>1747</v>
      </c>
      <c r="T25" s="41">
        <v>3548</v>
      </c>
      <c r="U25" s="41">
        <v>6070</v>
      </c>
      <c r="V25" s="41">
        <v>3144</v>
      </c>
      <c r="W25" s="41">
        <v>6084</v>
      </c>
      <c r="X25" s="41">
        <v>4263</v>
      </c>
      <c r="Y25" s="41">
        <v>5716</v>
      </c>
      <c r="Z25" s="41">
        <v>5565</v>
      </c>
      <c r="AA25" s="41">
        <v>3952</v>
      </c>
      <c r="AB25" s="41">
        <v>3437</v>
      </c>
      <c r="AC25" s="41">
        <v>4826</v>
      </c>
      <c r="AD25" s="41">
        <v>3292</v>
      </c>
      <c r="AE25" s="41">
        <v>3466</v>
      </c>
      <c r="AF25" s="41">
        <v>4921</v>
      </c>
      <c r="AG25" s="41">
        <v>2665</v>
      </c>
      <c r="AH25" s="41">
        <v>7946</v>
      </c>
      <c r="AI25" s="41">
        <v>5880</v>
      </c>
      <c r="AJ25" s="41">
        <v>4399</v>
      </c>
      <c r="AK25" s="41">
        <v>2098</v>
      </c>
      <c r="AL25" s="41">
        <v>6321</v>
      </c>
      <c r="AM25" s="28">
        <f t="shared" si="0"/>
        <v>173600</v>
      </c>
      <c r="AN25" s="41">
        <v>5600</v>
      </c>
      <c r="AO25" s="29">
        <f t="shared" si="1"/>
        <v>152732</v>
      </c>
      <c r="AP25" s="30">
        <f t="shared" si="2"/>
        <v>4926.8387096774195</v>
      </c>
      <c r="AQ25" s="31">
        <f t="shared" si="3"/>
        <v>-20868</v>
      </c>
      <c r="AR25" s="45">
        <f t="shared" si="4"/>
        <v>0.87979262672811065</v>
      </c>
    </row>
    <row r="26" spans="1:44" x14ac:dyDescent="0.25">
      <c r="A26" s="10">
        <v>25</v>
      </c>
      <c r="B26" s="11">
        <v>16268</v>
      </c>
      <c r="C26" s="11" t="s">
        <v>58</v>
      </c>
      <c r="D26" s="12" t="s">
        <v>3</v>
      </c>
      <c r="E26" s="12" t="s">
        <v>4</v>
      </c>
      <c r="F26" s="12" t="s">
        <v>8</v>
      </c>
      <c r="G26" s="12" t="s">
        <v>90</v>
      </c>
      <c r="H26" s="41">
        <v>13987</v>
      </c>
      <c r="I26" s="41">
        <v>9740</v>
      </c>
      <c r="J26" s="41">
        <v>10440</v>
      </c>
      <c r="K26" s="41">
        <v>10955</v>
      </c>
      <c r="L26" s="41">
        <v>5335</v>
      </c>
      <c r="M26" s="41">
        <v>9676</v>
      </c>
      <c r="N26" s="41">
        <v>8843</v>
      </c>
      <c r="O26" s="41">
        <v>12436</v>
      </c>
      <c r="P26" s="41">
        <v>8015</v>
      </c>
      <c r="Q26" s="41">
        <v>9057</v>
      </c>
      <c r="R26" s="41">
        <v>7135</v>
      </c>
      <c r="S26" s="41">
        <v>2060</v>
      </c>
      <c r="T26" s="41">
        <v>8927</v>
      </c>
      <c r="U26" s="41">
        <v>10922</v>
      </c>
      <c r="V26" s="41">
        <v>9688</v>
      </c>
      <c r="W26" s="41">
        <v>9793</v>
      </c>
      <c r="X26" s="41">
        <v>5808</v>
      </c>
      <c r="Y26" s="41">
        <v>15627</v>
      </c>
      <c r="Z26" s="41">
        <v>2293</v>
      </c>
      <c r="AA26" s="41">
        <v>10249</v>
      </c>
      <c r="AB26" s="41">
        <v>4032</v>
      </c>
      <c r="AC26" s="41">
        <v>10442</v>
      </c>
      <c r="AD26" s="41">
        <v>7642</v>
      </c>
      <c r="AE26" s="41">
        <v>6487</v>
      </c>
      <c r="AF26" s="41">
        <v>11447</v>
      </c>
      <c r="AG26" s="41">
        <v>4043</v>
      </c>
      <c r="AH26" s="41">
        <v>6856</v>
      </c>
      <c r="AI26" s="41">
        <v>6615</v>
      </c>
      <c r="AJ26" s="41">
        <v>5304</v>
      </c>
      <c r="AK26" s="41">
        <v>11225</v>
      </c>
      <c r="AL26" s="41">
        <v>7100</v>
      </c>
      <c r="AM26" s="28">
        <f t="shared" si="0"/>
        <v>246450</v>
      </c>
      <c r="AN26" s="41">
        <v>7950</v>
      </c>
      <c r="AO26" s="29">
        <f t="shared" si="1"/>
        <v>262179</v>
      </c>
      <c r="AP26" s="30">
        <f t="shared" si="2"/>
        <v>8457.3870967741932</v>
      </c>
      <c r="AQ26" s="31">
        <f t="shared" si="3"/>
        <v>15729</v>
      </c>
      <c r="AR26" s="45">
        <f t="shared" si="4"/>
        <v>1.0638222763237979</v>
      </c>
    </row>
    <row r="27" spans="1:44" x14ac:dyDescent="0.25">
      <c r="A27" s="10">
        <v>26</v>
      </c>
      <c r="B27" s="11">
        <v>16823</v>
      </c>
      <c r="C27" s="11" t="s">
        <v>58</v>
      </c>
      <c r="D27" s="12" t="s">
        <v>3</v>
      </c>
      <c r="E27" s="12" t="s">
        <v>4</v>
      </c>
      <c r="F27" s="12" t="s">
        <v>8</v>
      </c>
      <c r="G27" s="12" t="s">
        <v>91</v>
      </c>
      <c r="H27" s="41">
        <v>4563</v>
      </c>
      <c r="I27" s="41">
        <v>4875</v>
      </c>
      <c r="J27" s="41">
        <v>4929</v>
      </c>
      <c r="K27" s="41">
        <v>5644</v>
      </c>
      <c r="L27" s="41">
        <v>2292</v>
      </c>
      <c r="M27" s="41">
        <v>6683</v>
      </c>
      <c r="N27" s="41">
        <v>2579</v>
      </c>
      <c r="O27" s="41">
        <v>3808</v>
      </c>
      <c r="P27" s="41">
        <v>4269</v>
      </c>
      <c r="Q27" s="41">
        <v>2061</v>
      </c>
      <c r="R27" s="41">
        <v>4367</v>
      </c>
      <c r="S27" s="41">
        <v>1796</v>
      </c>
      <c r="T27" s="41">
        <v>4765</v>
      </c>
      <c r="U27" s="41">
        <v>3067</v>
      </c>
      <c r="V27" s="41">
        <v>7145</v>
      </c>
      <c r="W27" s="41">
        <v>2953</v>
      </c>
      <c r="X27" s="41">
        <v>3360</v>
      </c>
      <c r="Y27" s="41">
        <v>4454</v>
      </c>
      <c r="Z27" s="41">
        <v>3292</v>
      </c>
      <c r="AA27" s="41">
        <v>3042</v>
      </c>
      <c r="AB27" s="41">
        <v>6939</v>
      </c>
      <c r="AC27" s="41">
        <v>4704</v>
      </c>
      <c r="AD27" s="41">
        <v>2776</v>
      </c>
      <c r="AE27" s="41">
        <v>4756</v>
      </c>
      <c r="AF27" s="41">
        <v>2457</v>
      </c>
      <c r="AG27" s="41">
        <v>2430</v>
      </c>
      <c r="AH27" s="41">
        <v>3317</v>
      </c>
      <c r="AI27" s="41">
        <v>1910</v>
      </c>
      <c r="AJ27" s="41">
        <v>2536</v>
      </c>
      <c r="AK27" s="41">
        <v>1497</v>
      </c>
      <c r="AL27" s="41">
        <v>3374</v>
      </c>
      <c r="AM27" s="28">
        <f t="shared" si="0"/>
        <v>89900</v>
      </c>
      <c r="AN27" s="41">
        <v>2900</v>
      </c>
      <c r="AO27" s="29">
        <f t="shared" si="1"/>
        <v>116640</v>
      </c>
      <c r="AP27" s="30">
        <f t="shared" si="2"/>
        <v>3762.5806451612902</v>
      </c>
      <c r="AQ27" s="31">
        <f t="shared" si="3"/>
        <v>26740</v>
      </c>
      <c r="AR27" s="45">
        <f t="shared" si="4"/>
        <v>1.2974416017797552</v>
      </c>
    </row>
    <row r="28" spans="1:44" x14ac:dyDescent="0.25">
      <c r="A28" s="10">
        <v>27</v>
      </c>
      <c r="B28" s="11">
        <v>16433</v>
      </c>
      <c r="C28" s="11" t="s">
        <v>58</v>
      </c>
      <c r="D28" s="12" t="s">
        <v>3</v>
      </c>
      <c r="E28" s="12" t="s">
        <v>4</v>
      </c>
      <c r="F28" s="12" t="s">
        <v>8</v>
      </c>
      <c r="G28" s="12" t="s">
        <v>92</v>
      </c>
      <c r="H28" s="41">
        <v>8573</v>
      </c>
      <c r="I28" s="41">
        <v>5487</v>
      </c>
      <c r="J28" s="41">
        <v>4466</v>
      </c>
      <c r="K28" s="41">
        <v>4468</v>
      </c>
      <c r="L28" s="41">
        <v>1438</v>
      </c>
      <c r="M28" s="41">
        <v>5319</v>
      </c>
      <c r="N28" s="41">
        <v>6494</v>
      </c>
      <c r="O28" s="41">
        <v>2083</v>
      </c>
      <c r="P28" s="41">
        <v>5890</v>
      </c>
      <c r="Q28" s="41">
        <v>5305</v>
      </c>
      <c r="R28" s="41">
        <v>6044</v>
      </c>
      <c r="S28" s="41">
        <v>1809</v>
      </c>
      <c r="T28" s="41">
        <v>5320</v>
      </c>
      <c r="U28" s="41">
        <v>5318</v>
      </c>
      <c r="V28" s="41">
        <v>2153</v>
      </c>
      <c r="W28" s="41">
        <v>3263</v>
      </c>
      <c r="X28" s="41">
        <v>3553</v>
      </c>
      <c r="Y28" s="41">
        <v>6564</v>
      </c>
      <c r="Z28" s="41">
        <v>1734</v>
      </c>
      <c r="AA28" s="41">
        <v>4673</v>
      </c>
      <c r="AB28" s="41">
        <v>5545</v>
      </c>
      <c r="AC28" s="41">
        <v>2543</v>
      </c>
      <c r="AD28" s="41">
        <v>4621</v>
      </c>
      <c r="AE28" s="41">
        <v>4229</v>
      </c>
      <c r="AF28" s="41">
        <v>3749</v>
      </c>
      <c r="AG28" s="41">
        <v>2336</v>
      </c>
      <c r="AH28" s="41">
        <v>6005</v>
      </c>
      <c r="AI28" s="41">
        <v>4019</v>
      </c>
      <c r="AJ28" s="41">
        <v>3083</v>
      </c>
      <c r="AK28" s="41">
        <v>3480</v>
      </c>
      <c r="AL28" s="41">
        <v>3976</v>
      </c>
      <c r="AM28" s="28">
        <f t="shared" si="0"/>
        <v>93000</v>
      </c>
      <c r="AN28" s="41">
        <v>3000</v>
      </c>
      <c r="AO28" s="29">
        <f t="shared" si="1"/>
        <v>133540</v>
      </c>
      <c r="AP28" s="30">
        <f t="shared" si="2"/>
        <v>4307.7419354838712</v>
      </c>
      <c r="AQ28" s="31">
        <f t="shared" si="3"/>
        <v>40540</v>
      </c>
      <c r="AR28" s="45">
        <f t="shared" si="4"/>
        <v>1.4359139784946238</v>
      </c>
    </row>
    <row r="29" spans="1:44" x14ac:dyDescent="0.25">
      <c r="A29" s="10">
        <v>28</v>
      </c>
      <c r="B29" s="11">
        <v>15097</v>
      </c>
      <c r="C29" s="11" t="s">
        <v>58</v>
      </c>
      <c r="D29" s="12" t="s">
        <v>3</v>
      </c>
      <c r="E29" s="12" t="s">
        <v>4</v>
      </c>
      <c r="F29" s="12" t="s">
        <v>8</v>
      </c>
      <c r="G29" s="12" t="s">
        <v>93</v>
      </c>
      <c r="H29" s="41">
        <v>6583</v>
      </c>
      <c r="I29" s="41">
        <v>9300</v>
      </c>
      <c r="J29" s="41">
        <v>6985</v>
      </c>
      <c r="K29" s="41">
        <v>11648</v>
      </c>
      <c r="L29" s="41">
        <v>3738</v>
      </c>
      <c r="M29" s="41">
        <v>11204</v>
      </c>
      <c r="N29" s="41">
        <v>9187</v>
      </c>
      <c r="O29" s="41">
        <v>5418</v>
      </c>
      <c r="P29" s="41">
        <v>9618</v>
      </c>
      <c r="Q29" s="41">
        <v>7194</v>
      </c>
      <c r="R29" s="41">
        <v>6412</v>
      </c>
      <c r="S29" s="41">
        <v>2107</v>
      </c>
      <c r="T29" s="41">
        <v>7680</v>
      </c>
      <c r="U29" s="41">
        <v>9478</v>
      </c>
      <c r="V29" s="41">
        <v>7154</v>
      </c>
      <c r="W29" s="41">
        <v>7113</v>
      </c>
      <c r="X29" s="41">
        <v>7064</v>
      </c>
      <c r="Y29" s="41">
        <v>7407</v>
      </c>
      <c r="Z29" s="41">
        <v>3750</v>
      </c>
      <c r="AA29" s="41">
        <v>9080</v>
      </c>
      <c r="AB29" s="41">
        <v>5159</v>
      </c>
      <c r="AC29" s="41">
        <v>7427</v>
      </c>
      <c r="AD29" s="41">
        <v>10047</v>
      </c>
      <c r="AE29" s="41">
        <v>4705</v>
      </c>
      <c r="AF29" s="41">
        <v>11001</v>
      </c>
      <c r="AG29" s="41">
        <v>2369</v>
      </c>
      <c r="AH29" s="41">
        <v>6855</v>
      </c>
      <c r="AI29" s="41">
        <v>20359</v>
      </c>
      <c r="AJ29" s="41">
        <v>6100</v>
      </c>
      <c r="AK29" s="41">
        <v>10919</v>
      </c>
      <c r="AL29" s="41">
        <v>7004</v>
      </c>
      <c r="AM29" s="28">
        <f t="shared" si="0"/>
        <v>238700</v>
      </c>
      <c r="AN29" s="41">
        <v>7700</v>
      </c>
      <c r="AO29" s="29">
        <f t="shared" si="1"/>
        <v>240065</v>
      </c>
      <c r="AP29" s="30">
        <f t="shared" si="2"/>
        <v>7744.0322580645161</v>
      </c>
      <c r="AQ29" s="31">
        <f t="shared" si="3"/>
        <v>1365</v>
      </c>
      <c r="AR29" s="45">
        <f t="shared" si="4"/>
        <v>1.0057184750733137</v>
      </c>
    </row>
    <row r="30" spans="1:44" x14ac:dyDescent="0.25">
      <c r="A30" s="10">
        <v>29</v>
      </c>
      <c r="B30" s="11">
        <v>14485</v>
      </c>
      <c r="C30" s="11" t="s">
        <v>58</v>
      </c>
      <c r="D30" s="12" t="s">
        <v>3</v>
      </c>
      <c r="E30" s="12" t="s">
        <v>4</v>
      </c>
      <c r="F30" s="12" t="s">
        <v>8</v>
      </c>
      <c r="G30" s="12" t="s">
        <v>94</v>
      </c>
      <c r="H30" s="41">
        <v>212</v>
      </c>
      <c r="I30" s="41">
        <v>165</v>
      </c>
      <c r="J30" s="41">
        <v>30</v>
      </c>
      <c r="K30" s="41">
        <v>7</v>
      </c>
      <c r="L30" s="41">
        <v>0</v>
      </c>
      <c r="M30" s="41">
        <v>0</v>
      </c>
      <c r="N30" s="41">
        <v>326</v>
      </c>
      <c r="O30" s="41">
        <v>251</v>
      </c>
      <c r="P30" s="41">
        <v>78</v>
      </c>
      <c r="Q30" s="41">
        <v>25</v>
      </c>
      <c r="R30" s="41">
        <v>43</v>
      </c>
      <c r="S30" s="41">
        <v>15</v>
      </c>
      <c r="T30" s="41">
        <v>46</v>
      </c>
      <c r="U30" s="41">
        <v>72</v>
      </c>
      <c r="V30" s="41">
        <v>271</v>
      </c>
      <c r="W30" s="41">
        <v>105</v>
      </c>
      <c r="X30" s="41">
        <v>300</v>
      </c>
      <c r="Y30" s="41">
        <v>300</v>
      </c>
      <c r="Z30" s="41">
        <v>23</v>
      </c>
      <c r="AA30" s="41">
        <v>44</v>
      </c>
      <c r="AB30" s="41">
        <v>21</v>
      </c>
      <c r="AC30" s="41">
        <v>15</v>
      </c>
      <c r="AD30" s="41">
        <v>27</v>
      </c>
      <c r="AE30" s="41">
        <v>9</v>
      </c>
      <c r="AF30" s="41">
        <v>17</v>
      </c>
      <c r="AG30" s="41">
        <v>130</v>
      </c>
      <c r="AH30" s="41">
        <v>84</v>
      </c>
      <c r="AI30" s="41">
        <v>22</v>
      </c>
      <c r="AJ30" s="41">
        <v>0</v>
      </c>
      <c r="AK30" s="41">
        <v>454</v>
      </c>
      <c r="AL30" s="41">
        <v>24</v>
      </c>
      <c r="AM30" s="28">
        <f t="shared" si="0"/>
        <v>97650</v>
      </c>
      <c r="AN30" s="41">
        <v>3150</v>
      </c>
      <c r="AO30" s="29">
        <f t="shared" si="1"/>
        <v>3116</v>
      </c>
      <c r="AP30" s="30">
        <f t="shared" si="2"/>
        <v>100.51612903225806</v>
      </c>
      <c r="AQ30" s="31">
        <f t="shared" si="3"/>
        <v>-94534</v>
      </c>
      <c r="AR30" s="45">
        <f t="shared" si="4"/>
        <v>3.1909882232462876E-2</v>
      </c>
    </row>
    <row r="31" spans="1:44" x14ac:dyDescent="0.25">
      <c r="A31" s="10">
        <v>30</v>
      </c>
      <c r="B31" s="11">
        <v>16945</v>
      </c>
      <c r="C31" s="11" t="s">
        <v>58</v>
      </c>
      <c r="D31" s="12" t="s">
        <v>3</v>
      </c>
      <c r="E31" s="12" t="s">
        <v>4</v>
      </c>
      <c r="F31" s="12" t="s">
        <v>8</v>
      </c>
      <c r="G31" s="12" t="s">
        <v>95</v>
      </c>
      <c r="H31" s="41">
        <v>3734</v>
      </c>
      <c r="I31" s="41">
        <v>6809</v>
      </c>
      <c r="J31" s="41">
        <v>3825</v>
      </c>
      <c r="K31" s="41">
        <v>4920</v>
      </c>
      <c r="L31" s="41">
        <v>599</v>
      </c>
      <c r="M31" s="41">
        <v>6330</v>
      </c>
      <c r="N31" s="41">
        <v>6333</v>
      </c>
      <c r="O31" s="41">
        <v>2471</v>
      </c>
      <c r="P31" s="41">
        <v>3365</v>
      </c>
      <c r="Q31" s="41">
        <v>6353</v>
      </c>
      <c r="R31" s="41">
        <v>4369</v>
      </c>
      <c r="S31" s="41">
        <v>2145</v>
      </c>
      <c r="T31" s="41">
        <v>5732</v>
      </c>
      <c r="U31" s="41">
        <v>4370</v>
      </c>
      <c r="V31" s="41">
        <v>2886</v>
      </c>
      <c r="W31" s="41">
        <v>7068</v>
      </c>
      <c r="X31" s="41">
        <v>2528</v>
      </c>
      <c r="Y31" s="41">
        <v>4173</v>
      </c>
      <c r="Z31" s="41">
        <v>506</v>
      </c>
      <c r="AA31" s="41">
        <v>4475</v>
      </c>
      <c r="AB31" s="41">
        <v>3751</v>
      </c>
      <c r="AC31" s="41">
        <v>4495</v>
      </c>
      <c r="AD31" s="41">
        <v>3088</v>
      </c>
      <c r="AE31" s="41">
        <v>3759</v>
      </c>
      <c r="AF31" s="41">
        <v>5621</v>
      </c>
      <c r="AG31" s="41">
        <v>1875</v>
      </c>
      <c r="AH31" s="41">
        <v>4545</v>
      </c>
      <c r="AI31" s="41">
        <v>4506</v>
      </c>
      <c r="AJ31" s="41">
        <v>2143</v>
      </c>
      <c r="AK31" s="41">
        <v>4330</v>
      </c>
      <c r="AL31" s="41">
        <v>3626</v>
      </c>
      <c r="AM31" s="28">
        <f t="shared" si="0"/>
        <v>113150</v>
      </c>
      <c r="AN31" s="41">
        <v>3650</v>
      </c>
      <c r="AO31" s="29">
        <f t="shared" si="1"/>
        <v>124730</v>
      </c>
      <c r="AP31" s="30">
        <f t="shared" si="2"/>
        <v>4023.5483870967741</v>
      </c>
      <c r="AQ31" s="31">
        <f t="shared" si="3"/>
        <v>11580</v>
      </c>
      <c r="AR31" s="45">
        <f t="shared" si="4"/>
        <v>1.10234202386213</v>
      </c>
    </row>
    <row r="32" spans="1:44" x14ac:dyDescent="0.25">
      <c r="A32" s="10">
        <v>31</v>
      </c>
      <c r="B32" s="11">
        <v>16689</v>
      </c>
      <c r="C32" s="11" t="s">
        <v>58</v>
      </c>
      <c r="D32" s="12" t="s">
        <v>3</v>
      </c>
      <c r="E32" s="12" t="s">
        <v>4</v>
      </c>
      <c r="F32" s="12" t="s">
        <v>8</v>
      </c>
      <c r="G32" s="12" t="s">
        <v>96</v>
      </c>
      <c r="H32" s="41">
        <v>5526</v>
      </c>
      <c r="I32" s="41">
        <v>7235</v>
      </c>
      <c r="J32" s="41">
        <v>2677</v>
      </c>
      <c r="K32" s="41">
        <v>9048</v>
      </c>
      <c r="L32" s="41">
        <v>1472</v>
      </c>
      <c r="M32" s="41">
        <v>5954</v>
      </c>
      <c r="N32" s="41">
        <v>6798</v>
      </c>
      <c r="O32" s="41">
        <v>3284</v>
      </c>
      <c r="P32" s="41">
        <v>4209</v>
      </c>
      <c r="Q32" s="41">
        <v>2200</v>
      </c>
      <c r="R32" s="41">
        <v>3915</v>
      </c>
      <c r="S32" s="41">
        <v>1215</v>
      </c>
      <c r="T32" s="41">
        <v>4430</v>
      </c>
      <c r="U32" s="41">
        <v>6604</v>
      </c>
      <c r="V32" s="41">
        <v>5645</v>
      </c>
      <c r="W32" s="41">
        <v>4742</v>
      </c>
      <c r="X32" s="41">
        <v>2953</v>
      </c>
      <c r="Y32" s="41">
        <v>4512</v>
      </c>
      <c r="Z32" s="41">
        <v>1081</v>
      </c>
      <c r="AA32" s="41">
        <v>2245</v>
      </c>
      <c r="AB32" s="41">
        <v>3723</v>
      </c>
      <c r="AC32" s="41">
        <v>1785</v>
      </c>
      <c r="AD32" s="41">
        <v>6278</v>
      </c>
      <c r="AE32" s="41">
        <v>4020</v>
      </c>
      <c r="AF32" s="41">
        <v>2455</v>
      </c>
      <c r="AG32" s="41">
        <v>1865</v>
      </c>
      <c r="AH32" s="41">
        <v>3583</v>
      </c>
      <c r="AI32" s="41">
        <v>3675</v>
      </c>
      <c r="AJ32" s="41">
        <v>4330</v>
      </c>
      <c r="AK32" s="41">
        <v>2722</v>
      </c>
      <c r="AL32" s="41">
        <v>3759</v>
      </c>
      <c r="AM32" s="28">
        <f t="shared" si="0"/>
        <v>114700</v>
      </c>
      <c r="AN32" s="41">
        <v>3700</v>
      </c>
      <c r="AO32" s="29">
        <f t="shared" si="1"/>
        <v>123940</v>
      </c>
      <c r="AP32" s="30">
        <f t="shared" si="2"/>
        <v>3998.0645161290322</v>
      </c>
      <c r="AQ32" s="31">
        <f t="shared" si="3"/>
        <v>9240</v>
      </c>
      <c r="AR32" s="45">
        <f t="shared" si="4"/>
        <v>1.080557977332171</v>
      </c>
    </row>
    <row r="33" spans="1:44" x14ac:dyDescent="0.25">
      <c r="A33" s="10">
        <v>32</v>
      </c>
      <c r="B33" s="11">
        <v>17174</v>
      </c>
      <c r="C33" s="11" t="s">
        <v>58</v>
      </c>
      <c r="D33" s="12" t="s">
        <v>3</v>
      </c>
      <c r="E33" s="12" t="s">
        <v>4</v>
      </c>
      <c r="F33" s="12" t="s">
        <v>8</v>
      </c>
      <c r="G33" s="12" t="s">
        <v>97</v>
      </c>
      <c r="H33" s="41">
        <v>3450</v>
      </c>
      <c r="I33" s="41">
        <v>6535</v>
      </c>
      <c r="J33" s="41">
        <v>4773</v>
      </c>
      <c r="K33" s="41">
        <v>9891</v>
      </c>
      <c r="L33" s="41">
        <v>826</v>
      </c>
      <c r="M33" s="41">
        <v>6862</v>
      </c>
      <c r="N33" s="41">
        <v>5935</v>
      </c>
      <c r="O33" s="41">
        <v>6172</v>
      </c>
      <c r="P33" s="41">
        <v>5777</v>
      </c>
      <c r="Q33" s="41">
        <v>3804</v>
      </c>
      <c r="R33" s="41">
        <v>5195</v>
      </c>
      <c r="S33" s="41">
        <v>431</v>
      </c>
      <c r="T33" s="41">
        <v>4696</v>
      </c>
      <c r="U33" s="41">
        <v>2982</v>
      </c>
      <c r="V33" s="41">
        <v>9083</v>
      </c>
      <c r="W33" s="41">
        <v>3794</v>
      </c>
      <c r="X33" s="41">
        <v>4502</v>
      </c>
      <c r="Y33" s="41">
        <v>8208</v>
      </c>
      <c r="Z33" s="41">
        <v>2775</v>
      </c>
      <c r="AA33" s="41">
        <v>11785</v>
      </c>
      <c r="AB33" s="41">
        <v>5459</v>
      </c>
      <c r="AC33" s="41">
        <v>4114</v>
      </c>
      <c r="AD33" s="41">
        <v>3574</v>
      </c>
      <c r="AE33" s="41">
        <v>3577</v>
      </c>
      <c r="AF33" s="41">
        <v>4486</v>
      </c>
      <c r="AG33" s="41">
        <v>918</v>
      </c>
      <c r="AH33" s="41">
        <v>4821</v>
      </c>
      <c r="AI33" s="41">
        <v>2669</v>
      </c>
      <c r="AJ33" s="41">
        <v>5533</v>
      </c>
      <c r="AK33" s="41">
        <v>2153</v>
      </c>
      <c r="AL33" s="41">
        <v>4276</v>
      </c>
      <c r="AM33" s="28">
        <f t="shared" si="0"/>
        <v>89900</v>
      </c>
      <c r="AN33" s="41">
        <v>2900</v>
      </c>
      <c r="AO33" s="29">
        <f t="shared" si="1"/>
        <v>149056</v>
      </c>
      <c r="AP33" s="30">
        <f t="shared" si="2"/>
        <v>4808.2580645161288</v>
      </c>
      <c r="AQ33" s="31">
        <f t="shared" si="3"/>
        <v>59156</v>
      </c>
      <c r="AR33" s="45">
        <f t="shared" si="4"/>
        <v>1.658020022246941</v>
      </c>
    </row>
    <row r="34" spans="1:44" x14ac:dyDescent="0.25">
      <c r="A34" s="10">
        <v>33</v>
      </c>
      <c r="B34" s="11">
        <v>14473</v>
      </c>
      <c r="C34" s="11" t="s">
        <v>58</v>
      </c>
      <c r="D34" s="12" t="s">
        <v>3</v>
      </c>
      <c r="E34" s="12" t="s">
        <v>4</v>
      </c>
      <c r="F34" s="12" t="s">
        <v>9</v>
      </c>
      <c r="G34" s="12" t="s">
        <v>98</v>
      </c>
      <c r="H34" s="41">
        <v>1841</v>
      </c>
      <c r="I34" s="41">
        <v>4179</v>
      </c>
      <c r="J34" s="41">
        <v>2911</v>
      </c>
      <c r="K34" s="41">
        <v>1423</v>
      </c>
      <c r="L34" s="41">
        <v>969</v>
      </c>
      <c r="M34" s="41">
        <v>1332</v>
      </c>
      <c r="N34" s="41">
        <v>1407</v>
      </c>
      <c r="O34" s="41">
        <v>4273</v>
      </c>
      <c r="P34" s="41">
        <v>1392</v>
      </c>
      <c r="Q34" s="41">
        <v>751</v>
      </c>
      <c r="R34" s="41">
        <v>4351</v>
      </c>
      <c r="S34" s="41">
        <v>1219</v>
      </c>
      <c r="T34" s="41">
        <v>3859</v>
      </c>
      <c r="U34" s="41">
        <v>3991</v>
      </c>
      <c r="V34" s="41">
        <v>4318</v>
      </c>
      <c r="W34" s="41">
        <v>1179</v>
      </c>
      <c r="X34" s="41">
        <v>4795</v>
      </c>
      <c r="Y34" s="41">
        <v>5251</v>
      </c>
      <c r="Z34" s="41">
        <v>696</v>
      </c>
      <c r="AA34" s="41">
        <v>1403</v>
      </c>
      <c r="AB34" s="41">
        <v>853</v>
      </c>
      <c r="AC34" s="41">
        <v>3417</v>
      </c>
      <c r="AD34" s="41">
        <v>4188</v>
      </c>
      <c r="AE34" s="41">
        <v>3401</v>
      </c>
      <c r="AF34" s="41">
        <v>1010</v>
      </c>
      <c r="AG34" s="41">
        <v>2291</v>
      </c>
      <c r="AH34" s="41">
        <v>2395</v>
      </c>
      <c r="AI34" s="41">
        <v>809</v>
      </c>
      <c r="AJ34" s="41">
        <v>2423</v>
      </c>
      <c r="AK34" s="41">
        <v>2207</v>
      </c>
      <c r="AL34" s="41">
        <v>4100</v>
      </c>
      <c r="AM34" s="28">
        <f t="shared" si="0"/>
        <v>65100</v>
      </c>
      <c r="AN34" s="41">
        <v>2100</v>
      </c>
      <c r="AO34" s="29">
        <f t="shared" si="1"/>
        <v>78634</v>
      </c>
      <c r="AP34" s="30">
        <f t="shared" si="2"/>
        <v>2536.5806451612902</v>
      </c>
      <c r="AQ34" s="31">
        <f t="shared" si="3"/>
        <v>13534</v>
      </c>
      <c r="AR34" s="45">
        <f t="shared" si="4"/>
        <v>1.2078955453149001</v>
      </c>
    </row>
    <row r="35" spans="1:44" x14ac:dyDescent="0.25">
      <c r="A35" s="10">
        <v>34</v>
      </c>
      <c r="B35" s="11">
        <v>16280</v>
      </c>
      <c r="C35" s="11" t="s">
        <v>58</v>
      </c>
      <c r="D35" s="12" t="s">
        <v>3</v>
      </c>
      <c r="E35" s="12" t="s">
        <v>4</v>
      </c>
      <c r="F35" s="12" t="s">
        <v>9</v>
      </c>
      <c r="G35" s="12" t="s">
        <v>99</v>
      </c>
      <c r="H35" s="41">
        <v>6032</v>
      </c>
      <c r="I35" s="41">
        <v>3812</v>
      </c>
      <c r="J35" s="41">
        <v>8060</v>
      </c>
      <c r="K35" s="41">
        <v>7346</v>
      </c>
      <c r="L35" s="41">
        <v>1068</v>
      </c>
      <c r="M35" s="41">
        <v>5560</v>
      </c>
      <c r="N35" s="41">
        <v>4182</v>
      </c>
      <c r="O35" s="41">
        <v>6325</v>
      </c>
      <c r="P35" s="41">
        <v>5516</v>
      </c>
      <c r="Q35" s="41">
        <v>3648</v>
      </c>
      <c r="R35" s="41">
        <v>5629</v>
      </c>
      <c r="S35" s="41">
        <v>719</v>
      </c>
      <c r="T35" s="41">
        <v>4575</v>
      </c>
      <c r="U35" s="41">
        <v>6912</v>
      </c>
      <c r="V35" s="41">
        <v>6961</v>
      </c>
      <c r="W35" s="41">
        <v>4596</v>
      </c>
      <c r="X35" s="41">
        <v>2395</v>
      </c>
      <c r="Y35" s="41">
        <v>6443</v>
      </c>
      <c r="Z35" s="41">
        <v>974</v>
      </c>
      <c r="AA35" s="41">
        <v>6405</v>
      </c>
      <c r="AB35" s="41">
        <v>4000</v>
      </c>
      <c r="AC35" s="41">
        <v>4235</v>
      </c>
      <c r="AD35" s="41">
        <v>4686</v>
      </c>
      <c r="AE35" s="41">
        <v>5788</v>
      </c>
      <c r="AF35" s="41">
        <v>4526</v>
      </c>
      <c r="AG35" s="41">
        <v>2691</v>
      </c>
      <c r="AH35" s="41">
        <v>3631</v>
      </c>
      <c r="AI35" s="41">
        <v>5233</v>
      </c>
      <c r="AJ35" s="41">
        <v>4722</v>
      </c>
      <c r="AK35" s="41">
        <v>4085</v>
      </c>
      <c r="AL35" s="41">
        <v>5311</v>
      </c>
      <c r="AM35" s="28">
        <f t="shared" si="0"/>
        <v>124000</v>
      </c>
      <c r="AN35" s="41">
        <v>4000</v>
      </c>
      <c r="AO35" s="29">
        <f t="shared" si="1"/>
        <v>146066</v>
      </c>
      <c r="AP35" s="30">
        <f t="shared" si="2"/>
        <v>4711.8064516129034</v>
      </c>
      <c r="AQ35" s="31">
        <f t="shared" si="3"/>
        <v>22066</v>
      </c>
      <c r="AR35" s="45">
        <f t="shared" si="4"/>
        <v>1.1779516129032257</v>
      </c>
    </row>
    <row r="36" spans="1:44" x14ac:dyDescent="0.25">
      <c r="A36" s="10">
        <v>35</v>
      </c>
      <c r="B36" s="11">
        <v>16081</v>
      </c>
      <c r="C36" s="11" t="s">
        <v>58</v>
      </c>
      <c r="D36" s="12" t="s">
        <v>3</v>
      </c>
      <c r="E36" s="12" t="s">
        <v>4</v>
      </c>
      <c r="F36" s="12" t="s">
        <v>9</v>
      </c>
      <c r="G36" s="12" t="s">
        <v>100</v>
      </c>
      <c r="H36" s="41">
        <v>7893</v>
      </c>
      <c r="I36" s="41">
        <v>2644</v>
      </c>
      <c r="J36" s="41">
        <v>7214</v>
      </c>
      <c r="K36" s="41">
        <v>4222</v>
      </c>
      <c r="L36" s="41">
        <v>1043</v>
      </c>
      <c r="M36" s="41">
        <v>4413</v>
      </c>
      <c r="N36" s="41">
        <v>2606</v>
      </c>
      <c r="O36" s="41">
        <v>5334</v>
      </c>
      <c r="P36" s="41">
        <v>2684</v>
      </c>
      <c r="Q36" s="41">
        <v>2722</v>
      </c>
      <c r="R36" s="41">
        <v>3939</v>
      </c>
      <c r="S36" s="41">
        <v>2145</v>
      </c>
      <c r="T36" s="41">
        <v>5974</v>
      </c>
      <c r="U36" s="41">
        <v>2533</v>
      </c>
      <c r="V36" s="41">
        <v>3567</v>
      </c>
      <c r="W36" s="41">
        <v>2524</v>
      </c>
      <c r="X36" s="41">
        <v>3957</v>
      </c>
      <c r="Y36" s="41">
        <v>4427</v>
      </c>
      <c r="Z36" s="41">
        <v>2748</v>
      </c>
      <c r="AA36" s="41">
        <v>3773</v>
      </c>
      <c r="AB36" s="41">
        <v>2773</v>
      </c>
      <c r="AC36" s="41">
        <v>2387</v>
      </c>
      <c r="AD36" s="41">
        <v>2823</v>
      </c>
      <c r="AE36" s="41">
        <v>2300</v>
      </c>
      <c r="AF36" s="41">
        <v>2532</v>
      </c>
      <c r="AG36" s="41">
        <v>1486</v>
      </c>
      <c r="AH36" s="41">
        <v>2560</v>
      </c>
      <c r="AI36" s="41">
        <v>2350</v>
      </c>
      <c r="AJ36" s="41">
        <v>2930</v>
      </c>
      <c r="AK36" s="41">
        <v>3481</v>
      </c>
      <c r="AL36" s="41">
        <v>2392</v>
      </c>
      <c r="AM36" s="28">
        <f t="shared" si="0"/>
        <v>71300</v>
      </c>
      <c r="AN36" s="41">
        <v>2300</v>
      </c>
      <c r="AO36" s="29">
        <f t="shared" si="1"/>
        <v>104376</v>
      </c>
      <c r="AP36" s="30">
        <f t="shared" si="2"/>
        <v>3366.9677419354839</v>
      </c>
      <c r="AQ36" s="31">
        <f t="shared" si="3"/>
        <v>33076</v>
      </c>
      <c r="AR36" s="45">
        <f t="shared" si="4"/>
        <v>1.4638990182328191</v>
      </c>
    </row>
    <row r="37" spans="1:44" x14ac:dyDescent="0.25">
      <c r="A37" s="10">
        <v>36</v>
      </c>
      <c r="B37" s="11">
        <v>92040</v>
      </c>
      <c r="C37" s="11" t="s">
        <v>58</v>
      </c>
      <c r="D37" s="12" t="s">
        <v>3</v>
      </c>
      <c r="E37" s="12" t="s">
        <v>4</v>
      </c>
      <c r="F37" s="12" t="s">
        <v>9</v>
      </c>
      <c r="G37" s="12" t="s">
        <v>101</v>
      </c>
      <c r="H37" s="41">
        <v>2868</v>
      </c>
      <c r="I37" s="41">
        <v>2837</v>
      </c>
      <c r="J37" s="41">
        <v>2390</v>
      </c>
      <c r="K37" s="41">
        <v>6217</v>
      </c>
      <c r="L37" s="41">
        <v>2251</v>
      </c>
      <c r="M37" s="41">
        <v>4826</v>
      </c>
      <c r="N37" s="41">
        <v>2473</v>
      </c>
      <c r="O37" s="41">
        <v>3184</v>
      </c>
      <c r="P37" s="41">
        <v>2881</v>
      </c>
      <c r="Q37" s="41">
        <v>972</v>
      </c>
      <c r="R37" s="41">
        <v>3564</v>
      </c>
      <c r="S37" s="41">
        <v>2225</v>
      </c>
      <c r="T37" s="41">
        <v>2258</v>
      </c>
      <c r="U37" s="41">
        <v>1737</v>
      </c>
      <c r="V37" s="41">
        <v>2346</v>
      </c>
      <c r="W37" s="41">
        <v>1938</v>
      </c>
      <c r="X37" s="41">
        <v>1714</v>
      </c>
      <c r="Y37" s="41">
        <v>2538</v>
      </c>
      <c r="Z37" s="41">
        <v>1274</v>
      </c>
      <c r="AA37" s="41">
        <v>1408</v>
      </c>
      <c r="AB37" s="41">
        <v>1874</v>
      </c>
      <c r="AC37" s="41">
        <v>1802</v>
      </c>
      <c r="AD37" s="41">
        <v>3176</v>
      </c>
      <c r="AE37" s="41">
        <v>1816</v>
      </c>
      <c r="AF37" s="41">
        <v>742</v>
      </c>
      <c r="AG37" s="41">
        <v>1455</v>
      </c>
      <c r="AH37" s="41">
        <v>3593</v>
      </c>
      <c r="AI37" s="41">
        <v>866</v>
      </c>
      <c r="AJ37" s="41">
        <v>1929</v>
      </c>
      <c r="AK37" s="41">
        <v>1133</v>
      </c>
      <c r="AL37" s="41">
        <v>967</v>
      </c>
      <c r="AM37" s="28">
        <f t="shared" si="0"/>
        <v>71300</v>
      </c>
      <c r="AN37" s="41">
        <v>2300</v>
      </c>
      <c r="AO37" s="29">
        <f t="shared" si="1"/>
        <v>71254</v>
      </c>
      <c r="AP37" s="30">
        <f t="shared" si="2"/>
        <v>2298.516129032258</v>
      </c>
      <c r="AQ37" s="31">
        <f t="shared" si="3"/>
        <v>-46</v>
      </c>
      <c r="AR37" s="45">
        <f t="shared" si="4"/>
        <v>0.99935483870967745</v>
      </c>
    </row>
    <row r="38" spans="1:44" x14ac:dyDescent="0.25">
      <c r="A38" s="10">
        <v>37</v>
      </c>
      <c r="B38" s="11">
        <v>15846</v>
      </c>
      <c r="C38" s="11" t="s">
        <v>58</v>
      </c>
      <c r="D38" s="12" t="s">
        <v>3</v>
      </c>
      <c r="E38" s="12" t="s">
        <v>4</v>
      </c>
      <c r="F38" s="12" t="s">
        <v>9</v>
      </c>
      <c r="G38" s="12" t="s">
        <v>102</v>
      </c>
      <c r="H38" s="41">
        <v>5863</v>
      </c>
      <c r="I38" s="41">
        <v>7475</v>
      </c>
      <c r="J38" s="41">
        <v>3034</v>
      </c>
      <c r="K38" s="41">
        <v>8547</v>
      </c>
      <c r="L38" s="41">
        <v>3636</v>
      </c>
      <c r="M38" s="41">
        <v>5854</v>
      </c>
      <c r="N38" s="41">
        <v>3116</v>
      </c>
      <c r="O38" s="41">
        <v>3581</v>
      </c>
      <c r="P38" s="41">
        <v>8708</v>
      </c>
      <c r="Q38" s="41">
        <v>3347</v>
      </c>
      <c r="R38" s="41">
        <v>6456</v>
      </c>
      <c r="S38" s="41">
        <v>3139</v>
      </c>
      <c r="T38" s="41">
        <v>5675</v>
      </c>
      <c r="U38" s="41">
        <v>4898</v>
      </c>
      <c r="V38" s="41">
        <v>3982</v>
      </c>
      <c r="W38" s="41">
        <v>6252</v>
      </c>
      <c r="X38" s="41">
        <v>6230</v>
      </c>
      <c r="Y38" s="41">
        <v>6298</v>
      </c>
      <c r="Z38" s="41">
        <v>3900</v>
      </c>
      <c r="AA38" s="41">
        <v>3576</v>
      </c>
      <c r="AB38" s="41">
        <v>5547</v>
      </c>
      <c r="AC38" s="41">
        <v>4161</v>
      </c>
      <c r="AD38" s="41">
        <v>4391</v>
      </c>
      <c r="AE38" s="41">
        <v>3231</v>
      </c>
      <c r="AF38" s="41">
        <v>3923</v>
      </c>
      <c r="AG38" s="41">
        <v>3708</v>
      </c>
      <c r="AH38" s="41">
        <v>5360</v>
      </c>
      <c r="AI38" s="41">
        <v>5180</v>
      </c>
      <c r="AJ38" s="41">
        <v>2999</v>
      </c>
      <c r="AK38" s="41">
        <v>2200</v>
      </c>
      <c r="AL38" s="41">
        <v>2374</v>
      </c>
      <c r="AM38" s="28">
        <f t="shared" si="0"/>
        <v>83700</v>
      </c>
      <c r="AN38" s="41">
        <v>2700</v>
      </c>
      <c r="AO38" s="29">
        <f t="shared" si="1"/>
        <v>146641</v>
      </c>
      <c r="AP38" s="30">
        <f t="shared" si="2"/>
        <v>4730.3548387096771</v>
      </c>
      <c r="AQ38" s="31">
        <f t="shared" si="3"/>
        <v>62941</v>
      </c>
      <c r="AR38" s="45">
        <f t="shared" si="4"/>
        <v>1.7519832735961769</v>
      </c>
    </row>
    <row r="39" spans="1:44" x14ac:dyDescent="0.25">
      <c r="A39" s="10">
        <v>38</v>
      </c>
      <c r="B39" s="11">
        <v>15663</v>
      </c>
      <c r="C39" s="11" t="s">
        <v>58</v>
      </c>
      <c r="D39" s="12" t="s">
        <v>3</v>
      </c>
      <c r="E39" s="12" t="s">
        <v>4</v>
      </c>
      <c r="F39" s="12" t="s">
        <v>9</v>
      </c>
      <c r="G39" s="12" t="s">
        <v>103</v>
      </c>
      <c r="H39" s="41">
        <v>2121</v>
      </c>
      <c r="I39" s="41">
        <v>2005</v>
      </c>
      <c r="J39" s="41">
        <v>3120</v>
      </c>
      <c r="K39" s="41">
        <v>2086</v>
      </c>
      <c r="L39" s="41">
        <v>1747</v>
      </c>
      <c r="M39" s="41">
        <v>7894</v>
      </c>
      <c r="N39" s="41">
        <v>2049</v>
      </c>
      <c r="O39" s="41">
        <v>2497</v>
      </c>
      <c r="P39" s="41">
        <v>1479</v>
      </c>
      <c r="Q39" s="41">
        <v>1997</v>
      </c>
      <c r="R39" s="41">
        <v>2012</v>
      </c>
      <c r="S39" s="41">
        <v>1132</v>
      </c>
      <c r="T39" s="41">
        <v>1541</v>
      </c>
      <c r="U39" s="41">
        <v>3536</v>
      </c>
      <c r="V39" s="41">
        <v>2865</v>
      </c>
      <c r="W39" s="41">
        <v>1925</v>
      </c>
      <c r="X39" s="41">
        <v>2019</v>
      </c>
      <c r="Y39" s="41">
        <v>2123</v>
      </c>
      <c r="Z39" s="41">
        <v>2253</v>
      </c>
      <c r="AA39" s="41">
        <v>2249</v>
      </c>
      <c r="AB39" s="41">
        <v>3534</v>
      </c>
      <c r="AC39" s="41">
        <v>2208</v>
      </c>
      <c r="AD39" s="41">
        <v>2795</v>
      </c>
      <c r="AE39" s="41">
        <v>3322</v>
      </c>
      <c r="AF39" s="41">
        <v>3312</v>
      </c>
      <c r="AG39" s="41">
        <v>1250</v>
      </c>
      <c r="AH39" s="41">
        <v>4949</v>
      </c>
      <c r="AI39" s="41">
        <v>2535</v>
      </c>
      <c r="AJ39" s="41">
        <v>1900</v>
      </c>
      <c r="AK39" s="41">
        <v>1802</v>
      </c>
      <c r="AL39" s="41">
        <v>3585</v>
      </c>
      <c r="AM39" s="28">
        <f t="shared" si="0"/>
        <v>68200</v>
      </c>
      <c r="AN39" s="41">
        <v>2200</v>
      </c>
      <c r="AO39" s="29">
        <f t="shared" si="1"/>
        <v>79842</v>
      </c>
      <c r="AP39" s="30">
        <f t="shared" si="2"/>
        <v>2575.5483870967741</v>
      </c>
      <c r="AQ39" s="31">
        <f t="shared" si="3"/>
        <v>11642</v>
      </c>
      <c r="AR39" s="45">
        <f t="shared" si="4"/>
        <v>1.1707038123167155</v>
      </c>
    </row>
    <row r="40" spans="1:44" x14ac:dyDescent="0.25">
      <c r="A40" s="10">
        <v>39</v>
      </c>
      <c r="B40" s="11">
        <v>16273</v>
      </c>
      <c r="C40" s="11" t="s">
        <v>58</v>
      </c>
      <c r="D40" s="12" t="s">
        <v>3</v>
      </c>
      <c r="E40" s="12" t="s">
        <v>4</v>
      </c>
      <c r="F40" s="12" t="s">
        <v>9</v>
      </c>
      <c r="G40" s="12" t="s">
        <v>104</v>
      </c>
      <c r="H40" s="41">
        <v>5314</v>
      </c>
      <c r="I40" s="41">
        <v>5331</v>
      </c>
      <c r="J40" s="41">
        <v>4407</v>
      </c>
      <c r="K40" s="41">
        <v>2445</v>
      </c>
      <c r="L40" s="41">
        <v>1266</v>
      </c>
      <c r="M40" s="41">
        <v>4091</v>
      </c>
      <c r="N40" s="41">
        <v>4308</v>
      </c>
      <c r="O40" s="41">
        <v>5477</v>
      </c>
      <c r="P40" s="41">
        <v>3424</v>
      </c>
      <c r="Q40" s="41">
        <v>6711</v>
      </c>
      <c r="R40" s="41">
        <v>4430</v>
      </c>
      <c r="S40" s="41">
        <v>1456</v>
      </c>
      <c r="T40" s="41">
        <v>3437</v>
      </c>
      <c r="U40" s="41">
        <v>5050</v>
      </c>
      <c r="V40" s="41">
        <v>4962</v>
      </c>
      <c r="W40" s="41">
        <v>3254</v>
      </c>
      <c r="X40" s="41">
        <v>1800</v>
      </c>
      <c r="Y40" s="41">
        <v>5042</v>
      </c>
      <c r="Z40" s="41">
        <v>2645</v>
      </c>
      <c r="AA40" s="41">
        <v>5814</v>
      </c>
      <c r="AB40" s="41">
        <v>2680</v>
      </c>
      <c r="AC40" s="41">
        <v>4249</v>
      </c>
      <c r="AD40" s="41">
        <v>3634</v>
      </c>
      <c r="AE40" s="41">
        <v>6509</v>
      </c>
      <c r="AF40" s="41">
        <v>2290</v>
      </c>
      <c r="AG40" s="41">
        <v>554</v>
      </c>
      <c r="AH40" s="41">
        <v>4253</v>
      </c>
      <c r="AI40" s="41">
        <v>3507</v>
      </c>
      <c r="AJ40" s="41">
        <v>2585</v>
      </c>
      <c r="AK40" s="41">
        <v>5460</v>
      </c>
      <c r="AL40" s="41">
        <v>5178</v>
      </c>
      <c r="AM40" s="28">
        <f t="shared" si="0"/>
        <v>89900</v>
      </c>
      <c r="AN40" s="41">
        <v>2900</v>
      </c>
      <c r="AO40" s="29">
        <f t="shared" si="1"/>
        <v>121563</v>
      </c>
      <c r="AP40" s="30">
        <f t="shared" si="2"/>
        <v>3921.3870967741937</v>
      </c>
      <c r="AQ40" s="31">
        <f t="shared" si="3"/>
        <v>31663</v>
      </c>
      <c r="AR40" s="45">
        <f t="shared" si="4"/>
        <v>1.352202447163515</v>
      </c>
    </row>
    <row r="41" spans="1:44" x14ac:dyDescent="0.25">
      <c r="A41" s="10">
        <v>40</v>
      </c>
      <c r="B41" s="11">
        <v>17263</v>
      </c>
      <c r="C41" s="11" t="s">
        <v>58</v>
      </c>
      <c r="D41" s="12" t="s">
        <v>3</v>
      </c>
      <c r="E41" s="12" t="s">
        <v>4</v>
      </c>
      <c r="F41" s="12" t="s">
        <v>9</v>
      </c>
      <c r="G41" s="12" t="s">
        <v>105</v>
      </c>
      <c r="H41" s="41">
        <v>6659</v>
      </c>
      <c r="I41" s="41">
        <v>7667</v>
      </c>
      <c r="J41" s="41">
        <v>2653</v>
      </c>
      <c r="K41" s="41">
        <v>2599</v>
      </c>
      <c r="L41" s="41">
        <v>1230</v>
      </c>
      <c r="M41" s="41">
        <v>4271</v>
      </c>
      <c r="N41" s="41">
        <v>2301</v>
      </c>
      <c r="O41" s="41">
        <v>3303</v>
      </c>
      <c r="P41" s="41">
        <v>2300</v>
      </c>
      <c r="Q41" s="41">
        <v>4950</v>
      </c>
      <c r="R41" s="41">
        <v>3837</v>
      </c>
      <c r="S41" s="41">
        <v>2058</v>
      </c>
      <c r="T41" s="41">
        <v>3258</v>
      </c>
      <c r="U41" s="41">
        <v>2839</v>
      </c>
      <c r="V41" s="41">
        <v>1437</v>
      </c>
      <c r="W41" s="41">
        <v>3211</v>
      </c>
      <c r="X41" s="41">
        <v>3173</v>
      </c>
      <c r="Y41" s="41">
        <v>3362</v>
      </c>
      <c r="Z41" s="41">
        <v>1905</v>
      </c>
      <c r="AA41" s="41">
        <v>2778</v>
      </c>
      <c r="AB41" s="41">
        <v>2063</v>
      </c>
      <c r="AC41" s="41">
        <v>2338</v>
      </c>
      <c r="AD41" s="41">
        <v>1930</v>
      </c>
      <c r="AE41" s="41">
        <v>3761</v>
      </c>
      <c r="AF41" s="41">
        <v>2582</v>
      </c>
      <c r="AG41" s="41">
        <v>2823</v>
      </c>
      <c r="AH41" s="41">
        <v>3937</v>
      </c>
      <c r="AI41" s="41">
        <v>2241</v>
      </c>
      <c r="AJ41" s="41">
        <v>4067</v>
      </c>
      <c r="AK41" s="41">
        <v>1343</v>
      </c>
      <c r="AL41" s="41">
        <v>5375</v>
      </c>
      <c r="AM41" s="28">
        <f t="shared" si="0"/>
        <v>71300</v>
      </c>
      <c r="AN41" s="41">
        <v>2300</v>
      </c>
      <c r="AO41" s="29">
        <f t="shared" si="1"/>
        <v>98251</v>
      </c>
      <c r="AP41" s="30">
        <f t="shared" si="2"/>
        <v>3169.3870967741937</v>
      </c>
      <c r="AQ41" s="31">
        <f t="shared" si="3"/>
        <v>26951</v>
      </c>
      <c r="AR41" s="45">
        <f t="shared" si="4"/>
        <v>1.3779943899018232</v>
      </c>
    </row>
    <row r="42" spans="1:44" x14ac:dyDescent="0.25">
      <c r="A42" s="10">
        <v>41</v>
      </c>
      <c r="B42" s="11">
        <v>14465</v>
      </c>
      <c r="C42" s="11" t="s">
        <v>58</v>
      </c>
      <c r="D42" s="12" t="s">
        <v>3</v>
      </c>
      <c r="E42" s="12" t="s">
        <v>10</v>
      </c>
      <c r="F42" s="12" t="s">
        <v>11</v>
      </c>
      <c r="G42" s="12" t="s">
        <v>106</v>
      </c>
      <c r="H42" s="41">
        <v>4443</v>
      </c>
      <c r="I42" s="41">
        <v>2890</v>
      </c>
      <c r="J42" s="41">
        <v>1883</v>
      </c>
      <c r="K42" s="41">
        <v>7654</v>
      </c>
      <c r="L42" s="41">
        <v>632</v>
      </c>
      <c r="M42" s="41">
        <v>4671</v>
      </c>
      <c r="N42" s="41">
        <v>3167</v>
      </c>
      <c r="O42" s="41">
        <v>3134</v>
      </c>
      <c r="P42" s="41">
        <v>3998</v>
      </c>
      <c r="Q42" s="41">
        <v>2322</v>
      </c>
      <c r="R42" s="41">
        <v>2115</v>
      </c>
      <c r="S42" s="41">
        <v>1440</v>
      </c>
      <c r="T42" s="41">
        <v>1692</v>
      </c>
      <c r="U42" s="41">
        <v>3761</v>
      </c>
      <c r="V42" s="41">
        <v>1665</v>
      </c>
      <c r="W42" s="41">
        <v>5070</v>
      </c>
      <c r="X42" s="41">
        <v>2736</v>
      </c>
      <c r="Y42" s="41">
        <v>3356</v>
      </c>
      <c r="Z42" s="41">
        <v>1440</v>
      </c>
      <c r="AA42" s="41">
        <v>5783</v>
      </c>
      <c r="AB42" s="41">
        <v>3370</v>
      </c>
      <c r="AC42" s="41">
        <v>2178</v>
      </c>
      <c r="AD42" s="41">
        <v>2060</v>
      </c>
      <c r="AE42" s="41">
        <v>2266</v>
      </c>
      <c r="AF42" s="41">
        <v>2771</v>
      </c>
      <c r="AG42" s="41">
        <v>990</v>
      </c>
      <c r="AH42" s="41">
        <v>3543</v>
      </c>
      <c r="AI42" s="41">
        <v>3871</v>
      </c>
      <c r="AJ42" s="41">
        <v>2697</v>
      </c>
      <c r="AK42" s="41">
        <v>2034</v>
      </c>
      <c r="AL42" s="41">
        <v>2350</v>
      </c>
      <c r="AM42" s="28">
        <f t="shared" si="0"/>
        <v>99200</v>
      </c>
      <c r="AN42" s="41">
        <v>3200</v>
      </c>
      <c r="AO42" s="29">
        <f t="shared" si="1"/>
        <v>91982</v>
      </c>
      <c r="AP42" s="30">
        <f t="shared" si="2"/>
        <v>2967.1612903225805</v>
      </c>
      <c r="AQ42" s="31">
        <f t="shared" si="3"/>
        <v>-7218</v>
      </c>
      <c r="AR42" s="45">
        <f t="shared" si="4"/>
        <v>0.92723790322580646</v>
      </c>
    </row>
    <row r="43" spans="1:44" x14ac:dyDescent="0.25">
      <c r="A43" s="10">
        <v>42</v>
      </c>
      <c r="B43" s="11">
        <v>16437</v>
      </c>
      <c r="C43" s="11" t="s">
        <v>58</v>
      </c>
      <c r="D43" s="12" t="s">
        <v>3</v>
      </c>
      <c r="E43" s="12" t="s">
        <v>10</v>
      </c>
      <c r="F43" s="12" t="s">
        <v>11</v>
      </c>
      <c r="G43" s="12" t="s">
        <v>107</v>
      </c>
      <c r="H43" s="41">
        <v>2331</v>
      </c>
      <c r="I43" s="41">
        <v>4767</v>
      </c>
      <c r="J43" s="41">
        <v>3811</v>
      </c>
      <c r="K43" s="41">
        <v>4540</v>
      </c>
      <c r="L43" s="41">
        <v>908</v>
      </c>
      <c r="M43" s="41">
        <v>7543</v>
      </c>
      <c r="N43" s="41">
        <v>8749</v>
      </c>
      <c r="O43" s="41">
        <v>2586</v>
      </c>
      <c r="P43" s="41">
        <v>3586</v>
      </c>
      <c r="Q43" s="41">
        <v>4364</v>
      </c>
      <c r="R43" s="41">
        <v>5982</v>
      </c>
      <c r="S43" s="41">
        <v>2645</v>
      </c>
      <c r="T43" s="41">
        <v>3650</v>
      </c>
      <c r="U43" s="41">
        <v>4227</v>
      </c>
      <c r="V43" s="41">
        <v>2698</v>
      </c>
      <c r="W43" s="41">
        <v>4757</v>
      </c>
      <c r="X43" s="41">
        <v>2444</v>
      </c>
      <c r="Y43" s="41">
        <v>4975</v>
      </c>
      <c r="Z43" s="41">
        <v>305</v>
      </c>
      <c r="AA43" s="41">
        <v>5364</v>
      </c>
      <c r="AB43" s="41">
        <v>4356</v>
      </c>
      <c r="AC43" s="41">
        <v>2813</v>
      </c>
      <c r="AD43" s="41">
        <v>7423</v>
      </c>
      <c r="AE43" s="41">
        <v>4027</v>
      </c>
      <c r="AF43" s="41">
        <v>1690</v>
      </c>
      <c r="AG43" s="41">
        <v>2993</v>
      </c>
      <c r="AH43" s="41">
        <v>3194</v>
      </c>
      <c r="AI43" s="41">
        <v>2801</v>
      </c>
      <c r="AJ43" s="41">
        <v>3765</v>
      </c>
      <c r="AK43" s="41">
        <v>5824</v>
      </c>
      <c r="AL43" s="41">
        <v>5455</v>
      </c>
      <c r="AM43" s="28">
        <f t="shared" si="0"/>
        <v>137950</v>
      </c>
      <c r="AN43" s="41">
        <v>4450</v>
      </c>
      <c r="AO43" s="29">
        <f t="shared" si="1"/>
        <v>124573</v>
      </c>
      <c r="AP43" s="30">
        <f t="shared" si="2"/>
        <v>4018.483870967742</v>
      </c>
      <c r="AQ43" s="31">
        <f t="shared" si="3"/>
        <v>-13377</v>
      </c>
      <c r="AR43" s="45">
        <f t="shared" si="4"/>
        <v>0.90303008336353752</v>
      </c>
    </row>
    <row r="44" spans="1:44" x14ac:dyDescent="0.25">
      <c r="A44" s="10">
        <v>43</v>
      </c>
      <c r="B44" s="11">
        <v>15790</v>
      </c>
      <c r="C44" s="11" t="s">
        <v>58</v>
      </c>
      <c r="D44" s="12" t="s">
        <v>3</v>
      </c>
      <c r="E44" s="12" t="s">
        <v>10</v>
      </c>
      <c r="F44" s="12" t="s">
        <v>11</v>
      </c>
      <c r="G44" s="12" t="s">
        <v>108</v>
      </c>
      <c r="H44" s="41">
        <v>2169</v>
      </c>
      <c r="I44" s="41">
        <v>426</v>
      </c>
      <c r="J44" s="41">
        <v>344</v>
      </c>
      <c r="K44" s="41">
        <v>87</v>
      </c>
      <c r="L44" s="41">
        <v>0</v>
      </c>
      <c r="M44" s="41">
        <v>133</v>
      </c>
      <c r="N44" s="41">
        <v>345</v>
      </c>
      <c r="O44" s="41">
        <v>382</v>
      </c>
      <c r="P44" s="41">
        <v>394</v>
      </c>
      <c r="Q44" s="41">
        <v>2</v>
      </c>
      <c r="R44" s="41">
        <v>223</v>
      </c>
      <c r="S44" s="41">
        <v>0</v>
      </c>
      <c r="T44" s="41">
        <v>83</v>
      </c>
      <c r="U44" s="41">
        <v>171</v>
      </c>
      <c r="V44" s="41">
        <v>30</v>
      </c>
      <c r="W44" s="41">
        <v>66</v>
      </c>
      <c r="X44" s="41">
        <v>31</v>
      </c>
      <c r="Y44" s="41">
        <v>4</v>
      </c>
      <c r="Z44" s="41">
        <v>0</v>
      </c>
      <c r="AA44" s="41">
        <v>1145</v>
      </c>
      <c r="AB44" s="41">
        <v>164</v>
      </c>
      <c r="AC44" s="41">
        <v>2</v>
      </c>
      <c r="AD44" s="41">
        <v>49</v>
      </c>
      <c r="AE44" s="41">
        <v>1001</v>
      </c>
      <c r="AF44" s="41">
        <v>44</v>
      </c>
      <c r="AG44" s="41">
        <v>0</v>
      </c>
      <c r="AH44" s="41">
        <v>208</v>
      </c>
      <c r="AI44" s="41">
        <v>166</v>
      </c>
      <c r="AJ44" s="41">
        <v>2</v>
      </c>
      <c r="AK44" s="41">
        <v>2</v>
      </c>
      <c r="AL44" s="41">
        <v>161</v>
      </c>
      <c r="AM44" s="28">
        <f t="shared" si="0"/>
        <v>65100</v>
      </c>
      <c r="AN44" s="41">
        <v>2100</v>
      </c>
      <c r="AO44" s="29">
        <f t="shared" si="1"/>
        <v>7834</v>
      </c>
      <c r="AP44" s="30">
        <f t="shared" si="2"/>
        <v>252.70967741935485</v>
      </c>
      <c r="AQ44" s="31">
        <f t="shared" si="3"/>
        <v>-57266</v>
      </c>
      <c r="AR44" s="45">
        <f t="shared" si="4"/>
        <v>0.12033794162826421</v>
      </c>
    </row>
    <row r="45" spans="1:44" x14ac:dyDescent="0.25">
      <c r="A45" s="10">
        <v>44</v>
      </c>
      <c r="B45" s="11">
        <v>15198</v>
      </c>
      <c r="C45" s="11" t="s">
        <v>58</v>
      </c>
      <c r="D45" s="12" t="s">
        <v>3</v>
      </c>
      <c r="E45" s="12" t="s">
        <v>10</v>
      </c>
      <c r="F45" s="12" t="s">
        <v>11</v>
      </c>
      <c r="G45" s="12" t="s">
        <v>109</v>
      </c>
      <c r="H45" s="41">
        <v>9265</v>
      </c>
      <c r="I45" s="41">
        <v>3303</v>
      </c>
      <c r="J45" s="41">
        <v>6960</v>
      </c>
      <c r="K45" s="41">
        <v>7062</v>
      </c>
      <c r="L45" s="41">
        <v>3240</v>
      </c>
      <c r="M45" s="41">
        <v>8785</v>
      </c>
      <c r="N45" s="41">
        <v>7511</v>
      </c>
      <c r="O45" s="41">
        <v>7124</v>
      </c>
      <c r="P45" s="41">
        <v>6058</v>
      </c>
      <c r="Q45" s="41">
        <v>4731</v>
      </c>
      <c r="R45" s="41">
        <v>8357</v>
      </c>
      <c r="S45" s="41">
        <v>3292</v>
      </c>
      <c r="T45" s="41">
        <v>5796</v>
      </c>
      <c r="U45" s="41">
        <v>8488</v>
      </c>
      <c r="V45" s="41">
        <v>3564</v>
      </c>
      <c r="W45" s="41">
        <v>4348</v>
      </c>
      <c r="X45" s="41">
        <v>4630</v>
      </c>
      <c r="Y45" s="41">
        <v>6301</v>
      </c>
      <c r="Z45" s="41">
        <v>1159</v>
      </c>
      <c r="AA45" s="41">
        <v>5547</v>
      </c>
      <c r="AB45" s="41">
        <v>7823</v>
      </c>
      <c r="AC45" s="41">
        <v>8488</v>
      </c>
      <c r="AD45" s="41">
        <v>5935</v>
      </c>
      <c r="AE45" s="41">
        <v>4784</v>
      </c>
      <c r="AF45" s="41">
        <v>3277</v>
      </c>
      <c r="AG45" s="41">
        <v>4863</v>
      </c>
      <c r="AH45" s="41">
        <v>9630</v>
      </c>
      <c r="AI45" s="41">
        <v>6776</v>
      </c>
      <c r="AJ45" s="41">
        <v>5109</v>
      </c>
      <c r="AK45" s="41">
        <v>5299</v>
      </c>
      <c r="AL45" s="41">
        <v>5084</v>
      </c>
      <c r="AM45" s="28">
        <f t="shared" si="0"/>
        <v>182900</v>
      </c>
      <c r="AN45" s="41">
        <v>5900</v>
      </c>
      <c r="AO45" s="29">
        <f t="shared" si="1"/>
        <v>182589</v>
      </c>
      <c r="AP45" s="30">
        <f t="shared" si="2"/>
        <v>5889.9677419354839</v>
      </c>
      <c r="AQ45" s="31">
        <f t="shared" si="3"/>
        <v>-311</v>
      </c>
      <c r="AR45" s="45">
        <f t="shared" si="4"/>
        <v>0.99829961727720062</v>
      </c>
    </row>
    <row r="46" spans="1:44" x14ac:dyDescent="0.25">
      <c r="A46" s="10">
        <v>45</v>
      </c>
      <c r="B46" s="11">
        <v>14511</v>
      </c>
      <c r="C46" s="11" t="s">
        <v>58</v>
      </c>
      <c r="D46" s="12" t="s">
        <v>3</v>
      </c>
      <c r="E46" s="12" t="s">
        <v>10</v>
      </c>
      <c r="F46" s="12" t="s">
        <v>11</v>
      </c>
      <c r="G46" s="12" t="s">
        <v>110</v>
      </c>
      <c r="H46" s="41">
        <v>3995</v>
      </c>
      <c r="I46" s="41">
        <v>2379</v>
      </c>
      <c r="J46" s="41">
        <v>4127</v>
      </c>
      <c r="K46" s="41">
        <v>2240</v>
      </c>
      <c r="L46" s="41">
        <v>1856</v>
      </c>
      <c r="M46" s="41">
        <v>3006</v>
      </c>
      <c r="N46" s="41">
        <v>5863</v>
      </c>
      <c r="O46" s="41">
        <v>2592</v>
      </c>
      <c r="P46" s="41">
        <v>5061</v>
      </c>
      <c r="Q46" s="41">
        <v>4051</v>
      </c>
      <c r="R46" s="41">
        <v>2239</v>
      </c>
      <c r="S46" s="41">
        <v>2687</v>
      </c>
      <c r="T46" s="41">
        <v>6836</v>
      </c>
      <c r="U46" s="41">
        <v>3345</v>
      </c>
      <c r="V46" s="41">
        <v>6577</v>
      </c>
      <c r="W46" s="41">
        <v>4005</v>
      </c>
      <c r="X46" s="41">
        <v>3246</v>
      </c>
      <c r="Y46" s="41">
        <v>9016</v>
      </c>
      <c r="Z46" s="41">
        <v>2554</v>
      </c>
      <c r="AA46" s="41">
        <v>7873</v>
      </c>
      <c r="AB46" s="41">
        <v>3062</v>
      </c>
      <c r="AC46" s="41">
        <v>6563</v>
      </c>
      <c r="AD46" s="41">
        <v>9201</v>
      </c>
      <c r="AE46" s="41">
        <v>3116</v>
      </c>
      <c r="AF46" s="41">
        <v>3156</v>
      </c>
      <c r="AG46" s="41">
        <v>2640</v>
      </c>
      <c r="AH46" s="41">
        <v>3784</v>
      </c>
      <c r="AI46" s="41">
        <v>1262</v>
      </c>
      <c r="AJ46" s="41">
        <v>3108</v>
      </c>
      <c r="AK46" s="41">
        <v>3038</v>
      </c>
      <c r="AL46" s="41">
        <v>2085</v>
      </c>
      <c r="AM46" s="28">
        <f t="shared" si="0"/>
        <v>119350</v>
      </c>
      <c r="AN46" s="41">
        <v>3850</v>
      </c>
      <c r="AO46" s="29">
        <f t="shared" si="1"/>
        <v>124563</v>
      </c>
      <c r="AP46" s="30">
        <f t="shared" si="2"/>
        <v>4018.1612903225805</v>
      </c>
      <c r="AQ46" s="31">
        <f t="shared" si="3"/>
        <v>5213</v>
      </c>
      <c r="AR46" s="45">
        <f t="shared" si="4"/>
        <v>1.0436782572266443</v>
      </c>
    </row>
    <row r="47" spans="1:44" x14ac:dyDescent="0.25">
      <c r="A47" s="10">
        <v>46</v>
      </c>
      <c r="B47" s="11">
        <v>17011</v>
      </c>
      <c r="C47" s="11" t="s">
        <v>58</v>
      </c>
      <c r="D47" s="12" t="s">
        <v>3</v>
      </c>
      <c r="E47" s="12" t="s">
        <v>10</v>
      </c>
      <c r="F47" s="12" t="s">
        <v>11</v>
      </c>
      <c r="G47" s="12" t="s">
        <v>111</v>
      </c>
      <c r="H47" s="41">
        <v>9130</v>
      </c>
      <c r="I47" s="41">
        <v>2813</v>
      </c>
      <c r="J47" s="41">
        <v>5687</v>
      </c>
      <c r="K47" s="41">
        <v>2907</v>
      </c>
      <c r="L47" s="41">
        <v>1331</v>
      </c>
      <c r="M47" s="41">
        <v>4992</v>
      </c>
      <c r="N47" s="41">
        <v>3051</v>
      </c>
      <c r="O47" s="41">
        <v>6008</v>
      </c>
      <c r="P47" s="41">
        <v>3621</v>
      </c>
      <c r="Q47" s="41">
        <v>4206</v>
      </c>
      <c r="R47" s="41">
        <v>6254</v>
      </c>
      <c r="S47" s="41">
        <v>1990</v>
      </c>
      <c r="T47" s="41">
        <v>6143</v>
      </c>
      <c r="U47" s="41">
        <v>5508</v>
      </c>
      <c r="V47" s="41">
        <v>4459</v>
      </c>
      <c r="W47" s="41">
        <v>2417</v>
      </c>
      <c r="X47" s="41">
        <v>3390</v>
      </c>
      <c r="Y47" s="41">
        <v>5489</v>
      </c>
      <c r="Z47" s="41">
        <v>974</v>
      </c>
      <c r="AA47" s="41">
        <v>8618</v>
      </c>
      <c r="AB47" s="41">
        <v>3986</v>
      </c>
      <c r="AC47" s="41">
        <v>3112</v>
      </c>
      <c r="AD47" s="41">
        <v>4171</v>
      </c>
      <c r="AE47" s="41">
        <v>6335</v>
      </c>
      <c r="AF47" s="41">
        <v>4613</v>
      </c>
      <c r="AG47" s="41">
        <v>2805</v>
      </c>
      <c r="AH47" s="41">
        <v>4072</v>
      </c>
      <c r="AI47" s="41">
        <v>2149</v>
      </c>
      <c r="AJ47" s="41">
        <v>2378</v>
      </c>
      <c r="AK47" s="41">
        <v>3619</v>
      </c>
      <c r="AL47" s="41">
        <v>2995</v>
      </c>
      <c r="AM47" s="28">
        <f t="shared" si="0"/>
        <v>93000</v>
      </c>
      <c r="AN47" s="41">
        <v>3000</v>
      </c>
      <c r="AO47" s="29">
        <f t="shared" si="1"/>
        <v>129223</v>
      </c>
      <c r="AP47" s="30">
        <f t="shared" si="2"/>
        <v>4168.4838709677415</v>
      </c>
      <c r="AQ47" s="31">
        <f t="shared" si="3"/>
        <v>36223</v>
      </c>
      <c r="AR47" s="45">
        <f t="shared" si="4"/>
        <v>1.389494623655914</v>
      </c>
    </row>
    <row r="48" spans="1:44" x14ac:dyDescent="0.25">
      <c r="A48" s="10">
        <v>47</v>
      </c>
      <c r="B48" s="11">
        <v>16414</v>
      </c>
      <c r="C48" s="11" t="s">
        <v>58</v>
      </c>
      <c r="D48" s="12" t="s">
        <v>3</v>
      </c>
      <c r="E48" s="12" t="s">
        <v>10</v>
      </c>
      <c r="F48" s="12" t="s">
        <v>11</v>
      </c>
      <c r="G48" s="12" t="s">
        <v>112</v>
      </c>
      <c r="H48" s="41">
        <v>3042</v>
      </c>
      <c r="I48" s="41">
        <v>2736</v>
      </c>
      <c r="J48" s="41">
        <v>4323</v>
      </c>
      <c r="K48" s="41">
        <v>3844</v>
      </c>
      <c r="L48" s="41">
        <v>2737</v>
      </c>
      <c r="M48" s="41">
        <v>3737</v>
      </c>
      <c r="N48" s="41">
        <v>3334</v>
      </c>
      <c r="O48" s="41">
        <v>3217</v>
      </c>
      <c r="P48" s="41">
        <v>3518</v>
      </c>
      <c r="Q48" s="41">
        <v>1663</v>
      </c>
      <c r="R48" s="41">
        <v>5418</v>
      </c>
      <c r="S48" s="41">
        <v>504</v>
      </c>
      <c r="T48" s="41">
        <v>2666</v>
      </c>
      <c r="U48" s="41">
        <v>2933</v>
      </c>
      <c r="V48" s="41">
        <v>3075</v>
      </c>
      <c r="W48" s="41">
        <v>4235</v>
      </c>
      <c r="X48" s="41">
        <v>2444</v>
      </c>
      <c r="Y48" s="41">
        <v>5044</v>
      </c>
      <c r="Z48" s="41">
        <v>1636</v>
      </c>
      <c r="AA48" s="41">
        <v>3890</v>
      </c>
      <c r="AB48" s="41">
        <v>2747</v>
      </c>
      <c r="AC48" s="41">
        <v>3135</v>
      </c>
      <c r="AD48" s="41">
        <v>5874</v>
      </c>
      <c r="AE48" s="41">
        <v>3186</v>
      </c>
      <c r="AF48" s="41">
        <v>1590</v>
      </c>
      <c r="AG48" s="41">
        <v>1865</v>
      </c>
      <c r="AH48" s="41">
        <v>4853</v>
      </c>
      <c r="AI48" s="41">
        <v>1803</v>
      </c>
      <c r="AJ48" s="41">
        <v>4437</v>
      </c>
      <c r="AK48" s="41">
        <v>4216</v>
      </c>
      <c r="AL48" s="41">
        <v>2334</v>
      </c>
      <c r="AM48" s="28">
        <f t="shared" si="0"/>
        <v>110050</v>
      </c>
      <c r="AN48" s="41">
        <v>3550</v>
      </c>
      <c r="AO48" s="29">
        <f t="shared" si="1"/>
        <v>100036</v>
      </c>
      <c r="AP48" s="30">
        <f t="shared" si="2"/>
        <v>3226.9677419354839</v>
      </c>
      <c r="AQ48" s="31">
        <f t="shared" si="3"/>
        <v>-10014</v>
      </c>
      <c r="AR48" s="45">
        <f t="shared" si="4"/>
        <v>0.90900499772830534</v>
      </c>
    </row>
    <row r="49" spans="1:44" x14ac:dyDescent="0.25">
      <c r="A49" s="10">
        <v>48</v>
      </c>
      <c r="B49" s="11">
        <v>16468</v>
      </c>
      <c r="C49" s="11" t="s">
        <v>58</v>
      </c>
      <c r="D49" s="12" t="s">
        <v>3</v>
      </c>
      <c r="E49" s="12" t="s">
        <v>10</v>
      </c>
      <c r="F49" s="12" t="s">
        <v>11</v>
      </c>
      <c r="G49" s="12" t="s">
        <v>113</v>
      </c>
      <c r="H49" s="41">
        <v>4183</v>
      </c>
      <c r="I49" s="41">
        <v>3411</v>
      </c>
      <c r="J49" s="41">
        <v>3817</v>
      </c>
      <c r="K49" s="41">
        <v>2487</v>
      </c>
      <c r="L49" s="41">
        <v>609</v>
      </c>
      <c r="M49" s="41">
        <v>1935</v>
      </c>
      <c r="N49" s="41">
        <v>3055</v>
      </c>
      <c r="O49" s="41">
        <v>2069</v>
      </c>
      <c r="P49" s="41">
        <v>3218</v>
      </c>
      <c r="Q49" s="41">
        <v>5743</v>
      </c>
      <c r="R49" s="41">
        <v>2808</v>
      </c>
      <c r="S49" s="41">
        <v>721</v>
      </c>
      <c r="T49" s="41">
        <v>4797</v>
      </c>
      <c r="U49" s="41">
        <v>3928</v>
      </c>
      <c r="V49" s="41">
        <v>1503</v>
      </c>
      <c r="W49" s="41">
        <v>2854</v>
      </c>
      <c r="X49" s="41">
        <v>4063</v>
      </c>
      <c r="Y49" s="41">
        <v>2013</v>
      </c>
      <c r="Z49" s="41">
        <v>785</v>
      </c>
      <c r="AA49" s="41">
        <v>886</v>
      </c>
      <c r="AB49" s="41">
        <v>3938</v>
      </c>
      <c r="AC49" s="41">
        <v>1804</v>
      </c>
      <c r="AD49" s="41">
        <v>1756</v>
      </c>
      <c r="AE49" s="41">
        <v>826</v>
      </c>
      <c r="AF49" s="41">
        <v>1110</v>
      </c>
      <c r="AG49" s="41">
        <v>1330</v>
      </c>
      <c r="AH49" s="41">
        <v>7783</v>
      </c>
      <c r="AI49" s="41">
        <v>2690</v>
      </c>
      <c r="AJ49" s="41">
        <v>1814</v>
      </c>
      <c r="AK49" s="41">
        <v>2652</v>
      </c>
      <c r="AL49" s="41">
        <v>2152</v>
      </c>
      <c r="AM49" s="28">
        <f t="shared" si="0"/>
        <v>96100</v>
      </c>
      <c r="AN49" s="41">
        <v>3100</v>
      </c>
      <c r="AO49" s="29">
        <f t="shared" si="1"/>
        <v>82740</v>
      </c>
      <c r="AP49" s="30">
        <f t="shared" si="2"/>
        <v>2669.0322580645161</v>
      </c>
      <c r="AQ49" s="31">
        <f t="shared" si="3"/>
        <v>-13360</v>
      </c>
      <c r="AR49" s="45">
        <f t="shared" si="4"/>
        <v>0.86097814776274717</v>
      </c>
    </row>
    <row r="50" spans="1:44" x14ac:dyDescent="0.25">
      <c r="A50" s="10">
        <v>49</v>
      </c>
      <c r="B50" s="11">
        <v>17411</v>
      </c>
      <c r="C50" s="11" t="s">
        <v>58</v>
      </c>
      <c r="D50" s="12" t="s">
        <v>3</v>
      </c>
      <c r="E50" s="12" t="s">
        <v>10</v>
      </c>
      <c r="F50" s="12" t="s">
        <v>11</v>
      </c>
      <c r="G50" s="12" t="s">
        <v>114</v>
      </c>
      <c r="H50" s="41">
        <v>1220</v>
      </c>
      <c r="I50" s="41">
        <v>4716</v>
      </c>
      <c r="J50" s="41">
        <v>2476</v>
      </c>
      <c r="K50" s="41">
        <v>5034</v>
      </c>
      <c r="L50" s="41">
        <v>638</v>
      </c>
      <c r="M50" s="41">
        <v>2395</v>
      </c>
      <c r="N50" s="41">
        <v>3373</v>
      </c>
      <c r="O50" s="41">
        <v>3011</v>
      </c>
      <c r="P50" s="41">
        <v>2087</v>
      </c>
      <c r="Q50" s="41">
        <v>1816</v>
      </c>
      <c r="R50" s="41">
        <v>3535</v>
      </c>
      <c r="S50" s="41">
        <v>1339</v>
      </c>
      <c r="T50" s="41">
        <v>5041</v>
      </c>
      <c r="U50" s="41">
        <v>1520</v>
      </c>
      <c r="V50" s="41">
        <v>1779</v>
      </c>
      <c r="W50" s="41">
        <v>2206</v>
      </c>
      <c r="X50" s="41">
        <v>2456</v>
      </c>
      <c r="Y50" s="41">
        <v>2618</v>
      </c>
      <c r="Z50" s="41">
        <v>1072</v>
      </c>
      <c r="AA50" s="41">
        <v>2715</v>
      </c>
      <c r="AB50" s="41">
        <v>1595</v>
      </c>
      <c r="AC50" s="41">
        <v>2168</v>
      </c>
      <c r="AD50" s="41">
        <v>2354</v>
      </c>
      <c r="AE50" s="41">
        <v>3811</v>
      </c>
      <c r="AF50" s="41">
        <v>1728</v>
      </c>
      <c r="AG50" s="41">
        <v>451</v>
      </c>
      <c r="AH50" s="41">
        <v>2353</v>
      </c>
      <c r="AI50" s="41">
        <v>1525</v>
      </c>
      <c r="AJ50" s="41">
        <v>3960</v>
      </c>
      <c r="AK50" s="41">
        <v>339</v>
      </c>
      <c r="AL50" s="41">
        <v>1812</v>
      </c>
      <c r="AM50" s="28">
        <f t="shared" si="0"/>
        <v>75950</v>
      </c>
      <c r="AN50" s="41">
        <v>2450</v>
      </c>
      <c r="AO50" s="29">
        <f t="shared" si="1"/>
        <v>73143</v>
      </c>
      <c r="AP50" s="30">
        <f t="shared" si="2"/>
        <v>2359.4516129032259</v>
      </c>
      <c r="AQ50" s="31">
        <f t="shared" si="3"/>
        <v>-2807</v>
      </c>
      <c r="AR50" s="45">
        <f t="shared" si="4"/>
        <v>0.96304147465437784</v>
      </c>
    </row>
    <row r="51" spans="1:44" x14ac:dyDescent="0.25">
      <c r="A51" s="10">
        <v>50</v>
      </c>
      <c r="B51" s="13">
        <v>17117</v>
      </c>
      <c r="C51" s="11" t="s">
        <v>58</v>
      </c>
      <c r="D51" s="12" t="s">
        <v>3</v>
      </c>
      <c r="E51" s="12" t="s">
        <v>10</v>
      </c>
      <c r="F51" s="12" t="s">
        <v>11</v>
      </c>
      <c r="G51" s="14" t="s">
        <v>115</v>
      </c>
      <c r="H51" s="41">
        <v>4528</v>
      </c>
      <c r="I51" s="41">
        <v>6089</v>
      </c>
      <c r="J51" s="41">
        <v>3153</v>
      </c>
      <c r="K51" s="41">
        <v>5454</v>
      </c>
      <c r="L51" s="41">
        <v>2128</v>
      </c>
      <c r="M51" s="41">
        <v>5120</v>
      </c>
      <c r="N51" s="41">
        <v>4157</v>
      </c>
      <c r="O51" s="41">
        <v>4427</v>
      </c>
      <c r="P51" s="41">
        <v>7286</v>
      </c>
      <c r="Q51" s="41">
        <v>3260</v>
      </c>
      <c r="R51" s="41">
        <v>10211</v>
      </c>
      <c r="S51" s="41">
        <v>2263</v>
      </c>
      <c r="T51" s="41">
        <v>5688</v>
      </c>
      <c r="U51" s="41">
        <v>5210</v>
      </c>
      <c r="V51" s="41">
        <v>2671</v>
      </c>
      <c r="W51" s="41">
        <v>3477</v>
      </c>
      <c r="X51" s="41">
        <v>3366</v>
      </c>
      <c r="Y51" s="41">
        <v>10658</v>
      </c>
      <c r="Z51" s="41">
        <v>2545</v>
      </c>
      <c r="AA51" s="41">
        <v>3500</v>
      </c>
      <c r="AB51" s="41">
        <v>4838</v>
      </c>
      <c r="AC51" s="41">
        <v>2163</v>
      </c>
      <c r="AD51" s="41">
        <v>5819</v>
      </c>
      <c r="AE51" s="41">
        <v>2464</v>
      </c>
      <c r="AF51" s="41">
        <v>7142</v>
      </c>
      <c r="AG51" s="41">
        <v>557</v>
      </c>
      <c r="AH51" s="41">
        <v>6129</v>
      </c>
      <c r="AI51" s="41">
        <v>3155</v>
      </c>
      <c r="AJ51" s="41">
        <v>2566</v>
      </c>
      <c r="AK51" s="41">
        <v>2997</v>
      </c>
      <c r="AL51" s="41">
        <v>4380</v>
      </c>
      <c r="AM51" s="28">
        <f t="shared" si="0"/>
        <v>128650</v>
      </c>
      <c r="AN51" s="41">
        <v>4150</v>
      </c>
      <c r="AO51" s="29">
        <f t="shared" si="1"/>
        <v>137401</v>
      </c>
      <c r="AP51" s="30">
        <f t="shared" si="2"/>
        <v>4432.2903225806449</v>
      </c>
      <c r="AQ51" s="31">
        <f t="shared" si="3"/>
        <v>8751</v>
      </c>
      <c r="AR51" s="45">
        <f t="shared" si="4"/>
        <v>1.0680217644772638</v>
      </c>
    </row>
    <row r="52" spans="1:44" x14ac:dyDescent="0.25">
      <c r="A52" s="10">
        <v>51</v>
      </c>
      <c r="B52" s="11">
        <v>16875</v>
      </c>
      <c r="C52" s="11" t="s">
        <v>58</v>
      </c>
      <c r="D52" s="12" t="s">
        <v>3</v>
      </c>
      <c r="E52" s="12" t="s">
        <v>10</v>
      </c>
      <c r="F52" s="12" t="s">
        <v>12</v>
      </c>
      <c r="G52" s="12" t="s">
        <v>118</v>
      </c>
      <c r="H52" s="41">
        <v>1284</v>
      </c>
      <c r="I52" s="41">
        <v>1810</v>
      </c>
      <c r="J52" s="41">
        <v>7365</v>
      </c>
      <c r="K52" s="41">
        <v>443</v>
      </c>
      <c r="L52" s="41">
        <v>228</v>
      </c>
      <c r="M52" s="41">
        <v>985</v>
      </c>
      <c r="N52" s="41">
        <v>1808</v>
      </c>
      <c r="O52" s="41">
        <v>3080</v>
      </c>
      <c r="P52" s="41">
        <v>3274</v>
      </c>
      <c r="Q52" s="41">
        <v>5437</v>
      </c>
      <c r="R52" s="41">
        <v>2355</v>
      </c>
      <c r="S52" s="41">
        <v>211</v>
      </c>
      <c r="T52" s="41">
        <v>2802</v>
      </c>
      <c r="U52" s="41">
        <v>3788</v>
      </c>
      <c r="V52" s="41">
        <v>1454</v>
      </c>
      <c r="W52" s="41">
        <v>750</v>
      </c>
      <c r="X52" s="41">
        <v>5498</v>
      </c>
      <c r="Y52" s="41">
        <v>5895</v>
      </c>
      <c r="Z52" s="41">
        <v>775</v>
      </c>
      <c r="AA52" s="41">
        <v>939</v>
      </c>
      <c r="AB52" s="41">
        <v>1225</v>
      </c>
      <c r="AC52" s="41">
        <v>2815</v>
      </c>
      <c r="AD52" s="41">
        <v>2702</v>
      </c>
      <c r="AE52" s="41">
        <v>874</v>
      </c>
      <c r="AF52" s="41">
        <v>6575</v>
      </c>
      <c r="AG52" s="41">
        <v>193</v>
      </c>
      <c r="AH52" s="41">
        <v>519</v>
      </c>
      <c r="AI52" s="41">
        <v>1059</v>
      </c>
      <c r="AJ52" s="41">
        <v>5996</v>
      </c>
      <c r="AK52" s="41">
        <v>2252</v>
      </c>
      <c r="AL52" s="41">
        <v>3684</v>
      </c>
      <c r="AM52" s="28">
        <f t="shared" si="0"/>
        <v>77500</v>
      </c>
      <c r="AN52" s="41">
        <v>2500</v>
      </c>
      <c r="AO52" s="29">
        <f t="shared" si="1"/>
        <v>78075</v>
      </c>
      <c r="AP52" s="30">
        <f t="shared" si="2"/>
        <v>2518.5483870967741</v>
      </c>
      <c r="AQ52" s="31">
        <f t="shared" si="3"/>
        <v>575</v>
      </c>
      <c r="AR52" s="45">
        <f t="shared" si="4"/>
        <v>1.0074193548387096</v>
      </c>
    </row>
    <row r="53" spans="1:44" x14ac:dyDescent="0.25">
      <c r="A53" s="10">
        <v>52</v>
      </c>
      <c r="B53" s="11">
        <v>14792</v>
      </c>
      <c r="C53" s="11" t="s">
        <v>58</v>
      </c>
      <c r="D53" s="12" t="s">
        <v>3</v>
      </c>
      <c r="E53" s="12" t="s">
        <v>10</v>
      </c>
      <c r="F53" s="12" t="s">
        <v>12</v>
      </c>
      <c r="G53" s="12" t="s">
        <v>119</v>
      </c>
      <c r="H53" s="41">
        <v>7091</v>
      </c>
      <c r="I53" s="41">
        <v>6069</v>
      </c>
      <c r="J53" s="41">
        <v>3502</v>
      </c>
      <c r="K53" s="41">
        <v>5504</v>
      </c>
      <c r="L53" s="41">
        <v>2965</v>
      </c>
      <c r="M53" s="41">
        <v>5765</v>
      </c>
      <c r="N53" s="41">
        <v>5979</v>
      </c>
      <c r="O53" s="41">
        <v>6117</v>
      </c>
      <c r="P53" s="41">
        <v>3403</v>
      </c>
      <c r="Q53" s="41">
        <v>1690</v>
      </c>
      <c r="R53" s="41">
        <v>7547</v>
      </c>
      <c r="S53" s="41">
        <v>1203</v>
      </c>
      <c r="T53" s="41">
        <v>6138</v>
      </c>
      <c r="U53" s="41">
        <v>4848</v>
      </c>
      <c r="V53" s="41">
        <v>2434</v>
      </c>
      <c r="W53" s="41">
        <v>3197</v>
      </c>
      <c r="X53" s="41">
        <v>4408</v>
      </c>
      <c r="Y53" s="41">
        <v>9375</v>
      </c>
      <c r="Z53" s="41">
        <v>0</v>
      </c>
      <c r="AA53" s="41">
        <v>6020</v>
      </c>
      <c r="AB53" s="41">
        <v>3174</v>
      </c>
      <c r="AC53" s="41">
        <v>4907</v>
      </c>
      <c r="AD53" s="41">
        <v>4415</v>
      </c>
      <c r="AE53" s="41">
        <v>1898</v>
      </c>
      <c r="AF53" s="41">
        <v>5943</v>
      </c>
      <c r="AG53" s="41">
        <v>910</v>
      </c>
      <c r="AH53" s="41">
        <v>2102</v>
      </c>
      <c r="AI53" s="41">
        <v>3197</v>
      </c>
      <c r="AJ53" s="41">
        <v>5868</v>
      </c>
      <c r="AK53" s="41">
        <v>1620</v>
      </c>
      <c r="AL53" s="41">
        <v>5244</v>
      </c>
      <c r="AM53" s="28">
        <f t="shared" si="0"/>
        <v>108500</v>
      </c>
      <c r="AN53" s="41">
        <v>3500</v>
      </c>
      <c r="AO53" s="29">
        <f t="shared" si="1"/>
        <v>132533</v>
      </c>
      <c r="AP53" s="30">
        <f t="shared" si="2"/>
        <v>4275.2580645161288</v>
      </c>
      <c r="AQ53" s="31">
        <f t="shared" si="3"/>
        <v>24033</v>
      </c>
      <c r="AR53" s="45">
        <f t="shared" si="4"/>
        <v>1.2215023041474655</v>
      </c>
    </row>
    <row r="54" spans="1:44" x14ac:dyDescent="0.25">
      <c r="A54" s="10">
        <v>53</v>
      </c>
      <c r="B54" s="11">
        <v>14539</v>
      </c>
      <c r="C54" s="11" t="s">
        <v>58</v>
      </c>
      <c r="D54" s="12" t="s">
        <v>3</v>
      </c>
      <c r="E54" s="12" t="s">
        <v>10</v>
      </c>
      <c r="F54" s="12" t="s">
        <v>12</v>
      </c>
      <c r="G54" s="12" t="s">
        <v>120</v>
      </c>
      <c r="H54" s="41">
        <v>5030</v>
      </c>
      <c r="I54" s="41">
        <v>7637</v>
      </c>
      <c r="J54" s="41">
        <v>10703</v>
      </c>
      <c r="K54" s="41">
        <v>5812</v>
      </c>
      <c r="L54" s="41">
        <v>2579</v>
      </c>
      <c r="M54" s="41">
        <v>7383</v>
      </c>
      <c r="N54" s="41">
        <v>5782</v>
      </c>
      <c r="O54" s="41">
        <v>5760</v>
      </c>
      <c r="P54" s="41">
        <v>4648</v>
      </c>
      <c r="Q54" s="41">
        <v>4380</v>
      </c>
      <c r="R54" s="41">
        <v>9216</v>
      </c>
      <c r="S54" s="41">
        <v>4478</v>
      </c>
      <c r="T54" s="41">
        <v>7160</v>
      </c>
      <c r="U54" s="41">
        <v>3271</v>
      </c>
      <c r="V54" s="41">
        <v>7589</v>
      </c>
      <c r="W54" s="41">
        <v>5598</v>
      </c>
      <c r="X54" s="41">
        <v>5030</v>
      </c>
      <c r="Y54" s="41">
        <v>7258</v>
      </c>
      <c r="Z54" s="41">
        <v>2554</v>
      </c>
      <c r="AA54" s="41">
        <v>12461</v>
      </c>
      <c r="AB54" s="41">
        <v>4507</v>
      </c>
      <c r="AC54" s="41">
        <v>5147</v>
      </c>
      <c r="AD54" s="41">
        <v>2433</v>
      </c>
      <c r="AE54" s="41">
        <v>2847</v>
      </c>
      <c r="AF54" s="41">
        <v>5128</v>
      </c>
      <c r="AG54" s="41">
        <v>2882</v>
      </c>
      <c r="AH54" s="41">
        <v>5889</v>
      </c>
      <c r="AI54" s="41">
        <v>3905</v>
      </c>
      <c r="AJ54" s="41">
        <v>2395</v>
      </c>
      <c r="AK54" s="41">
        <v>2715</v>
      </c>
      <c r="AL54" s="41">
        <v>3058</v>
      </c>
      <c r="AM54" s="28">
        <f t="shared" si="0"/>
        <v>165850</v>
      </c>
      <c r="AN54" s="41">
        <v>5350</v>
      </c>
      <c r="AO54" s="29">
        <f t="shared" si="1"/>
        <v>165235</v>
      </c>
      <c r="AP54" s="30">
        <f t="shared" si="2"/>
        <v>5330.1612903225805</v>
      </c>
      <c r="AQ54" s="31">
        <f t="shared" si="3"/>
        <v>-615</v>
      </c>
      <c r="AR54" s="45">
        <f t="shared" si="4"/>
        <v>0.99629182996683752</v>
      </c>
    </row>
    <row r="55" spans="1:44" x14ac:dyDescent="0.25">
      <c r="A55" s="10">
        <v>54</v>
      </c>
      <c r="B55" s="11">
        <v>92043</v>
      </c>
      <c r="C55" s="11" t="s">
        <v>58</v>
      </c>
      <c r="D55" s="12" t="s">
        <v>3</v>
      </c>
      <c r="E55" s="12" t="s">
        <v>10</v>
      </c>
      <c r="F55" s="12" t="s">
        <v>12</v>
      </c>
      <c r="G55" s="12" t="s">
        <v>121</v>
      </c>
      <c r="H55" s="41">
        <v>1446</v>
      </c>
      <c r="I55" s="41">
        <v>4519</v>
      </c>
      <c r="J55" s="41">
        <v>5404</v>
      </c>
      <c r="K55" s="41">
        <v>2885</v>
      </c>
      <c r="L55" s="41">
        <v>217</v>
      </c>
      <c r="M55" s="41">
        <v>3003</v>
      </c>
      <c r="N55" s="41">
        <v>1655</v>
      </c>
      <c r="O55" s="41">
        <v>1167</v>
      </c>
      <c r="P55" s="41">
        <v>1997</v>
      </c>
      <c r="Q55" s="41">
        <v>4804</v>
      </c>
      <c r="R55" s="41">
        <v>916</v>
      </c>
      <c r="S55" s="41">
        <v>226</v>
      </c>
      <c r="T55" s="41">
        <v>5308</v>
      </c>
      <c r="U55" s="41">
        <v>3528</v>
      </c>
      <c r="V55" s="41">
        <v>1404</v>
      </c>
      <c r="W55" s="41">
        <v>1041</v>
      </c>
      <c r="X55" s="41">
        <v>2184</v>
      </c>
      <c r="Y55" s="41">
        <v>5505</v>
      </c>
      <c r="Z55" s="41">
        <v>475</v>
      </c>
      <c r="AA55" s="41">
        <v>1143</v>
      </c>
      <c r="AB55" s="41">
        <v>1749</v>
      </c>
      <c r="AC55" s="41">
        <v>2661</v>
      </c>
      <c r="AD55" s="41">
        <v>1462</v>
      </c>
      <c r="AE55" s="41">
        <v>1940</v>
      </c>
      <c r="AF55" s="41">
        <v>1239</v>
      </c>
      <c r="AG55" s="41">
        <v>2300</v>
      </c>
      <c r="AH55" s="41">
        <v>1119</v>
      </c>
      <c r="AI55" s="41">
        <v>2913</v>
      </c>
      <c r="AJ55" s="41">
        <v>1001</v>
      </c>
      <c r="AK55" s="41">
        <v>328</v>
      </c>
      <c r="AL55" s="41">
        <v>2961</v>
      </c>
      <c r="AM55" s="28">
        <f t="shared" si="0"/>
        <v>68200</v>
      </c>
      <c r="AN55" s="41">
        <v>2200</v>
      </c>
      <c r="AO55" s="29">
        <f t="shared" si="1"/>
        <v>68500</v>
      </c>
      <c r="AP55" s="30">
        <f t="shared" si="2"/>
        <v>2209.6774193548385</v>
      </c>
      <c r="AQ55" s="31">
        <f t="shared" si="3"/>
        <v>300</v>
      </c>
      <c r="AR55" s="45">
        <f t="shared" si="4"/>
        <v>1.0043988269794721</v>
      </c>
    </row>
    <row r="56" spans="1:44" x14ac:dyDescent="0.25">
      <c r="A56" s="10">
        <v>55</v>
      </c>
      <c r="B56" s="13">
        <v>16888</v>
      </c>
      <c r="C56" s="11" t="s">
        <v>58</v>
      </c>
      <c r="D56" s="12" t="s">
        <v>3</v>
      </c>
      <c r="E56" s="12" t="s">
        <v>10</v>
      </c>
      <c r="F56" s="12" t="s">
        <v>12</v>
      </c>
      <c r="G56" s="14" t="s">
        <v>122</v>
      </c>
      <c r="H56" s="41">
        <v>2088</v>
      </c>
      <c r="I56" s="41">
        <v>1821</v>
      </c>
      <c r="J56" s="41">
        <v>2951</v>
      </c>
      <c r="K56" s="41">
        <v>5710</v>
      </c>
      <c r="L56" s="41">
        <v>3120</v>
      </c>
      <c r="M56" s="41">
        <v>3654</v>
      </c>
      <c r="N56" s="41">
        <v>5067</v>
      </c>
      <c r="O56" s="41">
        <v>4033</v>
      </c>
      <c r="P56" s="41">
        <v>1860</v>
      </c>
      <c r="Q56" s="41">
        <v>606</v>
      </c>
      <c r="R56" s="41">
        <v>1988</v>
      </c>
      <c r="S56" s="41">
        <v>462</v>
      </c>
      <c r="T56" s="41">
        <v>5818</v>
      </c>
      <c r="U56" s="41">
        <v>3764</v>
      </c>
      <c r="V56" s="41">
        <v>2907</v>
      </c>
      <c r="W56" s="41">
        <v>2399</v>
      </c>
      <c r="X56" s="41">
        <v>1114</v>
      </c>
      <c r="Y56" s="41">
        <v>5003</v>
      </c>
      <c r="Z56" s="41">
        <v>1493</v>
      </c>
      <c r="AA56" s="41">
        <v>2688</v>
      </c>
      <c r="AB56" s="41">
        <v>2135</v>
      </c>
      <c r="AC56" s="41">
        <v>3870</v>
      </c>
      <c r="AD56" s="41">
        <v>4625</v>
      </c>
      <c r="AE56" s="41">
        <v>1828</v>
      </c>
      <c r="AF56" s="41">
        <v>2092</v>
      </c>
      <c r="AG56" s="41">
        <v>1865</v>
      </c>
      <c r="AH56" s="41">
        <v>2894</v>
      </c>
      <c r="AI56" s="41">
        <v>4374</v>
      </c>
      <c r="AJ56" s="41">
        <v>1222</v>
      </c>
      <c r="AK56" s="41">
        <v>825</v>
      </c>
      <c r="AL56" s="41">
        <v>2677</v>
      </c>
      <c r="AM56" s="28">
        <f t="shared" si="0"/>
        <v>68200</v>
      </c>
      <c r="AN56" s="41">
        <v>2200</v>
      </c>
      <c r="AO56" s="29">
        <f t="shared" si="1"/>
        <v>86953</v>
      </c>
      <c r="AP56" s="30">
        <f t="shared" si="2"/>
        <v>2804.9354838709678</v>
      </c>
      <c r="AQ56" s="31">
        <f t="shared" si="3"/>
        <v>18753</v>
      </c>
      <c r="AR56" s="45">
        <f t="shared" si="4"/>
        <v>1.2749706744868035</v>
      </c>
    </row>
    <row r="57" spans="1:44" x14ac:dyDescent="0.25">
      <c r="A57" s="10">
        <v>56</v>
      </c>
      <c r="B57" s="11">
        <v>14524</v>
      </c>
      <c r="C57" s="11" t="s">
        <v>58</v>
      </c>
      <c r="D57" s="12" t="s">
        <v>3</v>
      </c>
      <c r="E57" s="12" t="s">
        <v>10</v>
      </c>
      <c r="F57" s="12" t="s">
        <v>12</v>
      </c>
      <c r="G57" s="12" t="s">
        <v>123</v>
      </c>
      <c r="H57" s="41">
        <v>5077</v>
      </c>
      <c r="I57" s="41">
        <v>9329</v>
      </c>
      <c r="J57" s="41">
        <v>6383</v>
      </c>
      <c r="K57" s="41">
        <v>8532</v>
      </c>
      <c r="L57" s="41">
        <v>2072</v>
      </c>
      <c r="M57" s="41">
        <v>6922</v>
      </c>
      <c r="N57" s="41">
        <v>5433</v>
      </c>
      <c r="O57" s="41">
        <v>7565</v>
      </c>
      <c r="P57" s="41">
        <v>4641</v>
      </c>
      <c r="Q57" s="41">
        <v>9408</v>
      </c>
      <c r="R57" s="41">
        <v>4512</v>
      </c>
      <c r="S57" s="41">
        <v>2419</v>
      </c>
      <c r="T57" s="41">
        <v>5152</v>
      </c>
      <c r="U57" s="41">
        <v>5508</v>
      </c>
      <c r="V57" s="41">
        <v>6147</v>
      </c>
      <c r="W57" s="41">
        <v>6639</v>
      </c>
      <c r="X57" s="41">
        <v>5976</v>
      </c>
      <c r="Y57" s="41">
        <v>3463</v>
      </c>
      <c r="Z57" s="41">
        <v>428</v>
      </c>
      <c r="AA57" s="41">
        <v>10645</v>
      </c>
      <c r="AB57" s="41">
        <v>5795</v>
      </c>
      <c r="AC57" s="41">
        <v>2697</v>
      </c>
      <c r="AD57" s="41">
        <v>2424</v>
      </c>
      <c r="AE57" s="41">
        <v>6617</v>
      </c>
      <c r="AF57" s="41">
        <v>6206</v>
      </c>
      <c r="AG57" s="41">
        <v>1114</v>
      </c>
      <c r="AH57" s="41">
        <v>5813</v>
      </c>
      <c r="AI57" s="41">
        <v>4581</v>
      </c>
      <c r="AJ57" s="41">
        <v>1520</v>
      </c>
      <c r="AK57" s="41">
        <v>1115</v>
      </c>
      <c r="AL57" s="41">
        <v>1880</v>
      </c>
      <c r="AM57" s="28">
        <f t="shared" si="0"/>
        <v>99200</v>
      </c>
      <c r="AN57" s="41">
        <v>3200</v>
      </c>
      <c r="AO57" s="29">
        <f t="shared" si="1"/>
        <v>156013</v>
      </c>
      <c r="AP57" s="30">
        <f t="shared" si="2"/>
        <v>5032.677419354839</v>
      </c>
      <c r="AQ57" s="31">
        <f t="shared" si="3"/>
        <v>56813</v>
      </c>
      <c r="AR57" s="45">
        <f t="shared" si="4"/>
        <v>1.5727116935483871</v>
      </c>
    </row>
    <row r="58" spans="1:44" x14ac:dyDescent="0.25">
      <c r="A58" s="10">
        <v>57</v>
      </c>
      <c r="B58" s="11">
        <v>16413</v>
      </c>
      <c r="C58" s="11" t="s">
        <v>58</v>
      </c>
      <c r="D58" s="12" t="s">
        <v>3</v>
      </c>
      <c r="E58" s="12" t="s">
        <v>10</v>
      </c>
      <c r="F58" s="12" t="s">
        <v>12</v>
      </c>
      <c r="G58" s="12" t="s">
        <v>124</v>
      </c>
      <c r="H58" s="41">
        <v>2605</v>
      </c>
      <c r="I58" s="41">
        <v>2530</v>
      </c>
      <c r="J58" s="41">
        <v>4831</v>
      </c>
      <c r="K58" s="41">
        <v>9223</v>
      </c>
      <c r="L58" s="41">
        <v>2088</v>
      </c>
      <c r="M58" s="41">
        <v>4447</v>
      </c>
      <c r="N58" s="41">
        <v>4003</v>
      </c>
      <c r="O58" s="41">
        <v>2503</v>
      </c>
      <c r="P58" s="41">
        <v>5328</v>
      </c>
      <c r="Q58" s="41">
        <v>2950</v>
      </c>
      <c r="R58" s="41">
        <v>9572</v>
      </c>
      <c r="S58" s="41">
        <v>295</v>
      </c>
      <c r="T58" s="41">
        <v>5828</v>
      </c>
      <c r="U58" s="41">
        <v>4688</v>
      </c>
      <c r="V58" s="41">
        <v>2367</v>
      </c>
      <c r="W58" s="41">
        <v>3869</v>
      </c>
      <c r="X58" s="41">
        <v>5090</v>
      </c>
      <c r="Y58" s="41">
        <v>2544</v>
      </c>
      <c r="Z58" s="41">
        <v>1146</v>
      </c>
      <c r="AA58" s="41">
        <v>6060</v>
      </c>
      <c r="AB58" s="41">
        <v>4033</v>
      </c>
      <c r="AC58" s="41">
        <v>4707</v>
      </c>
      <c r="AD58" s="41">
        <v>5705</v>
      </c>
      <c r="AE58" s="41">
        <v>2753</v>
      </c>
      <c r="AF58" s="41">
        <v>6216</v>
      </c>
      <c r="AG58" s="41">
        <v>606</v>
      </c>
      <c r="AH58" s="41">
        <v>2831</v>
      </c>
      <c r="AI58" s="41">
        <v>7777</v>
      </c>
      <c r="AJ58" s="41">
        <v>2729</v>
      </c>
      <c r="AK58" s="41">
        <v>3800</v>
      </c>
      <c r="AL58" s="41">
        <v>4603</v>
      </c>
      <c r="AM58" s="28">
        <f t="shared" si="0"/>
        <v>99200</v>
      </c>
      <c r="AN58" s="41">
        <v>3200</v>
      </c>
      <c r="AO58" s="29">
        <f t="shared" si="1"/>
        <v>127727</v>
      </c>
      <c r="AP58" s="30">
        <f t="shared" si="2"/>
        <v>4120.2258064516127</v>
      </c>
      <c r="AQ58" s="31">
        <f t="shared" si="3"/>
        <v>28527</v>
      </c>
      <c r="AR58" s="45">
        <f t="shared" si="4"/>
        <v>1.2875705645161291</v>
      </c>
    </row>
    <row r="59" spans="1:44" x14ac:dyDescent="0.25">
      <c r="A59" s="10">
        <v>58</v>
      </c>
      <c r="B59" s="11">
        <v>15870</v>
      </c>
      <c r="C59" s="11" t="s">
        <v>58</v>
      </c>
      <c r="D59" s="12" t="s">
        <v>3</v>
      </c>
      <c r="E59" s="12" t="s">
        <v>10</v>
      </c>
      <c r="F59" s="12" t="s">
        <v>12</v>
      </c>
      <c r="G59" s="12" t="s">
        <v>125</v>
      </c>
      <c r="H59" s="41">
        <v>2534</v>
      </c>
      <c r="I59" s="41">
        <v>1990</v>
      </c>
      <c r="J59" s="41">
        <v>4975</v>
      </c>
      <c r="K59" s="41">
        <v>5379</v>
      </c>
      <c r="L59" s="41">
        <v>2729</v>
      </c>
      <c r="M59" s="41">
        <v>6528</v>
      </c>
      <c r="N59" s="41">
        <v>5773</v>
      </c>
      <c r="O59" s="41">
        <v>3273</v>
      </c>
      <c r="P59" s="41">
        <v>2980</v>
      </c>
      <c r="Q59" s="41">
        <v>3752</v>
      </c>
      <c r="R59" s="41">
        <v>5803</v>
      </c>
      <c r="S59" s="41">
        <v>2824</v>
      </c>
      <c r="T59" s="41">
        <v>5735</v>
      </c>
      <c r="U59" s="41">
        <v>612</v>
      </c>
      <c r="V59" s="41">
        <v>1305</v>
      </c>
      <c r="W59" s="41">
        <v>3198</v>
      </c>
      <c r="X59" s="41">
        <v>2891</v>
      </c>
      <c r="Y59" s="41">
        <v>2084</v>
      </c>
      <c r="Z59" s="41">
        <v>1264</v>
      </c>
      <c r="AA59" s="41">
        <v>4578</v>
      </c>
      <c r="AB59" s="41">
        <v>2684</v>
      </c>
      <c r="AC59" s="41">
        <v>1913</v>
      </c>
      <c r="AD59" s="41">
        <v>2419</v>
      </c>
      <c r="AE59" s="41">
        <v>420</v>
      </c>
      <c r="AF59" s="41">
        <v>2557</v>
      </c>
      <c r="AG59" s="41">
        <v>2283</v>
      </c>
      <c r="AH59" s="41">
        <v>2605</v>
      </c>
      <c r="AI59" s="41">
        <v>2456</v>
      </c>
      <c r="AJ59" s="41">
        <v>730</v>
      </c>
      <c r="AK59" s="41">
        <v>3061</v>
      </c>
      <c r="AL59" s="41">
        <v>2355</v>
      </c>
      <c r="AM59" s="28">
        <f t="shared" si="0"/>
        <v>105400</v>
      </c>
      <c r="AN59" s="41">
        <v>3400</v>
      </c>
      <c r="AO59" s="29">
        <f t="shared" si="1"/>
        <v>93690</v>
      </c>
      <c r="AP59" s="30">
        <f t="shared" si="2"/>
        <v>3022.2580645161293</v>
      </c>
      <c r="AQ59" s="31">
        <f t="shared" si="3"/>
        <v>-11710</v>
      </c>
      <c r="AR59" s="45">
        <f t="shared" si="4"/>
        <v>0.88889943074003797</v>
      </c>
    </row>
    <row r="60" spans="1:44" x14ac:dyDescent="0.25">
      <c r="A60" s="10">
        <v>59</v>
      </c>
      <c r="B60" s="13">
        <v>17236</v>
      </c>
      <c r="C60" s="11" t="s">
        <v>58</v>
      </c>
      <c r="D60" s="12" t="s">
        <v>3</v>
      </c>
      <c r="E60" s="12" t="s">
        <v>10</v>
      </c>
      <c r="F60" s="12" t="s">
        <v>12</v>
      </c>
      <c r="G60" s="14" t="s">
        <v>126</v>
      </c>
      <c r="H60" s="41">
        <v>2420</v>
      </c>
      <c r="I60" s="41">
        <v>2189</v>
      </c>
      <c r="J60" s="41">
        <v>747</v>
      </c>
      <c r="K60" s="41">
        <v>5918</v>
      </c>
      <c r="L60" s="41">
        <v>1273</v>
      </c>
      <c r="M60" s="41">
        <v>6052</v>
      </c>
      <c r="N60" s="41">
        <v>2456</v>
      </c>
      <c r="O60" s="41">
        <v>11765</v>
      </c>
      <c r="P60" s="41">
        <v>1479</v>
      </c>
      <c r="Q60" s="41">
        <v>1408</v>
      </c>
      <c r="R60" s="41">
        <v>2569</v>
      </c>
      <c r="S60" s="41">
        <v>231</v>
      </c>
      <c r="T60" s="41">
        <v>2899</v>
      </c>
      <c r="U60" s="41">
        <v>1219</v>
      </c>
      <c r="V60" s="41">
        <v>1924</v>
      </c>
      <c r="W60" s="41">
        <v>1694</v>
      </c>
      <c r="X60" s="41">
        <v>1356</v>
      </c>
      <c r="Y60" s="41">
        <v>6145</v>
      </c>
      <c r="Z60" s="41">
        <v>3937</v>
      </c>
      <c r="AA60" s="41">
        <v>1769</v>
      </c>
      <c r="AB60" s="41">
        <v>1829</v>
      </c>
      <c r="AC60" s="41">
        <v>2482</v>
      </c>
      <c r="AD60" s="41">
        <v>4660</v>
      </c>
      <c r="AE60" s="41">
        <v>1950</v>
      </c>
      <c r="AF60" s="41">
        <v>2699</v>
      </c>
      <c r="AG60" s="41">
        <v>729</v>
      </c>
      <c r="AH60" s="41">
        <v>2582</v>
      </c>
      <c r="AI60" s="41">
        <v>2507</v>
      </c>
      <c r="AJ60" s="41">
        <v>1035</v>
      </c>
      <c r="AK60" s="41">
        <v>2175</v>
      </c>
      <c r="AL60" s="41">
        <v>2512</v>
      </c>
      <c r="AM60" s="28">
        <f t="shared" si="0"/>
        <v>74400</v>
      </c>
      <c r="AN60" s="41">
        <v>2400</v>
      </c>
      <c r="AO60" s="29">
        <f t="shared" si="1"/>
        <v>84610</v>
      </c>
      <c r="AP60" s="30">
        <f t="shared" si="2"/>
        <v>2729.3548387096776</v>
      </c>
      <c r="AQ60" s="31">
        <f t="shared" si="3"/>
        <v>10210</v>
      </c>
      <c r="AR60" s="45">
        <f t="shared" si="4"/>
        <v>1.1372311827956989</v>
      </c>
    </row>
    <row r="61" spans="1:44" x14ac:dyDescent="0.25">
      <c r="A61" s="10">
        <v>60</v>
      </c>
      <c r="B61" s="11">
        <v>15919</v>
      </c>
      <c r="C61" s="11" t="s">
        <v>58</v>
      </c>
      <c r="D61" s="12" t="s">
        <v>3</v>
      </c>
      <c r="E61" s="12" t="s">
        <v>10</v>
      </c>
      <c r="F61" s="12" t="s">
        <v>13</v>
      </c>
      <c r="G61" s="12" t="s">
        <v>127</v>
      </c>
      <c r="H61" s="41">
        <v>5564</v>
      </c>
      <c r="I61" s="41">
        <v>4725</v>
      </c>
      <c r="J61" s="41">
        <v>3139</v>
      </c>
      <c r="K61" s="41">
        <v>4603</v>
      </c>
      <c r="L61" s="41">
        <v>788</v>
      </c>
      <c r="M61" s="41">
        <v>3256</v>
      </c>
      <c r="N61" s="41">
        <v>3626</v>
      </c>
      <c r="O61" s="41">
        <v>2748</v>
      </c>
      <c r="P61" s="41">
        <v>1792</v>
      </c>
      <c r="Q61" s="41">
        <v>3940</v>
      </c>
      <c r="R61" s="41">
        <v>3681</v>
      </c>
      <c r="S61" s="41">
        <v>2184</v>
      </c>
      <c r="T61" s="41">
        <v>3219</v>
      </c>
      <c r="U61" s="41">
        <v>4134</v>
      </c>
      <c r="V61" s="41">
        <v>6506</v>
      </c>
      <c r="W61" s="41">
        <v>4057</v>
      </c>
      <c r="X61" s="41">
        <v>7952</v>
      </c>
      <c r="Y61" s="41">
        <v>3359</v>
      </c>
      <c r="Z61" s="41">
        <v>1377</v>
      </c>
      <c r="AA61" s="41">
        <v>4616</v>
      </c>
      <c r="AB61" s="41">
        <v>3390</v>
      </c>
      <c r="AC61" s="41">
        <v>2586</v>
      </c>
      <c r="AD61" s="41">
        <v>2100</v>
      </c>
      <c r="AE61" s="41">
        <v>2958</v>
      </c>
      <c r="AF61" s="41">
        <v>3222</v>
      </c>
      <c r="AG61" s="41">
        <v>1704</v>
      </c>
      <c r="AH61" s="41">
        <v>1960</v>
      </c>
      <c r="AI61" s="41">
        <v>4417</v>
      </c>
      <c r="AJ61" s="41">
        <v>1476</v>
      </c>
      <c r="AK61" s="41">
        <v>2984</v>
      </c>
      <c r="AL61" s="41">
        <v>2161</v>
      </c>
      <c r="AM61" s="28">
        <f t="shared" si="0"/>
        <v>127100</v>
      </c>
      <c r="AN61" s="41">
        <v>4100</v>
      </c>
      <c r="AO61" s="29">
        <f t="shared" si="1"/>
        <v>104224</v>
      </c>
      <c r="AP61" s="30">
        <f t="shared" si="2"/>
        <v>3362.0645161290322</v>
      </c>
      <c r="AQ61" s="31">
        <f t="shared" si="3"/>
        <v>-22876</v>
      </c>
      <c r="AR61" s="45">
        <f t="shared" si="4"/>
        <v>0.82001573564122743</v>
      </c>
    </row>
    <row r="62" spans="1:44" x14ac:dyDescent="0.25">
      <c r="A62" s="10">
        <v>61</v>
      </c>
      <c r="B62" s="11">
        <v>14535</v>
      </c>
      <c r="C62" s="11" t="s">
        <v>58</v>
      </c>
      <c r="D62" s="12" t="s">
        <v>3</v>
      </c>
      <c r="E62" s="12" t="s">
        <v>10</v>
      </c>
      <c r="F62" s="12" t="s">
        <v>13</v>
      </c>
      <c r="G62" s="12" t="s">
        <v>128</v>
      </c>
      <c r="H62" s="41">
        <v>0</v>
      </c>
      <c r="I62" s="41">
        <v>0</v>
      </c>
      <c r="J62" s="41">
        <v>0</v>
      </c>
      <c r="K62" s="41">
        <v>0</v>
      </c>
      <c r="L62" s="41">
        <v>0</v>
      </c>
      <c r="M62" s="41">
        <v>0</v>
      </c>
      <c r="N62" s="41">
        <v>0</v>
      </c>
      <c r="O62" s="41">
        <v>0</v>
      </c>
      <c r="P62" s="41">
        <v>0</v>
      </c>
      <c r="Q62" s="41">
        <v>0</v>
      </c>
      <c r="R62" s="41">
        <v>0</v>
      </c>
      <c r="S62" s="41">
        <v>0</v>
      </c>
      <c r="T62" s="41">
        <v>0</v>
      </c>
      <c r="U62" s="41">
        <v>0</v>
      </c>
      <c r="V62" s="41">
        <v>0</v>
      </c>
      <c r="W62" s="41">
        <v>0</v>
      </c>
      <c r="X62" s="41">
        <v>0</v>
      </c>
      <c r="Y62" s="41">
        <v>0</v>
      </c>
      <c r="Z62" s="41">
        <v>0</v>
      </c>
      <c r="AA62" s="41">
        <v>0</v>
      </c>
      <c r="AB62" s="41">
        <v>0</v>
      </c>
      <c r="AC62" s="41">
        <v>0</v>
      </c>
      <c r="AD62" s="41">
        <v>0</v>
      </c>
      <c r="AE62" s="41">
        <v>0</v>
      </c>
      <c r="AF62" s="41">
        <v>0</v>
      </c>
      <c r="AG62" s="41">
        <v>0</v>
      </c>
      <c r="AH62" s="41">
        <v>0</v>
      </c>
      <c r="AI62" s="41">
        <v>0</v>
      </c>
      <c r="AJ62" s="41">
        <v>0</v>
      </c>
      <c r="AK62" s="41">
        <v>0</v>
      </c>
      <c r="AL62" s="41">
        <v>0</v>
      </c>
      <c r="AM62" s="28">
        <f t="shared" si="0"/>
        <v>62000</v>
      </c>
      <c r="AN62" s="41">
        <v>2000</v>
      </c>
      <c r="AO62" s="29">
        <f t="shared" si="1"/>
        <v>0</v>
      </c>
      <c r="AP62" s="30">
        <f t="shared" si="2"/>
        <v>0</v>
      </c>
      <c r="AQ62" s="31">
        <f t="shared" si="3"/>
        <v>-62000</v>
      </c>
      <c r="AR62" s="45">
        <f t="shared" si="4"/>
        <v>0</v>
      </c>
    </row>
    <row r="63" spans="1:44" x14ac:dyDescent="0.25">
      <c r="A63" s="10">
        <v>62</v>
      </c>
      <c r="B63" s="11">
        <v>16348</v>
      </c>
      <c r="C63" s="11" t="s">
        <v>58</v>
      </c>
      <c r="D63" s="12" t="s">
        <v>3</v>
      </c>
      <c r="E63" s="12" t="s">
        <v>10</v>
      </c>
      <c r="F63" s="12" t="s">
        <v>13</v>
      </c>
      <c r="G63" s="12" t="s">
        <v>129</v>
      </c>
      <c r="H63" s="41">
        <v>2482</v>
      </c>
      <c r="I63" s="41">
        <v>3462</v>
      </c>
      <c r="J63" s="41">
        <v>997</v>
      </c>
      <c r="K63" s="41">
        <v>1270</v>
      </c>
      <c r="L63" s="41">
        <v>926</v>
      </c>
      <c r="M63" s="41">
        <v>3232</v>
      </c>
      <c r="N63" s="41">
        <v>2578</v>
      </c>
      <c r="O63" s="41">
        <v>770</v>
      </c>
      <c r="P63" s="41">
        <v>2949</v>
      </c>
      <c r="Q63" s="41">
        <v>2449</v>
      </c>
      <c r="R63" s="41">
        <v>1513</v>
      </c>
      <c r="S63" s="41">
        <v>1055</v>
      </c>
      <c r="T63" s="41">
        <v>926</v>
      </c>
      <c r="U63" s="41">
        <v>1465</v>
      </c>
      <c r="V63" s="41">
        <v>535</v>
      </c>
      <c r="W63" s="41">
        <v>1409</v>
      </c>
      <c r="X63" s="41">
        <v>917</v>
      </c>
      <c r="Y63" s="41">
        <v>285</v>
      </c>
      <c r="Z63" s="41">
        <v>1882</v>
      </c>
      <c r="AA63" s="41">
        <v>1228</v>
      </c>
      <c r="AB63" s="41">
        <v>2689</v>
      </c>
      <c r="AC63" s="41">
        <v>1769</v>
      </c>
      <c r="AD63" s="41">
        <v>2083</v>
      </c>
      <c r="AE63" s="41">
        <v>1316</v>
      </c>
      <c r="AF63" s="41">
        <v>5290</v>
      </c>
      <c r="AG63" s="41">
        <v>3138</v>
      </c>
      <c r="AH63" s="41">
        <v>1850</v>
      </c>
      <c r="AI63" s="41">
        <v>1727</v>
      </c>
      <c r="AJ63" s="41">
        <v>1523</v>
      </c>
      <c r="AK63" s="41">
        <v>1343</v>
      </c>
      <c r="AL63" s="41">
        <v>2896</v>
      </c>
      <c r="AM63" s="28">
        <f t="shared" si="0"/>
        <v>294500</v>
      </c>
      <c r="AN63" s="41">
        <v>9500</v>
      </c>
      <c r="AO63" s="29">
        <f t="shared" si="1"/>
        <v>57954</v>
      </c>
      <c r="AP63" s="30">
        <f t="shared" si="2"/>
        <v>1869.483870967742</v>
      </c>
      <c r="AQ63" s="31">
        <f t="shared" si="3"/>
        <v>-236546</v>
      </c>
      <c r="AR63" s="45">
        <f t="shared" si="4"/>
        <v>0.19678777589134125</v>
      </c>
    </row>
    <row r="64" spans="1:44" x14ac:dyDescent="0.25">
      <c r="A64" s="10">
        <v>63</v>
      </c>
      <c r="B64" s="11">
        <v>16066</v>
      </c>
      <c r="C64" s="11" t="s">
        <v>58</v>
      </c>
      <c r="D64" s="12" t="s">
        <v>3</v>
      </c>
      <c r="E64" s="12" t="s">
        <v>10</v>
      </c>
      <c r="F64" s="12" t="s">
        <v>13</v>
      </c>
      <c r="G64" s="12" t="s">
        <v>131</v>
      </c>
      <c r="H64" s="41">
        <v>4461</v>
      </c>
      <c r="I64" s="41">
        <v>4973</v>
      </c>
      <c r="J64" s="41">
        <v>4160</v>
      </c>
      <c r="K64" s="41">
        <v>7417</v>
      </c>
      <c r="L64" s="41">
        <v>3197</v>
      </c>
      <c r="M64" s="41">
        <v>6744</v>
      </c>
      <c r="N64" s="41">
        <v>2607</v>
      </c>
      <c r="O64" s="41">
        <v>4355</v>
      </c>
      <c r="P64" s="41">
        <v>6405</v>
      </c>
      <c r="Q64" s="41">
        <v>4677</v>
      </c>
      <c r="R64" s="41">
        <v>4934</v>
      </c>
      <c r="S64" s="41">
        <v>1191</v>
      </c>
      <c r="T64" s="41">
        <v>6853</v>
      </c>
      <c r="U64" s="41">
        <v>5569</v>
      </c>
      <c r="V64" s="41">
        <v>9151</v>
      </c>
      <c r="W64" s="41">
        <v>4830</v>
      </c>
      <c r="X64" s="41">
        <v>5276</v>
      </c>
      <c r="Y64" s="41">
        <v>5373</v>
      </c>
      <c r="Z64" s="41">
        <v>5583</v>
      </c>
      <c r="AA64" s="41">
        <v>4137</v>
      </c>
      <c r="AB64" s="41">
        <v>6636</v>
      </c>
      <c r="AC64" s="41">
        <v>9403</v>
      </c>
      <c r="AD64" s="41">
        <v>6908</v>
      </c>
      <c r="AE64" s="41">
        <v>4825</v>
      </c>
      <c r="AF64" s="41">
        <v>5261</v>
      </c>
      <c r="AG64" s="41">
        <v>2086</v>
      </c>
      <c r="AH64" s="41">
        <v>2966</v>
      </c>
      <c r="AI64" s="41">
        <v>3310</v>
      </c>
      <c r="AJ64" s="41">
        <v>3632</v>
      </c>
      <c r="AK64" s="41">
        <v>4077</v>
      </c>
      <c r="AL64" s="41">
        <v>5267</v>
      </c>
      <c r="AM64" s="28">
        <f t="shared" si="0"/>
        <v>164300</v>
      </c>
      <c r="AN64" s="41">
        <v>5300</v>
      </c>
      <c r="AO64" s="29">
        <f t="shared" ref="AO64:AO130" si="5">SUM(H64:AL64)</f>
        <v>156264</v>
      </c>
      <c r="AP64" s="30">
        <f t="shared" si="2"/>
        <v>5040.7741935483873</v>
      </c>
      <c r="AQ64" s="31">
        <f t="shared" ref="AQ64:AQ130" si="6">AO64-AM64</f>
        <v>-8036</v>
      </c>
      <c r="AR64" s="45">
        <f t="shared" ref="AR64:AR130" si="7">AO64/AM64</f>
        <v>0.9510894704808277</v>
      </c>
    </row>
    <row r="65" spans="1:44" x14ac:dyDescent="0.25">
      <c r="A65" s="10">
        <v>64</v>
      </c>
      <c r="B65" s="11">
        <v>15757</v>
      </c>
      <c r="C65" s="11" t="s">
        <v>58</v>
      </c>
      <c r="D65" s="12" t="s">
        <v>3</v>
      </c>
      <c r="E65" s="12" t="s">
        <v>10</v>
      </c>
      <c r="F65" s="12" t="s">
        <v>13</v>
      </c>
      <c r="G65" s="12" t="s">
        <v>132</v>
      </c>
      <c r="H65" s="41">
        <v>0</v>
      </c>
      <c r="I65" s="41">
        <v>2932</v>
      </c>
      <c r="J65" s="41">
        <v>8674</v>
      </c>
      <c r="K65" s="41">
        <v>3194</v>
      </c>
      <c r="L65" s="41">
        <v>3191</v>
      </c>
      <c r="M65" s="41">
        <v>7245</v>
      </c>
      <c r="N65" s="41">
        <v>3566</v>
      </c>
      <c r="O65" s="41">
        <v>3694</v>
      </c>
      <c r="P65" s="41">
        <v>4365</v>
      </c>
      <c r="Q65" s="41">
        <v>1453</v>
      </c>
      <c r="R65" s="41">
        <v>5418</v>
      </c>
      <c r="S65" s="41">
        <v>2209</v>
      </c>
      <c r="T65" s="41">
        <v>4725</v>
      </c>
      <c r="U65" s="41">
        <v>2427</v>
      </c>
      <c r="V65" s="41">
        <v>4496</v>
      </c>
      <c r="W65" s="41">
        <v>4966</v>
      </c>
      <c r="X65" s="41">
        <v>2947</v>
      </c>
      <c r="Y65" s="41">
        <v>2759</v>
      </c>
      <c r="Z65" s="41">
        <v>3875</v>
      </c>
      <c r="AA65" s="41">
        <v>4781</v>
      </c>
      <c r="AB65" s="41">
        <v>3884</v>
      </c>
      <c r="AC65" s="41">
        <v>3075</v>
      </c>
      <c r="AD65" s="41">
        <v>2114</v>
      </c>
      <c r="AE65" s="41">
        <v>2105</v>
      </c>
      <c r="AF65" s="41">
        <v>2869</v>
      </c>
      <c r="AG65" s="41">
        <v>1694</v>
      </c>
      <c r="AH65" s="41">
        <v>5218</v>
      </c>
      <c r="AI65" s="41">
        <v>3198</v>
      </c>
      <c r="AJ65" s="41">
        <v>5251</v>
      </c>
      <c r="AK65" s="41">
        <v>2246</v>
      </c>
      <c r="AL65" s="41">
        <v>3586</v>
      </c>
      <c r="AM65" s="28">
        <f t="shared" si="0"/>
        <v>71300</v>
      </c>
      <c r="AN65" s="41">
        <v>2300</v>
      </c>
      <c r="AO65" s="29">
        <f t="shared" si="5"/>
        <v>112157</v>
      </c>
      <c r="AP65" s="30">
        <f t="shared" si="2"/>
        <v>3617.9677419354839</v>
      </c>
      <c r="AQ65" s="31">
        <f t="shared" si="6"/>
        <v>40857</v>
      </c>
      <c r="AR65" s="45">
        <f t="shared" si="7"/>
        <v>1.5730294530154278</v>
      </c>
    </row>
    <row r="66" spans="1:44" x14ac:dyDescent="0.25">
      <c r="A66" s="10">
        <v>65</v>
      </c>
      <c r="B66" s="11">
        <v>15672</v>
      </c>
      <c r="C66" s="11" t="s">
        <v>58</v>
      </c>
      <c r="D66" s="12" t="s">
        <v>3</v>
      </c>
      <c r="E66" s="12" t="s">
        <v>10</v>
      </c>
      <c r="F66" s="12" t="s">
        <v>13</v>
      </c>
      <c r="G66" s="12" t="s">
        <v>133</v>
      </c>
      <c r="H66" s="41">
        <v>0</v>
      </c>
      <c r="I66" s="41">
        <v>0</v>
      </c>
      <c r="J66" s="41">
        <v>0</v>
      </c>
      <c r="K66" s="41">
        <v>0</v>
      </c>
      <c r="L66" s="41">
        <v>0</v>
      </c>
      <c r="M66" s="41">
        <v>0</v>
      </c>
      <c r="N66" s="41">
        <v>0</v>
      </c>
      <c r="O66" s="41">
        <v>0</v>
      </c>
      <c r="P66" s="41">
        <v>0</v>
      </c>
      <c r="Q66" s="41">
        <v>0</v>
      </c>
      <c r="R66" s="41">
        <v>0</v>
      </c>
      <c r="S66" s="41">
        <v>0</v>
      </c>
      <c r="T66" s="41">
        <v>0</v>
      </c>
      <c r="U66" s="41">
        <v>0</v>
      </c>
      <c r="V66" s="41">
        <v>0</v>
      </c>
      <c r="W66" s="41">
        <v>0</v>
      </c>
      <c r="X66" s="41">
        <v>0</v>
      </c>
      <c r="Y66" s="41">
        <v>0</v>
      </c>
      <c r="Z66" s="41">
        <v>0</v>
      </c>
      <c r="AA66" s="41">
        <v>0</v>
      </c>
      <c r="AB66" s="41">
        <v>0</v>
      </c>
      <c r="AC66" s="41">
        <v>0</v>
      </c>
      <c r="AD66" s="41">
        <v>0</v>
      </c>
      <c r="AE66" s="41">
        <v>0</v>
      </c>
      <c r="AF66" s="41">
        <v>0</v>
      </c>
      <c r="AG66" s="41">
        <v>0</v>
      </c>
      <c r="AH66" s="41">
        <v>0</v>
      </c>
      <c r="AI66" s="41">
        <v>0</v>
      </c>
      <c r="AJ66" s="41">
        <v>0</v>
      </c>
      <c r="AK66" s="41">
        <v>0</v>
      </c>
      <c r="AL66" s="41">
        <v>0</v>
      </c>
      <c r="AM66" s="28">
        <f t="shared" si="0"/>
        <v>75950</v>
      </c>
      <c r="AN66" s="41">
        <v>2450</v>
      </c>
      <c r="AO66" s="29">
        <f t="shared" si="5"/>
        <v>0</v>
      </c>
      <c r="AP66" s="30">
        <f t="shared" si="2"/>
        <v>0</v>
      </c>
      <c r="AQ66" s="31">
        <f t="shared" si="6"/>
        <v>-75950</v>
      </c>
      <c r="AR66" s="45">
        <f t="shared" si="7"/>
        <v>0</v>
      </c>
    </row>
    <row r="67" spans="1:44" x14ac:dyDescent="0.25">
      <c r="A67" s="10">
        <v>66</v>
      </c>
      <c r="B67" s="11">
        <v>16411</v>
      </c>
      <c r="C67" s="11" t="s">
        <v>58</v>
      </c>
      <c r="D67" s="12" t="s">
        <v>3</v>
      </c>
      <c r="E67" s="12" t="s">
        <v>10</v>
      </c>
      <c r="F67" s="12" t="s">
        <v>13</v>
      </c>
      <c r="G67" s="12" t="s">
        <v>135</v>
      </c>
      <c r="H67" s="41">
        <v>2964</v>
      </c>
      <c r="I67" s="41">
        <v>5223</v>
      </c>
      <c r="J67" s="41">
        <v>5940</v>
      </c>
      <c r="K67" s="41">
        <v>6347</v>
      </c>
      <c r="L67" s="41">
        <v>3278</v>
      </c>
      <c r="M67" s="41">
        <v>5680</v>
      </c>
      <c r="N67" s="41">
        <v>6033</v>
      </c>
      <c r="O67" s="41">
        <v>9137</v>
      </c>
      <c r="P67" s="41">
        <v>4190</v>
      </c>
      <c r="Q67" s="41">
        <v>5134</v>
      </c>
      <c r="R67" s="41">
        <v>6192</v>
      </c>
      <c r="S67" s="41">
        <v>4915</v>
      </c>
      <c r="T67" s="41">
        <v>3211</v>
      </c>
      <c r="U67" s="41">
        <v>6714</v>
      </c>
      <c r="V67" s="41">
        <v>2506</v>
      </c>
      <c r="W67" s="41">
        <v>7202</v>
      </c>
      <c r="X67" s="41">
        <v>4401</v>
      </c>
      <c r="Y67" s="41">
        <v>4082</v>
      </c>
      <c r="Z67" s="41">
        <v>3505</v>
      </c>
      <c r="AA67" s="41">
        <v>6289</v>
      </c>
      <c r="AB67" s="41">
        <v>6749</v>
      </c>
      <c r="AC67" s="41">
        <v>4358</v>
      </c>
      <c r="AD67" s="41">
        <v>4462</v>
      </c>
      <c r="AE67" s="41">
        <v>5263</v>
      </c>
      <c r="AF67" s="41">
        <v>6371</v>
      </c>
      <c r="AG67" s="41">
        <v>2177</v>
      </c>
      <c r="AH67" s="41">
        <v>2463</v>
      </c>
      <c r="AI67" s="41">
        <v>6339</v>
      </c>
      <c r="AJ67" s="41">
        <v>4087</v>
      </c>
      <c r="AK67" s="41">
        <v>5062</v>
      </c>
      <c r="AL67" s="41">
        <v>6433</v>
      </c>
      <c r="AM67" s="28">
        <f t="shared" ref="AM67:AM130" si="8">+AN67*31</f>
        <v>99200</v>
      </c>
      <c r="AN67" s="41">
        <v>3200</v>
      </c>
      <c r="AO67" s="29">
        <f t="shared" si="5"/>
        <v>156707</v>
      </c>
      <c r="AP67" s="30">
        <f t="shared" ref="AP67:AP130" si="9">AO67/31</f>
        <v>5055.0645161290322</v>
      </c>
      <c r="AQ67" s="31">
        <f t="shared" si="6"/>
        <v>57507</v>
      </c>
      <c r="AR67" s="45">
        <f t="shared" si="7"/>
        <v>1.5797076612903225</v>
      </c>
    </row>
    <row r="68" spans="1:44" x14ac:dyDescent="0.25">
      <c r="A68" s="10">
        <v>67</v>
      </c>
      <c r="B68" s="13">
        <v>16958</v>
      </c>
      <c r="C68" s="11" t="s">
        <v>58</v>
      </c>
      <c r="D68" s="12" t="s">
        <v>3</v>
      </c>
      <c r="E68" s="12" t="s">
        <v>10</v>
      </c>
      <c r="F68" s="12" t="s">
        <v>13</v>
      </c>
      <c r="G68" s="14" t="s">
        <v>136</v>
      </c>
      <c r="H68" s="41">
        <v>6323</v>
      </c>
      <c r="I68" s="41">
        <v>2047</v>
      </c>
      <c r="J68" s="41">
        <v>3979</v>
      </c>
      <c r="K68" s="41">
        <v>6752</v>
      </c>
      <c r="L68" s="41">
        <v>4469</v>
      </c>
      <c r="M68" s="41">
        <v>3109</v>
      </c>
      <c r="N68" s="41">
        <v>2305</v>
      </c>
      <c r="O68" s="41">
        <v>2993</v>
      </c>
      <c r="P68" s="41">
        <v>3016</v>
      </c>
      <c r="Q68" s="41">
        <v>2299</v>
      </c>
      <c r="R68" s="41">
        <v>4602</v>
      </c>
      <c r="S68" s="41">
        <v>4018</v>
      </c>
      <c r="T68" s="41">
        <v>1621</v>
      </c>
      <c r="U68" s="41">
        <v>1085</v>
      </c>
      <c r="V68" s="41">
        <v>4759</v>
      </c>
      <c r="W68" s="41">
        <v>3465</v>
      </c>
      <c r="X68" s="41">
        <v>2686</v>
      </c>
      <c r="Y68" s="41">
        <v>3267</v>
      </c>
      <c r="Z68" s="41">
        <v>1172</v>
      </c>
      <c r="AA68" s="41">
        <v>1522</v>
      </c>
      <c r="AB68" s="41">
        <v>2422</v>
      </c>
      <c r="AC68" s="41">
        <v>2030</v>
      </c>
      <c r="AD68" s="41">
        <v>4025</v>
      </c>
      <c r="AE68" s="41">
        <v>4376</v>
      </c>
      <c r="AF68" s="41">
        <v>2656</v>
      </c>
      <c r="AG68" s="41">
        <v>1320</v>
      </c>
      <c r="AH68" s="41">
        <v>1675</v>
      </c>
      <c r="AI68" s="41">
        <v>892</v>
      </c>
      <c r="AJ68" s="41">
        <v>2339</v>
      </c>
      <c r="AK68" s="41">
        <v>2878</v>
      </c>
      <c r="AL68" s="41">
        <v>1210</v>
      </c>
      <c r="AM68" s="28">
        <f t="shared" si="8"/>
        <v>77500</v>
      </c>
      <c r="AN68" s="41">
        <v>2500</v>
      </c>
      <c r="AO68" s="29">
        <f t="shared" si="5"/>
        <v>91312</v>
      </c>
      <c r="AP68" s="30">
        <f t="shared" si="9"/>
        <v>2945.5483870967741</v>
      </c>
      <c r="AQ68" s="31">
        <f t="shared" si="6"/>
        <v>13812</v>
      </c>
      <c r="AR68" s="45">
        <f t="shared" si="7"/>
        <v>1.1782193548387097</v>
      </c>
    </row>
    <row r="69" spans="1:44" x14ac:dyDescent="0.25">
      <c r="A69" s="10">
        <v>68</v>
      </c>
      <c r="B69" s="13">
        <v>17176</v>
      </c>
      <c r="C69" s="11" t="s">
        <v>58</v>
      </c>
      <c r="D69" s="12" t="s">
        <v>3</v>
      </c>
      <c r="E69" s="12" t="s">
        <v>10</v>
      </c>
      <c r="F69" s="12" t="s">
        <v>13</v>
      </c>
      <c r="G69" s="14" t="s">
        <v>137</v>
      </c>
      <c r="H69" s="41">
        <v>1429</v>
      </c>
      <c r="I69" s="41">
        <v>1415</v>
      </c>
      <c r="J69" s="41">
        <v>3581</v>
      </c>
      <c r="K69" s="41">
        <v>2801</v>
      </c>
      <c r="L69" s="41">
        <v>1153</v>
      </c>
      <c r="M69" s="41">
        <v>1715</v>
      </c>
      <c r="N69" s="41">
        <v>1569</v>
      </c>
      <c r="O69" s="41">
        <v>2962</v>
      </c>
      <c r="P69" s="41">
        <v>1647</v>
      </c>
      <c r="Q69" s="41">
        <v>1592</v>
      </c>
      <c r="R69" s="41">
        <v>1989</v>
      </c>
      <c r="S69" s="41">
        <v>590</v>
      </c>
      <c r="T69" s="41">
        <v>1128</v>
      </c>
      <c r="U69" s="41">
        <v>3755</v>
      </c>
      <c r="V69" s="41">
        <v>5676</v>
      </c>
      <c r="W69" s="41">
        <v>719</v>
      </c>
      <c r="X69" s="41">
        <v>3081</v>
      </c>
      <c r="Y69" s="41">
        <v>4133</v>
      </c>
      <c r="Z69" s="41">
        <v>1319</v>
      </c>
      <c r="AA69" s="41">
        <v>1683</v>
      </c>
      <c r="AB69" s="41">
        <v>1327</v>
      </c>
      <c r="AC69" s="41">
        <v>3800</v>
      </c>
      <c r="AD69" s="41">
        <v>8537</v>
      </c>
      <c r="AE69" s="41">
        <v>1770</v>
      </c>
      <c r="AF69" s="41">
        <v>2619</v>
      </c>
      <c r="AG69" s="41">
        <v>1262</v>
      </c>
      <c r="AH69" s="41">
        <v>970</v>
      </c>
      <c r="AI69" s="41">
        <v>1644</v>
      </c>
      <c r="AJ69" s="41">
        <v>101</v>
      </c>
      <c r="AK69" s="41">
        <v>1318</v>
      </c>
      <c r="AL69" s="41">
        <v>-5095</v>
      </c>
      <c r="AM69" s="28">
        <f t="shared" si="8"/>
        <v>66650</v>
      </c>
      <c r="AN69" s="41">
        <v>2150</v>
      </c>
      <c r="AO69" s="29">
        <f t="shared" si="5"/>
        <v>62190</v>
      </c>
      <c r="AP69" s="30">
        <f t="shared" si="9"/>
        <v>2006.1290322580646</v>
      </c>
      <c r="AQ69" s="31">
        <f t="shared" si="6"/>
        <v>-4460</v>
      </c>
      <c r="AR69" s="45">
        <f t="shared" si="7"/>
        <v>0.93308327081770448</v>
      </c>
    </row>
    <row r="70" spans="1:44" x14ac:dyDescent="0.25">
      <c r="A70" s="10">
        <v>69</v>
      </c>
      <c r="B70" s="13">
        <v>17003</v>
      </c>
      <c r="C70" s="11" t="s">
        <v>58</v>
      </c>
      <c r="D70" s="12" t="s">
        <v>3</v>
      </c>
      <c r="E70" s="12" t="s">
        <v>10</v>
      </c>
      <c r="F70" s="12" t="s">
        <v>13</v>
      </c>
      <c r="G70" s="14" t="s">
        <v>138</v>
      </c>
      <c r="H70" s="41">
        <v>1811</v>
      </c>
      <c r="I70" s="41">
        <v>1933</v>
      </c>
      <c r="J70" s="41">
        <v>2013</v>
      </c>
      <c r="K70" s="41">
        <v>1209</v>
      </c>
      <c r="L70" s="41">
        <v>557</v>
      </c>
      <c r="M70" s="41">
        <v>3104</v>
      </c>
      <c r="N70" s="41">
        <v>7158</v>
      </c>
      <c r="O70" s="41">
        <v>2843</v>
      </c>
      <c r="P70" s="41">
        <v>3084</v>
      </c>
      <c r="Q70" s="41">
        <v>6671</v>
      </c>
      <c r="R70" s="41">
        <v>1584</v>
      </c>
      <c r="S70" s="41">
        <v>704</v>
      </c>
      <c r="T70" s="41">
        <v>3011</v>
      </c>
      <c r="U70" s="41">
        <v>1627</v>
      </c>
      <c r="V70" s="41">
        <v>2471</v>
      </c>
      <c r="W70" s="41">
        <v>920</v>
      </c>
      <c r="X70" s="41">
        <v>3508</v>
      </c>
      <c r="Y70" s="41">
        <v>7692</v>
      </c>
      <c r="Z70" s="41">
        <v>1188</v>
      </c>
      <c r="AA70" s="41">
        <v>700</v>
      </c>
      <c r="AB70" s="41">
        <v>1404</v>
      </c>
      <c r="AC70" s="41">
        <v>3082</v>
      </c>
      <c r="AD70" s="41">
        <v>1424</v>
      </c>
      <c r="AE70" s="41">
        <v>837</v>
      </c>
      <c r="AF70" s="41">
        <v>1957</v>
      </c>
      <c r="AG70" s="41">
        <v>2312</v>
      </c>
      <c r="AH70" s="41">
        <v>6006</v>
      </c>
      <c r="AI70" s="41">
        <v>1045</v>
      </c>
      <c r="AJ70" s="41">
        <v>2280</v>
      </c>
      <c r="AK70" s="41">
        <v>1200</v>
      </c>
      <c r="AL70" s="41">
        <v>10334</v>
      </c>
      <c r="AM70" s="28">
        <f t="shared" si="8"/>
        <v>82150</v>
      </c>
      <c r="AN70" s="41">
        <v>2650</v>
      </c>
      <c r="AO70" s="29">
        <f t="shared" si="5"/>
        <v>85669</v>
      </c>
      <c r="AP70" s="30">
        <f t="shared" si="9"/>
        <v>2763.516129032258</v>
      </c>
      <c r="AQ70" s="31">
        <f t="shared" si="6"/>
        <v>3519</v>
      </c>
      <c r="AR70" s="45">
        <f t="shared" si="7"/>
        <v>1.0428362751065126</v>
      </c>
    </row>
    <row r="71" spans="1:44" x14ac:dyDescent="0.25">
      <c r="A71" s="10">
        <v>70</v>
      </c>
      <c r="B71" s="11">
        <v>15966</v>
      </c>
      <c r="C71" s="11" t="s">
        <v>58</v>
      </c>
      <c r="D71" s="12" t="s">
        <v>3</v>
      </c>
      <c r="E71" s="12" t="s">
        <v>10</v>
      </c>
      <c r="F71" s="7" t="s">
        <v>406</v>
      </c>
      <c r="G71" s="12" t="s">
        <v>130</v>
      </c>
      <c r="H71" s="41">
        <v>1284</v>
      </c>
      <c r="I71" s="41">
        <v>5061</v>
      </c>
      <c r="J71" s="41">
        <v>1920</v>
      </c>
      <c r="K71" s="41">
        <v>657</v>
      </c>
      <c r="L71" s="41">
        <v>737</v>
      </c>
      <c r="M71" s="41">
        <v>3888</v>
      </c>
      <c r="N71" s="41">
        <v>3976</v>
      </c>
      <c r="O71" s="41">
        <v>4297</v>
      </c>
      <c r="P71" s="41">
        <v>1361</v>
      </c>
      <c r="Q71" s="41">
        <v>4999</v>
      </c>
      <c r="R71" s="41">
        <v>4509</v>
      </c>
      <c r="S71" s="41">
        <v>1550</v>
      </c>
      <c r="T71" s="41">
        <v>2938</v>
      </c>
      <c r="U71" s="41">
        <v>1556</v>
      </c>
      <c r="V71" s="41">
        <v>2025</v>
      </c>
      <c r="W71" s="41">
        <v>2548</v>
      </c>
      <c r="X71" s="41">
        <v>693</v>
      </c>
      <c r="Y71" s="41">
        <v>3530</v>
      </c>
      <c r="Z71" s="41">
        <v>808</v>
      </c>
      <c r="AA71" s="41">
        <v>2248</v>
      </c>
      <c r="AB71" s="41">
        <v>3921</v>
      </c>
      <c r="AC71" s="41">
        <v>2497</v>
      </c>
      <c r="AD71" s="41">
        <v>3193</v>
      </c>
      <c r="AE71" s="41">
        <v>2655</v>
      </c>
      <c r="AF71" s="41">
        <v>3177</v>
      </c>
      <c r="AG71" s="41">
        <v>3004</v>
      </c>
      <c r="AH71" s="41">
        <v>3080</v>
      </c>
      <c r="AI71" s="41">
        <v>5677</v>
      </c>
      <c r="AJ71" s="41">
        <v>1908</v>
      </c>
      <c r="AK71" s="41">
        <v>3221</v>
      </c>
      <c r="AL71" s="41">
        <v>1504</v>
      </c>
      <c r="AM71" s="28">
        <f t="shared" si="8"/>
        <v>80600</v>
      </c>
      <c r="AN71" s="41">
        <v>2600</v>
      </c>
      <c r="AO71" s="29">
        <f t="shared" si="5"/>
        <v>84422</v>
      </c>
      <c r="AP71" s="30">
        <f t="shared" si="9"/>
        <v>2723.2903225806454</v>
      </c>
      <c r="AQ71" s="31">
        <f t="shared" si="6"/>
        <v>3822</v>
      </c>
      <c r="AR71" s="45">
        <f t="shared" si="7"/>
        <v>1.0474193548387096</v>
      </c>
    </row>
    <row r="72" spans="1:44" x14ac:dyDescent="0.25">
      <c r="A72" s="10">
        <v>71</v>
      </c>
      <c r="B72" s="11">
        <v>15891</v>
      </c>
      <c r="C72" s="11" t="s">
        <v>58</v>
      </c>
      <c r="D72" s="12" t="s">
        <v>3</v>
      </c>
      <c r="E72" s="12" t="s">
        <v>10</v>
      </c>
      <c r="F72" s="7" t="s">
        <v>406</v>
      </c>
      <c r="G72" s="12" t="s">
        <v>116</v>
      </c>
      <c r="H72" s="41">
        <v>1400</v>
      </c>
      <c r="I72" s="41">
        <v>3659</v>
      </c>
      <c r="J72" s="41">
        <v>1429</v>
      </c>
      <c r="K72" s="41">
        <v>3807</v>
      </c>
      <c r="L72" s="41">
        <v>582</v>
      </c>
      <c r="M72" s="41">
        <v>1949</v>
      </c>
      <c r="N72" s="41">
        <v>2249</v>
      </c>
      <c r="O72" s="41">
        <v>5404</v>
      </c>
      <c r="P72" s="41">
        <v>3094</v>
      </c>
      <c r="Q72" s="41">
        <v>2762</v>
      </c>
      <c r="R72" s="41">
        <v>3372</v>
      </c>
      <c r="S72" s="41">
        <v>1777</v>
      </c>
      <c r="T72" s="41">
        <v>2227</v>
      </c>
      <c r="U72" s="41">
        <v>2425</v>
      </c>
      <c r="V72" s="41">
        <v>1184</v>
      </c>
      <c r="W72" s="41">
        <v>1994</v>
      </c>
      <c r="X72" s="41">
        <v>2773</v>
      </c>
      <c r="Y72" s="41">
        <v>1054</v>
      </c>
      <c r="Z72" s="41">
        <v>1098</v>
      </c>
      <c r="AA72" s="41">
        <v>2743</v>
      </c>
      <c r="AB72" s="41">
        <v>420</v>
      </c>
      <c r="AC72" s="41">
        <v>984</v>
      </c>
      <c r="AD72" s="41">
        <v>3187</v>
      </c>
      <c r="AE72" s="41">
        <v>1638</v>
      </c>
      <c r="AF72" s="41">
        <v>2764</v>
      </c>
      <c r="AG72" s="41">
        <v>223</v>
      </c>
      <c r="AH72" s="41">
        <v>2595</v>
      </c>
      <c r="AI72" s="41">
        <v>578</v>
      </c>
      <c r="AJ72" s="41">
        <v>3143</v>
      </c>
      <c r="AK72" s="41">
        <v>1399</v>
      </c>
      <c r="AL72" s="41">
        <v>-149</v>
      </c>
      <c r="AM72" s="28">
        <f t="shared" si="8"/>
        <v>68200</v>
      </c>
      <c r="AN72" s="41">
        <v>2200</v>
      </c>
      <c r="AO72" s="29">
        <f t="shared" si="5"/>
        <v>63764</v>
      </c>
      <c r="AP72" s="30">
        <f t="shared" si="9"/>
        <v>2056.9032258064517</v>
      </c>
      <c r="AQ72" s="31">
        <f t="shared" si="6"/>
        <v>-4436</v>
      </c>
      <c r="AR72" s="45">
        <f t="shared" si="7"/>
        <v>0.93495601173020526</v>
      </c>
    </row>
    <row r="73" spans="1:44" x14ac:dyDescent="0.25">
      <c r="A73" s="10">
        <v>72</v>
      </c>
      <c r="B73" s="11">
        <v>16053</v>
      </c>
      <c r="C73" s="11" t="s">
        <v>58</v>
      </c>
      <c r="D73" s="12" t="s">
        <v>3</v>
      </c>
      <c r="E73" s="12" t="s">
        <v>10</v>
      </c>
      <c r="F73" s="7" t="s">
        <v>406</v>
      </c>
      <c r="G73" s="12" t="s">
        <v>134</v>
      </c>
      <c r="H73" s="41">
        <v>5247</v>
      </c>
      <c r="I73" s="41">
        <v>8483</v>
      </c>
      <c r="J73" s="41">
        <v>0</v>
      </c>
      <c r="K73" s="41">
        <v>3199</v>
      </c>
      <c r="L73" s="41">
        <v>1771</v>
      </c>
      <c r="M73" s="41">
        <v>7936</v>
      </c>
      <c r="N73" s="41">
        <v>3152</v>
      </c>
      <c r="O73" s="41">
        <v>5348</v>
      </c>
      <c r="P73" s="41">
        <v>2477</v>
      </c>
      <c r="Q73" s="41">
        <v>3580</v>
      </c>
      <c r="R73" s="41">
        <v>4822</v>
      </c>
      <c r="S73" s="41">
        <v>1381</v>
      </c>
      <c r="T73" s="41">
        <v>3452</v>
      </c>
      <c r="U73" s="41">
        <v>2753</v>
      </c>
      <c r="V73" s="41">
        <v>2707</v>
      </c>
      <c r="W73" s="41">
        <v>4318</v>
      </c>
      <c r="X73" s="41">
        <v>4463</v>
      </c>
      <c r="Y73" s="41">
        <v>8545</v>
      </c>
      <c r="Z73" s="41">
        <v>1509</v>
      </c>
      <c r="AA73" s="41">
        <v>3518</v>
      </c>
      <c r="AB73" s="41">
        <v>1273</v>
      </c>
      <c r="AC73" s="41">
        <v>5517</v>
      </c>
      <c r="AD73" s="41">
        <v>6488</v>
      </c>
      <c r="AE73" s="41">
        <v>3700</v>
      </c>
      <c r="AF73" s="41">
        <v>4411</v>
      </c>
      <c r="AG73" s="41">
        <v>1957</v>
      </c>
      <c r="AH73" s="41">
        <v>3643</v>
      </c>
      <c r="AI73" s="41">
        <v>2815</v>
      </c>
      <c r="AJ73" s="41">
        <v>2764</v>
      </c>
      <c r="AK73" s="41">
        <v>3410</v>
      </c>
      <c r="AL73" s="41">
        <v>5369</v>
      </c>
      <c r="AM73" s="28">
        <f t="shared" si="8"/>
        <v>96100</v>
      </c>
      <c r="AN73" s="41">
        <v>3100</v>
      </c>
      <c r="AO73" s="29">
        <f t="shared" ref="AO73:AO75" si="10">SUM(H73:AL73)</f>
        <v>120008</v>
      </c>
      <c r="AP73" s="30">
        <f t="shared" si="9"/>
        <v>3871.2258064516127</v>
      </c>
      <c r="AQ73" s="31">
        <f t="shared" ref="AQ73:AQ75" si="11">AO73-AM73</f>
        <v>23908</v>
      </c>
      <c r="AR73" s="45">
        <f t="shared" ref="AR73:AR75" si="12">AO73/AM73</f>
        <v>1.2487825182101977</v>
      </c>
    </row>
    <row r="74" spans="1:44" x14ac:dyDescent="0.25">
      <c r="A74" s="10">
        <v>73</v>
      </c>
      <c r="B74" s="13">
        <v>17118</v>
      </c>
      <c r="C74" s="11" t="s">
        <v>58</v>
      </c>
      <c r="D74" s="12" t="s">
        <v>3</v>
      </c>
      <c r="E74" s="12" t="s">
        <v>10</v>
      </c>
      <c r="F74" s="7" t="s">
        <v>406</v>
      </c>
      <c r="G74" s="14" t="s">
        <v>139</v>
      </c>
      <c r="H74" s="41">
        <v>7288</v>
      </c>
      <c r="I74" s="41">
        <v>1361</v>
      </c>
      <c r="J74" s="41">
        <v>2697</v>
      </c>
      <c r="K74" s="41">
        <v>3138</v>
      </c>
      <c r="L74" s="41">
        <v>1528</v>
      </c>
      <c r="M74" s="41">
        <v>6950</v>
      </c>
      <c r="N74" s="41">
        <v>2022</v>
      </c>
      <c r="O74" s="41">
        <v>3219</v>
      </c>
      <c r="P74" s="41">
        <v>3222</v>
      </c>
      <c r="Q74" s="41">
        <v>3858</v>
      </c>
      <c r="R74" s="41">
        <v>5010</v>
      </c>
      <c r="S74" s="41">
        <v>1113</v>
      </c>
      <c r="T74" s="41">
        <v>3647</v>
      </c>
      <c r="U74" s="41">
        <v>2442</v>
      </c>
      <c r="V74" s="41">
        <v>2821</v>
      </c>
      <c r="W74" s="41">
        <v>1818</v>
      </c>
      <c r="X74" s="41">
        <v>1336</v>
      </c>
      <c r="Y74" s="41">
        <v>3423</v>
      </c>
      <c r="Z74" s="41">
        <v>665</v>
      </c>
      <c r="AA74" s="41">
        <v>1696</v>
      </c>
      <c r="AB74" s="41">
        <v>3024</v>
      </c>
      <c r="AC74" s="41">
        <v>3068</v>
      </c>
      <c r="AD74" s="41">
        <v>3879</v>
      </c>
      <c r="AE74" s="41">
        <v>2675</v>
      </c>
      <c r="AF74" s="41">
        <v>4805</v>
      </c>
      <c r="AG74" s="41">
        <v>2439</v>
      </c>
      <c r="AH74" s="41">
        <v>3374</v>
      </c>
      <c r="AI74" s="41">
        <v>1596</v>
      </c>
      <c r="AJ74" s="41">
        <v>1873</v>
      </c>
      <c r="AK74" s="41">
        <v>2714</v>
      </c>
      <c r="AL74" s="41">
        <v>4782</v>
      </c>
      <c r="AM74" s="28">
        <f t="shared" si="8"/>
        <v>66650</v>
      </c>
      <c r="AN74" s="41">
        <v>2150</v>
      </c>
      <c r="AO74" s="29">
        <f t="shared" si="10"/>
        <v>93483</v>
      </c>
      <c r="AP74" s="30">
        <f t="shared" si="9"/>
        <v>3015.5806451612902</v>
      </c>
      <c r="AQ74" s="31">
        <f t="shared" si="11"/>
        <v>26833</v>
      </c>
      <c r="AR74" s="45">
        <f t="shared" si="12"/>
        <v>1.402595648912228</v>
      </c>
    </row>
    <row r="75" spans="1:44" x14ac:dyDescent="0.25">
      <c r="A75" s="10">
        <v>74</v>
      </c>
      <c r="B75" s="11">
        <v>15111</v>
      </c>
      <c r="C75" s="11" t="s">
        <v>58</v>
      </c>
      <c r="D75" s="12" t="s">
        <v>3</v>
      </c>
      <c r="E75" s="12" t="s">
        <v>10</v>
      </c>
      <c r="F75" s="7" t="s">
        <v>406</v>
      </c>
      <c r="G75" s="12" t="s">
        <v>117</v>
      </c>
      <c r="H75" s="41">
        <v>4398</v>
      </c>
      <c r="I75" s="41">
        <v>3585</v>
      </c>
      <c r="J75" s="41">
        <v>0</v>
      </c>
      <c r="K75" s="41">
        <v>0</v>
      </c>
      <c r="L75" s="41">
        <v>0</v>
      </c>
      <c r="M75" s="41">
        <v>3682</v>
      </c>
      <c r="N75" s="41">
        <v>7403</v>
      </c>
      <c r="O75" s="41">
        <v>3081</v>
      </c>
      <c r="P75" s="41">
        <v>5890</v>
      </c>
      <c r="Q75" s="41">
        <v>2145</v>
      </c>
      <c r="R75" s="41">
        <v>4023</v>
      </c>
      <c r="S75" s="41">
        <v>1134</v>
      </c>
      <c r="T75" s="41">
        <v>3771</v>
      </c>
      <c r="U75" s="41">
        <v>5102</v>
      </c>
      <c r="V75" s="41">
        <v>4417</v>
      </c>
      <c r="W75" s="41">
        <v>1800</v>
      </c>
      <c r="X75" s="41">
        <v>4728</v>
      </c>
      <c r="Y75" s="41">
        <v>5447</v>
      </c>
      <c r="Z75" s="41">
        <v>2327</v>
      </c>
      <c r="AA75" s="41">
        <v>1921</v>
      </c>
      <c r="AB75" s="41">
        <v>2405</v>
      </c>
      <c r="AC75" s="41">
        <v>5313</v>
      </c>
      <c r="AD75" s="41">
        <v>3428</v>
      </c>
      <c r="AE75" s="41">
        <v>9257</v>
      </c>
      <c r="AF75" s="41">
        <v>6070</v>
      </c>
      <c r="AG75" s="41">
        <v>2787</v>
      </c>
      <c r="AH75" s="41">
        <v>2274</v>
      </c>
      <c r="AI75" s="41">
        <v>3394</v>
      </c>
      <c r="AJ75" s="41">
        <v>5690</v>
      </c>
      <c r="AK75" s="41">
        <v>2362</v>
      </c>
      <c r="AL75" s="41">
        <v>8991</v>
      </c>
      <c r="AM75" s="28">
        <f t="shared" si="8"/>
        <v>77500</v>
      </c>
      <c r="AN75" s="41">
        <v>2500</v>
      </c>
      <c r="AO75" s="29">
        <f t="shared" si="10"/>
        <v>116825</v>
      </c>
      <c r="AP75" s="30">
        <f t="shared" si="9"/>
        <v>3768.5483870967741</v>
      </c>
      <c r="AQ75" s="31">
        <f t="shared" si="11"/>
        <v>39325</v>
      </c>
      <c r="AR75" s="45">
        <f t="shared" si="12"/>
        <v>1.5074193548387096</v>
      </c>
    </row>
    <row r="76" spans="1:44" x14ac:dyDescent="0.25">
      <c r="A76" s="10">
        <v>75</v>
      </c>
      <c r="B76" s="11">
        <v>16336</v>
      </c>
      <c r="C76" s="11" t="s">
        <v>58</v>
      </c>
      <c r="D76" s="12" t="s">
        <v>3</v>
      </c>
      <c r="E76" s="12" t="s">
        <v>14</v>
      </c>
      <c r="F76" s="12" t="s">
        <v>15</v>
      </c>
      <c r="G76" s="12" t="s">
        <v>140</v>
      </c>
      <c r="H76" s="41">
        <v>9784</v>
      </c>
      <c r="I76" s="41">
        <v>3371</v>
      </c>
      <c r="J76" s="41">
        <v>4301</v>
      </c>
      <c r="K76" s="41">
        <v>9443</v>
      </c>
      <c r="L76" s="41">
        <v>2472</v>
      </c>
      <c r="M76" s="41">
        <v>6351</v>
      </c>
      <c r="N76" s="41">
        <v>3459</v>
      </c>
      <c r="O76" s="41">
        <v>4619</v>
      </c>
      <c r="P76" s="41">
        <v>3362</v>
      </c>
      <c r="Q76" s="41">
        <v>2576</v>
      </c>
      <c r="R76" s="41">
        <v>4804</v>
      </c>
      <c r="S76" s="41">
        <v>2566</v>
      </c>
      <c r="T76" s="41">
        <v>4238</v>
      </c>
      <c r="U76" s="41">
        <v>3630</v>
      </c>
      <c r="V76" s="41">
        <v>3148</v>
      </c>
      <c r="W76" s="41">
        <v>3568</v>
      </c>
      <c r="X76" s="41">
        <v>4097</v>
      </c>
      <c r="Y76" s="41">
        <v>5113</v>
      </c>
      <c r="Z76" s="41">
        <v>1940</v>
      </c>
      <c r="AA76" s="41">
        <v>2170</v>
      </c>
      <c r="AB76" s="41">
        <v>2186</v>
      </c>
      <c r="AC76" s="41">
        <v>3096</v>
      </c>
      <c r="AD76" s="41">
        <v>1408</v>
      </c>
      <c r="AE76" s="41">
        <v>3347</v>
      </c>
      <c r="AF76" s="41">
        <v>7526</v>
      </c>
      <c r="AG76" s="41">
        <v>1258</v>
      </c>
      <c r="AH76" s="41">
        <v>2774</v>
      </c>
      <c r="AI76" s="41">
        <v>1911</v>
      </c>
      <c r="AJ76" s="41">
        <v>2292</v>
      </c>
      <c r="AK76" s="41">
        <v>2908</v>
      </c>
      <c r="AL76" s="41">
        <v>2363</v>
      </c>
      <c r="AM76" s="28">
        <f t="shared" si="8"/>
        <v>89900</v>
      </c>
      <c r="AN76" s="41">
        <v>2900</v>
      </c>
      <c r="AO76" s="29">
        <f t="shared" si="5"/>
        <v>116081</v>
      </c>
      <c r="AP76" s="30">
        <f t="shared" si="9"/>
        <v>3744.5483870967741</v>
      </c>
      <c r="AQ76" s="31">
        <f t="shared" si="6"/>
        <v>26181</v>
      </c>
      <c r="AR76" s="45">
        <f t="shared" si="7"/>
        <v>1.2912235817575084</v>
      </c>
    </row>
    <row r="77" spans="1:44" x14ac:dyDescent="0.25">
      <c r="A77" s="10">
        <v>76</v>
      </c>
      <c r="B77" s="11">
        <v>15131</v>
      </c>
      <c r="C77" s="11" t="s">
        <v>58</v>
      </c>
      <c r="D77" s="12" t="s">
        <v>3</v>
      </c>
      <c r="E77" s="12" t="s">
        <v>14</v>
      </c>
      <c r="F77" s="12" t="s">
        <v>15</v>
      </c>
      <c r="G77" s="12" t="s">
        <v>141</v>
      </c>
      <c r="H77" s="41">
        <v>3689</v>
      </c>
      <c r="I77" s="41">
        <v>4725</v>
      </c>
      <c r="J77" s="41">
        <v>10288</v>
      </c>
      <c r="K77" s="41">
        <v>9162</v>
      </c>
      <c r="L77" s="41">
        <v>814</v>
      </c>
      <c r="M77" s="41">
        <v>7850</v>
      </c>
      <c r="N77" s="41">
        <v>5853</v>
      </c>
      <c r="O77" s="41">
        <v>6145</v>
      </c>
      <c r="P77" s="41">
        <v>2308</v>
      </c>
      <c r="Q77" s="41">
        <v>5421</v>
      </c>
      <c r="R77" s="41">
        <v>3523</v>
      </c>
      <c r="S77" s="41">
        <v>992</v>
      </c>
      <c r="T77" s="41">
        <v>2657</v>
      </c>
      <c r="U77" s="41">
        <v>8136</v>
      </c>
      <c r="V77" s="41">
        <v>3078</v>
      </c>
      <c r="W77" s="41">
        <v>5684</v>
      </c>
      <c r="X77" s="41">
        <v>4544</v>
      </c>
      <c r="Y77" s="41">
        <v>2051</v>
      </c>
      <c r="Z77" s="41">
        <v>1089</v>
      </c>
      <c r="AA77" s="41">
        <v>4788</v>
      </c>
      <c r="AB77" s="41">
        <v>3089</v>
      </c>
      <c r="AC77" s="41">
        <v>6351</v>
      </c>
      <c r="AD77" s="41">
        <v>3973</v>
      </c>
      <c r="AE77" s="41">
        <v>1970</v>
      </c>
      <c r="AF77" s="41">
        <v>4580</v>
      </c>
      <c r="AG77" s="41">
        <v>760</v>
      </c>
      <c r="AH77" s="41">
        <v>2600</v>
      </c>
      <c r="AI77" s="41">
        <v>3173</v>
      </c>
      <c r="AJ77" s="41">
        <v>2663</v>
      </c>
      <c r="AK77" s="41">
        <v>2778</v>
      </c>
      <c r="AL77" s="41">
        <v>4450</v>
      </c>
      <c r="AM77" s="28">
        <f t="shared" si="8"/>
        <v>145700</v>
      </c>
      <c r="AN77" s="41">
        <v>4700</v>
      </c>
      <c r="AO77" s="29">
        <f t="shared" si="5"/>
        <v>129184</v>
      </c>
      <c r="AP77" s="30">
        <f t="shared" si="9"/>
        <v>4167.2258064516127</v>
      </c>
      <c r="AQ77" s="31">
        <f t="shared" si="6"/>
        <v>-16516</v>
      </c>
      <c r="AR77" s="45">
        <f t="shared" si="7"/>
        <v>0.8866437886067261</v>
      </c>
    </row>
    <row r="78" spans="1:44" x14ac:dyDescent="0.25">
      <c r="A78" s="10">
        <v>77</v>
      </c>
      <c r="B78" s="11">
        <v>14579</v>
      </c>
      <c r="C78" s="11" t="s">
        <v>58</v>
      </c>
      <c r="D78" s="12" t="s">
        <v>3</v>
      </c>
      <c r="E78" s="12" t="s">
        <v>14</v>
      </c>
      <c r="F78" s="12" t="s">
        <v>15</v>
      </c>
      <c r="G78" s="12" t="s">
        <v>142</v>
      </c>
      <c r="H78" s="41">
        <v>8571</v>
      </c>
      <c r="I78" s="41">
        <v>8654</v>
      </c>
      <c r="J78" s="41">
        <v>7434</v>
      </c>
      <c r="K78" s="41">
        <v>11428</v>
      </c>
      <c r="L78" s="41">
        <v>2637</v>
      </c>
      <c r="M78" s="41">
        <v>8380</v>
      </c>
      <c r="N78" s="41">
        <v>8803</v>
      </c>
      <c r="O78" s="41">
        <v>10228</v>
      </c>
      <c r="P78" s="41">
        <v>7534</v>
      </c>
      <c r="Q78" s="41">
        <v>5311</v>
      </c>
      <c r="R78" s="41">
        <v>6633</v>
      </c>
      <c r="S78" s="41">
        <v>2527</v>
      </c>
      <c r="T78" s="41">
        <v>7335</v>
      </c>
      <c r="U78" s="41">
        <v>6277</v>
      </c>
      <c r="V78" s="41">
        <v>9841</v>
      </c>
      <c r="W78" s="41">
        <v>6642</v>
      </c>
      <c r="X78" s="41">
        <v>7796</v>
      </c>
      <c r="Y78" s="41">
        <v>7594</v>
      </c>
      <c r="Z78" s="41">
        <v>2998</v>
      </c>
      <c r="AA78" s="41">
        <v>7245</v>
      </c>
      <c r="AB78" s="41">
        <v>4856</v>
      </c>
      <c r="AC78" s="41">
        <v>7650</v>
      </c>
      <c r="AD78" s="41">
        <v>5178</v>
      </c>
      <c r="AE78" s="41">
        <v>5917</v>
      </c>
      <c r="AF78" s="41">
        <v>9588</v>
      </c>
      <c r="AG78" s="41">
        <v>4167</v>
      </c>
      <c r="AH78" s="41">
        <v>8385</v>
      </c>
      <c r="AI78" s="41">
        <v>5660</v>
      </c>
      <c r="AJ78" s="41">
        <v>10000</v>
      </c>
      <c r="AK78" s="41">
        <v>10045</v>
      </c>
      <c r="AL78" s="41">
        <v>12192</v>
      </c>
      <c r="AM78" s="28">
        <f t="shared" si="8"/>
        <v>269700</v>
      </c>
      <c r="AN78" s="41">
        <v>8700</v>
      </c>
      <c r="AO78" s="29">
        <f t="shared" si="5"/>
        <v>227506</v>
      </c>
      <c r="AP78" s="30">
        <f t="shared" si="9"/>
        <v>7338.9032258064517</v>
      </c>
      <c r="AQ78" s="31">
        <f t="shared" si="6"/>
        <v>-42194</v>
      </c>
      <c r="AR78" s="45">
        <f t="shared" si="7"/>
        <v>0.84355209492028183</v>
      </c>
    </row>
    <row r="79" spans="1:44" x14ac:dyDescent="0.25">
      <c r="A79" s="10">
        <v>78</v>
      </c>
      <c r="B79" s="11">
        <v>15869</v>
      </c>
      <c r="C79" s="11" t="s">
        <v>58</v>
      </c>
      <c r="D79" s="12" t="s">
        <v>3</v>
      </c>
      <c r="E79" s="12" t="s">
        <v>14</v>
      </c>
      <c r="F79" s="12" t="s">
        <v>15</v>
      </c>
      <c r="G79" s="12" t="s">
        <v>143</v>
      </c>
      <c r="H79" s="41">
        <v>7593</v>
      </c>
      <c r="I79" s="41">
        <v>4656</v>
      </c>
      <c r="J79" s="41">
        <v>3953</v>
      </c>
      <c r="K79" s="41">
        <v>4935</v>
      </c>
      <c r="L79" s="41">
        <v>2310</v>
      </c>
      <c r="M79" s="41">
        <v>9934</v>
      </c>
      <c r="N79" s="41">
        <v>8686</v>
      </c>
      <c r="O79" s="41">
        <v>5733</v>
      </c>
      <c r="P79" s="41">
        <v>6752</v>
      </c>
      <c r="Q79" s="41">
        <v>6364</v>
      </c>
      <c r="R79" s="41">
        <v>4935</v>
      </c>
      <c r="S79" s="41">
        <v>2076</v>
      </c>
      <c r="T79" s="41">
        <v>6392</v>
      </c>
      <c r="U79" s="41">
        <v>5228</v>
      </c>
      <c r="V79" s="41">
        <v>4839</v>
      </c>
      <c r="W79" s="41">
        <v>4975</v>
      </c>
      <c r="X79" s="41">
        <v>6563</v>
      </c>
      <c r="Y79" s="41">
        <v>11777</v>
      </c>
      <c r="Z79" s="41">
        <v>2066</v>
      </c>
      <c r="AA79" s="41">
        <v>8304</v>
      </c>
      <c r="AB79" s="41">
        <v>3488</v>
      </c>
      <c r="AC79" s="41">
        <v>4776</v>
      </c>
      <c r="AD79" s="41">
        <v>3390</v>
      </c>
      <c r="AE79" s="41">
        <v>10117</v>
      </c>
      <c r="AF79" s="41">
        <v>6066</v>
      </c>
      <c r="AG79" s="41">
        <v>1388</v>
      </c>
      <c r="AH79" s="41">
        <v>6960</v>
      </c>
      <c r="AI79" s="41">
        <v>3200</v>
      </c>
      <c r="AJ79" s="41">
        <v>3948</v>
      </c>
      <c r="AK79" s="41">
        <v>5123</v>
      </c>
      <c r="AL79" s="41">
        <v>3336</v>
      </c>
      <c r="AM79" s="28">
        <f t="shared" si="8"/>
        <v>151900</v>
      </c>
      <c r="AN79" s="41">
        <v>4900</v>
      </c>
      <c r="AO79" s="29">
        <f t="shared" si="5"/>
        <v>169863</v>
      </c>
      <c r="AP79" s="30">
        <f t="shared" si="9"/>
        <v>5479.4516129032254</v>
      </c>
      <c r="AQ79" s="31">
        <f t="shared" si="6"/>
        <v>17963</v>
      </c>
      <c r="AR79" s="45">
        <f t="shared" si="7"/>
        <v>1.1182554312047399</v>
      </c>
    </row>
    <row r="80" spans="1:44" x14ac:dyDescent="0.25">
      <c r="A80" s="10">
        <v>79</v>
      </c>
      <c r="B80" s="11">
        <v>16067</v>
      </c>
      <c r="C80" s="11" t="s">
        <v>58</v>
      </c>
      <c r="D80" s="12" t="s">
        <v>3</v>
      </c>
      <c r="E80" s="12" t="s">
        <v>14</v>
      </c>
      <c r="F80" s="12" t="s">
        <v>15</v>
      </c>
      <c r="G80" s="12" t="s">
        <v>144</v>
      </c>
      <c r="H80" s="41">
        <v>7789</v>
      </c>
      <c r="I80" s="41">
        <v>5713</v>
      </c>
      <c r="J80" s="41">
        <v>6002</v>
      </c>
      <c r="K80" s="41">
        <v>6978</v>
      </c>
      <c r="L80" s="41">
        <v>5046</v>
      </c>
      <c r="M80" s="41">
        <v>6269</v>
      </c>
      <c r="N80" s="41">
        <v>4347</v>
      </c>
      <c r="O80" s="41">
        <v>3393</v>
      </c>
      <c r="P80" s="41">
        <v>4631</v>
      </c>
      <c r="Q80" s="41">
        <v>2905</v>
      </c>
      <c r="R80" s="41">
        <v>5933</v>
      </c>
      <c r="S80" s="41">
        <v>1953</v>
      </c>
      <c r="T80" s="41">
        <v>1948</v>
      </c>
      <c r="U80" s="41">
        <v>2506</v>
      </c>
      <c r="V80" s="41">
        <v>2764</v>
      </c>
      <c r="W80" s="41">
        <v>1442</v>
      </c>
      <c r="X80" s="41">
        <v>4495</v>
      </c>
      <c r="Y80" s="41">
        <v>2847</v>
      </c>
      <c r="Z80" s="41">
        <v>1915</v>
      </c>
      <c r="AA80" s="41">
        <v>3478</v>
      </c>
      <c r="AB80" s="41">
        <v>1632</v>
      </c>
      <c r="AC80" s="41">
        <v>3202</v>
      </c>
      <c r="AD80" s="41">
        <v>2686</v>
      </c>
      <c r="AE80" s="41">
        <v>830</v>
      </c>
      <c r="AF80" s="41">
        <v>2091</v>
      </c>
      <c r="AG80" s="41">
        <v>1569</v>
      </c>
      <c r="AH80" s="41">
        <v>3806</v>
      </c>
      <c r="AI80" s="41">
        <v>2766</v>
      </c>
      <c r="AJ80" s="41">
        <v>3617</v>
      </c>
      <c r="AK80" s="41">
        <v>4438</v>
      </c>
      <c r="AL80" s="41">
        <v>2505</v>
      </c>
      <c r="AM80" s="28">
        <f t="shared" si="8"/>
        <v>120900</v>
      </c>
      <c r="AN80" s="41">
        <v>3900</v>
      </c>
      <c r="AO80" s="29">
        <f t="shared" si="5"/>
        <v>111496</v>
      </c>
      <c r="AP80" s="30">
        <f t="shared" si="9"/>
        <v>3596.6451612903224</v>
      </c>
      <c r="AQ80" s="31">
        <f t="shared" si="6"/>
        <v>-9404</v>
      </c>
      <c r="AR80" s="45">
        <f t="shared" si="7"/>
        <v>0.92221670802315958</v>
      </c>
    </row>
    <row r="81" spans="1:44" x14ac:dyDescent="0.25">
      <c r="A81" s="10">
        <v>80</v>
      </c>
      <c r="B81" s="13">
        <v>17403</v>
      </c>
      <c r="C81" s="11" t="s">
        <v>58</v>
      </c>
      <c r="D81" s="12" t="s">
        <v>3</v>
      </c>
      <c r="E81" s="12" t="s">
        <v>14</v>
      </c>
      <c r="F81" s="12" t="s">
        <v>15</v>
      </c>
      <c r="G81" s="14" t="s">
        <v>145</v>
      </c>
      <c r="H81" s="41">
        <v>4311</v>
      </c>
      <c r="I81" s="41">
        <v>4055</v>
      </c>
      <c r="J81" s="41">
        <v>5256</v>
      </c>
      <c r="K81" s="41">
        <v>5720</v>
      </c>
      <c r="L81" s="41">
        <v>1891</v>
      </c>
      <c r="M81" s="41">
        <v>6438</v>
      </c>
      <c r="N81" s="41">
        <v>2380</v>
      </c>
      <c r="O81" s="41">
        <v>3788</v>
      </c>
      <c r="P81" s="41">
        <v>3602</v>
      </c>
      <c r="Q81" s="41">
        <v>2774</v>
      </c>
      <c r="R81" s="41">
        <v>2042</v>
      </c>
      <c r="S81" s="41">
        <v>2266</v>
      </c>
      <c r="T81" s="41">
        <v>3705</v>
      </c>
      <c r="U81" s="41">
        <v>3518</v>
      </c>
      <c r="V81" s="41">
        <v>3660</v>
      </c>
      <c r="W81" s="41">
        <v>4169</v>
      </c>
      <c r="X81" s="41">
        <v>5003</v>
      </c>
      <c r="Y81" s="41">
        <v>6488</v>
      </c>
      <c r="Z81" s="41">
        <v>1594</v>
      </c>
      <c r="AA81" s="41">
        <v>4012</v>
      </c>
      <c r="AB81" s="41">
        <v>3288</v>
      </c>
      <c r="AC81" s="41">
        <v>2248</v>
      </c>
      <c r="AD81" s="41">
        <v>4742</v>
      </c>
      <c r="AE81" s="41">
        <v>3814</v>
      </c>
      <c r="AF81" s="41">
        <v>3335</v>
      </c>
      <c r="AG81" s="41">
        <v>2006</v>
      </c>
      <c r="AH81" s="41">
        <v>2107</v>
      </c>
      <c r="AI81" s="41">
        <v>2689</v>
      </c>
      <c r="AJ81" s="41">
        <v>4115</v>
      </c>
      <c r="AK81" s="41">
        <v>3324</v>
      </c>
      <c r="AL81" s="41">
        <v>2811</v>
      </c>
      <c r="AM81" s="28">
        <f t="shared" si="8"/>
        <v>89900</v>
      </c>
      <c r="AN81" s="41">
        <v>2900</v>
      </c>
      <c r="AO81" s="29">
        <f t="shared" si="5"/>
        <v>111151</v>
      </c>
      <c r="AP81" s="30">
        <f t="shared" si="9"/>
        <v>3585.516129032258</v>
      </c>
      <c r="AQ81" s="31">
        <f t="shared" si="6"/>
        <v>21251</v>
      </c>
      <c r="AR81" s="45">
        <f t="shared" si="7"/>
        <v>1.236384872080089</v>
      </c>
    </row>
    <row r="82" spans="1:44" x14ac:dyDescent="0.25">
      <c r="A82" s="10">
        <v>81</v>
      </c>
      <c r="B82" s="13">
        <v>17247</v>
      </c>
      <c r="C82" s="11" t="s">
        <v>58</v>
      </c>
      <c r="D82" s="12" t="s">
        <v>3</v>
      </c>
      <c r="E82" s="12" t="s">
        <v>14</v>
      </c>
      <c r="F82" s="12" t="s">
        <v>15</v>
      </c>
      <c r="G82" s="14" t="s">
        <v>146</v>
      </c>
      <c r="H82" s="41">
        <v>4676</v>
      </c>
      <c r="I82" s="41">
        <v>2691</v>
      </c>
      <c r="J82" s="41">
        <v>2977</v>
      </c>
      <c r="K82" s="41">
        <v>2580</v>
      </c>
      <c r="L82" s="41">
        <v>1223</v>
      </c>
      <c r="M82" s="41">
        <v>6290</v>
      </c>
      <c r="N82" s="41">
        <v>4133</v>
      </c>
      <c r="O82" s="41">
        <v>7191</v>
      </c>
      <c r="P82" s="41">
        <v>2676</v>
      </c>
      <c r="Q82" s="41">
        <v>3352</v>
      </c>
      <c r="R82" s="41">
        <v>3360</v>
      </c>
      <c r="S82" s="41">
        <v>835</v>
      </c>
      <c r="T82" s="41">
        <v>5932</v>
      </c>
      <c r="U82" s="41">
        <v>6391</v>
      </c>
      <c r="V82" s="41">
        <v>2265</v>
      </c>
      <c r="W82" s="41">
        <v>2686</v>
      </c>
      <c r="X82" s="41">
        <v>4848</v>
      </c>
      <c r="Y82" s="41">
        <v>3162</v>
      </c>
      <c r="Z82" s="41">
        <v>3157</v>
      </c>
      <c r="AA82" s="41">
        <v>2668</v>
      </c>
      <c r="AB82" s="41">
        <v>2731</v>
      </c>
      <c r="AC82" s="41">
        <v>5501</v>
      </c>
      <c r="AD82" s="41">
        <v>2056</v>
      </c>
      <c r="AE82" s="41">
        <v>3928</v>
      </c>
      <c r="AF82" s="41">
        <v>3658</v>
      </c>
      <c r="AG82" s="41">
        <v>1728</v>
      </c>
      <c r="AH82" s="41">
        <v>4429</v>
      </c>
      <c r="AI82" s="41">
        <v>2891</v>
      </c>
      <c r="AJ82" s="41">
        <v>5715</v>
      </c>
      <c r="AK82" s="41">
        <v>2365</v>
      </c>
      <c r="AL82" s="41">
        <v>5765</v>
      </c>
      <c r="AM82" s="28">
        <f t="shared" si="8"/>
        <v>89900</v>
      </c>
      <c r="AN82" s="41">
        <v>2900</v>
      </c>
      <c r="AO82" s="29">
        <f t="shared" si="5"/>
        <v>113860</v>
      </c>
      <c r="AP82" s="30">
        <f t="shared" si="9"/>
        <v>3672.9032258064517</v>
      </c>
      <c r="AQ82" s="31">
        <f t="shared" si="6"/>
        <v>23960</v>
      </c>
      <c r="AR82" s="45">
        <f t="shared" si="7"/>
        <v>1.2665183537263627</v>
      </c>
    </row>
    <row r="83" spans="1:44" x14ac:dyDescent="0.25">
      <c r="A83" s="10">
        <v>82</v>
      </c>
      <c r="B83" s="11">
        <v>15115</v>
      </c>
      <c r="C83" s="11" t="s">
        <v>58</v>
      </c>
      <c r="D83" s="12" t="s">
        <v>3</v>
      </c>
      <c r="E83" s="12" t="s">
        <v>14</v>
      </c>
      <c r="F83" s="12" t="s">
        <v>16</v>
      </c>
      <c r="G83" s="12" t="s">
        <v>147</v>
      </c>
      <c r="H83" s="41">
        <v>5660</v>
      </c>
      <c r="I83" s="41">
        <v>2368</v>
      </c>
      <c r="J83" s="41">
        <v>5524</v>
      </c>
      <c r="K83" s="41">
        <v>2473</v>
      </c>
      <c r="L83" s="41">
        <v>234</v>
      </c>
      <c r="M83" s="41">
        <v>7219</v>
      </c>
      <c r="N83" s="41">
        <v>7649</v>
      </c>
      <c r="O83" s="41">
        <v>2841</v>
      </c>
      <c r="P83" s="41">
        <v>762</v>
      </c>
      <c r="Q83" s="41">
        <v>3164</v>
      </c>
      <c r="R83" s="41">
        <v>5500</v>
      </c>
      <c r="S83" s="41">
        <v>684</v>
      </c>
      <c r="T83" s="41">
        <v>1308</v>
      </c>
      <c r="U83" s="41">
        <v>2435</v>
      </c>
      <c r="V83" s="41">
        <v>1572</v>
      </c>
      <c r="W83" s="41">
        <v>5010</v>
      </c>
      <c r="X83" s="41">
        <v>3669</v>
      </c>
      <c r="Y83" s="41">
        <v>2721</v>
      </c>
      <c r="Z83" s="41">
        <v>763</v>
      </c>
      <c r="AA83" s="41">
        <v>2570</v>
      </c>
      <c r="AB83" s="41">
        <v>2760</v>
      </c>
      <c r="AC83" s="41">
        <v>2879</v>
      </c>
      <c r="AD83" s="41">
        <v>2931</v>
      </c>
      <c r="AE83" s="41">
        <v>1853</v>
      </c>
      <c r="AF83" s="41">
        <v>4432</v>
      </c>
      <c r="AG83" s="41">
        <v>1122</v>
      </c>
      <c r="AH83" s="41">
        <v>4826</v>
      </c>
      <c r="AI83" s="41">
        <v>1501</v>
      </c>
      <c r="AJ83" s="41">
        <v>2445</v>
      </c>
      <c r="AK83" s="41">
        <v>44786</v>
      </c>
      <c r="AL83" s="41">
        <v>2294</v>
      </c>
      <c r="AM83" s="28">
        <f t="shared" si="8"/>
        <v>108500</v>
      </c>
      <c r="AN83" s="41">
        <v>3500</v>
      </c>
      <c r="AO83" s="29">
        <f t="shared" si="5"/>
        <v>135955</v>
      </c>
      <c r="AP83" s="30">
        <f t="shared" si="9"/>
        <v>4385.6451612903229</v>
      </c>
      <c r="AQ83" s="31">
        <f t="shared" si="6"/>
        <v>27455</v>
      </c>
      <c r="AR83" s="45">
        <f t="shared" si="7"/>
        <v>1.2530414746543779</v>
      </c>
    </row>
    <row r="84" spans="1:44" x14ac:dyDescent="0.25">
      <c r="A84" s="10">
        <v>83</v>
      </c>
      <c r="B84" s="11">
        <v>16665</v>
      </c>
      <c r="C84" s="11" t="s">
        <v>58</v>
      </c>
      <c r="D84" s="12" t="s">
        <v>3</v>
      </c>
      <c r="E84" s="12" t="s">
        <v>14</v>
      </c>
      <c r="F84" s="12" t="s">
        <v>16</v>
      </c>
      <c r="G84" s="12" t="s">
        <v>148</v>
      </c>
      <c r="H84" s="41">
        <v>2270</v>
      </c>
      <c r="I84" s="41">
        <v>2189</v>
      </c>
      <c r="J84" s="41">
        <v>3131</v>
      </c>
      <c r="K84" s="41">
        <v>4546</v>
      </c>
      <c r="L84" s="41">
        <v>2801</v>
      </c>
      <c r="M84" s="41">
        <v>5718</v>
      </c>
      <c r="N84" s="41">
        <v>8534</v>
      </c>
      <c r="O84" s="41">
        <v>3372</v>
      </c>
      <c r="P84" s="41">
        <v>2022</v>
      </c>
      <c r="Q84" s="41">
        <v>5023</v>
      </c>
      <c r="R84" s="41">
        <v>3275</v>
      </c>
      <c r="S84" s="41">
        <v>221</v>
      </c>
      <c r="T84" s="41">
        <v>3962</v>
      </c>
      <c r="U84" s="41">
        <v>2134</v>
      </c>
      <c r="V84" s="41">
        <v>1322</v>
      </c>
      <c r="W84" s="41">
        <v>1706</v>
      </c>
      <c r="X84" s="41">
        <v>2373</v>
      </c>
      <c r="Y84" s="41">
        <v>4086</v>
      </c>
      <c r="Z84" s="41">
        <v>306</v>
      </c>
      <c r="AA84" s="41">
        <v>555</v>
      </c>
      <c r="AB84" s="41">
        <v>1967</v>
      </c>
      <c r="AC84" s="41">
        <v>3328</v>
      </c>
      <c r="AD84" s="41">
        <v>1562</v>
      </c>
      <c r="AE84" s="41">
        <v>2744</v>
      </c>
      <c r="AF84" s="41">
        <v>2726</v>
      </c>
      <c r="AG84" s="41">
        <v>1676</v>
      </c>
      <c r="AH84" s="41">
        <v>1665</v>
      </c>
      <c r="AI84" s="41">
        <v>2573</v>
      </c>
      <c r="AJ84" s="41">
        <v>1804</v>
      </c>
      <c r="AK84" s="41">
        <v>3310</v>
      </c>
      <c r="AL84" s="41">
        <v>4346</v>
      </c>
      <c r="AM84" s="28">
        <f t="shared" si="8"/>
        <v>80600</v>
      </c>
      <c r="AN84" s="41">
        <v>2600</v>
      </c>
      <c r="AO84" s="29">
        <f t="shared" si="5"/>
        <v>87247</v>
      </c>
      <c r="AP84" s="30">
        <f t="shared" si="9"/>
        <v>2814.4193548387098</v>
      </c>
      <c r="AQ84" s="31">
        <f t="shared" si="6"/>
        <v>6647</v>
      </c>
      <c r="AR84" s="45">
        <f t="shared" si="7"/>
        <v>1.0824689826302729</v>
      </c>
    </row>
    <row r="85" spans="1:44" x14ac:dyDescent="0.25">
      <c r="A85" s="10">
        <v>84</v>
      </c>
      <c r="B85" s="13">
        <v>17404</v>
      </c>
      <c r="C85" s="11" t="s">
        <v>58</v>
      </c>
      <c r="D85" s="12" t="s">
        <v>3</v>
      </c>
      <c r="E85" s="12" t="s">
        <v>14</v>
      </c>
      <c r="F85" s="12" t="s">
        <v>16</v>
      </c>
      <c r="G85" s="14" t="s">
        <v>149</v>
      </c>
      <c r="H85" s="41">
        <v>2144</v>
      </c>
      <c r="I85" s="41">
        <v>2168</v>
      </c>
      <c r="J85" s="41">
        <v>8562</v>
      </c>
      <c r="K85" s="41">
        <v>2516</v>
      </c>
      <c r="L85" s="41">
        <v>727</v>
      </c>
      <c r="M85" s="41">
        <v>3923</v>
      </c>
      <c r="N85" s="41">
        <v>3122</v>
      </c>
      <c r="O85" s="41">
        <v>3371</v>
      </c>
      <c r="P85" s="41">
        <v>3214</v>
      </c>
      <c r="Q85" s="41">
        <v>4245</v>
      </c>
      <c r="R85" s="41">
        <v>3823</v>
      </c>
      <c r="S85" s="41">
        <v>1749</v>
      </c>
      <c r="T85" s="41">
        <v>7216</v>
      </c>
      <c r="U85" s="41">
        <v>2186</v>
      </c>
      <c r="V85" s="41">
        <v>4094</v>
      </c>
      <c r="W85" s="41">
        <v>3160</v>
      </c>
      <c r="X85" s="41">
        <v>2195</v>
      </c>
      <c r="Y85" s="41">
        <v>2967</v>
      </c>
      <c r="Z85" s="41">
        <v>1917</v>
      </c>
      <c r="AA85" s="41">
        <v>4582</v>
      </c>
      <c r="AB85" s="41">
        <v>3410</v>
      </c>
      <c r="AC85" s="41">
        <v>1872</v>
      </c>
      <c r="AD85" s="41">
        <v>1836</v>
      </c>
      <c r="AE85" s="41">
        <v>3181</v>
      </c>
      <c r="AF85" s="41">
        <v>5749</v>
      </c>
      <c r="AG85" s="41">
        <v>1528</v>
      </c>
      <c r="AH85" s="41">
        <v>2424</v>
      </c>
      <c r="AI85" s="41">
        <v>2226</v>
      </c>
      <c r="AJ85" s="41">
        <v>2761</v>
      </c>
      <c r="AK85" s="41">
        <v>1007</v>
      </c>
      <c r="AL85" s="41">
        <v>3182</v>
      </c>
      <c r="AM85" s="28">
        <f t="shared" si="8"/>
        <v>71300</v>
      </c>
      <c r="AN85" s="41">
        <v>2300</v>
      </c>
      <c r="AO85" s="29">
        <f t="shared" si="5"/>
        <v>97057</v>
      </c>
      <c r="AP85" s="30">
        <f t="shared" si="9"/>
        <v>3130.8709677419356</v>
      </c>
      <c r="AQ85" s="31">
        <f t="shared" si="6"/>
        <v>25757</v>
      </c>
      <c r="AR85" s="45">
        <f t="shared" si="7"/>
        <v>1.3612482468443197</v>
      </c>
    </row>
    <row r="86" spans="1:44" x14ac:dyDescent="0.25">
      <c r="A86" s="10">
        <v>85</v>
      </c>
      <c r="B86" s="11">
        <v>14527</v>
      </c>
      <c r="C86" s="11" t="s">
        <v>58</v>
      </c>
      <c r="D86" s="12" t="s">
        <v>3</v>
      </c>
      <c r="E86" s="12" t="s">
        <v>14</v>
      </c>
      <c r="F86" s="12" t="s">
        <v>16</v>
      </c>
      <c r="G86" s="12" t="s">
        <v>150</v>
      </c>
      <c r="H86" s="41">
        <v>7174</v>
      </c>
      <c r="I86" s="41">
        <v>5383</v>
      </c>
      <c r="J86" s="41">
        <v>9391</v>
      </c>
      <c r="K86" s="41">
        <v>5200</v>
      </c>
      <c r="L86" s="41">
        <v>9613</v>
      </c>
      <c r="M86" s="41">
        <v>10708</v>
      </c>
      <c r="N86" s="41">
        <v>11484</v>
      </c>
      <c r="O86" s="41">
        <v>7029</v>
      </c>
      <c r="P86" s="41">
        <v>6024</v>
      </c>
      <c r="Q86" s="41">
        <v>10187</v>
      </c>
      <c r="R86" s="41">
        <v>9524</v>
      </c>
      <c r="S86" s="41">
        <v>7882</v>
      </c>
      <c r="T86" s="41">
        <v>6352</v>
      </c>
      <c r="U86" s="41">
        <v>6934</v>
      </c>
      <c r="V86" s="41">
        <v>3946</v>
      </c>
      <c r="W86" s="41">
        <v>6772</v>
      </c>
      <c r="X86" s="41">
        <v>5564</v>
      </c>
      <c r="Y86" s="41">
        <v>6179</v>
      </c>
      <c r="Z86" s="41">
        <v>2942</v>
      </c>
      <c r="AA86" s="41">
        <v>7155</v>
      </c>
      <c r="AB86" s="41">
        <v>5367</v>
      </c>
      <c r="AC86" s="41">
        <v>10970</v>
      </c>
      <c r="AD86" s="41">
        <v>9001</v>
      </c>
      <c r="AE86" s="41">
        <v>10620</v>
      </c>
      <c r="AF86" s="41">
        <v>6896</v>
      </c>
      <c r="AG86" s="41">
        <v>7981</v>
      </c>
      <c r="AH86" s="41">
        <v>6011</v>
      </c>
      <c r="AI86" s="41">
        <v>6903</v>
      </c>
      <c r="AJ86" s="41">
        <v>5272</v>
      </c>
      <c r="AK86" s="41">
        <v>6846</v>
      </c>
      <c r="AL86" s="41">
        <v>7262</v>
      </c>
      <c r="AM86" s="28">
        <f t="shared" si="8"/>
        <v>184450</v>
      </c>
      <c r="AN86" s="41">
        <v>5950</v>
      </c>
      <c r="AO86" s="29">
        <f t="shared" si="5"/>
        <v>228572</v>
      </c>
      <c r="AP86" s="30">
        <f t="shared" si="9"/>
        <v>7373.2903225806449</v>
      </c>
      <c r="AQ86" s="31">
        <f t="shared" si="6"/>
        <v>44122</v>
      </c>
      <c r="AR86" s="45">
        <f t="shared" si="7"/>
        <v>1.2392084575765789</v>
      </c>
    </row>
    <row r="87" spans="1:44" x14ac:dyDescent="0.25">
      <c r="A87" s="10">
        <v>86</v>
      </c>
      <c r="B87" s="11">
        <v>16517</v>
      </c>
      <c r="C87" s="11" t="s">
        <v>58</v>
      </c>
      <c r="D87" s="12" t="s">
        <v>3</v>
      </c>
      <c r="E87" s="12" t="s">
        <v>14</v>
      </c>
      <c r="F87" s="12" t="s">
        <v>16</v>
      </c>
      <c r="G87" s="12" t="s">
        <v>151</v>
      </c>
      <c r="H87" s="41">
        <v>4553</v>
      </c>
      <c r="I87" s="41">
        <v>4729</v>
      </c>
      <c r="J87" s="41">
        <v>2630</v>
      </c>
      <c r="K87" s="41">
        <v>6121</v>
      </c>
      <c r="L87" s="41">
        <v>3287</v>
      </c>
      <c r="M87" s="41">
        <v>9807</v>
      </c>
      <c r="N87" s="41">
        <v>6307</v>
      </c>
      <c r="O87" s="41">
        <v>4310</v>
      </c>
      <c r="P87" s="41">
        <v>4620</v>
      </c>
      <c r="Q87" s="41">
        <v>5572</v>
      </c>
      <c r="R87" s="41">
        <v>8488</v>
      </c>
      <c r="S87" s="41">
        <v>791</v>
      </c>
      <c r="T87" s="41">
        <v>4544</v>
      </c>
      <c r="U87" s="41">
        <v>3579</v>
      </c>
      <c r="V87" s="41">
        <v>3172</v>
      </c>
      <c r="W87" s="41">
        <v>3624</v>
      </c>
      <c r="X87" s="41">
        <v>2513</v>
      </c>
      <c r="Y87" s="41">
        <v>4694</v>
      </c>
      <c r="Z87" s="41">
        <v>4741</v>
      </c>
      <c r="AA87" s="41">
        <v>5761</v>
      </c>
      <c r="AB87" s="41">
        <v>5902</v>
      </c>
      <c r="AC87" s="41">
        <v>3766</v>
      </c>
      <c r="AD87" s="41">
        <v>2122</v>
      </c>
      <c r="AE87" s="41">
        <v>2704</v>
      </c>
      <c r="AF87" s="41">
        <v>4281</v>
      </c>
      <c r="AG87" s="41">
        <v>2209</v>
      </c>
      <c r="AH87" s="41">
        <v>4803</v>
      </c>
      <c r="AI87" s="41">
        <v>1868</v>
      </c>
      <c r="AJ87" s="41">
        <v>2990</v>
      </c>
      <c r="AK87" s="41">
        <v>2771</v>
      </c>
      <c r="AL87" s="41">
        <v>3902</v>
      </c>
      <c r="AM87" s="28">
        <f t="shared" si="8"/>
        <v>128650</v>
      </c>
      <c r="AN87" s="41">
        <v>4150</v>
      </c>
      <c r="AO87" s="29">
        <f t="shared" si="5"/>
        <v>131161</v>
      </c>
      <c r="AP87" s="30">
        <f t="shared" si="9"/>
        <v>4231</v>
      </c>
      <c r="AQ87" s="31">
        <f t="shared" si="6"/>
        <v>2511</v>
      </c>
      <c r="AR87" s="45">
        <f t="shared" si="7"/>
        <v>1.0195180722891566</v>
      </c>
    </row>
    <row r="88" spans="1:44" x14ac:dyDescent="0.25">
      <c r="A88" s="10">
        <v>87</v>
      </c>
      <c r="B88" s="13">
        <v>16833</v>
      </c>
      <c r="C88" s="11" t="s">
        <v>58</v>
      </c>
      <c r="D88" s="12" t="s">
        <v>3</v>
      </c>
      <c r="E88" s="12" t="s">
        <v>14</v>
      </c>
      <c r="F88" s="12" t="s">
        <v>16</v>
      </c>
      <c r="G88" s="14" t="s">
        <v>152</v>
      </c>
      <c r="H88" s="41">
        <v>2751</v>
      </c>
      <c r="I88" s="41">
        <v>3118</v>
      </c>
      <c r="J88" s="41">
        <v>3362</v>
      </c>
      <c r="K88" s="41">
        <v>2641</v>
      </c>
      <c r="L88" s="41">
        <v>1625</v>
      </c>
      <c r="M88" s="41">
        <v>5629</v>
      </c>
      <c r="N88" s="41">
        <v>4087</v>
      </c>
      <c r="O88" s="41">
        <v>2950</v>
      </c>
      <c r="P88" s="41">
        <v>3810</v>
      </c>
      <c r="Q88" s="41">
        <v>2468</v>
      </c>
      <c r="R88" s="41">
        <v>2045</v>
      </c>
      <c r="S88" s="41">
        <v>1797</v>
      </c>
      <c r="T88" s="41">
        <v>3456</v>
      </c>
      <c r="U88" s="41">
        <v>2670</v>
      </c>
      <c r="V88" s="41">
        <v>2134</v>
      </c>
      <c r="W88" s="41">
        <v>4255</v>
      </c>
      <c r="X88" s="41">
        <v>2523</v>
      </c>
      <c r="Y88" s="41">
        <v>3068</v>
      </c>
      <c r="Z88" s="41">
        <v>890</v>
      </c>
      <c r="AA88" s="41">
        <v>4144</v>
      </c>
      <c r="AB88" s="41">
        <v>2449</v>
      </c>
      <c r="AC88" s="41">
        <v>2109</v>
      </c>
      <c r="AD88" s="41">
        <v>2646</v>
      </c>
      <c r="AE88" s="41">
        <v>2773</v>
      </c>
      <c r="AF88" s="41">
        <v>3586</v>
      </c>
      <c r="AG88" s="41">
        <v>3109</v>
      </c>
      <c r="AH88" s="41">
        <v>5319</v>
      </c>
      <c r="AI88" s="41">
        <v>3483</v>
      </c>
      <c r="AJ88" s="41">
        <v>2084</v>
      </c>
      <c r="AK88" s="41">
        <v>3555</v>
      </c>
      <c r="AL88" s="41">
        <v>4054</v>
      </c>
      <c r="AM88" s="28">
        <f t="shared" si="8"/>
        <v>89900</v>
      </c>
      <c r="AN88" s="41">
        <v>2900</v>
      </c>
      <c r="AO88" s="29">
        <f t="shared" si="5"/>
        <v>94590</v>
      </c>
      <c r="AP88" s="30">
        <f t="shared" si="9"/>
        <v>3051.2903225806454</v>
      </c>
      <c r="AQ88" s="31">
        <f t="shared" si="6"/>
        <v>4690</v>
      </c>
      <c r="AR88" s="45">
        <f t="shared" si="7"/>
        <v>1.0521690767519467</v>
      </c>
    </row>
    <row r="89" spans="1:44" x14ac:dyDescent="0.25">
      <c r="A89" s="10">
        <v>88</v>
      </c>
      <c r="B89" s="11">
        <v>14552</v>
      </c>
      <c r="C89" s="11" t="s">
        <v>58</v>
      </c>
      <c r="D89" s="12" t="s">
        <v>3</v>
      </c>
      <c r="E89" s="12" t="s">
        <v>14</v>
      </c>
      <c r="F89" s="12" t="s">
        <v>16</v>
      </c>
      <c r="G89" s="12" t="s">
        <v>153</v>
      </c>
      <c r="H89" s="41">
        <v>4011</v>
      </c>
      <c r="I89" s="41">
        <v>2117</v>
      </c>
      <c r="J89" s="41">
        <v>2031</v>
      </c>
      <c r="K89" s="41">
        <v>2920</v>
      </c>
      <c r="L89" s="41">
        <v>431</v>
      </c>
      <c r="M89" s="41">
        <v>3446</v>
      </c>
      <c r="N89" s="41">
        <v>2835</v>
      </c>
      <c r="O89" s="41">
        <v>3084</v>
      </c>
      <c r="P89" s="41">
        <v>2985</v>
      </c>
      <c r="Q89" s="41">
        <v>2398</v>
      </c>
      <c r="R89" s="41">
        <v>4364</v>
      </c>
      <c r="S89" s="41">
        <v>1353</v>
      </c>
      <c r="T89" s="41">
        <v>4209</v>
      </c>
      <c r="U89" s="41">
        <v>4125</v>
      </c>
      <c r="V89" s="41">
        <v>1598</v>
      </c>
      <c r="W89" s="41">
        <v>3386</v>
      </c>
      <c r="X89" s="41">
        <v>5156</v>
      </c>
      <c r="Y89" s="41">
        <v>7743</v>
      </c>
      <c r="Z89" s="41">
        <v>190</v>
      </c>
      <c r="AA89" s="41">
        <v>1787</v>
      </c>
      <c r="AB89" s="41">
        <v>1085</v>
      </c>
      <c r="AC89" s="41">
        <v>2681</v>
      </c>
      <c r="AD89" s="41">
        <v>2813</v>
      </c>
      <c r="AE89" s="41">
        <v>3678</v>
      </c>
      <c r="AF89" s="41">
        <v>2673</v>
      </c>
      <c r="AG89" s="41">
        <v>919</v>
      </c>
      <c r="AH89" s="41">
        <v>1519</v>
      </c>
      <c r="AI89" s="41">
        <v>3520</v>
      </c>
      <c r="AJ89" s="41">
        <v>1817</v>
      </c>
      <c r="AK89" s="41">
        <v>911</v>
      </c>
      <c r="AL89" s="41">
        <v>2086</v>
      </c>
      <c r="AM89" s="28">
        <f t="shared" si="8"/>
        <v>74400</v>
      </c>
      <c r="AN89" s="41">
        <v>2400</v>
      </c>
      <c r="AO89" s="29">
        <f t="shared" si="5"/>
        <v>83871</v>
      </c>
      <c r="AP89" s="30">
        <f t="shared" si="9"/>
        <v>2705.516129032258</v>
      </c>
      <c r="AQ89" s="31">
        <f t="shared" si="6"/>
        <v>9471</v>
      </c>
      <c r="AR89" s="45">
        <f t="shared" si="7"/>
        <v>1.1272983870967741</v>
      </c>
    </row>
    <row r="90" spans="1:44" x14ac:dyDescent="0.25">
      <c r="A90" s="10">
        <v>89</v>
      </c>
      <c r="B90" s="11">
        <v>15499</v>
      </c>
      <c r="C90" s="11" t="s">
        <v>58</v>
      </c>
      <c r="D90" s="12" t="s">
        <v>3</v>
      </c>
      <c r="E90" s="12" t="s">
        <v>14</v>
      </c>
      <c r="F90" s="12" t="s">
        <v>16</v>
      </c>
      <c r="G90" s="12" t="s">
        <v>154</v>
      </c>
      <c r="H90" s="41">
        <v>2834</v>
      </c>
      <c r="I90" s="41">
        <v>5549</v>
      </c>
      <c r="J90" s="41">
        <v>4672</v>
      </c>
      <c r="K90" s="41">
        <v>2995</v>
      </c>
      <c r="L90" s="41">
        <v>1616</v>
      </c>
      <c r="M90" s="41">
        <v>5791</v>
      </c>
      <c r="N90" s="41">
        <v>3613</v>
      </c>
      <c r="O90" s="41">
        <v>4128</v>
      </c>
      <c r="P90" s="41">
        <v>3885</v>
      </c>
      <c r="Q90" s="41">
        <v>9204</v>
      </c>
      <c r="R90" s="41">
        <v>8040</v>
      </c>
      <c r="S90" s="41">
        <v>680</v>
      </c>
      <c r="T90" s="41">
        <v>7634</v>
      </c>
      <c r="U90" s="41">
        <v>4904</v>
      </c>
      <c r="V90" s="41">
        <v>6227</v>
      </c>
      <c r="W90" s="41">
        <v>3995</v>
      </c>
      <c r="X90" s="41">
        <v>2248</v>
      </c>
      <c r="Y90" s="41">
        <v>4902</v>
      </c>
      <c r="Z90" s="41">
        <v>68</v>
      </c>
      <c r="AA90" s="41">
        <v>6976</v>
      </c>
      <c r="AB90" s="41">
        <v>1019</v>
      </c>
      <c r="AC90" s="41">
        <v>5035</v>
      </c>
      <c r="AD90" s="41">
        <v>3991</v>
      </c>
      <c r="AE90" s="41">
        <v>3275</v>
      </c>
      <c r="AF90" s="41">
        <v>2938</v>
      </c>
      <c r="AG90" s="41">
        <v>1213</v>
      </c>
      <c r="AH90" s="41">
        <v>3825</v>
      </c>
      <c r="AI90" s="41">
        <v>2267</v>
      </c>
      <c r="AJ90" s="41">
        <v>3125</v>
      </c>
      <c r="AK90" s="41">
        <v>3050</v>
      </c>
      <c r="AL90" s="41">
        <v>5632</v>
      </c>
      <c r="AM90" s="28">
        <f t="shared" si="8"/>
        <v>96100</v>
      </c>
      <c r="AN90" s="41">
        <v>3100</v>
      </c>
      <c r="AO90" s="29">
        <f t="shared" si="5"/>
        <v>125331</v>
      </c>
      <c r="AP90" s="30">
        <f t="shared" si="9"/>
        <v>4042.9354838709678</v>
      </c>
      <c r="AQ90" s="31">
        <f t="shared" si="6"/>
        <v>29231</v>
      </c>
      <c r="AR90" s="45">
        <f t="shared" si="7"/>
        <v>1.3041727367325702</v>
      </c>
    </row>
    <row r="91" spans="1:44" x14ac:dyDescent="0.25">
      <c r="A91" s="10">
        <v>90</v>
      </c>
      <c r="B91" s="11">
        <v>14608</v>
      </c>
      <c r="C91" s="11" t="s">
        <v>58</v>
      </c>
      <c r="D91" s="12" t="s">
        <v>3</v>
      </c>
      <c r="E91" s="12" t="s">
        <v>14</v>
      </c>
      <c r="F91" s="12" t="s">
        <v>17</v>
      </c>
      <c r="G91" s="12" t="s">
        <v>155</v>
      </c>
      <c r="H91" s="41">
        <v>3163</v>
      </c>
      <c r="I91" s="41">
        <v>456</v>
      </c>
      <c r="J91" s="41">
        <v>1089</v>
      </c>
      <c r="K91" s="41">
        <v>1598</v>
      </c>
      <c r="L91" s="41">
        <v>1274</v>
      </c>
      <c r="M91" s="41">
        <v>2664</v>
      </c>
      <c r="N91" s="41">
        <v>570</v>
      </c>
      <c r="O91" s="41">
        <v>1604</v>
      </c>
      <c r="P91" s="41">
        <v>2207</v>
      </c>
      <c r="Q91" s="41">
        <v>2106</v>
      </c>
      <c r="R91" s="41">
        <v>1083</v>
      </c>
      <c r="S91" s="41">
        <v>646</v>
      </c>
      <c r="T91" s="41">
        <v>830</v>
      </c>
      <c r="U91" s="41">
        <v>4173</v>
      </c>
      <c r="V91" s="41">
        <v>692</v>
      </c>
      <c r="W91" s="41">
        <v>610</v>
      </c>
      <c r="X91" s="41">
        <v>271</v>
      </c>
      <c r="Y91" s="41">
        <v>718</v>
      </c>
      <c r="Z91" s="41">
        <v>664</v>
      </c>
      <c r="AA91" s="41">
        <v>1468</v>
      </c>
      <c r="AB91" s="41">
        <v>543</v>
      </c>
      <c r="AC91" s="41">
        <v>1637</v>
      </c>
      <c r="AD91" s="41">
        <v>1367</v>
      </c>
      <c r="AE91" s="41">
        <v>640</v>
      </c>
      <c r="AF91" s="41">
        <v>1694</v>
      </c>
      <c r="AG91" s="41">
        <v>490</v>
      </c>
      <c r="AH91" s="41">
        <v>1184</v>
      </c>
      <c r="AI91" s="41">
        <v>18597</v>
      </c>
      <c r="AJ91" s="41">
        <v>4446</v>
      </c>
      <c r="AK91" s="41">
        <v>1682</v>
      </c>
      <c r="AL91" s="41">
        <v>5857</v>
      </c>
      <c r="AM91" s="28">
        <f t="shared" si="8"/>
        <v>131750</v>
      </c>
      <c r="AN91" s="41">
        <v>4250</v>
      </c>
      <c r="AO91" s="29">
        <f t="shared" si="5"/>
        <v>66023</v>
      </c>
      <c r="AP91" s="30">
        <f t="shared" si="9"/>
        <v>2129.7741935483873</v>
      </c>
      <c r="AQ91" s="31">
        <f t="shared" si="6"/>
        <v>-65727</v>
      </c>
      <c r="AR91" s="45">
        <f t="shared" si="7"/>
        <v>0.50112333965844402</v>
      </c>
    </row>
    <row r="92" spans="1:44" x14ac:dyDescent="0.25">
      <c r="A92" s="10">
        <v>91</v>
      </c>
      <c r="B92" s="11">
        <v>14500</v>
      </c>
      <c r="C92" s="11" t="s">
        <v>58</v>
      </c>
      <c r="D92" s="12" t="s">
        <v>3</v>
      </c>
      <c r="E92" s="12" t="s">
        <v>14</v>
      </c>
      <c r="F92" s="12" t="s">
        <v>17</v>
      </c>
      <c r="G92" s="12" t="s">
        <v>156</v>
      </c>
      <c r="H92" s="41">
        <v>2652</v>
      </c>
      <c r="I92" s="41">
        <v>2042</v>
      </c>
      <c r="J92" s="41">
        <v>2217</v>
      </c>
      <c r="K92" s="41">
        <v>1481</v>
      </c>
      <c r="L92" s="41">
        <v>912</v>
      </c>
      <c r="M92" s="41">
        <v>5802</v>
      </c>
      <c r="N92" s="41">
        <v>2326</v>
      </c>
      <c r="O92" s="41">
        <v>2232</v>
      </c>
      <c r="P92" s="41">
        <v>3440</v>
      </c>
      <c r="Q92" s="41">
        <v>2053</v>
      </c>
      <c r="R92" s="41">
        <v>4618</v>
      </c>
      <c r="S92" s="41">
        <v>2511</v>
      </c>
      <c r="T92" s="41">
        <v>1464</v>
      </c>
      <c r="U92" s="41">
        <v>1948</v>
      </c>
      <c r="V92" s="41">
        <v>3310</v>
      </c>
      <c r="W92" s="41">
        <v>3199</v>
      </c>
      <c r="X92" s="41">
        <v>2674</v>
      </c>
      <c r="Y92" s="41">
        <v>5282</v>
      </c>
      <c r="Z92" s="41">
        <v>597</v>
      </c>
      <c r="AA92" s="41">
        <v>4220</v>
      </c>
      <c r="AB92" s="41">
        <v>1534</v>
      </c>
      <c r="AC92" s="41">
        <v>3824</v>
      </c>
      <c r="AD92" s="41">
        <v>3471</v>
      </c>
      <c r="AE92" s="41">
        <v>6209</v>
      </c>
      <c r="AF92" s="41">
        <v>3095</v>
      </c>
      <c r="AG92" s="41">
        <v>953</v>
      </c>
      <c r="AH92" s="41">
        <v>3336</v>
      </c>
      <c r="AI92" s="41">
        <v>2714</v>
      </c>
      <c r="AJ92" s="41">
        <v>2376</v>
      </c>
      <c r="AK92" s="41">
        <v>8506</v>
      </c>
      <c r="AL92" s="41">
        <v>7324</v>
      </c>
      <c r="AM92" s="28">
        <f t="shared" si="8"/>
        <v>108500</v>
      </c>
      <c r="AN92" s="41">
        <v>3500</v>
      </c>
      <c r="AO92" s="29">
        <f t="shared" si="5"/>
        <v>98322</v>
      </c>
      <c r="AP92" s="30">
        <f t="shared" si="9"/>
        <v>3171.6774193548385</v>
      </c>
      <c r="AQ92" s="31">
        <f t="shared" si="6"/>
        <v>-10178</v>
      </c>
      <c r="AR92" s="45">
        <f t="shared" si="7"/>
        <v>0.90619354838709676</v>
      </c>
    </row>
    <row r="93" spans="1:44" x14ac:dyDescent="0.25">
      <c r="A93" s="10">
        <v>92</v>
      </c>
      <c r="B93" s="11">
        <v>14435</v>
      </c>
      <c r="C93" s="11" t="s">
        <v>58</v>
      </c>
      <c r="D93" s="12" t="s">
        <v>3</v>
      </c>
      <c r="E93" s="12" t="s">
        <v>14</v>
      </c>
      <c r="F93" s="12" t="s">
        <v>17</v>
      </c>
      <c r="G93" s="12" t="s">
        <v>157</v>
      </c>
      <c r="H93" s="41">
        <v>3069</v>
      </c>
      <c r="I93" s="41">
        <v>3667</v>
      </c>
      <c r="J93" s="41">
        <v>2525</v>
      </c>
      <c r="K93" s="41">
        <v>4278</v>
      </c>
      <c r="L93" s="41">
        <v>3023</v>
      </c>
      <c r="M93" s="41">
        <v>2298</v>
      </c>
      <c r="N93" s="41">
        <v>5226</v>
      </c>
      <c r="O93" s="41">
        <v>3658</v>
      </c>
      <c r="P93" s="41">
        <v>4386</v>
      </c>
      <c r="Q93" s="41">
        <v>2561</v>
      </c>
      <c r="R93" s="41">
        <v>2953</v>
      </c>
      <c r="S93" s="41">
        <v>2257</v>
      </c>
      <c r="T93" s="41">
        <v>6395</v>
      </c>
      <c r="U93" s="41">
        <v>3114</v>
      </c>
      <c r="V93" s="41">
        <v>2156</v>
      </c>
      <c r="W93" s="41">
        <v>3583</v>
      </c>
      <c r="X93" s="41">
        <v>2345</v>
      </c>
      <c r="Y93" s="41">
        <v>3868</v>
      </c>
      <c r="Z93" s="41">
        <v>1561</v>
      </c>
      <c r="AA93" s="41">
        <v>2878</v>
      </c>
      <c r="AB93" s="41">
        <v>3711</v>
      </c>
      <c r="AC93" s="41">
        <v>3294</v>
      </c>
      <c r="AD93" s="41">
        <v>4196</v>
      </c>
      <c r="AE93" s="41">
        <v>1476</v>
      </c>
      <c r="AF93" s="41">
        <v>2742</v>
      </c>
      <c r="AG93" s="41">
        <v>2342</v>
      </c>
      <c r="AH93" s="41">
        <v>3020</v>
      </c>
      <c r="AI93" s="41">
        <v>929</v>
      </c>
      <c r="AJ93" s="41">
        <v>878</v>
      </c>
      <c r="AK93" s="41">
        <v>4858</v>
      </c>
      <c r="AL93" s="41">
        <v>1754</v>
      </c>
      <c r="AM93" s="28">
        <f t="shared" si="8"/>
        <v>108500</v>
      </c>
      <c r="AN93" s="41">
        <v>3500</v>
      </c>
      <c r="AO93" s="29">
        <f t="shared" si="5"/>
        <v>95001</v>
      </c>
      <c r="AP93" s="30">
        <f t="shared" si="9"/>
        <v>3064.5483870967741</v>
      </c>
      <c r="AQ93" s="31">
        <f t="shared" si="6"/>
        <v>-13499</v>
      </c>
      <c r="AR93" s="45">
        <f t="shared" si="7"/>
        <v>0.87558525345622118</v>
      </c>
    </row>
    <row r="94" spans="1:44" x14ac:dyDescent="0.25">
      <c r="A94" s="10">
        <v>93</v>
      </c>
      <c r="B94" s="11">
        <v>15989</v>
      </c>
      <c r="C94" s="11" t="s">
        <v>58</v>
      </c>
      <c r="D94" s="12" t="s">
        <v>3</v>
      </c>
      <c r="E94" s="12" t="s">
        <v>14</v>
      </c>
      <c r="F94" s="12" t="s">
        <v>17</v>
      </c>
      <c r="G94" s="12" t="s">
        <v>158</v>
      </c>
      <c r="H94" s="41">
        <v>2112</v>
      </c>
      <c r="I94" s="41">
        <v>3169</v>
      </c>
      <c r="J94" s="41">
        <v>5139</v>
      </c>
      <c r="K94" s="41">
        <v>7648</v>
      </c>
      <c r="L94" s="41">
        <v>1287</v>
      </c>
      <c r="M94" s="41">
        <v>3585</v>
      </c>
      <c r="N94" s="41">
        <v>7060</v>
      </c>
      <c r="O94" s="41">
        <v>4806</v>
      </c>
      <c r="P94" s="41">
        <v>3293</v>
      </c>
      <c r="Q94" s="41">
        <v>1621</v>
      </c>
      <c r="R94" s="41">
        <v>4870</v>
      </c>
      <c r="S94" s="41">
        <v>1102</v>
      </c>
      <c r="T94" s="41">
        <v>3742</v>
      </c>
      <c r="U94" s="41">
        <v>6179</v>
      </c>
      <c r="V94" s="41">
        <v>4387</v>
      </c>
      <c r="W94" s="41">
        <v>2630</v>
      </c>
      <c r="X94" s="41">
        <v>3742</v>
      </c>
      <c r="Y94" s="41">
        <v>6176</v>
      </c>
      <c r="Z94" s="41">
        <v>1529</v>
      </c>
      <c r="AA94" s="41">
        <v>5706</v>
      </c>
      <c r="AB94" s="41">
        <v>7487</v>
      </c>
      <c r="AC94" s="41">
        <v>3400</v>
      </c>
      <c r="AD94" s="41">
        <v>5085</v>
      </c>
      <c r="AE94" s="41">
        <v>3609</v>
      </c>
      <c r="AF94" s="41">
        <v>11042</v>
      </c>
      <c r="AG94" s="41">
        <v>2549</v>
      </c>
      <c r="AH94" s="41">
        <v>4011</v>
      </c>
      <c r="AI94" s="41">
        <v>3875</v>
      </c>
      <c r="AJ94" s="41">
        <v>3777</v>
      </c>
      <c r="AK94" s="41">
        <v>5509</v>
      </c>
      <c r="AL94" s="41">
        <v>2360</v>
      </c>
      <c r="AM94" s="28">
        <f t="shared" si="8"/>
        <v>131750</v>
      </c>
      <c r="AN94" s="41">
        <v>4250</v>
      </c>
      <c r="AO94" s="29">
        <f t="shared" si="5"/>
        <v>132487</v>
      </c>
      <c r="AP94" s="30">
        <f t="shared" si="9"/>
        <v>4273.7741935483873</v>
      </c>
      <c r="AQ94" s="31">
        <f t="shared" si="6"/>
        <v>737</v>
      </c>
      <c r="AR94" s="45">
        <f t="shared" si="7"/>
        <v>1.0055939278937382</v>
      </c>
    </row>
    <row r="95" spans="1:44" x14ac:dyDescent="0.25">
      <c r="A95" s="10">
        <v>94</v>
      </c>
      <c r="B95" s="11">
        <v>15278</v>
      </c>
      <c r="C95" s="11" t="s">
        <v>58</v>
      </c>
      <c r="D95" s="12" t="s">
        <v>3</v>
      </c>
      <c r="E95" s="12" t="s">
        <v>14</v>
      </c>
      <c r="F95" s="12" t="s">
        <v>17</v>
      </c>
      <c r="G95" s="12" t="s">
        <v>159</v>
      </c>
      <c r="H95" s="41">
        <v>5149</v>
      </c>
      <c r="I95" s="41">
        <v>5302</v>
      </c>
      <c r="J95" s="41">
        <v>7880</v>
      </c>
      <c r="K95" s="41">
        <v>4058</v>
      </c>
      <c r="L95" s="41">
        <v>4811</v>
      </c>
      <c r="M95" s="41">
        <v>4911</v>
      </c>
      <c r="N95" s="41">
        <v>7147</v>
      </c>
      <c r="O95" s="41">
        <v>9631</v>
      </c>
      <c r="P95" s="41">
        <v>10244</v>
      </c>
      <c r="Q95" s="41">
        <v>2873</v>
      </c>
      <c r="R95" s="41">
        <v>5652</v>
      </c>
      <c r="S95" s="41">
        <v>4702</v>
      </c>
      <c r="T95" s="41">
        <v>3178</v>
      </c>
      <c r="U95" s="41">
        <v>7306</v>
      </c>
      <c r="V95" s="41">
        <v>3813</v>
      </c>
      <c r="W95" s="41">
        <v>7073</v>
      </c>
      <c r="X95" s="41">
        <v>3310</v>
      </c>
      <c r="Y95" s="41">
        <v>8630</v>
      </c>
      <c r="Z95" s="41">
        <v>3715</v>
      </c>
      <c r="AA95" s="41">
        <v>2896</v>
      </c>
      <c r="AB95" s="41">
        <v>1927</v>
      </c>
      <c r="AC95" s="41">
        <v>4600</v>
      </c>
      <c r="AD95" s="41">
        <v>5057</v>
      </c>
      <c r="AE95" s="41">
        <v>3335</v>
      </c>
      <c r="AF95" s="41">
        <v>5145</v>
      </c>
      <c r="AG95" s="41">
        <v>980</v>
      </c>
      <c r="AH95" s="41">
        <v>3239</v>
      </c>
      <c r="AI95" s="41">
        <v>2254</v>
      </c>
      <c r="AJ95" s="41">
        <v>4397</v>
      </c>
      <c r="AK95" s="41">
        <v>1723</v>
      </c>
      <c r="AL95" s="41">
        <v>2231</v>
      </c>
      <c r="AM95" s="28">
        <f t="shared" si="8"/>
        <v>134850</v>
      </c>
      <c r="AN95" s="41">
        <v>4350</v>
      </c>
      <c r="AO95" s="29">
        <f t="shared" si="5"/>
        <v>147169</v>
      </c>
      <c r="AP95" s="30">
        <f t="shared" si="9"/>
        <v>4747.3870967741932</v>
      </c>
      <c r="AQ95" s="31">
        <f t="shared" si="6"/>
        <v>12319</v>
      </c>
      <c r="AR95" s="45">
        <f t="shared" si="7"/>
        <v>1.0913533555802744</v>
      </c>
    </row>
    <row r="96" spans="1:44" x14ac:dyDescent="0.25">
      <c r="A96" s="10">
        <v>95</v>
      </c>
      <c r="B96" s="11">
        <v>15466</v>
      </c>
      <c r="C96" s="11" t="s">
        <v>58</v>
      </c>
      <c r="D96" s="12" t="s">
        <v>3</v>
      </c>
      <c r="E96" s="12" t="s">
        <v>14</v>
      </c>
      <c r="F96" s="12" t="s">
        <v>17</v>
      </c>
      <c r="G96" s="12" t="s">
        <v>160</v>
      </c>
      <c r="H96" s="41">
        <v>3449</v>
      </c>
      <c r="I96" s="41">
        <v>2513</v>
      </c>
      <c r="J96" s="41">
        <v>3364</v>
      </c>
      <c r="K96" s="41">
        <v>5292</v>
      </c>
      <c r="L96" s="41">
        <v>595</v>
      </c>
      <c r="M96" s="41">
        <v>1853</v>
      </c>
      <c r="N96" s="41">
        <v>2841</v>
      </c>
      <c r="O96" s="41">
        <v>7064</v>
      </c>
      <c r="P96" s="41">
        <v>3919</v>
      </c>
      <c r="Q96" s="41">
        <v>3324</v>
      </c>
      <c r="R96" s="41">
        <v>2420</v>
      </c>
      <c r="S96" s="41">
        <v>229</v>
      </c>
      <c r="T96" s="41">
        <v>5806</v>
      </c>
      <c r="U96" s="41">
        <v>3268</v>
      </c>
      <c r="V96" s="41">
        <v>5094</v>
      </c>
      <c r="W96" s="41">
        <v>3728</v>
      </c>
      <c r="X96" s="41">
        <v>2723</v>
      </c>
      <c r="Y96" s="41">
        <v>5268</v>
      </c>
      <c r="Z96" s="41">
        <v>726</v>
      </c>
      <c r="AA96" s="41">
        <v>1614</v>
      </c>
      <c r="AB96" s="41">
        <v>2092</v>
      </c>
      <c r="AC96" s="41">
        <v>1295</v>
      </c>
      <c r="AD96" s="41">
        <v>3055</v>
      </c>
      <c r="AE96" s="41">
        <v>2157</v>
      </c>
      <c r="AF96" s="41">
        <v>5553</v>
      </c>
      <c r="AG96" s="41">
        <v>728</v>
      </c>
      <c r="AH96" s="41">
        <v>5828</v>
      </c>
      <c r="AI96" s="41">
        <v>2012</v>
      </c>
      <c r="AJ96" s="41">
        <v>2796</v>
      </c>
      <c r="AK96" s="41">
        <v>3934</v>
      </c>
      <c r="AL96" s="41">
        <v>1949</v>
      </c>
      <c r="AM96" s="28">
        <f t="shared" si="8"/>
        <v>111600</v>
      </c>
      <c r="AN96" s="41">
        <v>3600</v>
      </c>
      <c r="AO96" s="29">
        <f t="shared" si="5"/>
        <v>96489</v>
      </c>
      <c r="AP96" s="30">
        <f t="shared" si="9"/>
        <v>3112.5483870967741</v>
      </c>
      <c r="AQ96" s="31">
        <f t="shared" si="6"/>
        <v>-15111</v>
      </c>
      <c r="AR96" s="45">
        <f t="shared" si="7"/>
        <v>0.86459677419354841</v>
      </c>
    </row>
    <row r="97" spans="1:44" x14ac:dyDescent="0.25">
      <c r="A97" s="10">
        <v>96</v>
      </c>
      <c r="B97" s="11">
        <v>14503</v>
      </c>
      <c r="C97" s="11" t="s">
        <v>58</v>
      </c>
      <c r="D97" s="12" t="s">
        <v>3</v>
      </c>
      <c r="E97" s="12" t="s">
        <v>14</v>
      </c>
      <c r="F97" s="12" t="s">
        <v>17</v>
      </c>
      <c r="G97" s="12" t="s">
        <v>161</v>
      </c>
      <c r="H97" s="41">
        <v>2191</v>
      </c>
      <c r="I97" s="41">
        <v>3663</v>
      </c>
      <c r="J97" s="41">
        <v>2650</v>
      </c>
      <c r="K97" s="41">
        <v>1348</v>
      </c>
      <c r="L97" s="41">
        <v>651</v>
      </c>
      <c r="M97" s="41">
        <v>3473</v>
      </c>
      <c r="N97" s="41">
        <v>2197</v>
      </c>
      <c r="O97" s="41">
        <v>2175</v>
      </c>
      <c r="P97" s="41">
        <v>2347</v>
      </c>
      <c r="Q97" s="41">
        <v>2659</v>
      </c>
      <c r="R97" s="41">
        <v>2850</v>
      </c>
      <c r="S97" s="41">
        <v>888</v>
      </c>
      <c r="T97" s="41">
        <v>5066</v>
      </c>
      <c r="U97" s="41">
        <v>1996</v>
      </c>
      <c r="V97" s="41">
        <v>2255</v>
      </c>
      <c r="W97" s="41">
        <v>1389</v>
      </c>
      <c r="X97" s="41">
        <v>2645</v>
      </c>
      <c r="Y97" s="41">
        <v>3064</v>
      </c>
      <c r="Z97" s="41">
        <v>757</v>
      </c>
      <c r="AA97" s="41">
        <v>4007</v>
      </c>
      <c r="AB97" s="41">
        <v>3290</v>
      </c>
      <c r="AC97" s="41">
        <v>2381</v>
      </c>
      <c r="AD97" s="41">
        <v>5239</v>
      </c>
      <c r="AE97" s="41">
        <v>5239</v>
      </c>
      <c r="AF97" s="41">
        <v>4620</v>
      </c>
      <c r="AG97" s="41">
        <v>651</v>
      </c>
      <c r="AH97" s="41">
        <v>2522</v>
      </c>
      <c r="AI97" s="41">
        <v>679</v>
      </c>
      <c r="AJ97" s="41">
        <v>1561</v>
      </c>
      <c r="AK97" s="41">
        <v>3776</v>
      </c>
      <c r="AL97" s="41">
        <v>4323</v>
      </c>
      <c r="AM97" s="28">
        <f t="shared" si="8"/>
        <v>71300</v>
      </c>
      <c r="AN97" s="41">
        <v>2300</v>
      </c>
      <c r="AO97" s="29">
        <f t="shared" si="5"/>
        <v>82552</v>
      </c>
      <c r="AP97" s="30">
        <f t="shared" si="9"/>
        <v>2662.9677419354839</v>
      </c>
      <c r="AQ97" s="31">
        <f t="shared" si="6"/>
        <v>11252</v>
      </c>
      <c r="AR97" s="45">
        <f t="shared" si="7"/>
        <v>1.1578120617110799</v>
      </c>
    </row>
    <row r="98" spans="1:44" x14ac:dyDescent="0.25">
      <c r="A98" s="10">
        <v>97</v>
      </c>
      <c r="B98" s="11">
        <v>14497</v>
      </c>
      <c r="C98" s="11" t="s">
        <v>58</v>
      </c>
      <c r="D98" s="12" t="s">
        <v>3</v>
      </c>
      <c r="E98" s="12" t="s">
        <v>14</v>
      </c>
      <c r="F98" s="12" t="s">
        <v>17</v>
      </c>
      <c r="G98" s="12" t="s">
        <v>162</v>
      </c>
      <c r="H98" s="41">
        <v>5250</v>
      </c>
      <c r="I98" s="41">
        <v>4355</v>
      </c>
      <c r="J98" s="41">
        <v>3653</v>
      </c>
      <c r="K98" s="41">
        <v>4042</v>
      </c>
      <c r="L98" s="41">
        <v>2283</v>
      </c>
      <c r="M98" s="41">
        <v>8718</v>
      </c>
      <c r="N98" s="41">
        <v>8000</v>
      </c>
      <c r="O98" s="41">
        <v>5170</v>
      </c>
      <c r="P98" s="41">
        <v>5107</v>
      </c>
      <c r="Q98" s="41">
        <v>3779</v>
      </c>
      <c r="R98" s="41">
        <v>5954</v>
      </c>
      <c r="S98" s="41">
        <v>2168</v>
      </c>
      <c r="T98" s="41">
        <v>5146</v>
      </c>
      <c r="U98" s="41">
        <v>4829</v>
      </c>
      <c r="V98" s="41">
        <v>4138</v>
      </c>
      <c r="W98" s="41">
        <v>5385</v>
      </c>
      <c r="X98" s="41">
        <v>4404</v>
      </c>
      <c r="Y98" s="41">
        <v>5435</v>
      </c>
      <c r="Z98" s="41">
        <v>972</v>
      </c>
      <c r="AA98" s="41">
        <v>3471</v>
      </c>
      <c r="AB98" s="41">
        <v>4950</v>
      </c>
      <c r="AC98" s="41">
        <v>1962</v>
      </c>
      <c r="AD98" s="41">
        <v>4137</v>
      </c>
      <c r="AE98" s="41">
        <v>4726</v>
      </c>
      <c r="AF98" s="41">
        <v>2471</v>
      </c>
      <c r="AG98" s="41">
        <v>1492</v>
      </c>
      <c r="AH98" s="41">
        <v>1307</v>
      </c>
      <c r="AI98" s="41">
        <v>3157</v>
      </c>
      <c r="AJ98" s="41">
        <v>6093</v>
      </c>
      <c r="AK98" s="41">
        <v>1600</v>
      </c>
      <c r="AL98" s="41">
        <v>2696</v>
      </c>
      <c r="AM98" s="28">
        <f t="shared" si="8"/>
        <v>153450</v>
      </c>
      <c r="AN98" s="41">
        <v>4950</v>
      </c>
      <c r="AO98" s="29">
        <f t="shared" si="5"/>
        <v>126850</v>
      </c>
      <c r="AP98" s="30">
        <f t="shared" si="9"/>
        <v>4091.9354838709678</v>
      </c>
      <c r="AQ98" s="31">
        <f t="shared" si="6"/>
        <v>-26600</v>
      </c>
      <c r="AR98" s="45">
        <f t="shared" si="7"/>
        <v>0.82665363310524598</v>
      </c>
    </row>
    <row r="99" spans="1:44" x14ac:dyDescent="0.25">
      <c r="A99" s="10">
        <v>98</v>
      </c>
      <c r="B99" s="13">
        <v>16882</v>
      </c>
      <c r="C99" s="11" t="s">
        <v>58</v>
      </c>
      <c r="D99" s="12" t="s">
        <v>3</v>
      </c>
      <c r="E99" s="12" t="s">
        <v>14</v>
      </c>
      <c r="F99" s="12" t="s">
        <v>18</v>
      </c>
      <c r="G99" s="14" t="s">
        <v>163</v>
      </c>
      <c r="H99" s="41">
        <v>6702</v>
      </c>
      <c r="I99" s="41">
        <v>5226</v>
      </c>
      <c r="J99" s="41">
        <v>2641</v>
      </c>
      <c r="K99" s="41">
        <v>4886</v>
      </c>
      <c r="L99" s="41">
        <v>2267</v>
      </c>
      <c r="M99" s="41">
        <v>5359</v>
      </c>
      <c r="N99" s="41">
        <v>3826</v>
      </c>
      <c r="O99" s="41">
        <v>4063</v>
      </c>
      <c r="P99" s="41">
        <v>3018</v>
      </c>
      <c r="Q99" s="41">
        <v>3606</v>
      </c>
      <c r="R99" s="41">
        <v>5400</v>
      </c>
      <c r="S99" s="41">
        <v>1473</v>
      </c>
      <c r="T99" s="41">
        <v>3791</v>
      </c>
      <c r="U99" s="41">
        <v>8056</v>
      </c>
      <c r="V99" s="41">
        <v>4696</v>
      </c>
      <c r="W99" s="41">
        <v>3414</v>
      </c>
      <c r="X99" s="41">
        <v>5432</v>
      </c>
      <c r="Y99" s="41">
        <v>3589</v>
      </c>
      <c r="Z99" s="41">
        <v>2286</v>
      </c>
      <c r="AA99" s="41">
        <v>3548</v>
      </c>
      <c r="AB99" s="41">
        <v>2048</v>
      </c>
      <c r="AC99" s="41">
        <v>1453</v>
      </c>
      <c r="AD99" s="41">
        <v>1092</v>
      </c>
      <c r="AE99" s="41">
        <v>2589</v>
      </c>
      <c r="AF99" s="41">
        <v>3089</v>
      </c>
      <c r="AG99" s="41">
        <v>2874</v>
      </c>
      <c r="AH99" s="41">
        <v>875</v>
      </c>
      <c r="AI99" s="41">
        <v>1248</v>
      </c>
      <c r="AJ99" s="41">
        <v>3344</v>
      </c>
      <c r="AK99" s="41">
        <v>4251</v>
      </c>
      <c r="AL99" s="41">
        <v>3087</v>
      </c>
      <c r="AM99" s="28">
        <f t="shared" si="8"/>
        <v>85250</v>
      </c>
      <c r="AN99" s="41">
        <v>2750</v>
      </c>
      <c r="AO99" s="29">
        <f t="shared" si="5"/>
        <v>109229</v>
      </c>
      <c r="AP99" s="30">
        <f t="shared" si="9"/>
        <v>3523.516129032258</v>
      </c>
      <c r="AQ99" s="31">
        <f t="shared" si="6"/>
        <v>23979</v>
      </c>
      <c r="AR99" s="45">
        <f t="shared" si="7"/>
        <v>1.2812785923753667</v>
      </c>
    </row>
    <row r="100" spans="1:44" x14ac:dyDescent="0.25">
      <c r="A100" s="10">
        <v>99</v>
      </c>
      <c r="B100" s="13">
        <v>17177</v>
      </c>
      <c r="C100" s="11" t="s">
        <v>58</v>
      </c>
      <c r="D100" s="12" t="s">
        <v>3</v>
      </c>
      <c r="E100" s="12" t="s">
        <v>14</v>
      </c>
      <c r="F100" s="12" t="s">
        <v>18</v>
      </c>
      <c r="G100" s="14" t="s">
        <v>164</v>
      </c>
      <c r="H100" s="41">
        <v>7296</v>
      </c>
      <c r="I100" s="41">
        <v>3601</v>
      </c>
      <c r="J100" s="41">
        <v>5457</v>
      </c>
      <c r="K100" s="41">
        <v>4820</v>
      </c>
      <c r="L100" s="41">
        <v>1371</v>
      </c>
      <c r="M100" s="41">
        <v>3402</v>
      </c>
      <c r="N100" s="41">
        <v>4703</v>
      </c>
      <c r="O100" s="41">
        <v>3773</v>
      </c>
      <c r="P100" s="41">
        <v>7274</v>
      </c>
      <c r="Q100" s="41">
        <v>3549</v>
      </c>
      <c r="R100" s="41">
        <v>2337</v>
      </c>
      <c r="S100" s="41">
        <v>2232</v>
      </c>
      <c r="T100" s="41">
        <v>5453</v>
      </c>
      <c r="U100" s="41">
        <v>13035</v>
      </c>
      <c r="V100" s="41">
        <v>2528</v>
      </c>
      <c r="W100" s="41">
        <v>1658</v>
      </c>
      <c r="X100" s="41">
        <v>2290</v>
      </c>
      <c r="Y100" s="41">
        <v>6662</v>
      </c>
      <c r="Z100" s="41">
        <v>2257</v>
      </c>
      <c r="AA100" s="41">
        <v>2990</v>
      </c>
      <c r="AB100" s="41">
        <v>1753</v>
      </c>
      <c r="AC100" s="41">
        <v>2125</v>
      </c>
      <c r="AD100" s="41">
        <v>3998</v>
      </c>
      <c r="AE100" s="41">
        <v>861</v>
      </c>
      <c r="AF100" s="41">
        <v>2499</v>
      </c>
      <c r="AG100" s="41">
        <v>1429</v>
      </c>
      <c r="AH100" s="41">
        <v>1682</v>
      </c>
      <c r="AI100" s="41">
        <v>468</v>
      </c>
      <c r="AJ100" s="41">
        <v>1960</v>
      </c>
      <c r="AK100" s="41">
        <v>1152</v>
      </c>
      <c r="AL100" s="41">
        <v>2862</v>
      </c>
      <c r="AM100" s="28">
        <f t="shared" si="8"/>
        <v>105400</v>
      </c>
      <c r="AN100" s="41">
        <v>3400</v>
      </c>
      <c r="AO100" s="29">
        <f t="shared" si="5"/>
        <v>107477</v>
      </c>
      <c r="AP100" s="30">
        <f t="shared" si="9"/>
        <v>3467</v>
      </c>
      <c r="AQ100" s="31">
        <f t="shared" si="6"/>
        <v>2077</v>
      </c>
      <c r="AR100" s="45">
        <f t="shared" si="7"/>
        <v>1.0197058823529412</v>
      </c>
    </row>
    <row r="101" spans="1:44" x14ac:dyDescent="0.25">
      <c r="A101" s="10">
        <v>100</v>
      </c>
      <c r="B101" s="11">
        <v>15621</v>
      </c>
      <c r="C101" s="11" t="s">
        <v>58</v>
      </c>
      <c r="D101" s="12" t="s">
        <v>3</v>
      </c>
      <c r="E101" s="12" t="s">
        <v>14</v>
      </c>
      <c r="F101" s="12" t="s">
        <v>18</v>
      </c>
      <c r="G101" s="12" t="s">
        <v>165</v>
      </c>
      <c r="H101" s="41">
        <v>3352</v>
      </c>
      <c r="I101" s="41">
        <v>3468</v>
      </c>
      <c r="J101" s="41">
        <v>2003</v>
      </c>
      <c r="K101" s="41">
        <v>2733</v>
      </c>
      <c r="L101" s="41">
        <v>1966</v>
      </c>
      <c r="M101" s="41">
        <v>2355</v>
      </c>
      <c r="N101" s="41">
        <v>1712</v>
      </c>
      <c r="O101" s="41">
        <v>3549</v>
      </c>
      <c r="P101" s="41">
        <v>5736</v>
      </c>
      <c r="Q101" s="41">
        <v>2418</v>
      </c>
      <c r="R101" s="41">
        <v>1719</v>
      </c>
      <c r="S101" s="41">
        <v>661</v>
      </c>
      <c r="T101" s="41">
        <v>4342</v>
      </c>
      <c r="U101" s="41">
        <v>3433</v>
      </c>
      <c r="V101" s="41">
        <v>1641</v>
      </c>
      <c r="W101" s="41">
        <v>2359</v>
      </c>
      <c r="X101" s="41">
        <v>1873</v>
      </c>
      <c r="Y101" s="41">
        <v>1864</v>
      </c>
      <c r="Z101" s="41">
        <v>1070</v>
      </c>
      <c r="AA101" s="41">
        <v>1604</v>
      </c>
      <c r="AB101" s="41">
        <v>3013</v>
      </c>
      <c r="AC101" s="41">
        <v>2725</v>
      </c>
      <c r="AD101" s="41">
        <v>4209</v>
      </c>
      <c r="AE101" s="41">
        <v>2851</v>
      </c>
      <c r="AF101" s="41">
        <v>1407</v>
      </c>
      <c r="AG101" s="41">
        <v>1369</v>
      </c>
      <c r="AH101" s="41">
        <v>2443</v>
      </c>
      <c r="AI101" s="41">
        <v>1464</v>
      </c>
      <c r="AJ101" s="41">
        <v>3171</v>
      </c>
      <c r="AK101" s="41">
        <v>1438</v>
      </c>
      <c r="AL101" s="41">
        <v>1505</v>
      </c>
      <c r="AM101" s="28">
        <f t="shared" si="8"/>
        <v>83700</v>
      </c>
      <c r="AN101" s="41">
        <v>2700</v>
      </c>
      <c r="AO101" s="29">
        <f t="shared" si="5"/>
        <v>75453</v>
      </c>
      <c r="AP101" s="30">
        <f t="shared" si="9"/>
        <v>2433.9677419354839</v>
      </c>
      <c r="AQ101" s="31">
        <f t="shared" si="6"/>
        <v>-8247</v>
      </c>
      <c r="AR101" s="45">
        <f t="shared" si="7"/>
        <v>0.90146953405017927</v>
      </c>
    </row>
    <row r="102" spans="1:44" x14ac:dyDescent="0.25">
      <c r="A102" s="10">
        <v>101</v>
      </c>
      <c r="B102" s="11">
        <v>16005</v>
      </c>
      <c r="C102" s="11" t="s">
        <v>58</v>
      </c>
      <c r="D102" s="12" t="s">
        <v>3</v>
      </c>
      <c r="E102" s="12" t="s">
        <v>14</v>
      </c>
      <c r="F102" s="12" t="s">
        <v>18</v>
      </c>
      <c r="G102" s="12" t="s">
        <v>166</v>
      </c>
      <c r="H102" s="41">
        <v>7264</v>
      </c>
      <c r="I102" s="41">
        <v>5129</v>
      </c>
      <c r="J102" s="41">
        <v>4018</v>
      </c>
      <c r="K102" s="41">
        <v>7411</v>
      </c>
      <c r="L102" s="41">
        <v>1511</v>
      </c>
      <c r="M102" s="41">
        <v>4757</v>
      </c>
      <c r="N102" s="41">
        <v>2859</v>
      </c>
      <c r="O102" s="41">
        <v>3074</v>
      </c>
      <c r="P102" s="41">
        <v>4093</v>
      </c>
      <c r="Q102" s="41">
        <v>1575</v>
      </c>
      <c r="R102" s="41">
        <v>10225</v>
      </c>
      <c r="S102" s="41">
        <v>1844</v>
      </c>
      <c r="T102" s="41">
        <v>3176</v>
      </c>
      <c r="U102" s="41">
        <v>3614</v>
      </c>
      <c r="V102" s="41">
        <v>2513</v>
      </c>
      <c r="W102" s="41">
        <v>8221</v>
      </c>
      <c r="X102" s="41">
        <v>5672</v>
      </c>
      <c r="Y102" s="41">
        <v>6776</v>
      </c>
      <c r="Z102" s="41">
        <v>1395</v>
      </c>
      <c r="AA102" s="41">
        <v>5769</v>
      </c>
      <c r="AB102" s="41">
        <v>6111</v>
      </c>
      <c r="AC102" s="41">
        <v>2716</v>
      </c>
      <c r="AD102" s="41">
        <v>3937</v>
      </c>
      <c r="AE102" s="41">
        <v>3004</v>
      </c>
      <c r="AF102" s="41">
        <v>3192</v>
      </c>
      <c r="AG102" s="41">
        <v>2115</v>
      </c>
      <c r="AH102" s="41">
        <v>3438</v>
      </c>
      <c r="AI102" s="41">
        <v>2101</v>
      </c>
      <c r="AJ102" s="41">
        <v>6748</v>
      </c>
      <c r="AK102" s="41">
        <v>5417</v>
      </c>
      <c r="AL102" s="41">
        <v>9946</v>
      </c>
      <c r="AM102" s="28">
        <f t="shared" si="8"/>
        <v>99200</v>
      </c>
      <c r="AN102" s="41">
        <v>3200</v>
      </c>
      <c r="AO102" s="29">
        <f t="shared" si="5"/>
        <v>139621</v>
      </c>
      <c r="AP102" s="30">
        <f t="shared" si="9"/>
        <v>4503.9032258064517</v>
      </c>
      <c r="AQ102" s="31">
        <f t="shared" si="6"/>
        <v>40421</v>
      </c>
      <c r="AR102" s="45">
        <f t="shared" si="7"/>
        <v>1.4074697580645161</v>
      </c>
    </row>
    <row r="103" spans="1:44" x14ac:dyDescent="0.25">
      <c r="A103" s="10">
        <v>102</v>
      </c>
      <c r="B103" s="11">
        <v>14557</v>
      </c>
      <c r="C103" s="11" t="s">
        <v>58</v>
      </c>
      <c r="D103" s="12" t="s">
        <v>3</v>
      </c>
      <c r="E103" s="12" t="s">
        <v>14</v>
      </c>
      <c r="F103" s="12" t="s">
        <v>18</v>
      </c>
      <c r="G103" s="12" t="s">
        <v>167</v>
      </c>
      <c r="H103" s="41">
        <v>3767</v>
      </c>
      <c r="I103" s="41">
        <v>8158</v>
      </c>
      <c r="J103" s="41">
        <v>2212</v>
      </c>
      <c r="K103" s="41">
        <v>2736</v>
      </c>
      <c r="L103" s="41">
        <v>373</v>
      </c>
      <c r="M103" s="41">
        <v>7942</v>
      </c>
      <c r="N103" s="41">
        <v>2766</v>
      </c>
      <c r="O103" s="41">
        <v>3227</v>
      </c>
      <c r="P103" s="41">
        <v>5389</v>
      </c>
      <c r="Q103" s="41">
        <v>4391</v>
      </c>
      <c r="R103" s="41">
        <v>6210</v>
      </c>
      <c r="S103" s="41">
        <v>1229</v>
      </c>
      <c r="T103" s="41">
        <v>7687</v>
      </c>
      <c r="U103" s="41">
        <v>8072</v>
      </c>
      <c r="V103" s="41">
        <v>5183</v>
      </c>
      <c r="W103" s="41">
        <v>9805</v>
      </c>
      <c r="X103" s="41">
        <v>4525</v>
      </c>
      <c r="Y103" s="41">
        <v>3194</v>
      </c>
      <c r="Z103" s="41">
        <v>704</v>
      </c>
      <c r="AA103" s="41">
        <v>6310</v>
      </c>
      <c r="AB103" s="41">
        <v>3970</v>
      </c>
      <c r="AC103" s="41">
        <v>4719</v>
      </c>
      <c r="AD103" s="41">
        <v>5905</v>
      </c>
      <c r="AE103" s="41">
        <v>6515</v>
      </c>
      <c r="AF103" s="41">
        <v>5158</v>
      </c>
      <c r="AG103" s="41">
        <v>1787</v>
      </c>
      <c r="AH103" s="41">
        <v>3834</v>
      </c>
      <c r="AI103" s="41">
        <v>1930</v>
      </c>
      <c r="AJ103" s="41">
        <v>3937</v>
      </c>
      <c r="AK103" s="41">
        <v>2196</v>
      </c>
      <c r="AL103" s="41">
        <v>11405</v>
      </c>
      <c r="AM103" s="28">
        <f t="shared" si="8"/>
        <v>93000</v>
      </c>
      <c r="AN103" s="41">
        <v>3000</v>
      </c>
      <c r="AO103" s="29">
        <f t="shared" si="5"/>
        <v>145236</v>
      </c>
      <c r="AP103" s="30">
        <f t="shared" si="9"/>
        <v>4685.0322580645161</v>
      </c>
      <c r="AQ103" s="31">
        <f t="shared" si="6"/>
        <v>52236</v>
      </c>
      <c r="AR103" s="45">
        <f t="shared" si="7"/>
        <v>1.5616774193548386</v>
      </c>
    </row>
    <row r="104" spans="1:44" x14ac:dyDescent="0.25">
      <c r="A104" s="10">
        <v>103</v>
      </c>
      <c r="B104" s="11">
        <v>16579</v>
      </c>
      <c r="C104" s="11" t="s">
        <v>58</v>
      </c>
      <c r="D104" s="12" t="s">
        <v>3</v>
      </c>
      <c r="E104" s="12" t="s">
        <v>14</v>
      </c>
      <c r="F104" s="12" t="s">
        <v>18</v>
      </c>
      <c r="G104" s="12" t="s">
        <v>168</v>
      </c>
      <c r="H104" s="41">
        <v>2864</v>
      </c>
      <c r="I104" s="41">
        <v>2234</v>
      </c>
      <c r="J104" s="41">
        <v>1306</v>
      </c>
      <c r="K104" s="41">
        <v>2065</v>
      </c>
      <c r="L104" s="41">
        <v>996</v>
      </c>
      <c r="M104" s="41">
        <v>1544</v>
      </c>
      <c r="N104" s="41">
        <v>4447</v>
      </c>
      <c r="O104" s="41">
        <v>2984</v>
      </c>
      <c r="P104" s="41">
        <v>2957</v>
      </c>
      <c r="Q104" s="41">
        <v>2592</v>
      </c>
      <c r="R104" s="41">
        <v>2769</v>
      </c>
      <c r="S104" s="41">
        <v>1567</v>
      </c>
      <c r="T104" s="41">
        <v>2810</v>
      </c>
      <c r="U104" s="41">
        <v>1645</v>
      </c>
      <c r="V104" s="41">
        <v>3682</v>
      </c>
      <c r="W104" s="41">
        <v>1275</v>
      </c>
      <c r="X104" s="41">
        <v>3296</v>
      </c>
      <c r="Y104" s="41">
        <v>4721</v>
      </c>
      <c r="Z104" s="41">
        <v>959</v>
      </c>
      <c r="AA104" s="41">
        <v>2171</v>
      </c>
      <c r="AB104" s="41">
        <v>2317</v>
      </c>
      <c r="AC104" s="41">
        <v>2338</v>
      </c>
      <c r="AD104" s="41">
        <v>1038</v>
      </c>
      <c r="AE104" s="41">
        <v>3899</v>
      </c>
      <c r="AF104" s="41">
        <v>1911</v>
      </c>
      <c r="AG104" s="41">
        <v>2577</v>
      </c>
      <c r="AH104" s="41">
        <v>2316</v>
      </c>
      <c r="AI104" s="41">
        <v>997</v>
      </c>
      <c r="AJ104" s="41">
        <v>3430</v>
      </c>
      <c r="AK104" s="41">
        <v>2533</v>
      </c>
      <c r="AL104" s="41">
        <v>2206</v>
      </c>
      <c r="AM104" s="28">
        <f t="shared" si="8"/>
        <v>74400</v>
      </c>
      <c r="AN104" s="41">
        <v>2400</v>
      </c>
      <c r="AO104" s="29">
        <f t="shared" si="5"/>
        <v>74446</v>
      </c>
      <c r="AP104" s="30">
        <f t="shared" si="9"/>
        <v>2401.483870967742</v>
      </c>
      <c r="AQ104" s="31">
        <f t="shared" si="6"/>
        <v>46</v>
      </c>
      <c r="AR104" s="45">
        <f t="shared" si="7"/>
        <v>1.0006182795698926</v>
      </c>
    </row>
    <row r="105" spans="1:44" x14ac:dyDescent="0.25">
      <c r="A105" s="10">
        <v>104</v>
      </c>
      <c r="B105" s="11">
        <v>14545</v>
      </c>
      <c r="C105" s="11" t="s">
        <v>58</v>
      </c>
      <c r="D105" s="12" t="s">
        <v>3</v>
      </c>
      <c r="E105" s="12" t="s">
        <v>14</v>
      </c>
      <c r="F105" s="12" t="s">
        <v>18</v>
      </c>
      <c r="G105" s="12" t="s">
        <v>169</v>
      </c>
      <c r="H105" s="41">
        <v>6081</v>
      </c>
      <c r="I105" s="41">
        <v>2272</v>
      </c>
      <c r="J105" s="41">
        <v>8317</v>
      </c>
      <c r="K105" s="41">
        <v>8785</v>
      </c>
      <c r="L105" s="41">
        <v>1522</v>
      </c>
      <c r="M105" s="41">
        <v>5142</v>
      </c>
      <c r="N105" s="41">
        <v>1500</v>
      </c>
      <c r="O105" s="41">
        <v>10827</v>
      </c>
      <c r="P105" s="41">
        <v>3359</v>
      </c>
      <c r="Q105" s="41">
        <v>7297</v>
      </c>
      <c r="R105" s="41">
        <v>3518</v>
      </c>
      <c r="S105" s="41">
        <v>2443</v>
      </c>
      <c r="T105" s="41">
        <v>6889</v>
      </c>
      <c r="U105" s="41">
        <v>6667</v>
      </c>
      <c r="V105" s="41">
        <v>3666</v>
      </c>
      <c r="W105" s="41">
        <v>7627</v>
      </c>
      <c r="X105" s="41">
        <v>10979</v>
      </c>
      <c r="Y105" s="41">
        <v>12835</v>
      </c>
      <c r="Z105" s="41">
        <v>799</v>
      </c>
      <c r="AA105" s="41">
        <v>6505</v>
      </c>
      <c r="AB105" s="41">
        <v>5531</v>
      </c>
      <c r="AC105" s="41">
        <v>7739</v>
      </c>
      <c r="AD105" s="41">
        <v>2422</v>
      </c>
      <c r="AE105" s="41">
        <v>6773</v>
      </c>
      <c r="AF105" s="41">
        <v>8275</v>
      </c>
      <c r="AG105" s="41">
        <v>444</v>
      </c>
      <c r="AH105" s="41">
        <v>5981</v>
      </c>
      <c r="AI105" s="41">
        <v>7821</v>
      </c>
      <c r="AJ105" s="41">
        <v>2536</v>
      </c>
      <c r="AK105" s="41">
        <v>4251</v>
      </c>
      <c r="AL105" s="41">
        <v>4815</v>
      </c>
      <c r="AM105" s="28">
        <f t="shared" si="8"/>
        <v>144150</v>
      </c>
      <c r="AN105" s="41">
        <v>4650</v>
      </c>
      <c r="AO105" s="29">
        <f t="shared" si="5"/>
        <v>173618</v>
      </c>
      <c r="AP105" s="30">
        <f t="shared" si="9"/>
        <v>5600.5806451612907</v>
      </c>
      <c r="AQ105" s="31">
        <f t="shared" si="6"/>
        <v>29468</v>
      </c>
      <c r="AR105" s="45">
        <f t="shared" si="7"/>
        <v>1.2044259451959765</v>
      </c>
    </row>
    <row r="106" spans="1:44" x14ac:dyDescent="0.25">
      <c r="A106" s="10">
        <v>105</v>
      </c>
      <c r="B106" s="11">
        <v>16451</v>
      </c>
      <c r="C106" s="11" t="s">
        <v>58</v>
      </c>
      <c r="D106" s="12" t="s">
        <v>3</v>
      </c>
      <c r="E106" s="12" t="s">
        <v>14</v>
      </c>
      <c r="F106" s="12" t="s">
        <v>18</v>
      </c>
      <c r="G106" s="12" t="s">
        <v>170</v>
      </c>
      <c r="H106" s="41">
        <v>5376</v>
      </c>
      <c r="I106" s="41">
        <v>1331</v>
      </c>
      <c r="J106" s="41">
        <v>5020</v>
      </c>
      <c r="K106" s="41">
        <v>5844</v>
      </c>
      <c r="L106" s="41">
        <v>2741</v>
      </c>
      <c r="M106" s="41">
        <v>4246</v>
      </c>
      <c r="N106" s="41">
        <v>1476</v>
      </c>
      <c r="O106" s="41">
        <v>5168</v>
      </c>
      <c r="P106" s="41">
        <v>3126</v>
      </c>
      <c r="Q106" s="41">
        <v>7412</v>
      </c>
      <c r="R106" s="41">
        <v>3124</v>
      </c>
      <c r="S106" s="41">
        <v>3275</v>
      </c>
      <c r="T106" s="41">
        <v>1538</v>
      </c>
      <c r="U106" s="41">
        <v>4607</v>
      </c>
      <c r="V106" s="41">
        <v>3049</v>
      </c>
      <c r="W106" s="41">
        <v>3201</v>
      </c>
      <c r="X106" s="41">
        <v>2846</v>
      </c>
      <c r="Y106" s="41">
        <v>5952</v>
      </c>
      <c r="Z106" s="41">
        <v>342</v>
      </c>
      <c r="AA106" s="41">
        <v>4032</v>
      </c>
      <c r="AB106" s="41">
        <v>4445</v>
      </c>
      <c r="AC106" s="41">
        <v>2648</v>
      </c>
      <c r="AD106" s="41">
        <v>3597</v>
      </c>
      <c r="AE106" s="41">
        <v>4135</v>
      </c>
      <c r="AF106" s="41">
        <v>3528</v>
      </c>
      <c r="AG106" s="41">
        <v>1571</v>
      </c>
      <c r="AH106" s="41">
        <v>2065</v>
      </c>
      <c r="AI106" s="41">
        <v>1475</v>
      </c>
      <c r="AJ106" s="41">
        <v>2541</v>
      </c>
      <c r="AK106" s="41">
        <v>3389</v>
      </c>
      <c r="AL106" s="41">
        <v>2509</v>
      </c>
      <c r="AM106" s="28">
        <f t="shared" si="8"/>
        <v>96100</v>
      </c>
      <c r="AN106" s="41">
        <v>3100</v>
      </c>
      <c r="AO106" s="29">
        <f t="shared" si="5"/>
        <v>105609</v>
      </c>
      <c r="AP106" s="30">
        <f t="shared" si="9"/>
        <v>3406.7419354838707</v>
      </c>
      <c r="AQ106" s="31">
        <f t="shared" si="6"/>
        <v>9509</v>
      </c>
      <c r="AR106" s="45">
        <f t="shared" si="7"/>
        <v>1.09894901144641</v>
      </c>
    </row>
    <row r="107" spans="1:44" x14ac:dyDescent="0.25">
      <c r="A107" s="10">
        <v>106</v>
      </c>
      <c r="B107" s="11">
        <v>15465</v>
      </c>
      <c r="C107" s="11" t="s">
        <v>58</v>
      </c>
      <c r="D107" s="12" t="s">
        <v>3</v>
      </c>
      <c r="E107" s="12" t="s">
        <v>14</v>
      </c>
      <c r="F107" s="12" t="s">
        <v>19</v>
      </c>
      <c r="G107" s="12" t="s">
        <v>171</v>
      </c>
      <c r="H107" s="41">
        <v>3731</v>
      </c>
      <c r="I107" s="41">
        <v>2028</v>
      </c>
      <c r="J107" s="41">
        <v>3693</v>
      </c>
      <c r="K107" s="41">
        <v>3289</v>
      </c>
      <c r="L107" s="41">
        <v>1126</v>
      </c>
      <c r="M107" s="41">
        <v>2635</v>
      </c>
      <c r="N107" s="41">
        <v>7339</v>
      </c>
      <c r="O107" s="41">
        <v>3030</v>
      </c>
      <c r="P107" s="41">
        <v>8576</v>
      </c>
      <c r="Q107" s="41">
        <v>4943</v>
      </c>
      <c r="R107" s="41">
        <v>2723</v>
      </c>
      <c r="S107" s="41">
        <v>2086</v>
      </c>
      <c r="T107" s="41">
        <v>1913</v>
      </c>
      <c r="U107" s="41">
        <v>2782</v>
      </c>
      <c r="V107" s="41">
        <v>2079</v>
      </c>
      <c r="W107" s="41">
        <v>2206</v>
      </c>
      <c r="X107" s="41">
        <v>2110</v>
      </c>
      <c r="Y107" s="41">
        <v>1975</v>
      </c>
      <c r="Z107" s="41">
        <v>1668</v>
      </c>
      <c r="AA107" s="41">
        <v>2922</v>
      </c>
      <c r="AB107" s="41">
        <v>2857</v>
      </c>
      <c r="AC107" s="41">
        <v>5951</v>
      </c>
      <c r="AD107" s="41">
        <v>5221</v>
      </c>
      <c r="AE107" s="41">
        <v>2072</v>
      </c>
      <c r="AF107" s="41">
        <v>6963</v>
      </c>
      <c r="AG107" s="41">
        <v>1832</v>
      </c>
      <c r="AH107" s="41">
        <v>4813</v>
      </c>
      <c r="AI107" s="41">
        <v>5086</v>
      </c>
      <c r="AJ107" s="41">
        <v>3431</v>
      </c>
      <c r="AK107" s="41">
        <v>2676</v>
      </c>
      <c r="AL107" s="41">
        <v>6444</v>
      </c>
      <c r="AM107" s="28">
        <f t="shared" si="8"/>
        <v>89900</v>
      </c>
      <c r="AN107" s="41">
        <v>2900</v>
      </c>
      <c r="AO107" s="29">
        <f t="shared" si="5"/>
        <v>110200</v>
      </c>
      <c r="AP107" s="30">
        <f t="shared" si="9"/>
        <v>3554.8387096774195</v>
      </c>
      <c r="AQ107" s="31">
        <f t="shared" si="6"/>
        <v>20300</v>
      </c>
      <c r="AR107" s="45">
        <f t="shared" si="7"/>
        <v>1.2258064516129032</v>
      </c>
    </row>
    <row r="108" spans="1:44" x14ac:dyDescent="0.25">
      <c r="A108" s="10">
        <v>107</v>
      </c>
      <c r="B108" s="11">
        <v>92019</v>
      </c>
      <c r="C108" s="11" t="s">
        <v>58</v>
      </c>
      <c r="D108" s="12" t="s">
        <v>3</v>
      </c>
      <c r="E108" s="12" t="s">
        <v>14</v>
      </c>
      <c r="F108" s="12" t="s">
        <v>19</v>
      </c>
      <c r="G108" s="12" t="s">
        <v>172</v>
      </c>
      <c r="H108" s="41">
        <v>1928</v>
      </c>
      <c r="I108" s="41">
        <v>1789</v>
      </c>
      <c r="J108" s="41">
        <v>4844</v>
      </c>
      <c r="K108" s="41">
        <v>2390</v>
      </c>
      <c r="L108" s="41">
        <v>403</v>
      </c>
      <c r="M108" s="41">
        <v>5725</v>
      </c>
      <c r="N108" s="41">
        <v>3796</v>
      </c>
      <c r="O108" s="41">
        <v>2283</v>
      </c>
      <c r="P108" s="41">
        <v>4375</v>
      </c>
      <c r="Q108" s="41">
        <v>3686</v>
      </c>
      <c r="R108" s="41">
        <v>3042</v>
      </c>
      <c r="S108" s="41">
        <v>1858</v>
      </c>
      <c r="T108" s="41">
        <v>3067</v>
      </c>
      <c r="U108" s="41">
        <v>2103</v>
      </c>
      <c r="V108" s="41">
        <v>2895</v>
      </c>
      <c r="W108" s="41">
        <v>2239</v>
      </c>
      <c r="X108" s="41">
        <v>4030</v>
      </c>
      <c r="Y108" s="41">
        <v>2689</v>
      </c>
      <c r="Z108" s="41">
        <v>763</v>
      </c>
      <c r="AA108" s="41">
        <v>2705</v>
      </c>
      <c r="AB108" s="41">
        <v>3430</v>
      </c>
      <c r="AC108" s="41">
        <v>3883</v>
      </c>
      <c r="AD108" s="41">
        <v>2224</v>
      </c>
      <c r="AE108" s="41">
        <v>1663</v>
      </c>
      <c r="AF108" s="41">
        <v>2376</v>
      </c>
      <c r="AG108" s="41">
        <v>2500</v>
      </c>
      <c r="AH108" s="41">
        <v>2601</v>
      </c>
      <c r="AI108" s="41">
        <v>1844</v>
      </c>
      <c r="AJ108" s="41">
        <v>753</v>
      </c>
      <c r="AK108" s="41">
        <v>4540</v>
      </c>
      <c r="AL108" s="41">
        <v>3763</v>
      </c>
      <c r="AM108" s="28">
        <f t="shared" si="8"/>
        <v>71300</v>
      </c>
      <c r="AN108" s="41">
        <v>2300</v>
      </c>
      <c r="AO108" s="29">
        <f t="shared" si="5"/>
        <v>86187</v>
      </c>
      <c r="AP108" s="30">
        <f t="shared" si="9"/>
        <v>2780.2258064516127</v>
      </c>
      <c r="AQ108" s="31">
        <f t="shared" si="6"/>
        <v>14887</v>
      </c>
      <c r="AR108" s="45">
        <f t="shared" si="7"/>
        <v>1.2087938288920057</v>
      </c>
    </row>
    <row r="109" spans="1:44" x14ac:dyDescent="0.25">
      <c r="A109" s="10">
        <v>108</v>
      </c>
      <c r="B109" s="11">
        <v>15908</v>
      </c>
      <c r="C109" s="11" t="s">
        <v>58</v>
      </c>
      <c r="D109" s="12" t="s">
        <v>3</v>
      </c>
      <c r="E109" s="12" t="s">
        <v>14</v>
      </c>
      <c r="F109" s="12" t="s">
        <v>19</v>
      </c>
      <c r="G109" s="12" t="s">
        <v>173</v>
      </c>
      <c r="H109" s="41">
        <v>3281</v>
      </c>
      <c r="I109" s="41">
        <v>3561</v>
      </c>
      <c r="J109" s="41">
        <v>3534</v>
      </c>
      <c r="K109" s="41">
        <v>3538</v>
      </c>
      <c r="L109" s="41">
        <v>4009</v>
      </c>
      <c r="M109" s="41">
        <v>8663</v>
      </c>
      <c r="N109" s="41">
        <v>2841</v>
      </c>
      <c r="O109" s="41">
        <v>3426</v>
      </c>
      <c r="P109" s="41">
        <v>6130</v>
      </c>
      <c r="Q109" s="41">
        <v>4491</v>
      </c>
      <c r="R109" s="41">
        <v>4624</v>
      </c>
      <c r="S109" s="41">
        <v>1167</v>
      </c>
      <c r="T109" s="41">
        <v>8024</v>
      </c>
      <c r="U109" s="41">
        <v>2158</v>
      </c>
      <c r="V109" s="41">
        <v>7235</v>
      </c>
      <c r="W109" s="41">
        <v>2587</v>
      </c>
      <c r="X109" s="41">
        <v>1583</v>
      </c>
      <c r="Y109" s="41">
        <v>5234</v>
      </c>
      <c r="Z109" s="41">
        <v>1903</v>
      </c>
      <c r="AA109" s="41">
        <v>4746</v>
      </c>
      <c r="AB109" s="41">
        <v>3873</v>
      </c>
      <c r="AC109" s="41">
        <v>3384</v>
      </c>
      <c r="AD109" s="41">
        <v>3306</v>
      </c>
      <c r="AE109" s="41">
        <v>3509</v>
      </c>
      <c r="AF109" s="41">
        <v>4589</v>
      </c>
      <c r="AG109" s="41">
        <v>1875</v>
      </c>
      <c r="AH109" s="41">
        <v>2471</v>
      </c>
      <c r="AI109" s="41">
        <v>4449</v>
      </c>
      <c r="AJ109" s="41">
        <v>2138</v>
      </c>
      <c r="AK109" s="41">
        <v>1641</v>
      </c>
      <c r="AL109" s="41">
        <v>2450</v>
      </c>
      <c r="AM109" s="28">
        <f t="shared" si="8"/>
        <v>68200</v>
      </c>
      <c r="AN109" s="41">
        <v>2200</v>
      </c>
      <c r="AO109" s="29">
        <f t="shared" si="5"/>
        <v>116420</v>
      </c>
      <c r="AP109" s="30">
        <f t="shared" si="9"/>
        <v>3755.483870967742</v>
      </c>
      <c r="AQ109" s="31">
        <f t="shared" si="6"/>
        <v>48220</v>
      </c>
      <c r="AR109" s="45">
        <f t="shared" si="7"/>
        <v>1.7070381231671554</v>
      </c>
    </row>
    <row r="110" spans="1:44" x14ac:dyDescent="0.25">
      <c r="A110" s="10">
        <v>109</v>
      </c>
      <c r="B110" s="11">
        <v>14599</v>
      </c>
      <c r="C110" s="11" t="s">
        <v>58</v>
      </c>
      <c r="D110" s="12" t="s">
        <v>3</v>
      </c>
      <c r="E110" s="12" t="s">
        <v>14</v>
      </c>
      <c r="F110" s="12" t="s">
        <v>19</v>
      </c>
      <c r="G110" s="12" t="s">
        <v>174</v>
      </c>
      <c r="H110" s="41">
        <v>1416</v>
      </c>
      <c r="I110" s="41">
        <v>506</v>
      </c>
      <c r="J110" s="41">
        <v>506</v>
      </c>
      <c r="K110" s="41">
        <v>129</v>
      </c>
      <c r="L110" s="41">
        <v>0</v>
      </c>
      <c r="M110" s="41">
        <v>490</v>
      </c>
      <c r="N110" s="41">
        <v>351</v>
      </c>
      <c r="O110" s="41">
        <v>156</v>
      </c>
      <c r="P110" s="41">
        <v>411</v>
      </c>
      <c r="Q110" s="41">
        <v>2482</v>
      </c>
      <c r="R110" s="41">
        <v>530</v>
      </c>
      <c r="S110" s="41">
        <v>0</v>
      </c>
      <c r="T110" s="41">
        <v>4811</v>
      </c>
      <c r="U110" s="41">
        <v>190</v>
      </c>
      <c r="V110" s="41">
        <v>81</v>
      </c>
      <c r="W110" s="41">
        <v>849</v>
      </c>
      <c r="X110" s="41">
        <v>306</v>
      </c>
      <c r="Y110" s="41">
        <v>250</v>
      </c>
      <c r="Z110" s="41">
        <v>0</v>
      </c>
      <c r="AA110" s="41">
        <v>511</v>
      </c>
      <c r="AB110" s="41">
        <v>116</v>
      </c>
      <c r="AC110" s="41">
        <v>301</v>
      </c>
      <c r="AD110" s="41">
        <v>221</v>
      </c>
      <c r="AE110" s="41">
        <v>361</v>
      </c>
      <c r="AF110" s="41">
        <v>500</v>
      </c>
      <c r="AG110" s="41">
        <v>0</v>
      </c>
      <c r="AH110" s="41">
        <v>1</v>
      </c>
      <c r="AI110" s="41">
        <v>286</v>
      </c>
      <c r="AJ110" s="41">
        <v>241</v>
      </c>
      <c r="AK110" s="41">
        <v>311</v>
      </c>
      <c r="AL110" s="41">
        <v>14402</v>
      </c>
      <c r="AM110" s="28">
        <f t="shared" si="8"/>
        <v>141050</v>
      </c>
      <c r="AN110" s="41">
        <v>4550</v>
      </c>
      <c r="AO110" s="29">
        <f t="shared" si="5"/>
        <v>30715</v>
      </c>
      <c r="AP110" s="30">
        <f t="shared" si="9"/>
        <v>990.80645161290317</v>
      </c>
      <c r="AQ110" s="31">
        <f t="shared" si="6"/>
        <v>-110335</v>
      </c>
      <c r="AR110" s="45">
        <f t="shared" si="7"/>
        <v>0.21775965969514358</v>
      </c>
    </row>
    <row r="111" spans="1:44" x14ac:dyDescent="0.25">
      <c r="A111" s="10">
        <v>110</v>
      </c>
      <c r="B111" s="11">
        <v>15880</v>
      </c>
      <c r="C111" s="11" t="s">
        <v>58</v>
      </c>
      <c r="D111" s="12" t="s">
        <v>3</v>
      </c>
      <c r="E111" s="12" t="s">
        <v>14</v>
      </c>
      <c r="F111" s="12" t="s">
        <v>19</v>
      </c>
      <c r="G111" s="12" t="s">
        <v>175</v>
      </c>
      <c r="H111" s="41">
        <v>3920</v>
      </c>
      <c r="I111" s="41">
        <v>6000</v>
      </c>
      <c r="J111" s="41">
        <v>4641</v>
      </c>
      <c r="K111" s="41">
        <v>7047</v>
      </c>
      <c r="L111" s="41">
        <v>995</v>
      </c>
      <c r="M111" s="41">
        <v>5143</v>
      </c>
      <c r="N111" s="41">
        <v>11140</v>
      </c>
      <c r="O111" s="41">
        <v>3352</v>
      </c>
      <c r="P111" s="41">
        <v>4706</v>
      </c>
      <c r="Q111" s="41">
        <v>3300</v>
      </c>
      <c r="R111" s="41">
        <v>5028</v>
      </c>
      <c r="S111" s="41">
        <v>3488</v>
      </c>
      <c r="T111" s="41">
        <v>6940</v>
      </c>
      <c r="U111" s="41">
        <v>3029</v>
      </c>
      <c r="V111" s="41">
        <v>1682</v>
      </c>
      <c r="W111" s="41">
        <v>3946</v>
      </c>
      <c r="X111" s="41">
        <v>4420</v>
      </c>
      <c r="Y111" s="41">
        <v>5039</v>
      </c>
      <c r="Z111" s="41">
        <v>7715</v>
      </c>
      <c r="AA111" s="41">
        <v>3899</v>
      </c>
      <c r="AB111" s="41">
        <v>4025</v>
      </c>
      <c r="AC111" s="41">
        <v>3160</v>
      </c>
      <c r="AD111" s="41">
        <v>2758</v>
      </c>
      <c r="AE111" s="41">
        <v>4343</v>
      </c>
      <c r="AF111" s="41">
        <v>5021</v>
      </c>
      <c r="AG111" s="41">
        <v>3018</v>
      </c>
      <c r="AH111" s="41">
        <v>4293</v>
      </c>
      <c r="AI111" s="41">
        <v>2855</v>
      </c>
      <c r="AJ111" s="41">
        <v>4604</v>
      </c>
      <c r="AK111" s="41">
        <v>3418</v>
      </c>
      <c r="AL111" s="41">
        <v>10006</v>
      </c>
      <c r="AM111" s="28">
        <f t="shared" si="8"/>
        <v>124000</v>
      </c>
      <c r="AN111" s="41">
        <v>4000</v>
      </c>
      <c r="AO111" s="29">
        <f t="shared" si="5"/>
        <v>142931</v>
      </c>
      <c r="AP111" s="30">
        <f t="shared" si="9"/>
        <v>4610.677419354839</v>
      </c>
      <c r="AQ111" s="31">
        <f t="shared" si="6"/>
        <v>18931</v>
      </c>
      <c r="AR111" s="45">
        <f t="shared" si="7"/>
        <v>1.1526693548387097</v>
      </c>
    </row>
    <row r="112" spans="1:44" x14ac:dyDescent="0.25">
      <c r="A112" s="10">
        <v>111</v>
      </c>
      <c r="B112" s="13">
        <v>16112</v>
      </c>
      <c r="C112" s="11" t="s">
        <v>58</v>
      </c>
      <c r="D112" s="12" t="s">
        <v>3</v>
      </c>
      <c r="E112" s="12" t="s">
        <v>14</v>
      </c>
      <c r="F112" s="12" t="s">
        <v>19</v>
      </c>
      <c r="G112" s="14" t="s">
        <v>176</v>
      </c>
      <c r="H112" s="41">
        <v>2298</v>
      </c>
      <c r="I112" s="41">
        <v>3354</v>
      </c>
      <c r="J112" s="41">
        <v>3817</v>
      </c>
      <c r="K112" s="41">
        <v>3988</v>
      </c>
      <c r="L112" s="41">
        <v>589</v>
      </c>
      <c r="M112" s="41">
        <v>3820</v>
      </c>
      <c r="N112" s="41">
        <v>3440</v>
      </c>
      <c r="O112" s="41">
        <v>2345</v>
      </c>
      <c r="P112" s="41">
        <v>1839</v>
      </c>
      <c r="Q112" s="41">
        <v>2373</v>
      </c>
      <c r="R112" s="41">
        <v>4838</v>
      </c>
      <c r="S112" s="41">
        <v>1542</v>
      </c>
      <c r="T112" s="41">
        <v>3537</v>
      </c>
      <c r="U112" s="41">
        <v>2599</v>
      </c>
      <c r="V112" s="41">
        <v>3350</v>
      </c>
      <c r="W112" s="41">
        <v>3030</v>
      </c>
      <c r="X112" s="41">
        <v>1602</v>
      </c>
      <c r="Y112" s="41">
        <v>5670</v>
      </c>
      <c r="Z112" s="41">
        <v>1551</v>
      </c>
      <c r="AA112" s="41">
        <v>2680</v>
      </c>
      <c r="AB112" s="41">
        <v>4448</v>
      </c>
      <c r="AC112" s="41">
        <v>2618</v>
      </c>
      <c r="AD112" s="41">
        <v>2219</v>
      </c>
      <c r="AE112" s="41">
        <v>4121</v>
      </c>
      <c r="AF112" s="41">
        <v>5063</v>
      </c>
      <c r="AG112" s="41">
        <v>2583</v>
      </c>
      <c r="AH112" s="41">
        <v>3206</v>
      </c>
      <c r="AI112" s="41">
        <v>1208</v>
      </c>
      <c r="AJ112" s="41">
        <v>1508</v>
      </c>
      <c r="AK112" s="41">
        <v>6331</v>
      </c>
      <c r="AL112" s="41">
        <v>2765</v>
      </c>
      <c r="AM112" s="28">
        <f t="shared" si="8"/>
        <v>86800</v>
      </c>
      <c r="AN112" s="41">
        <v>2800</v>
      </c>
      <c r="AO112" s="29">
        <f t="shared" si="5"/>
        <v>94332</v>
      </c>
      <c r="AP112" s="30">
        <f t="shared" si="9"/>
        <v>3042.9677419354839</v>
      </c>
      <c r="AQ112" s="31">
        <f t="shared" si="6"/>
        <v>7532</v>
      </c>
      <c r="AR112" s="45">
        <f t="shared" si="7"/>
        <v>1.086774193548387</v>
      </c>
    </row>
    <row r="113" spans="1:44" x14ac:dyDescent="0.25">
      <c r="A113" s="10">
        <v>112</v>
      </c>
      <c r="B113" s="11">
        <v>14488</v>
      </c>
      <c r="C113" s="11" t="s">
        <v>58</v>
      </c>
      <c r="D113" s="12" t="s">
        <v>3</v>
      </c>
      <c r="E113" s="12" t="s">
        <v>14</v>
      </c>
      <c r="F113" s="12" t="s">
        <v>19</v>
      </c>
      <c r="G113" s="12" t="s">
        <v>177</v>
      </c>
      <c r="H113" s="41">
        <v>2388</v>
      </c>
      <c r="I113" s="41">
        <v>3712</v>
      </c>
      <c r="J113" s="41">
        <v>3507</v>
      </c>
      <c r="K113" s="41">
        <v>4071</v>
      </c>
      <c r="L113" s="41">
        <v>4074</v>
      </c>
      <c r="M113" s="41">
        <v>4012</v>
      </c>
      <c r="N113" s="41">
        <v>5425</v>
      </c>
      <c r="O113" s="41">
        <v>5379</v>
      </c>
      <c r="P113" s="41">
        <v>3455</v>
      </c>
      <c r="Q113" s="41">
        <v>7489</v>
      </c>
      <c r="R113" s="41">
        <v>3429</v>
      </c>
      <c r="S113" s="41">
        <v>1710</v>
      </c>
      <c r="T113" s="41">
        <v>4043</v>
      </c>
      <c r="U113" s="41">
        <v>2261</v>
      </c>
      <c r="V113" s="41">
        <v>2715</v>
      </c>
      <c r="W113" s="41">
        <v>3135</v>
      </c>
      <c r="X113" s="41">
        <v>5438</v>
      </c>
      <c r="Y113" s="41">
        <v>4720</v>
      </c>
      <c r="Z113" s="41">
        <v>5080</v>
      </c>
      <c r="AA113" s="41">
        <v>8947</v>
      </c>
      <c r="AB113" s="41">
        <v>4965</v>
      </c>
      <c r="AC113" s="41">
        <v>1635</v>
      </c>
      <c r="AD113" s="41">
        <v>3132</v>
      </c>
      <c r="AE113" s="41">
        <v>5486</v>
      </c>
      <c r="AF113" s="41">
        <v>4420</v>
      </c>
      <c r="AG113" s="41">
        <v>4774</v>
      </c>
      <c r="AH113" s="41">
        <v>4108</v>
      </c>
      <c r="AI113" s="41">
        <v>4899</v>
      </c>
      <c r="AJ113" s="41">
        <v>5740</v>
      </c>
      <c r="AK113" s="41">
        <v>4748</v>
      </c>
      <c r="AL113" s="41">
        <v>1516</v>
      </c>
      <c r="AM113" s="28">
        <f t="shared" si="8"/>
        <v>83700</v>
      </c>
      <c r="AN113" s="41">
        <v>2700</v>
      </c>
      <c r="AO113" s="29">
        <f t="shared" si="5"/>
        <v>130413</v>
      </c>
      <c r="AP113" s="30">
        <f t="shared" si="9"/>
        <v>4206.8709677419356</v>
      </c>
      <c r="AQ113" s="31">
        <f t="shared" si="6"/>
        <v>46713</v>
      </c>
      <c r="AR113" s="45">
        <f t="shared" si="7"/>
        <v>1.5581003584229391</v>
      </c>
    </row>
    <row r="114" spans="1:44" x14ac:dyDescent="0.25">
      <c r="A114" s="10">
        <v>113</v>
      </c>
      <c r="B114" s="11">
        <v>15190</v>
      </c>
      <c r="C114" s="11" t="s">
        <v>58</v>
      </c>
      <c r="D114" s="12" t="s">
        <v>3</v>
      </c>
      <c r="E114" s="12" t="s">
        <v>14</v>
      </c>
      <c r="F114" s="12" t="s">
        <v>19</v>
      </c>
      <c r="G114" s="12" t="s">
        <v>178</v>
      </c>
      <c r="H114" s="41">
        <v>3526</v>
      </c>
      <c r="I114" s="41">
        <v>4369</v>
      </c>
      <c r="J114" s="41">
        <v>1722</v>
      </c>
      <c r="K114" s="41">
        <v>3038</v>
      </c>
      <c r="L114" s="41">
        <v>1003</v>
      </c>
      <c r="M114" s="41">
        <v>6419</v>
      </c>
      <c r="N114" s="41">
        <v>1508</v>
      </c>
      <c r="O114" s="41">
        <v>2714</v>
      </c>
      <c r="P114" s="41">
        <v>2985</v>
      </c>
      <c r="Q114" s="41">
        <v>2823</v>
      </c>
      <c r="R114" s="41">
        <v>1338</v>
      </c>
      <c r="S114" s="41">
        <v>1111</v>
      </c>
      <c r="T114" s="41">
        <v>2480</v>
      </c>
      <c r="U114" s="41">
        <v>1796</v>
      </c>
      <c r="V114" s="41">
        <v>5742</v>
      </c>
      <c r="W114" s="41">
        <v>1743</v>
      </c>
      <c r="X114" s="41">
        <v>1787</v>
      </c>
      <c r="Y114" s="41">
        <v>5877</v>
      </c>
      <c r="Z114" s="41">
        <v>5724</v>
      </c>
      <c r="AA114" s="41">
        <v>1354</v>
      </c>
      <c r="AB114" s="41">
        <v>2560</v>
      </c>
      <c r="AC114" s="41">
        <v>4274</v>
      </c>
      <c r="AD114" s="41">
        <v>2035</v>
      </c>
      <c r="AE114" s="41">
        <v>4109</v>
      </c>
      <c r="AF114" s="41">
        <v>2775</v>
      </c>
      <c r="AG114" s="41">
        <v>2962</v>
      </c>
      <c r="AH114" s="41">
        <v>3211</v>
      </c>
      <c r="AI114" s="41">
        <v>1732</v>
      </c>
      <c r="AJ114" s="41">
        <v>2603</v>
      </c>
      <c r="AK114" s="41">
        <v>1681</v>
      </c>
      <c r="AL114" s="41">
        <v>5890</v>
      </c>
      <c r="AM114" s="28">
        <f t="shared" si="8"/>
        <v>89900</v>
      </c>
      <c r="AN114" s="41">
        <v>2900</v>
      </c>
      <c r="AO114" s="29">
        <f t="shared" si="5"/>
        <v>92891</v>
      </c>
      <c r="AP114" s="30">
        <f t="shared" si="9"/>
        <v>2996.483870967742</v>
      </c>
      <c r="AQ114" s="31">
        <f t="shared" si="6"/>
        <v>2991</v>
      </c>
      <c r="AR114" s="45">
        <f t="shared" si="7"/>
        <v>1.033270300333704</v>
      </c>
    </row>
    <row r="115" spans="1:44" x14ac:dyDescent="0.25">
      <c r="A115" s="10">
        <v>114</v>
      </c>
      <c r="B115" s="11">
        <v>15228</v>
      </c>
      <c r="C115" s="11" t="s">
        <v>58</v>
      </c>
      <c r="D115" s="12" t="s">
        <v>3</v>
      </c>
      <c r="E115" s="12" t="s">
        <v>20</v>
      </c>
      <c r="F115" s="12" t="s">
        <v>21</v>
      </c>
      <c r="G115" s="12" t="s">
        <v>179</v>
      </c>
      <c r="H115" s="41">
        <v>4801</v>
      </c>
      <c r="I115" s="41">
        <v>3060</v>
      </c>
      <c r="J115" s="41">
        <v>2317</v>
      </c>
      <c r="K115" s="41">
        <v>3990</v>
      </c>
      <c r="L115" s="41">
        <v>2484</v>
      </c>
      <c r="M115" s="41">
        <v>1554</v>
      </c>
      <c r="N115" s="41">
        <v>4375</v>
      </c>
      <c r="O115" s="41">
        <v>5001</v>
      </c>
      <c r="P115" s="41">
        <v>8017</v>
      </c>
      <c r="Q115" s="41">
        <v>6653</v>
      </c>
      <c r="R115" s="41">
        <v>7188</v>
      </c>
      <c r="S115" s="41">
        <v>960</v>
      </c>
      <c r="T115" s="41">
        <v>6310</v>
      </c>
      <c r="U115" s="41">
        <v>5419</v>
      </c>
      <c r="V115" s="41">
        <v>7063</v>
      </c>
      <c r="W115" s="41">
        <v>3307</v>
      </c>
      <c r="X115" s="41">
        <v>5657</v>
      </c>
      <c r="Y115" s="41">
        <v>7060</v>
      </c>
      <c r="Z115" s="41">
        <v>376</v>
      </c>
      <c r="AA115" s="41">
        <v>4000</v>
      </c>
      <c r="AB115" s="41">
        <v>8963</v>
      </c>
      <c r="AC115" s="41">
        <v>1215</v>
      </c>
      <c r="AD115" s="41">
        <v>5284</v>
      </c>
      <c r="AE115" s="41">
        <v>4528</v>
      </c>
      <c r="AF115" s="41">
        <v>10664</v>
      </c>
      <c r="AG115" s="41">
        <v>835</v>
      </c>
      <c r="AH115" s="41">
        <v>3258</v>
      </c>
      <c r="AI115" s="41">
        <v>3602</v>
      </c>
      <c r="AJ115" s="41">
        <v>2757</v>
      </c>
      <c r="AK115" s="41">
        <v>6419</v>
      </c>
      <c r="AL115" s="41">
        <v>4231</v>
      </c>
      <c r="AM115" s="28">
        <f t="shared" si="8"/>
        <v>145700</v>
      </c>
      <c r="AN115" s="41">
        <v>4700</v>
      </c>
      <c r="AO115" s="29">
        <f t="shared" si="5"/>
        <v>141348</v>
      </c>
      <c r="AP115" s="30">
        <f t="shared" si="9"/>
        <v>4559.6129032258068</v>
      </c>
      <c r="AQ115" s="31">
        <f t="shared" si="6"/>
        <v>-4352</v>
      </c>
      <c r="AR115" s="45">
        <f t="shared" si="7"/>
        <v>0.97013040494166092</v>
      </c>
    </row>
    <row r="116" spans="1:44" x14ac:dyDescent="0.25">
      <c r="A116" s="10">
        <v>115</v>
      </c>
      <c r="B116" s="11">
        <v>16932</v>
      </c>
      <c r="C116" s="11" t="s">
        <v>58</v>
      </c>
      <c r="D116" s="12" t="s">
        <v>3</v>
      </c>
      <c r="E116" s="12" t="s">
        <v>20</v>
      </c>
      <c r="F116" s="12" t="s">
        <v>21</v>
      </c>
      <c r="G116" s="12" t="s">
        <v>180</v>
      </c>
      <c r="H116" s="41">
        <v>5680</v>
      </c>
      <c r="I116" s="41">
        <v>1919</v>
      </c>
      <c r="J116" s="41">
        <v>4820</v>
      </c>
      <c r="K116" s="41">
        <v>5780</v>
      </c>
      <c r="L116" s="41">
        <v>2315</v>
      </c>
      <c r="M116" s="41">
        <v>1238</v>
      </c>
      <c r="N116" s="41">
        <v>4378</v>
      </c>
      <c r="O116" s="41">
        <v>3918</v>
      </c>
      <c r="P116" s="41">
        <v>6087</v>
      </c>
      <c r="Q116" s="41">
        <v>4345</v>
      </c>
      <c r="R116" s="41">
        <v>4239</v>
      </c>
      <c r="S116" s="41">
        <v>1779</v>
      </c>
      <c r="T116" s="41">
        <v>3620</v>
      </c>
      <c r="U116" s="41">
        <v>3355</v>
      </c>
      <c r="V116" s="41">
        <v>4321</v>
      </c>
      <c r="W116" s="41">
        <v>3025</v>
      </c>
      <c r="X116" s="41">
        <v>4610</v>
      </c>
      <c r="Y116" s="41">
        <v>3854</v>
      </c>
      <c r="Z116" s="41">
        <v>1410</v>
      </c>
      <c r="AA116" s="41">
        <v>2912</v>
      </c>
      <c r="AB116" s="41">
        <v>3893</v>
      </c>
      <c r="AC116" s="41">
        <v>7281</v>
      </c>
      <c r="AD116" s="41">
        <v>2566</v>
      </c>
      <c r="AE116" s="41">
        <v>2315</v>
      </c>
      <c r="AF116" s="41">
        <v>2550</v>
      </c>
      <c r="AG116" s="41">
        <v>793</v>
      </c>
      <c r="AH116" s="41">
        <v>4520</v>
      </c>
      <c r="AI116" s="41">
        <v>3618</v>
      </c>
      <c r="AJ116" s="41">
        <v>3146</v>
      </c>
      <c r="AK116" s="41">
        <v>7225</v>
      </c>
      <c r="AL116" s="41">
        <v>3255</v>
      </c>
      <c r="AM116" s="28">
        <f t="shared" si="8"/>
        <v>113150</v>
      </c>
      <c r="AN116" s="41">
        <v>3650</v>
      </c>
      <c r="AO116" s="29">
        <f t="shared" si="5"/>
        <v>114767</v>
      </c>
      <c r="AP116" s="30">
        <f t="shared" si="9"/>
        <v>3702.1612903225805</v>
      </c>
      <c r="AQ116" s="31">
        <f t="shared" si="6"/>
        <v>1617</v>
      </c>
      <c r="AR116" s="45">
        <f t="shared" si="7"/>
        <v>1.0142907644719399</v>
      </c>
    </row>
    <row r="117" spans="1:44" x14ac:dyDescent="0.25">
      <c r="A117" s="10">
        <v>116</v>
      </c>
      <c r="B117" s="11">
        <v>15820</v>
      </c>
      <c r="C117" s="11" t="s">
        <v>58</v>
      </c>
      <c r="D117" s="12" t="s">
        <v>3</v>
      </c>
      <c r="E117" s="12" t="s">
        <v>20</v>
      </c>
      <c r="F117" s="12" t="s">
        <v>21</v>
      </c>
      <c r="G117" s="12" t="s">
        <v>181</v>
      </c>
      <c r="H117" s="41">
        <v>2628</v>
      </c>
      <c r="I117" s="41">
        <v>2351</v>
      </c>
      <c r="J117" s="41">
        <v>2169</v>
      </c>
      <c r="K117" s="41">
        <v>6458</v>
      </c>
      <c r="L117" s="41">
        <v>2006</v>
      </c>
      <c r="M117" s="41">
        <v>3865</v>
      </c>
      <c r="N117" s="41">
        <v>7314</v>
      </c>
      <c r="O117" s="41">
        <v>4728</v>
      </c>
      <c r="P117" s="41">
        <v>4640</v>
      </c>
      <c r="Q117" s="41">
        <v>3048</v>
      </c>
      <c r="R117" s="41">
        <v>6052</v>
      </c>
      <c r="S117" s="41">
        <v>1616</v>
      </c>
      <c r="T117" s="41">
        <v>299</v>
      </c>
      <c r="U117" s="41">
        <v>500</v>
      </c>
      <c r="V117" s="41">
        <v>5850</v>
      </c>
      <c r="W117" s="41">
        <v>1627</v>
      </c>
      <c r="X117" s="41">
        <v>2110</v>
      </c>
      <c r="Y117" s="41">
        <v>3309</v>
      </c>
      <c r="Z117" s="41">
        <v>1819</v>
      </c>
      <c r="AA117" s="41">
        <v>6863</v>
      </c>
      <c r="AB117" s="41">
        <v>2362</v>
      </c>
      <c r="AC117" s="41">
        <v>3067</v>
      </c>
      <c r="AD117" s="41">
        <v>3910</v>
      </c>
      <c r="AE117" s="41">
        <v>1982</v>
      </c>
      <c r="AF117" s="41">
        <v>6774</v>
      </c>
      <c r="AG117" s="41">
        <v>928</v>
      </c>
      <c r="AH117" s="41">
        <v>1970</v>
      </c>
      <c r="AI117" s="41">
        <v>733</v>
      </c>
      <c r="AJ117" s="41">
        <v>1394</v>
      </c>
      <c r="AK117" s="41">
        <v>1538</v>
      </c>
      <c r="AL117" s="41">
        <v>1869</v>
      </c>
      <c r="AM117" s="28">
        <f t="shared" si="8"/>
        <v>77500</v>
      </c>
      <c r="AN117" s="41">
        <v>2500</v>
      </c>
      <c r="AO117" s="29">
        <f t="shared" si="5"/>
        <v>95779</v>
      </c>
      <c r="AP117" s="30">
        <f t="shared" si="9"/>
        <v>3089.6451612903224</v>
      </c>
      <c r="AQ117" s="31">
        <f t="shared" si="6"/>
        <v>18279</v>
      </c>
      <c r="AR117" s="45">
        <f t="shared" si="7"/>
        <v>1.235858064516129</v>
      </c>
    </row>
    <row r="118" spans="1:44" x14ac:dyDescent="0.25">
      <c r="A118" s="10">
        <v>117</v>
      </c>
      <c r="B118" s="11">
        <v>14571</v>
      </c>
      <c r="C118" s="11" t="s">
        <v>58</v>
      </c>
      <c r="D118" s="12" t="s">
        <v>3</v>
      </c>
      <c r="E118" s="12" t="s">
        <v>20</v>
      </c>
      <c r="F118" s="12" t="s">
        <v>21</v>
      </c>
      <c r="G118" s="12" t="s">
        <v>182</v>
      </c>
      <c r="H118" s="41">
        <v>4546</v>
      </c>
      <c r="I118" s="41">
        <v>5427</v>
      </c>
      <c r="J118" s="41">
        <v>1211</v>
      </c>
      <c r="K118" s="41">
        <v>3027</v>
      </c>
      <c r="L118" s="41">
        <v>909</v>
      </c>
      <c r="M118" s="41">
        <v>133</v>
      </c>
      <c r="N118" s="41">
        <v>732</v>
      </c>
      <c r="O118" s="41">
        <v>5019</v>
      </c>
      <c r="P118" s="41">
        <v>888</v>
      </c>
      <c r="Q118" s="41">
        <v>7564</v>
      </c>
      <c r="R118" s="41">
        <v>2019</v>
      </c>
      <c r="S118" s="41">
        <v>220</v>
      </c>
      <c r="T118" s="41">
        <v>8583</v>
      </c>
      <c r="U118" s="41">
        <v>3624</v>
      </c>
      <c r="V118" s="41">
        <v>2236</v>
      </c>
      <c r="W118" s="41">
        <v>5952</v>
      </c>
      <c r="X118" s="41">
        <v>3855</v>
      </c>
      <c r="Y118" s="41">
        <v>3342</v>
      </c>
      <c r="Z118" s="41">
        <v>635</v>
      </c>
      <c r="AA118" s="41">
        <v>1756</v>
      </c>
      <c r="AB118" s="41">
        <v>684</v>
      </c>
      <c r="AC118" s="41">
        <v>2458</v>
      </c>
      <c r="AD118" s="41">
        <v>2803</v>
      </c>
      <c r="AE118" s="41">
        <v>1408</v>
      </c>
      <c r="AF118" s="41">
        <v>2042</v>
      </c>
      <c r="AG118" s="41">
        <v>2024</v>
      </c>
      <c r="AH118" s="41">
        <v>1615</v>
      </c>
      <c r="AI118" s="41">
        <v>1012</v>
      </c>
      <c r="AJ118" s="41">
        <v>1487</v>
      </c>
      <c r="AK118" s="41">
        <v>3540</v>
      </c>
      <c r="AL118" s="41">
        <v>453</v>
      </c>
      <c r="AM118" s="28">
        <f t="shared" si="8"/>
        <v>108500</v>
      </c>
      <c r="AN118" s="41">
        <v>3500</v>
      </c>
      <c r="AO118" s="29">
        <f t="shared" si="5"/>
        <v>81204</v>
      </c>
      <c r="AP118" s="30">
        <f t="shared" si="9"/>
        <v>2619.483870967742</v>
      </c>
      <c r="AQ118" s="31">
        <f t="shared" si="6"/>
        <v>-27296</v>
      </c>
      <c r="AR118" s="45">
        <f t="shared" si="7"/>
        <v>0.74842396313364057</v>
      </c>
    </row>
    <row r="119" spans="1:44" x14ac:dyDescent="0.25">
      <c r="A119" s="10">
        <v>118</v>
      </c>
      <c r="B119" s="11">
        <v>14570</v>
      </c>
      <c r="C119" s="11" t="s">
        <v>58</v>
      </c>
      <c r="D119" s="12" t="s">
        <v>3</v>
      </c>
      <c r="E119" s="12" t="s">
        <v>20</v>
      </c>
      <c r="F119" s="12" t="s">
        <v>21</v>
      </c>
      <c r="G119" s="12" t="s">
        <v>183</v>
      </c>
      <c r="H119" s="41">
        <v>5057</v>
      </c>
      <c r="I119" s="41">
        <v>4072</v>
      </c>
      <c r="J119" s="41">
        <v>4069</v>
      </c>
      <c r="K119" s="41">
        <v>7353</v>
      </c>
      <c r="L119" s="41">
        <v>1324</v>
      </c>
      <c r="M119" s="41">
        <v>882</v>
      </c>
      <c r="N119" s="41">
        <v>3607</v>
      </c>
      <c r="O119" s="41">
        <v>5212</v>
      </c>
      <c r="P119" s="41">
        <v>5450</v>
      </c>
      <c r="Q119" s="41">
        <v>7332</v>
      </c>
      <c r="R119" s="41">
        <v>3410</v>
      </c>
      <c r="S119" s="41">
        <v>3118</v>
      </c>
      <c r="T119" s="41">
        <v>3798</v>
      </c>
      <c r="U119" s="41">
        <v>4850</v>
      </c>
      <c r="V119" s="41">
        <v>3142</v>
      </c>
      <c r="W119" s="41">
        <v>5036</v>
      </c>
      <c r="X119" s="41">
        <v>6067</v>
      </c>
      <c r="Y119" s="41">
        <v>5234</v>
      </c>
      <c r="Z119" s="41">
        <v>1631</v>
      </c>
      <c r="AA119" s="41">
        <v>1939</v>
      </c>
      <c r="AB119" s="41">
        <v>4595</v>
      </c>
      <c r="AC119" s="41">
        <v>3490</v>
      </c>
      <c r="AD119" s="41">
        <v>7885</v>
      </c>
      <c r="AE119" s="41">
        <v>3257</v>
      </c>
      <c r="AF119" s="41">
        <v>2430</v>
      </c>
      <c r="AG119" s="41">
        <v>1607</v>
      </c>
      <c r="AH119" s="41">
        <v>4165</v>
      </c>
      <c r="AI119" s="41">
        <v>3265</v>
      </c>
      <c r="AJ119" s="41">
        <v>5011</v>
      </c>
      <c r="AK119" s="41">
        <v>2544</v>
      </c>
      <c r="AL119" s="41">
        <v>1337</v>
      </c>
      <c r="AM119" s="28">
        <f t="shared" si="8"/>
        <v>130200</v>
      </c>
      <c r="AN119" s="41">
        <v>4200</v>
      </c>
      <c r="AO119" s="29">
        <f t="shared" si="5"/>
        <v>122169</v>
      </c>
      <c r="AP119" s="30">
        <f t="shared" si="9"/>
        <v>3940.9354838709678</v>
      </c>
      <c r="AQ119" s="31">
        <f t="shared" si="6"/>
        <v>-8031</v>
      </c>
      <c r="AR119" s="45">
        <f t="shared" si="7"/>
        <v>0.9383179723502304</v>
      </c>
    </row>
    <row r="120" spans="1:44" x14ac:dyDescent="0.25">
      <c r="A120" s="10">
        <v>119</v>
      </c>
      <c r="B120" s="11">
        <v>15021</v>
      </c>
      <c r="C120" s="11" t="s">
        <v>58</v>
      </c>
      <c r="D120" s="12" t="s">
        <v>3</v>
      </c>
      <c r="E120" s="12" t="s">
        <v>20</v>
      </c>
      <c r="F120" s="12" t="s">
        <v>20</v>
      </c>
      <c r="G120" s="12" t="s">
        <v>184</v>
      </c>
      <c r="H120" s="41">
        <v>1176</v>
      </c>
      <c r="I120" s="41">
        <v>4430</v>
      </c>
      <c r="J120" s="41">
        <v>787</v>
      </c>
      <c r="K120" s="41">
        <v>1031</v>
      </c>
      <c r="L120" s="41">
        <v>54</v>
      </c>
      <c r="M120" s="41">
        <v>111</v>
      </c>
      <c r="N120" s="41">
        <v>5098</v>
      </c>
      <c r="O120" s="41">
        <v>2143</v>
      </c>
      <c r="P120" s="41">
        <v>885</v>
      </c>
      <c r="Q120" s="41">
        <v>1697</v>
      </c>
      <c r="R120" s="41">
        <v>2406</v>
      </c>
      <c r="S120" s="41">
        <v>528</v>
      </c>
      <c r="T120" s="41">
        <v>730</v>
      </c>
      <c r="U120" s="41">
        <v>1194</v>
      </c>
      <c r="V120" s="41">
        <v>2666</v>
      </c>
      <c r="W120" s="41">
        <v>629</v>
      </c>
      <c r="X120" s="41">
        <v>867</v>
      </c>
      <c r="Y120" s="41">
        <v>1871</v>
      </c>
      <c r="Z120" s="41">
        <v>158</v>
      </c>
      <c r="AA120" s="41">
        <v>1666</v>
      </c>
      <c r="AB120" s="41">
        <v>1957</v>
      </c>
      <c r="AC120" s="41">
        <v>2533</v>
      </c>
      <c r="AD120" s="41">
        <v>880</v>
      </c>
      <c r="AE120" s="41">
        <v>795</v>
      </c>
      <c r="AF120" s="41">
        <v>7362</v>
      </c>
      <c r="AG120" s="41">
        <v>69</v>
      </c>
      <c r="AH120" s="41">
        <v>2131</v>
      </c>
      <c r="AI120" s="41">
        <v>1516</v>
      </c>
      <c r="AJ120" s="41">
        <v>1681</v>
      </c>
      <c r="AK120" s="41">
        <v>1156</v>
      </c>
      <c r="AL120" s="41">
        <v>574</v>
      </c>
      <c r="AM120" s="28">
        <f t="shared" si="8"/>
        <v>80600</v>
      </c>
      <c r="AN120" s="41">
        <v>2600</v>
      </c>
      <c r="AO120" s="29">
        <f t="shared" si="5"/>
        <v>50781</v>
      </c>
      <c r="AP120" s="30">
        <f t="shared" si="9"/>
        <v>1638.0967741935483</v>
      </c>
      <c r="AQ120" s="31">
        <f t="shared" si="6"/>
        <v>-29819</v>
      </c>
      <c r="AR120" s="45">
        <f t="shared" si="7"/>
        <v>0.63003722084367242</v>
      </c>
    </row>
    <row r="121" spans="1:44" x14ac:dyDescent="0.25">
      <c r="A121" s="10">
        <v>120</v>
      </c>
      <c r="B121" s="11">
        <v>16807</v>
      </c>
      <c r="C121" s="11" t="s">
        <v>58</v>
      </c>
      <c r="D121" s="12" t="s">
        <v>3</v>
      </c>
      <c r="E121" s="12" t="s">
        <v>20</v>
      </c>
      <c r="F121" s="12" t="s">
        <v>20</v>
      </c>
      <c r="G121" s="12" t="s">
        <v>185</v>
      </c>
      <c r="H121" s="41">
        <v>0</v>
      </c>
      <c r="I121" s="41">
        <v>14</v>
      </c>
      <c r="J121" s="41">
        <v>0</v>
      </c>
      <c r="K121" s="41">
        <v>0</v>
      </c>
      <c r="L121" s="41">
        <v>0</v>
      </c>
      <c r="M121" s="41">
        <v>0</v>
      </c>
      <c r="N121" s="41">
        <v>0</v>
      </c>
      <c r="O121" s="41">
        <v>0</v>
      </c>
      <c r="P121" s="41">
        <v>0</v>
      </c>
      <c r="Q121" s="41">
        <v>551</v>
      </c>
      <c r="R121" s="41">
        <v>13</v>
      </c>
      <c r="S121" s="41">
        <v>0</v>
      </c>
      <c r="T121" s="41">
        <v>0</v>
      </c>
      <c r="U121" s="41">
        <v>0</v>
      </c>
      <c r="V121" s="41">
        <v>0</v>
      </c>
      <c r="W121" s="41">
        <v>140</v>
      </c>
      <c r="X121" s="41">
        <v>60</v>
      </c>
      <c r="Y121" s="41">
        <v>0</v>
      </c>
      <c r="Z121" s="41">
        <v>0</v>
      </c>
      <c r="AA121" s="41">
        <v>27</v>
      </c>
      <c r="AB121" s="41">
        <v>0</v>
      </c>
      <c r="AC121" s="41">
        <v>0</v>
      </c>
      <c r="AD121" s="41">
        <v>0</v>
      </c>
      <c r="AE121" s="41">
        <v>107</v>
      </c>
      <c r="AF121" s="41">
        <v>0</v>
      </c>
      <c r="AG121" s="41">
        <v>0</v>
      </c>
      <c r="AH121" s="41">
        <v>0</v>
      </c>
      <c r="AI121" s="41">
        <v>46</v>
      </c>
      <c r="AJ121" s="41">
        <v>0</v>
      </c>
      <c r="AK121" s="41">
        <v>0</v>
      </c>
      <c r="AL121" s="41">
        <v>0</v>
      </c>
      <c r="AM121" s="28">
        <f t="shared" si="8"/>
        <v>27900</v>
      </c>
      <c r="AN121" s="41">
        <v>900</v>
      </c>
      <c r="AO121" s="29">
        <f t="shared" si="5"/>
        <v>958</v>
      </c>
      <c r="AP121" s="30">
        <f t="shared" si="9"/>
        <v>30.903225806451612</v>
      </c>
      <c r="AQ121" s="31">
        <f t="shared" si="6"/>
        <v>-26942</v>
      </c>
      <c r="AR121" s="45">
        <f t="shared" si="7"/>
        <v>3.4336917562724015E-2</v>
      </c>
    </row>
    <row r="122" spans="1:44" x14ac:dyDescent="0.25">
      <c r="A122" s="10">
        <v>121</v>
      </c>
      <c r="B122" s="11">
        <v>16301</v>
      </c>
      <c r="C122" s="11" t="s">
        <v>58</v>
      </c>
      <c r="D122" s="12" t="s">
        <v>3</v>
      </c>
      <c r="E122" s="12" t="s">
        <v>20</v>
      </c>
      <c r="F122" s="12" t="s">
        <v>20</v>
      </c>
      <c r="G122" s="12" t="s">
        <v>186</v>
      </c>
      <c r="H122" s="41">
        <v>14115</v>
      </c>
      <c r="I122" s="41">
        <v>8951</v>
      </c>
      <c r="J122" s="41">
        <v>15518</v>
      </c>
      <c r="K122" s="41">
        <v>10465</v>
      </c>
      <c r="L122" s="41">
        <v>5080</v>
      </c>
      <c r="M122" s="41">
        <v>6571</v>
      </c>
      <c r="N122" s="41">
        <v>11187</v>
      </c>
      <c r="O122" s="41">
        <v>12831</v>
      </c>
      <c r="P122" s="41">
        <v>7548</v>
      </c>
      <c r="Q122" s="41">
        <v>10910</v>
      </c>
      <c r="R122" s="41">
        <v>13603</v>
      </c>
      <c r="S122" s="41">
        <v>6868</v>
      </c>
      <c r="T122" s="41">
        <v>10731</v>
      </c>
      <c r="U122" s="41">
        <v>11770</v>
      </c>
      <c r="V122" s="41">
        <v>15340</v>
      </c>
      <c r="W122" s="41">
        <v>12353</v>
      </c>
      <c r="X122" s="41">
        <v>9812</v>
      </c>
      <c r="Y122" s="41">
        <v>8197</v>
      </c>
      <c r="Z122" s="41">
        <v>3829</v>
      </c>
      <c r="AA122" s="41">
        <v>8259</v>
      </c>
      <c r="AB122" s="41">
        <v>15792</v>
      </c>
      <c r="AC122" s="41">
        <v>5114</v>
      </c>
      <c r="AD122" s="41">
        <v>4820</v>
      </c>
      <c r="AE122" s="41">
        <v>5833</v>
      </c>
      <c r="AF122" s="41">
        <v>7228</v>
      </c>
      <c r="AG122" s="41">
        <v>5083</v>
      </c>
      <c r="AH122" s="41">
        <v>17894</v>
      </c>
      <c r="AI122" s="41">
        <v>6102</v>
      </c>
      <c r="AJ122" s="41">
        <v>12518</v>
      </c>
      <c r="AK122" s="41">
        <v>5164</v>
      </c>
      <c r="AL122" s="41">
        <v>2795</v>
      </c>
      <c r="AM122" s="28">
        <f t="shared" si="8"/>
        <v>207700</v>
      </c>
      <c r="AN122" s="41">
        <v>6700</v>
      </c>
      <c r="AO122" s="29">
        <f t="shared" si="5"/>
        <v>292281</v>
      </c>
      <c r="AP122" s="30">
        <f t="shared" si="9"/>
        <v>9428.4193548387102</v>
      </c>
      <c r="AQ122" s="31">
        <f t="shared" si="6"/>
        <v>84581</v>
      </c>
      <c r="AR122" s="45">
        <f t="shared" si="7"/>
        <v>1.407226769378912</v>
      </c>
    </row>
    <row r="123" spans="1:44" x14ac:dyDescent="0.25">
      <c r="A123" s="10">
        <v>122</v>
      </c>
      <c r="B123" s="11">
        <v>15662</v>
      </c>
      <c r="C123" s="11" t="s">
        <v>58</v>
      </c>
      <c r="D123" s="12" t="s">
        <v>3</v>
      </c>
      <c r="E123" s="12" t="s">
        <v>20</v>
      </c>
      <c r="F123" s="12" t="s">
        <v>20</v>
      </c>
      <c r="G123" s="12" t="s">
        <v>187</v>
      </c>
      <c r="H123" s="41">
        <v>874</v>
      </c>
      <c r="I123" s="41">
        <v>5073</v>
      </c>
      <c r="J123" s="41">
        <v>2164</v>
      </c>
      <c r="K123" s="41">
        <v>978</v>
      </c>
      <c r="L123" s="41">
        <v>528</v>
      </c>
      <c r="M123" s="41">
        <v>561</v>
      </c>
      <c r="N123" s="41">
        <v>3452</v>
      </c>
      <c r="O123" s="41">
        <v>2877</v>
      </c>
      <c r="P123" s="41">
        <v>2473</v>
      </c>
      <c r="Q123" s="41">
        <v>938</v>
      </c>
      <c r="R123" s="41">
        <v>1594</v>
      </c>
      <c r="S123" s="41">
        <v>664</v>
      </c>
      <c r="T123" s="41">
        <v>2539</v>
      </c>
      <c r="U123" s="41">
        <v>2528</v>
      </c>
      <c r="V123" s="41">
        <v>1408</v>
      </c>
      <c r="W123" s="41">
        <v>815</v>
      </c>
      <c r="X123" s="41">
        <v>5225</v>
      </c>
      <c r="Y123" s="41">
        <v>3180</v>
      </c>
      <c r="Z123" s="41">
        <v>882</v>
      </c>
      <c r="AA123" s="41">
        <v>2634</v>
      </c>
      <c r="AB123" s="41">
        <v>1660</v>
      </c>
      <c r="AC123" s="41">
        <v>2268</v>
      </c>
      <c r="AD123" s="41">
        <v>4006</v>
      </c>
      <c r="AE123" s="41">
        <v>3374</v>
      </c>
      <c r="AF123" s="41">
        <v>3549</v>
      </c>
      <c r="AG123" s="41">
        <v>525</v>
      </c>
      <c r="AH123" s="41">
        <v>3455</v>
      </c>
      <c r="AI123" s="41">
        <v>2494</v>
      </c>
      <c r="AJ123" s="41">
        <v>2384</v>
      </c>
      <c r="AK123" s="41">
        <v>1885</v>
      </c>
      <c r="AL123" s="41">
        <v>1186</v>
      </c>
      <c r="AM123" s="28">
        <f t="shared" si="8"/>
        <v>71300</v>
      </c>
      <c r="AN123" s="41">
        <v>2300</v>
      </c>
      <c r="AO123" s="29">
        <f t="shared" si="5"/>
        <v>68173</v>
      </c>
      <c r="AP123" s="30">
        <f t="shared" si="9"/>
        <v>2199.1290322580644</v>
      </c>
      <c r="AQ123" s="31">
        <f t="shared" si="6"/>
        <v>-3127</v>
      </c>
      <c r="AR123" s="45">
        <f t="shared" si="7"/>
        <v>0.95614305750350637</v>
      </c>
    </row>
    <row r="124" spans="1:44" x14ac:dyDescent="0.25">
      <c r="A124" s="10">
        <v>123</v>
      </c>
      <c r="B124" s="11">
        <v>14518</v>
      </c>
      <c r="C124" s="11" t="s">
        <v>58</v>
      </c>
      <c r="D124" s="12" t="s">
        <v>3</v>
      </c>
      <c r="E124" s="12" t="s">
        <v>20</v>
      </c>
      <c r="F124" s="12" t="s">
        <v>20</v>
      </c>
      <c r="G124" s="12" t="s">
        <v>188</v>
      </c>
      <c r="H124" s="41">
        <v>6066</v>
      </c>
      <c r="I124" s="41">
        <v>3217</v>
      </c>
      <c r="J124" s="41">
        <v>5942</v>
      </c>
      <c r="K124" s="41">
        <v>9922</v>
      </c>
      <c r="L124" s="41">
        <v>1324</v>
      </c>
      <c r="M124" s="41">
        <v>2109</v>
      </c>
      <c r="N124" s="41">
        <v>5748</v>
      </c>
      <c r="O124" s="41">
        <v>7852</v>
      </c>
      <c r="P124" s="41">
        <v>6834</v>
      </c>
      <c r="Q124" s="41">
        <v>5999</v>
      </c>
      <c r="R124" s="41">
        <v>4568</v>
      </c>
      <c r="S124" s="41">
        <v>1388</v>
      </c>
      <c r="T124" s="41">
        <v>5408</v>
      </c>
      <c r="U124" s="41">
        <v>5622</v>
      </c>
      <c r="V124" s="41">
        <v>6712</v>
      </c>
      <c r="W124" s="41">
        <v>3888</v>
      </c>
      <c r="X124" s="41">
        <v>7777</v>
      </c>
      <c r="Y124" s="41">
        <v>6611</v>
      </c>
      <c r="Z124" s="41">
        <v>1866</v>
      </c>
      <c r="AA124" s="41">
        <v>6068</v>
      </c>
      <c r="AB124" s="41">
        <v>6831</v>
      </c>
      <c r="AC124" s="41">
        <v>8473</v>
      </c>
      <c r="AD124" s="41">
        <v>3247</v>
      </c>
      <c r="AE124" s="41">
        <v>6995</v>
      </c>
      <c r="AF124" s="41">
        <v>3932</v>
      </c>
      <c r="AG124" s="41">
        <v>2055</v>
      </c>
      <c r="AH124" s="41">
        <v>7670</v>
      </c>
      <c r="AI124" s="41">
        <v>3915</v>
      </c>
      <c r="AJ124" s="41">
        <v>2513</v>
      </c>
      <c r="AK124" s="41">
        <v>2145</v>
      </c>
      <c r="AL124" s="41">
        <v>2219</v>
      </c>
      <c r="AM124" s="28">
        <f t="shared" si="8"/>
        <v>133300</v>
      </c>
      <c r="AN124" s="41">
        <v>4300</v>
      </c>
      <c r="AO124" s="29">
        <f t="shared" si="5"/>
        <v>154916</v>
      </c>
      <c r="AP124" s="30">
        <f t="shared" si="9"/>
        <v>4997.2903225806449</v>
      </c>
      <c r="AQ124" s="31">
        <f t="shared" si="6"/>
        <v>21616</v>
      </c>
      <c r="AR124" s="45">
        <f t="shared" si="7"/>
        <v>1.1621605401350337</v>
      </c>
    </row>
    <row r="125" spans="1:44" x14ac:dyDescent="0.25">
      <c r="A125" s="10">
        <v>124</v>
      </c>
      <c r="B125" s="11">
        <v>15879</v>
      </c>
      <c r="C125" s="11" t="s">
        <v>58</v>
      </c>
      <c r="D125" s="12" t="s">
        <v>3</v>
      </c>
      <c r="E125" s="12" t="s">
        <v>20</v>
      </c>
      <c r="F125" s="12" t="s">
        <v>20</v>
      </c>
      <c r="G125" s="12" t="s">
        <v>189</v>
      </c>
      <c r="H125" s="41">
        <v>1982</v>
      </c>
      <c r="I125" s="41">
        <v>508</v>
      </c>
      <c r="J125" s="41">
        <v>1120</v>
      </c>
      <c r="K125" s="41">
        <v>1939</v>
      </c>
      <c r="L125" s="41">
        <v>1477</v>
      </c>
      <c r="M125" s="41">
        <v>2514</v>
      </c>
      <c r="N125" s="41">
        <v>2173</v>
      </c>
      <c r="O125" s="41">
        <v>1483</v>
      </c>
      <c r="P125" s="41">
        <v>2004</v>
      </c>
      <c r="Q125" s="41">
        <v>1238</v>
      </c>
      <c r="R125" s="41">
        <v>3799</v>
      </c>
      <c r="S125" s="41">
        <v>1584</v>
      </c>
      <c r="T125" s="41">
        <v>2354</v>
      </c>
      <c r="U125" s="41">
        <v>1075</v>
      </c>
      <c r="V125" s="41">
        <v>1985</v>
      </c>
      <c r="W125" s="41">
        <v>533</v>
      </c>
      <c r="X125" s="41">
        <v>2062</v>
      </c>
      <c r="Y125" s="41">
        <v>1305</v>
      </c>
      <c r="Z125" s="41">
        <v>2931</v>
      </c>
      <c r="AA125" s="41">
        <v>1331</v>
      </c>
      <c r="AB125" s="41">
        <v>3737</v>
      </c>
      <c r="AC125" s="41">
        <v>462</v>
      </c>
      <c r="AD125" s="41">
        <v>1544</v>
      </c>
      <c r="AE125" s="41">
        <v>3059</v>
      </c>
      <c r="AF125" s="41">
        <v>1455</v>
      </c>
      <c r="AG125" s="41">
        <v>599</v>
      </c>
      <c r="AH125" s="41">
        <v>1171</v>
      </c>
      <c r="AI125" s="41">
        <v>1314</v>
      </c>
      <c r="AJ125" s="41">
        <v>508</v>
      </c>
      <c r="AK125" s="41">
        <v>363</v>
      </c>
      <c r="AL125" s="41">
        <v>3580</v>
      </c>
      <c r="AM125" s="28">
        <f t="shared" si="8"/>
        <v>89900</v>
      </c>
      <c r="AN125" s="41">
        <v>2900</v>
      </c>
      <c r="AO125" s="29">
        <f t="shared" si="5"/>
        <v>53189</v>
      </c>
      <c r="AP125" s="30">
        <f t="shared" si="9"/>
        <v>1715.7741935483871</v>
      </c>
      <c r="AQ125" s="31">
        <f t="shared" si="6"/>
        <v>-36711</v>
      </c>
      <c r="AR125" s="45">
        <f t="shared" si="7"/>
        <v>0.59164627363737488</v>
      </c>
    </row>
    <row r="126" spans="1:44" x14ac:dyDescent="0.25">
      <c r="A126" s="10">
        <v>125</v>
      </c>
      <c r="B126" s="11">
        <v>15861</v>
      </c>
      <c r="C126" s="11" t="s">
        <v>58</v>
      </c>
      <c r="D126" s="12" t="s">
        <v>3</v>
      </c>
      <c r="E126" s="12" t="s">
        <v>20</v>
      </c>
      <c r="F126" s="12" t="s">
        <v>22</v>
      </c>
      <c r="G126" s="12" t="s">
        <v>190</v>
      </c>
      <c r="H126" s="41">
        <v>2744</v>
      </c>
      <c r="I126" s="41">
        <v>3289</v>
      </c>
      <c r="J126" s="41">
        <v>1380</v>
      </c>
      <c r="K126" s="41">
        <v>4567</v>
      </c>
      <c r="L126" s="41">
        <v>1728</v>
      </c>
      <c r="M126" s="41">
        <v>1684</v>
      </c>
      <c r="N126" s="41">
        <v>1690</v>
      </c>
      <c r="O126" s="41">
        <v>4551</v>
      </c>
      <c r="P126" s="41">
        <v>1851</v>
      </c>
      <c r="Q126" s="41">
        <v>1774</v>
      </c>
      <c r="R126" s="41">
        <v>2570</v>
      </c>
      <c r="S126" s="41">
        <v>1290</v>
      </c>
      <c r="T126" s="41">
        <v>2039</v>
      </c>
      <c r="U126" s="41">
        <v>3078</v>
      </c>
      <c r="V126" s="41">
        <v>1454</v>
      </c>
      <c r="W126" s="41">
        <v>1085</v>
      </c>
      <c r="X126" s="41">
        <v>1588</v>
      </c>
      <c r="Y126" s="41">
        <v>1577</v>
      </c>
      <c r="Z126" s="41">
        <v>2980</v>
      </c>
      <c r="AA126" s="41">
        <v>1902</v>
      </c>
      <c r="AB126" s="41">
        <v>1773</v>
      </c>
      <c r="AC126" s="41">
        <v>1904</v>
      </c>
      <c r="AD126" s="41">
        <v>2189</v>
      </c>
      <c r="AE126" s="41">
        <v>1048</v>
      </c>
      <c r="AF126" s="41">
        <v>1560</v>
      </c>
      <c r="AG126" s="41">
        <v>538</v>
      </c>
      <c r="AH126" s="41">
        <v>882</v>
      </c>
      <c r="AI126" s="41">
        <v>1862</v>
      </c>
      <c r="AJ126" s="41">
        <v>1164</v>
      </c>
      <c r="AK126" s="41">
        <v>2467</v>
      </c>
      <c r="AL126" s="41">
        <v>1093</v>
      </c>
      <c r="AM126" s="28">
        <f t="shared" si="8"/>
        <v>75950</v>
      </c>
      <c r="AN126" s="41">
        <v>2450</v>
      </c>
      <c r="AO126" s="29">
        <f t="shared" si="5"/>
        <v>61301</v>
      </c>
      <c r="AP126" s="30">
        <f t="shared" si="9"/>
        <v>1977.4516129032259</v>
      </c>
      <c r="AQ126" s="31">
        <f t="shared" si="6"/>
        <v>-14649</v>
      </c>
      <c r="AR126" s="45">
        <f t="shared" si="7"/>
        <v>0.80712310730743908</v>
      </c>
    </row>
    <row r="127" spans="1:44" x14ac:dyDescent="0.25">
      <c r="A127" s="10">
        <v>126</v>
      </c>
      <c r="B127" s="11">
        <v>15958</v>
      </c>
      <c r="C127" s="11" t="s">
        <v>58</v>
      </c>
      <c r="D127" s="12" t="s">
        <v>3</v>
      </c>
      <c r="E127" s="12" t="s">
        <v>20</v>
      </c>
      <c r="F127" s="12" t="s">
        <v>22</v>
      </c>
      <c r="G127" s="12" t="s">
        <v>191</v>
      </c>
      <c r="H127" s="41">
        <v>2824</v>
      </c>
      <c r="I127" s="41">
        <v>5488</v>
      </c>
      <c r="J127" s="41">
        <v>11773</v>
      </c>
      <c r="K127" s="41">
        <v>3400</v>
      </c>
      <c r="L127" s="41">
        <v>3138</v>
      </c>
      <c r="M127" s="41">
        <v>1658</v>
      </c>
      <c r="N127" s="41">
        <v>10351</v>
      </c>
      <c r="O127" s="41">
        <v>6632</v>
      </c>
      <c r="P127" s="41">
        <v>7200</v>
      </c>
      <c r="Q127" s="41">
        <v>5993</v>
      </c>
      <c r="R127" s="41">
        <v>4656</v>
      </c>
      <c r="S127" s="41">
        <v>3089</v>
      </c>
      <c r="T127" s="41">
        <v>6220</v>
      </c>
      <c r="U127" s="41">
        <v>7321</v>
      </c>
      <c r="V127" s="41">
        <v>7529</v>
      </c>
      <c r="W127" s="41">
        <v>6342</v>
      </c>
      <c r="X127" s="41">
        <v>7733</v>
      </c>
      <c r="Y127" s="41">
        <v>5413</v>
      </c>
      <c r="Z127" s="41">
        <v>6360</v>
      </c>
      <c r="AA127" s="41">
        <v>8522</v>
      </c>
      <c r="AB127" s="41">
        <v>4116</v>
      </c>
      <c r="AC127" s="41">
        <v>6552</v>
      </c>
      <c r="AD127" s="41">
        <v>3897</v>
      </c>
      <c r="AE127" s="41">
        <v>5000</v>
      </c>
      <c r="AF127" s="41">
        <v>4809</v>
      </c>
      <c r="AG127" s="41">
        <v>3882</v>
      </c>
      <c r="AH127" s="41">
        <v>8162</v>
      </c>
      <c r="AI127" s="41">
        <v>3069</v>
      </c>
      <c r="AJ127" s="41">
        <v>5023</v>
      </c>
      <c r="AK127" s="41">
        <v>5881</v>
      </c>
      <c r="AL127" s="41">
        <v>1454</v>
      </c>
      <c r="AM127" s="28">
        <f t="shared" si="8"/>
        <v>137950</v>
      </c>
      <c r="AN127" s="41">
        <v>4450</v>
      </c>
      <c r="AO127" s="29">
        <f t="shared" si="5"/>
        <v>173487</v>
      </c>
      <c r="AP127" s="30">
        <f t="shared" si="9"/>
        <v>5596.3548387096771</v>
      </c>
      <c r="AQ127" s="31">
        <f t="shared" si="6"/>
        <v>35537</v>
      </c>
      <c r="AR127" s="45">
        <f t="shared" si="7"/>
        <v>1.2576078289235231</v>
      </c>
    </row>
    <row r="128" spans="1:44" x14ac:dyDescent="0.25">
      <c r="A128" s="10">
        <v>127</v>
      </c>
      <c r="B128" s="11">
        <v>92012</v>
      </c>
      <c r="C128" s="11" t="s">
        <v>58</v>
      </c>
      <c r="D128" s="12" t="s">
        <v>3</v>
      </c>
      <c r="E128" s="12" t="s">
        <v>20</v>
      </c>
      <c r="F128" s="12" t="s">
        <v>22</v>
      </c>
      <c r="G128" s="12" t="s">
        <v>192</v>
      </c>
      <c r="H128" s="41">
        <v>3825</v>
      </c>
      <c r="I128" s="41">
        <v>4090</v>
      </c>
      <c r="J128" s="41">
        <v>1703</v>
      </c>
      <c r="K128" s="41">
        <v>3462</v>
      </c>
      <c r="L128" s="41">
        <v>2682</v>
      </c>
      <c r="M128" s="41">
        <v>2680</v>
      </c>
      <c r="N128" s="41">
        <v>2496</v>
      </c>
      <c r="O128" s="41">
        <v>2288</v>
      </c>
      <c r="P128" s="41">
        <v>3713</v>
      </c>
      <c r="Q128" s="41">
        <v>2348</v>
      </c>
      <c r="R128" s="41">
        <v>1962</v>
      </c>
      <c r="S128" s="41">
        <v>957</v>
      </c>
      <c r="T128" s="41">
        <v>1955</v>
      </c>
      <c r="U128" s="41">
        <v>1672</v>
      </c>
      <c r="V128" s="41">
        <v>1569</v>
      </c>
      <c r="W128" s="41">
        <v>245</v>
      </c>
      <c r="X128" s="41">
        <v>1785</v>
      </c>
      <c r="Y128" s="41">
        <v>2984</v>
      </c>
      <c r="Z128" s="41">
        <v>668</v>
      </c>
      <c r="AA128" s="41">
        <v>3534</v>
      </c>
      <c r="AB128" s="41">
        <v>2270</v>
      </c>
      <c r="AC128" s="41">
        <v>1630</v>
      </c>
      <c r="AD128" s="41">
        <v>1593</v>
      </c>
      <c r="AE128" s="41">
        <v>2206</v>
      </c>
      <c r="AF128" s="41">
        <v>2376</v>
      </c>
      <c r="AG128" s="41">
        <v>613</v>
      </c>
      <c r="AH128" s="41">
        <v>3219</v>
      </c>
      <c r="AI128" s="41">
        <v>1874</v>
      </c>
      <c r="AJ128" s="41">
        <v>1424</v>
      </c>
      <c r="AK128" s="41">
        <v>982</v>
      </c>
      <c r="AL128" s="41">
        <v>1750</v>
      </c>
      <c r="AM128" s="28">
        <f t="shared" si="8"/>
        <v>62000</v>
      </c>
      <c r="AN128" s="41">
        <v>2000</v>
      </c>
      <c r="AO128" s="29">
        <f t="shared" si="5"/>
        <v>66555</v>
      </c>
      <c r="AP128" s="30">
        <f t="shared" si="9"/>
        <v>2146.9354838709678</v>
      </c>
      <c r="AQ128" s="31">
        <f t="shared" si="6"/>
        <v>4555</v>
      </c>
      <c r="AR128" s="45">
        <f t="shared" si="7"/>
        <v>1.0734677419354839</v>
      </c>
    </row>
    <row r="129" spans="1:44" x14ac:dyDescent="0.25">
      <c r="A129" s="10">
        <v>128</v>
      </c>
      <c r="B129" s="11">
        <v>15397</v>
      </c>
      <c r="C129" s="11" t="s">
        <v>58</v>
      </c>
      <c r="D129" s="12" t="s">
        <v>3</v>
      </c>
      <c r="E129" s="12" t="s">
        <v>20</v>
      </c>
      <c r="F129" s="12" t="s">
        <v>22</v>
      </c>
      <c r="G129" s="12" t="s">
        <v>193</v>
      </c>
      <c r="H129" s="41">
        <v>5936</v>
      </c>
      <c r="I129" s="41">
        <v>5412</v>
      </c>
      <c r="J129" s="41">
        <v>3269</v>
      </c>
      <c r="K129" s="41">
        <v>3661</v>
      </c>
      <c r="L129" s="41">
        <v>1679</v>
      </c>
      <c r="M129" s="41">
        <v>1162</v>
      </c>
      <c r="N129" s="41">
        <v>2403</v>
      </c>
      <c r="O129" s="41">
        <v>5860</v>
      </c>
      <c r="P129" s="41">
        <v>2953</v>
      </c>
      <c r="Q129" s="41">
        <v>4349</v>
      </c>
      <c r="R129" s="41">
        <v>2707</v>
      </c>
      <c r="S129" s="41">
        <v>1865</v>
      </c>
      <c r="T129" s="41">
        <v>3575</v>
      </c>
      <c r="U129" s="41">
        <v>1851</v>
      </c>
      <c r="V129" s="41">
        <v>3862</v>
      </c>
      <c r="W129" s="41">
        <v>2750</v>
      </c>
      <c r="X129" s="41">
        <v>3031</v>
      </c>
      <c r="Y129" s="41">
        <v>3054</v>
      </c>
      <c r="Z129" s="41">
        <v>1220</v>
      </c>
      <c r="AA129" s="41">
        <v>3066</v>
      </c>
      <c r="AB129" s="41">
        <v>2373</v>
      </c>
      <c r="AC129" s="41">
        <v>4439</v>
      </c>
      <c r="AD129" s="41">
        <v>935</v>
      </c>
      <c r="AE129" s="41">
        <v>2342</v>
      </c>
      <c r="AF129" s="41">
        <v>4571</v>
      </c>
      <c r="AG129" s="41">
        <v>2146</v>
      </c>
      <c r="AH129" s="41">
        <v>1929</v>
      </c>
      <c r="AI129" s="41">
        <v>1776</v>
      </c>
      <c r="AJ129" s="41">
        <v>3002</v>
      </c>
      <c r="AK129" s="41">
        <v>1909</v>
      </c>
      <c r="AL129" s="41">
        <v>1556</v>
      </c>
      <c r="AM129" s="28">
        <f t="shared" si="8"/>
        <v>71300</v>
      </c>
      <c r="AN129" s="41">
        <v>2300</v>
      </c>
      <c r="AO129" s="29">
        <f t="shared" si="5"/>
        <v>90643</v>
      </c>
      <c r="AP129" s="30">
        <f t="shared" si="9"/>
        <v>2923.9677419354839</v>
      </c>
      <c r="AQ129" s="31">
        <f t="shared" si="6"/>
        <v>19343</v>
      </c>
      <c r="AR129" s="45">
        <f t="shared" si="7"/>
        <v>1.2712903225806451</v>
      </c>
    </row>
    <row r="130" spans="1:44" x14ac:dyDescent="0.25">
      <c r="A130" s="10">
        <v>129</v>
      </c>
      <c r="B130" s="15">
        <v>17497</v>
      </c>
      <c r="C130" s="11" t="s">
        <v>58</v>
      </c>
      <c r="D130" s="12" t="s">
        <v>3</v>
      </c>
      <c r="E130" s="12" t="s">
        <v>20</v>
      </c>
      <c r="F130" s="12" t="s">
        <v>22</v>
      </c>
      <c r="G130" s="12" t="s">
        <v>403</v>
      </c>
      <c r="H130" s="41">
        <v>3028</v>
      </c>
      <c r="I130" s="41">
        <v>3738</v>
      </c>
      <c r="J130" s="41">
        <v>4019</v>
      </c>
      <c r="K130" s="41">
        <v>4943</v>
      </c>
      <c r="L130" s="41">
        <v>1950</v>
      </c>
      <c r="M130" s="41">
        <v>457</v>
      </c>
      <c r="N130" s="41">
        <v>2658</v>
      </c>
      <c r="O130" s="41">
        <v>4116</v>
      </c>
      <c r="P130" s="41">
        <v>1165</v>
      </c>
      <c r="Q130" s="41">
        <v>2456</v>
      </c>
      <c r="R130" s="41">
        <v>2639</v>
      </c>
      <c r="S130" s="41">
        <v>178</v>
      </c>
      <c r="T130" s="41">
        <v>1510</v>
      </c>
      <c r="U130" s="41">
        <v>3273</v>
      </c>
      <c r="V130" s="41">
        <v>2634</v>
      </c>
      <c r="W130" s="41">
        <v>3535</v>
      </c>
      <c r="X130" s="41">
        <v>1870</v>
      </c>
      <c r="Y130" s="41">
        <v>3183</v>
      </c>
      <c r="Z130" s="41">
        <v>2265</v>
      </c>
      <c r="AA130" s="41">
        <v>1573</v>
      </c>
      <c r="AB130" s="41">
        <v>2364</v>
      </c>
      <c r="AC130" s="41">
        <v>2162</v>
      </c>
      <c r="AD130" s="41">
        <v>1366</v>
      </c>
      <c r="AE130" s="41">
        <v>1288</v>
      </c>
      <c r="AF130" s="41">
        <v>1995</v>
      </c>
      <c r="AG130" s="41">
        <v>671</v>
      </c>
      <c r="AH130" s="41">
        <v>2965</v>
      </c>
      <c r="AI130" s="41">
        <v>2372</v>
      </c>
      <c r="AJ130" s="41">
        <v>4624</v>
      </c>
      <c r="AK130" s="41">
        <v>2706</v>
      </c>
      <c r="AL130" s="41">
        <v>457</v>
      </c>
      <c r="AM130" s="28">
        <f t="shared" si="8"/>
        <v>60450</v>
      </c>
      <c r="AN130" s="41">
        <v>1950</v>
      </c>
      <c r="AO130" s="29">
        <f t="shared" si="5"/>
        <v>74160</v>
      </c>
      <c r="AP130" s="30">
        <f t="shared" si="9"/>
        <v>2392.2580645161293</v>
      </c>
      <c r="AQ130" s="31">
        <f t="shared" si="6"/>
        <v>13710</v>
      </c>
      <c r="AR130" s="45">
        <f t="shared" si="7"/>
        <v>1.2267990074441688</v>
      </c>
    </row>
    <row r="131" spans="1:44" x14ac:dyDescent="0.25">
      <c r="A131" s="10">
        <v>130</v>
      </c>
      <c r="B131" s="11">
        <v>15713</v>
      </c>
      <c r="C131" s="11" t="s">
        <v>58</v>
      </c>
      <c r="D131" s="11" t="s">
        <v>23</v>
      </c>
      <c r="E131" s="12" t="s">
        <v>24</v>
      </c>
      <c r="F131" s="12" t="s">
        <v>25</v>
      </c>
      <c r="G131" s="12" t="s">
        <v>194</v>
      </c>
      <c r="H131" s="41">
        <v>10531</v>
      </c>
      <c r="I131" s="41">
        <v>4237</v>
      </c>
      <c r="J131" s="41">
        <v>3604</v>
      </c>
      <c r="K131" s="41">
        <v>5444</v>
      </c>
      <c r="L131" s="41">
        <v>3068</v>
      </c>
      <c r="M131" s="41">
        <v>5247</v>
      </c>
      <c r="N131" s="41">
        <v>6460</v>
      </c>
      <c r="O131" s="41">
        <v>6745</v>
      </c>
      <c r="P131" s="41">
        <v>6742</v>
      </c>
      <c r="Q131" s="41">
        <v>11003</v>
      </c>
      <c r="R131" s="41">
        <v>6686</v>
      </c>
      <c r="S131" s="41">
        <v>1141</v>
      </c>
      <c r="T131" s="41">
        <v>5013</v>
      </c>
      <c r="U131" s="41">
        <v>6390</v>
      </c>
      <c r="V131" s="41">
        <v>3655</v>
      </c>
      <c r="W131" s="41">
        <v>4904</v>
      </c>
      <c r="X131" s="41">
        <v>2569</v>
      </c>
      <c r="Y131" s="41">
        <v>6543</v>
      </c>
      <c r="Z131" s="41">
        <v>2240</v>
      </c>
      <c r="AA131" s="41">
        <v>4042</v>
      </c>
      <c r="AB131" s="41">
        <v>3575</v>
      </c>
      <c r="AC131" s="41">
        <v>7473</v>
      </c>
      <c r="AD131" s="41">
        <v>3377</v>
      </c>
      <c r="AE131" s="41">
        <v>3457</v>
      </c>
      <c r="AF131" s="41">
        <v>2600</v>
      </c>
      <c r="AG131" s="41">
        <v>1258</v>
      </c>
      <c r="AH131" s="41">
        <v>2233</v>
      </c>
      <c r="AI131" s="41">
        <v>3531</v>
      </c>
      <c r="AJ131" s="41">
        <v>3937</v>
      </c>
      <c r="AK131" s="41">
        <v>3376</v>
      </c>
      <c r="AL131" s="41">
        <v>4181</v>
      </c>
      <c r="AM131" s="28">
        <f t="shared" ref="AM131:AM194" si="13">+AN131*31</f>
        <v>178250</v>
      </c>
      <c r="AN131" s="41">
        <v>5750</v>
      </c>
      <c r="AO131" s="29">
        <f t="shared" ref="AO131:AO194" si="14">SUM(H131:AL131)</f>
        <v>145262</v>
      </c>
      <c r="AP131" s="30">
        <f t="shared" ref="AP131:AP194" si="15">AO131/31</f>
        <v>4685.8709677419356</v>
      </c>
      <c r="AQ131" s="31">
        <f t="shared" ref="AQ131:AQ194" si="16">AO131-AM131</f>
        <v>-32988</v>
      </c>
      <c r="AR131" s="45">
        <f t="shared" ref="AR131:AR194" si="17">AO131/AM131</f>
        <v>0.81493408134642353</v>
      </c>
    </row>
    <row r="132" spans="1:44" x14ac:dyDescent="0.25">
      <c r="A132" s="10">
        <v>131</v>
      </c>
      <c r="B132" s="11">
        <v>14566</v>
      </c>
      <c r="C132" s="11" t="s">
        <v>58</v>
      </c>
      <c r="D132" s="11" t="s">
        <v>23</v>
      </c>
      <c r="E132" s="12" t="s">
        <v>24</v>
      </c>
      <c r="F132" s="12" t="s">
        <v>26</v>
      </c>
      <c r="G132" s="12" t="s">
        <v>195</v>
      </c>
      <c r="H132" s="41">
        <v>9212</v>
      </c>
      <c r="I132" s="41">
        <v>3441</v>
      </c>
      <c r="J132" s="41">
        <v>2426</v>
      </c>
      <c r="K132" s="41">
        <v>3185</v>
      </c>
      <c r="L132" s="41">
        <v>2437</v>
      </c>
      <c r="M132" s="41">
        <v>8895</v>
      </c>
      <c r="N132" s="41">
        <v>5946</v>
      </c>
      <c r="O132" s="41">
        <v>5157</v>
      </c>
      <c r="P132" s="41">
        <v>9346</v>
      </c>
      <c r="Q132" s="41">
        <v>5140</v>
      </c>
      <c r="R132" s="41">
        <v>9455</v>
      </c>
      <c r="S132" s="41">
        <v>1444</v>
      </c>
      <c r="T132" s="41">
        <v>5702</v>
      </c>
      <c r="U132" s="41">
        <v>3525</v>
      </c>
      <c r="V132" s="41">
        <v>9706</v>
      </c>
      <c r="W132" s="41">
        <v>8541</v>
      </c>
      <c r="X132" s="41">
        <v>4607</v>
      </c>
      <c r="Y132" s="41">
        <v>5588</v>
      </c>
      <c r="Z132" s="41">
        <v>1163</v>
      </c>
      <c r="AA132" s="41">
        <v>8575</v>
      </c>
      <c r="AB132" s="41">
        <v>3731</v>
      </c>
      <c r="AC132" s="41">
        <v>3404</v>
      </c>
      <c r="AD132" s="41">
        <v>2461</v>
      </c>
      <c r="AE132" s="41">
        <v>4300</v>
      </c>
      <c r="AF132" s="41">
        <v>3523</v>
      </c>
      <c r="AG132" s="41">
        <v>1474</v>
      </c>
      <c r="AH132" s="41">
        <v>5643</v>
      </c>
      <c r="AI132" s="41">
        <v>5244</v>
      </c>
      <c r="AJ132" s="41">
        <v>1849</v>
      </c>
      <c r="AK132" s="41">
        <v>7956</v>
      </c>
      <c r="AL132" s="41">
        <v>1916</v>
      </c>
      <c r="AM132" s="28">
        <f t="shared" si="13"/>
        <v>83700</v>
      </c>
      <c r="AN132" s="41">
        <v>2700</v>
      </c>
      <c r="AO132" s="29">
        <f t="shared" si="14"/>
        <v>154992</v>
      </c>
      <c r="AP132" s="30">
        <f t="shared" si="15"/>
        <v>4999.7419354838712</v>
      </c>
      <c r="AQ132" s="31">
        <f t="shared" si="16"/>
        <v>71292</v>
      </c>
      <c r="AR132" s="45">
        <f t="shared" si="17"/>
        <v>1.8517562724014336</v>
      </c>
    </row>
    <row r="133" spans="1:44" x14ac:dyDescent="0.25">
      <c r="A133" s="10">
        <v>132</v>
      </c>
      <c r="B133" s="11">
        <v>15630</v>
      </c>
      <c r="C133" s="11" t="s">
        <v>58</v>
      </c>
      <c r="D133" s="11" t="s">
        <v>23</v>
      </c>
      <c r="E133" s="12" t="s">
        <v>24</v>
      </c>
      <c r="F133" s="12" t="s">
        <v>26</v>
      </c>
      <c r="G133" s="12" t="s">
        <v>196</v>
      </c>
      <c r="H133" s="41">
        <v>5117</v>
      </c>
      <c r="I133" s="41">
        <v>4944</v>
      </c>
      <c r="J133" s="41">
        <v>2674</v>
      </c>
      <c r="K133" s="41">
        <v>5218</v>
      </c>
      <c r="L133" s="41">
        <v>2447</v>
      </c>
      <c r="M133" s="41">
        <v>8887</v>
      </c>
      <c r="N133" s="41">
        <v>7221</v>
      </c>
      <c r="O133" s="41">
        <v>4223</v>
      </c>
      <c r="P133" s="41">
        <v>3141</v>
      </c>
      <c r="Q133" s="41">
        <v>1844</v>
      </c>
      <c r="R133" s="41">
        <v>3567</v>
      </c>
      <c r="S133" s="41">
        <v>1212</v>
      </c>
      <c r="T133" s="41">
        <v>2659</v>
      </c>
      <c r="U133" s="41">
        <v>1706</v>
      </c>
      <c r="V133" s="41">
        <v>2438</v>
      </c>
      <c r="W133" s="41">
        <v>4253</v>
      </c>
      <c r="X133" s="41">
        <v>6215</v>
      </c>
      <c r="Y133" s="41">
        <v>6534</v>
      </c>
      <c r="Z133" s="41">
        <v>390</v>
      </c>
      <c r="AA133" s="41">
        <v>3509</v>
      </c>
      <c r="AB133" s="41">
        <v>1581</v>
      </c>
      <c r="AC133" s="41">
        <v>2208</v>
      </c>
      <c r="AD133" s="41">
        <v>6076</v>
      </c>
      <c r="AE133" s="41">
        <v>1603</v>
      </c>
      <c r="AF133" s="41">
        <v>3177</v>
      </c>
      <c r="AG133" s="41">
        <v>933</v>
      </c>
      <c r="AH133" s="41">
        <v>3131</v>
      </c>
      <c r="AI133" s="41">
        <v>1537</v>
      </c>
      <c r="AJ133" s="41">
        <v>1973</v>
      </c>
      <c r="AK133" s="41">
        <v>3527</v>
      </c>
      <c r="AL133" s="41">
        <v>2716</v>
      </c>
      <c r="AM133" s="28">
        <f t="shared" si="13"/>
        <v>77500</v>
      </c>
      <c r="AN133" s="41">
        <v>2500</v>
      </c>
      <c r="AO133" s="29">
        <f t="shared" si="14"/>
        <v>106661</v>
      </c>
      <c r="AP133" s="30">
        <f t="shared" si="15"/>
        <v>3440.6774193548385</v>
      </c>
      <c r="AQ133" s="31">
        <f t="shared" si="16"/>
        <v>29161</v>
      </c>
      <c r="AR133" s="45">
        <f t="shared" si="17"/>
        <v>1.3762709677419356</v>
      </c>
    </row>
    <row r="134" spans="1:44" x14ac:dyDescent="0.25">
      <c r="A134" s="10">
        <v>133</v>
      </c>
      <c r="B134" s="11">
        <v>14565</v>
      </c>
      <c r="C134" s="11" t="s">
        <v>58</v>
      </c>
      <c r="D134" s="11" t="s">
        <v>23</v>
      </c>
      <c r="E134" s="12" t="s">
        <v>24</v>
      </c>
      <c r="F134" s="12" t="s">
        <v>26</v>
      </c>
      <c r="G134" s="12" t="s">
        <v>197</v>
      </c>
      <c r="H134" s="41">
        <v>5071</v>
      </c>
      <c r="I134" s="41">
        <v>3748</v>
      </c>
      <c r="J134" s="41">
        <v>2449</v>
      </c>
      <c r="K134" s="41">
        <v>10748</v>
      </c>
      <c r="L134" s="41">
        <v>1194</v>
      </c>
      <c r="M134" s="41">
        <v>7375</v>
      </c>
      <c r="N134" s="41">
        <v>6104</v>
      </c>
      <c r="O134" s="41">
        <v>9180</v>
      </c>
      <c r="P134" s="41">
        <v>2780</v>
      </c>
      <c r="Q134" s="41">
        <v>9638</v>
      </c>
      <c r="R134" s="41">
        <v>3500</v>
      </c>
      <c r="S134" s="41">
        <v>2610</v>
      </c>
      <c r="T134" s="41">
        <v>3160</v>
      </c>
      <c r="U134" s="41">
        <v>4808</v>
      </c>
      <c r="V134" s="41">
        <v>10467</v>
      </c>
      <c r="W134" s="41">
        <v>3473</v>
      </c>
      <c r="X134" s="41">
        <v>1942</v>
      </c>
      <c r="Y134" s="41">
        <v>3413</v>
      </c>
      <c r="Z134" s="41">
        <v>1005</v>
      </c>
      <c r="AA134" s="41">
        <v>3577</v>
      </c>
      <c r="AB134" s="41">
        <v>2352</v>
      </c>
      <c r="AC134" s="41">
        <v>2722</v>
      </c>
      <c r="AD134" s="41">
        <v>3415</v>
      </c>
      <c r="AE134" s="41">
        <v>4088</v>
      </c>
      <c r="AF134" s="41">
        <v>3304</v>
      </c>
      <c r="AG134" s="41">
        <v>1139</v>
      </c>
      <c r="AH134" s="41">
        <v>3899</v>
      </c>
      <c r="AI134" s="41">
        <v>2122</v>
      </c>
      <c r="AJ134" s="41">
        <v>3635</v>
      </c>
      <c r="AK134" s="41">
        <v>2421</v>
      </c>
      <c r="AL134" s="41">
        <v>3939</v>
      </c>
      <c r="AM134" s="28">
        <f t="shared" si="13"/>
        <v>128650</v>
      </c>
      <c r="AN134" s="41">
        <v>4150</v>
      </c>
      <c r="AO134" s="29">
        <f t="shared" si="14"/>
        <v>129278</v>
      </c>
      <c r="AP134" s="30">
        <f t="shared" si="15"/>
        <v>4170.2580645161288</v>
      </c>
      <c r="AQ134" s="31">
        <f t="shared" si="16"/>
        <v>628</v>
      </c>
      <c r="AR134" s="45">
        <f t="shared" si="17"/>
        <v>1.0048814613291877</v>
      </c>
    </row>
    <row r="135" spans="1:44" x14ac:dyDescent="0.25">
      <c r="A135" s="10">
        <v>134</v>
      </c>
      <c r="B135" s="11">
        <v>15703</v>
      </c>
      <c r="C135" s="11" t="s">
        <v>58</v>
      </c>
      <c r="D135" s="11" t="s">
        <v>23</v>
      </c>
      <c r="E135" s="12" t="s">
        <v>24</v>
      </c>
      <c r="F135" s="12" t="s">
        <v>26</v>
      </c>
      <c r="G135" s="12" t="s">
        <v>198</v>
      </c>
      <c r="H135" s="41">
        <v>7161</v>
      </c>
      <c r="I135" s="41">
        <v>2968</v>
      </c>
      <c r="J135" s="41">
        <v>4507</v>
      </c>
      <c r="K135" s="41">
        <v>5286</v>
      </c>
      <c r="L135" s="41">
        <v>5141</v>
      </c>
      <c r="M135" s="41">
        <v>7315</v>
      </c>
      <c r="N135" s="41">
        <v>4212</v>
      </c>
      <c r="O135" s="41">
        <v>2757</v>
      </c>
      <c r="P135" s="41">
        <v>3582</v>
      </c>
      <c r="Q135" s="41">
        <v>4189</v>
      </c>
      <c r="R135" s="41">
        <v>4443</v>
      </c>
      <c r="S135" s="41">
        <v>571</v>
      </c>
      <c r="T135" s="41">
        <v>5374</v>
      </c>
      <c r="U135" s="41">
        <v>6172</v>
      </c>
      <c r="V135" s="41">
        <v>3408</v>
      </c>
      <c r="W135" s="41">
        <v>3370</v>
      </c>
      <c r="X135" s="41">
        <v>2064</v>
      </c>
      <c r="Y135" s="41">
        <v>1824</v>
      </c>
      <c r="Z135" s="41">
        <v>1325</v>
      </c>
      <c r="AA135" s="41">
        <v>122</v>
      </c>
      <c r="AB135" s="41">
        <v>1570</v>
      </c>
      <c r="AC135" s="41">
        <v>980</v>
      </c>
      <c r="AD135" s="41">
        <v>2751</v>
      </c>
      <c r="AE135" s="41">
        <v>2911</v>
      </c>
      <c r="AF135" s="41">
        <v>2853</v>
      </c>
      <c r="AG135" s="41">
        <v>2074</v>
      </c>
      <c r="AH135" s="41">
        <v>5662</v>
      </c>
      <c r="AI135" s="41">
        <v>1214</v>
      </c>
      <c r="AJ135" s="41">
        <v>4355</v>
      </c>
      <c r="AK135" s="41">
        <v>806</v>
      </c>
      <c r="AL135" s="41">
        <v>2186</v>
      </c>
      <c r="AM135" s="28">
        <f t="shared" si="13"/>
        <v>99200</v>
      </c>
      <c r="AN135" s="41">
        <v>3200</v>
      </c>
      <c r="AO135" s="29">
        <f t="shared" si="14"/>
        <v>103153</v>
      </c>
      <c r="AP135" s="30">
        <f t="shared" si="15"/>
        <v>3327.516129032258</v>
      </c>
      <c r="AQ135" s="31">
        <f t="shared" si="16"/>
        <v>3953</v>
      </c>
      <c r="AR135" s="45">
        <f t="shared" si="17"/>
        <v>1.0398487903225806</v>
      </c>
    </row>
    <row r="136" spans="1:44" x14ac:dyDescent="0.25">
      <c r="A136" s="10">
        <v>135</v>
      </c>
      <c r="B136" s="11">
        <v>14522</v>
      </c>
      <c r="C136" s="11" t="s">
        <v>58</v>
      </c>
      <c r="D136" s="11" t="s">
        <v>23</v>
      </c>
      <c r="E136" s="12" t="s">
        <v>24</v>
      </c>
      <c r="F136" s="12" t="s">
        <v>26</v>
      </c>
      <c r="G136" s="12" t="s">
        <v>199</v>
      </c>
      <c r="H136" s="41">
        <v>6771</v>
      </c>
      <c r="I136" s="41">
        <v>3230</v>
      </c>
      <c r="J136" s="41">
        <v>6458</v>
      </c>
      <c r="K136" s="41">
        <v>4256</v>
      </c>
      <c r="L136" s="41">
        <v>1021</v>
      </c>
      <c r="M136" s="41">
        <v>1844</v>
      </c>
      <c r="N136" s="41">
        <v>4247</v>
      </c>
      <c r="O136" s="41">
        <v>6728</v>
      </c>
      <c r="P136" s="41">
        <v>3132</v>
      </c>
      <c r="Q136" s="41">
        <v>5318</v>
      </c>
      <c r="R136" s="41">
        <v>5083</v>
      </c>
      <c r="S136" s="41">
        <v>3193</v>
      </c>
      <c r="T136" s="41">
        <v>2101</v>
      </c>
      <c r="U136" s="41">
        <v>0</v>
      </c>
      <c r="V136" s="41">
        <v>0</v>
      </c>
      <c r="W136" s="41">
        <v>0</v>
      </c>
      <c r="X136" s="41">
        <v>0</v>
      </c>
      <c r="Y136" s="41">
        <v>0</v>
      </c>
      <c r="Z136" s="41">
        <v>0</v>
      </c>
      <c r="AA136" s="41">
        <v>1111</v>
      </c>
      <c r="AB136" s="41">
        <v>2390</v>
      </c>
      <c r="AC136" s="41">
        <v>3006</v>
      </c>
      <c r="AD136" s="41">
        <v>2188</v>
      </c>
      <c r="AE136" s="41">
        <v>1267</v>
      </c>
      <c r="AF136" s="41">
        <v>2225</v>
      </c>
      <c r="AG136" s="41">
        <v>5688</v>
      </c>
      <c r="AH136" s="41">
        <v>1859</v>
      </c>
      <c r="AI136" s="41">
        <v>2430</v>
      </c>
      <c r="AJ136" s="41">
        <v>7563</v>
      </c>
      <c r="AK136" s="41">
        <v>5165</v>
      </c>
      <c r="AL136" s="41">
        <v>1295</v>
      </c>
      <c r="AM136" s="28">
        <f t="shared" si="13"/>
        <v>111600</v>
      </c>
      <c r="AN136" s="41">
        <v>3600</v>
      </c>
      <c r="AO136" s="29">
        <f t="shared" si="14"/>
        <v>89569</v>
      </c>
      <c r="AP136" s="30">
        <f t="shared" si="15"/>
        <v>2889.3225806451615</v>
      </c>
      <c r="AQ136" s="31">
        <f t="shared" si="16"/>
        <v>-22031</v>
      </c>
      <c r="AR136" s="45">
        <f t="shared" si="17"/>
        <v>0.80258960573476701</v>
      </c>
    </row>
    <row r="137" spans="1:44" x14ac:dyDescent="0.25">
      <c r="A137" s="10">
        <v>136</v>
      </c>
      <c r="B137" s="11">
        <v>15437</v>
      </c>
      <c r="C137" s="11" t="s">
        <v>58</v>
      </c>
      <c r="D137" s="11" t="s">
        <v>23</v>
      </c>
      <c r="E137" s="12" t="s">
        <v>24</v>
      </c>
      <c r="F137" s="12" t="s">
        <v>26</v>
      </c>
      <c r="G137" s="12" t="s">
        <v>200</v>
      </c>
      <c r="H137" s="41">
        <v>4169</v>
      </c>
      <c r="I137" s="41">
        <v>4861</v>
      </c>
      <c r="J137" s="41">
        <v>3375</v>
      </c>
      <c r="K137" s="41">
        <v>6672</v>
      </c>
      <c r="L137" s="41">
        <v>2645</v>
      </c>
      <c r="M137" s="41">
        <v>4273</v>
      </c>
      <c r="N137" s="41">
        <v>2976</v>
      </c>
      <c r="O137" s="41">
        <v>2679</v>
      </c>
      <c r="P137" s="41">
        <v>856</v>
      </c>
      <c r="Q137" s="41">
        <v>2395</v>
      </c>
      <c r="R137" s="41">
        <v>4339</v>
      </c>
      <c r="S137" s="41">
        <v>2229</v>
      </c>
      <c r="T137" s="41">
        <v>3211</v>
      </c>
      <c r="U137" s="41">
        <v>2252</v>
      </c>
      <c r="V137" s="41">
        <v>4936</v>
      </c>
      <c r="W137" s="41">
        <v>1381</v>
      </c>
      <c r="X137" s="41">
        <v>3374</v>
      </c>
      <c r="Y137" s="41">
        <v>6102</v>
      </c>
      <c r="Z137" s="41">
        <v>1180</v>
      </c>
      <c r="AA137" s="41">
        <v>5775</v>
      </c>
      <c r="AB137" s="41">
        <v>1873</v>
      </c>
      <c r="AC137" s="41">
        <v>1602</v>
      </c>
      <c r="AD137" s="41">
        <v>1750</v>
      </c>
      <c r="AE137" s="41">
        <v>2884</v>
      </c>
      <c r="AF137" s="41">
        <v>5639</v>
      </c>
      <c r="AG137" s="41">
        <v>1641</v>
      </c>
      <c r="AH137" s="41">
        <v>3409</v>
      </c>
      <c r="AI137" s="41">
        <v>1661</v>
      </c>
      <c r="AJ137" s="41">
        <v>785</v>
      </c>
      <c r="AK137" s="41">
        <v>2355</v>
      </c>
      <c r="AL137" s="41">
        <v>3550</v>
      </c>
      <c r="AM137" s="28">
        <f t="shared" si="13"/>
        <v>83700</v>
      </c>
      <c r="AN137" s="41">
        <v>2700</v>
      </c>
      <c r="AO137" s="29">
        <f t="shared" si="14"/>
        <v>96829</v>
      </c>
      <c r="AP137" s="30">
        <f t="shared" si="15"/>
        <v>3123.516129032258</v>
      </c>
      <c r="AQ137" s="31">
        <f t="shared" si="16"/>
        <v>13129</v>
      </c>
      <c r="AR137" s="45">
        <f t="shared" si="17"/>
        <v>1.1568578255675031</v>
      </c>
    </row>
    <row r="138" spans="1:44" x14ac:dyDescent="0.25">
      <c r="A138" s="10">
        <v>137</v>
      </c>
      <c r="B138" s="11">
        <v>15671</v>
      </c>
      <c r="C138" s="11" t="s">
        <v>58</v>
      </c>
      <c r="D138" s="11" t="s">
        <v>23</v>
      </c>
      <c r="E138" s="12" t="s">
        <v>24</v>
      </c>
      <c r="F138" s="12" t="s">
        <v>27</v>
      </c>
      <c r="G138" s="12" t="s">
        <v>201</v>
      </c>
      <c r="H138" s="41">
        <v>7898</v>
      </c>
      <c r="I138" s="41">
        <v>5775</v>
      </c>
      <c r="J138" s="41">
        <v>5843</v>
      </c>
      <c r="K138" s="41">
        <v>4108</v>
      </c>
      <c r="L138" s="41">
        <v>2202</v>
      </c>
      <c r="M138" s="41">
        <v>5405</v>
      </c>
      <c r="N138" s="41">
        <v>3099</v>
      </c>
      <c r="O138" s="41">
        <v>3743</v>
      </c>
      <c r="P138" s="41">
        <v>2557</v>
      </c>
      <c r="Q138" s="41">
        <v>4113</v>
      </c>
      <c r="R138" s="41">
        <v>5463</v>
      </c>
      <c r="S138" s="41">
        <v>2612</v>
      </c>
      <c r="T138" s="41">
        <v>1831</v>
      </c>
      <c r="U138" s="41">
        <v>2158</v>
      </c>
      <c r="V138" s="41">
        <v>6510</v>
      </c>
      <c r="W138" s="41">
        <v>5139</v>
      </c>
      <c r="X138" s="41">
        <v>2356</v>
      </c>
      <c r="Y138" s="41">
        <v>3616</v>
      </c>
      <c r="Z138" s="41">
        <v>1745</v>
      </c>
      <c r="AA138" s="41">
        <v>4812</v>
      </c>
      <c r="AB138" s="41">
        <v>2595</v>
      </c>
      <c r="AC138" s="41">
        <v>2495</v>
      </c>
      <c r="AD138" s="41">
        <v>3218</v>
      </c>
      <c r="AE138" s="41">
        <v>4278</v>
      </c>
      <c r="AF138" s="41">
        <v>4478</v>
      </c>
      <c r="AG138" s="41">
        <v>3952</v>
      </c>
      <c r="AH138" s="41">
        <v>4288</v>
      </c>
      <c r="AI138" s="41">
        <v>5844</v>
      </c>
      <c r="AJ138" s="41">
        <v>3301</v>
      </c>
      <c r="AK138" s="41">
        <v>2714</v>
      </c>
      <c r="AL138" s="41">
        <v>6194</v>
      </c>
      <c r="AM138" s="28">
        <f t="shared" si="13"/>
        <v>120900</v>
      </c>
      <c r="AN138" s="41">
        <v>3900</v>
      </c>
      <c r="AO138" s="29">
        <f t="shared" si="14"/>
        <v>124342</v>
      </c>
      <c r="AP138" s="30">
        <f t="shared" si="15"/>
        <v>4011.0322580645161</v>
      </c>
      <c r="AQ138" s="31">
        <f t="shared" si="16"/>
        <v>3442</v>
      </c>
      <c r="AR138" s="45">
        <f t="shared" si="17"/>
        <v>1.0284698097601324</v>
      </c>
    </row>
    <row r="139" spans="1:44" x14ac:dyDescent="0.25">
      <c r="A139" s="10">
        <v>138</v>
      </c>
      <c r="B139" s="11">
        <v>17119</v>
      </c>
      <c r="C139" s="11" t="s">
        <v>58</v>
      </c>
      <c r="D139" s="11" t="s">
        <v>23</v>
      </c>
      <c r="E139" s="12" t="s">
        <v>24</v>
      </c>
      <c r="F139" s="12" t="s">
        <v>27</v>
      </c>
      <c r="G139" s="12" t="s">
        <v>202</v>
      </c>
      <c r="H139" s="41">
        <v>2837</v>
      </c>
      <c r="I139" s="41">
        <v>2733</v>
      </c>
      <c r="J139" s="41">
        <v>3510</v>
      </c>
      <c r="K139" s="41">
        <v>2634</v>
      </c>
      <c r="L139" s="41">
        <v>4679</v>
      </c>
      <c r="M139" s="41">
        <v>1995</v>
      </c>
      <c r="N139" s="41">
        <v>5919</v>
      </c>
      <c r="O139" s="41">
        <v>4998</v>
      </c>
      <c r="P139" s="41">
        <v>5286</v>
      </c>
      <c r="Q139" s="41">
        <v>2459</v>
      </c>
      <c r="R139" s="41">
        <v>3041</v>
      </c>
      <c r="S139" s="41">
        <v>1982</v>
      </c>
      <c r="T139" s="41">
        <v>2473</v>
      </c>
      <c r="U139" s="41">
        <v>1013</v>
      </c>
      <c r="V139" s="41">
        <v>3954</v>
      </c>
      <c r="W139" s="41">
        <v>1553</v>
      </c>
      <c r="X139" s="41">
        <v>4035</v>
      </c>
      <c r="Y139" s="41">
        <v>2585</v>
      </c>
      <c r="Z139" s="41">
        <v>613</v>
      </c>
      <c r="AA139" s="41">
        <v>5090</v>
      </c>
      <c r="AB139" s="41">
        <v>5984</v>
      </c>
      <c r="AC139" s="41">
        <v>2287</v>
      </c>
      <c r="AD139" s="41">
        <v>2329</v>
      </c>
      <c r="AE139" s="41">
        <v>4133</v>
      </c>
      <c r="AF139" s="41">
        <v>2122</v>
      </c>
      <c r="AG139" s="41">
        <v>2506</v>
      </c>
      <c r="AH139" s="41">
        <v>1799</v>
      </c>
      <c r="AI139" s="41">
        <v>2994</v>
      </c>
      <c r="AJ139" s="41">
        <v>2918</v>
      </c>
      <c r="AK139" s="41">
        <v>4005</v>
      </c>
      <c r="AL139" s="41">
        <v>2113</v>
      </c>
      <c r="AM139" s="28">
        <f t="shared" si="13"/>
        <v>111600</v>
      </c>
      <c r="AN139" s="41">
        <v>3600</v>
      </c>
      <c r="AO139" s="29">
        <f t="shared" si="14"/>
        <v>96579</v>
      </c>
      <c r="AP139" s="30">
        <f t="shared" si="15"/>
        <v>3115.4516129032259</v>
      </c>
      <c r="AQ139" s="31">
        <f t="shared" si="16"/>
        <v>-15021</v>
      </c>
      <c r="AR139" s="45">
        <f t="shared" si="17"/>
        <v>0.86540322580645157</v>
      </c>
    </row>
    <row r="140" spans="1:44" x14ac:dyDescent="0.25">
      <c r="A140" s="10">
        <v>139</v>
      </c>
      <c r="B140" s="11">
        <v>16255</v>
      </c>
      <c r="C140" s="11" t="s">
        <v>58</v>
      </c>
      <c r="D140" s="11" t="s">
        <v>23</v>
      </c>
      <c r="E140" s="12" t="s">
        <v>24</v>
      </c>
      <c r="F140" s="12" t="s">
        <v>27</v>
      </c>
      <c r="G140" s="12" t="s">
        <v>203</v>
      </c>
      <c r="H140" s="41">
        <v>2446</v>
      </c>
      <c r="I140" s="41">
        <v>3692</v>
      </c>
      <c r="J140" s="41">
        <v>2469</v>
      </c>
      <c r="K140" s="41">
        <v>5882</v>
      </c>
      <c r="L140" s="41">
        <v>1899</v>
      </c>
      <c r="M140" s="41">
        <v>4594</v>
      </c>
      <c r="N140" s="41">
        <v>1643</v>
      </c>
      <c r="O140" s="41">
        <v>2965</v>
      </c>
      <c r="P140" s="41">
        <v>3155</v>
      </c>
      <c r="Q140" s="41">
        <v>1821</v>
      </c>
      <c r="R140" s="41">
        <v>1528</v>
      </c>
      <c r="S140" s="41">
        <v>795</v>
      </c>
      <c r="T140" s="41">
        <v>2403</v>
      </c>
      <c r="U140" s="41">
        <v>3364</v>
      </c>
      <c r="V140" s="41">
        <v>2228</v>
      </c>
      <c r="W140" s="41">
        <v>934</v>
      </c>
      <c r="X140" s="41">
        <v>3111</v>
      </c>
      <c r="Y140" s="41">
        <v>2526</v>
      </c>
      <c r="Z140" s="41">
        <v>780</v>
      </c>
      <c r="AA140" s="41">
        <v>2541</v>
      </c>
      <c r="AB140" s="41">
        <v>1997</v>
      </c>
      <c r="AC140" s="41">
        <v>1966</v>
      </c>
      <c r="AD140" s="41">
        <v>1648</v>
      </c>
      <c r="AE140" s="41">
        <v>1318</v>
      </c>
      <c r="AF140" s="41">
        <v>2722</v>
      </c>
      <c r="AG140" s="41">
        <v>1751</v>
      </c>
      <c r="AH140" s="41">
        <v>1101</v>
      </c>
      <c r="AI140" s="41">
        <v>931</v>
      </c>
      <c r="AJ140" s="41">
        <v>682</v>
      </c>
      <c r="AK140" s="41">
        <v>1289</v>
      </c>
      <c r="AL140" s="41">
        <v>1000</v>
      </c>
      <c r="AM140" s="28">
        <f t="shared" si="13"/>
        <v>83700</v>
      </c>
      <c r="AN140" s="41">
        <v>2700</v>
      </c>
      <c r="AO140" s="29">
        <f t="shared" si="14"/>
        <v>67181</v>
      </c>
      <c r="AP140" s="30">
        <f t="shared" si="15"/>
        <v>2167.1290322580644</v>
      </c>
      <c r="AQ140" s="31">
        <f t="shared" si="16"/>
        <v>-16519</v>
      </c>
      <c r="AR140" s="45">
        <f t="shared" si="17"/>
        <v>0.80264038231780166</v>
      </c>
    </row>
    <row r="141" spans="1:44" x14ac:dyDescent="0.25">
      <c r="A141" s="10">
        <v>140</v>
      </c>
      <c r="B141" s="11">
        <v>16114</v>
      </c>
      <c r="C141" s="11" t="s">
        <v>58</v>
      </c>
      <c r="D141" s="11" t="s">
        <v>23</v>
      </c>
      <c r="E141" s="12" t="s">
        <v>24</v>
      </c>
      <c r="F141" s="12" t="s">
        <v>27</v>
      </c>
      <c r="G141" s="12" t="s">
        <v>204</v>
      </c>
      <c r="H141" s="41">
        <v>2657</v>
      </c>
      <c r="I141" s="41">
        <v>3084</v>
      </c>
      <c r="J141" s="41">
        <v>1028</v>
      </c>
      <c r="K141" s="41">
        <v>2435</v>
      </c>
      <c r="L141" s="41">
        <v>941</v>
      </c>
      <c r="M141" s="41">
        <v>6225</v>
      </c>
      <c r="N141" s="41">
        <v>4482</v>
      </c>
      <c r="O141" s="41">
        <v>8137</v>
      </c>
      <c r="P141" s="41">
        <v>4081</v>
      </c>
      <c r="Q141" s="41">
        <v>3156</v>
      </c>
      <c r="R141" s="41">
        <v>7668</v>
      </c>
      <c r="S141" s="41">
        <v>4771</v>
      </c>
      <c r="T141" s="41">
        <v>2413</v>
      </c>
      <c r="U141" s="41">
        <v>2881</v>
      </c>
      <c r="V141" s="41">
        <v>3437</v>
      </c>
      <c r="W141" s="41">
        <v>2846</v>
      </c>
      <c r="X141" s="41">
        <v>2065</v>
      </c>
      <c r="Y141" s="41">
        <v>6323</v>
      </c>
      <c r="Z141" s="41">
        <v>1390</v>
      </c>
      <c r="AA141" s="41">
        <v>2886</v>
      </c>
      <c r="AB141" s="41">
        <v>2075</v>
      </c>
      <c r="AC141" s="41">
        <v>2197</v>
      </c>
      <c r="AD141" s="41">
        <v>6146</v>
      </c>
      <c r="AE141" s="41">
        <v>838</v>
      </c>
      <c r="AF141" s="41">
        <v>3533</v>
      </c>
      <c r="AG141" s="41">
        <v>236</v>
      </c>
      <c r="AH141" s="41">
        <v>5783</v>
      </c>
      <c r="AI141" s="41">
        <v>2508</v>
      </c>
      <c r="AJ141" s="41">
        <v>7842</v>
      </c>
      <c r="AK141" s="41">
        <v>3013</v>
      </c>
      <c r="AL141" s="41">
        <v>1010</v>
      </c>
      <c r="AM141" s="28">
        <f t="shared" si="13"/>
        <v>96100</v>
      </c>
      <c r="AN141" s="41">
        <v>3100</v>
      </c>
      <c r="AO141" s="29">
        <f t="shared" si="14"/>
        <v>108087</v>
      </c>
      <c r="AP141" s="30">
        <f t="shared" si="15"/>
        <v>3486.6774193548385</v>
      </c>
      <c r="AQ141" s="31">
        <f t="shared" si="16"/>
        <v>11987</v>
      </c>
      <c r="AR141" s="45">
        <f t="shared" si="17"/>
        <v>1.1247346514047867</v>
      </c>
    </row>
    <row r="142" spans="1:44" x14ac:dyDescent="0.25">
      <c r="A142" s="10">
        <v>141</v>
      </c>
      <c r="B142" s="11">
        <v>16072</v>
      </c>
      <c r="C142" s="11" t="s">
        <v>58</v>
      </c>
      <c r="D142" s="11" t="s">
        <v>23</v>
      </c>
      <c r="E142" s="12" t="s">
        <v>24</v>
      </c>
      <c r="F142" s="12" t="s">
        <v>27</v>
      </c>
      <c r="G142" s="12" t="s">
        <v>205</v>
      </c>
      <c r="H142" s="41">
        <v>1831</v>
      </c>
      <c r="I142" s="41">
        <v>2269</v>
      </c>
      <c r="J142" s="41">
        <v>3922</v>
      </c>
      <c r="K142" s="41">
        <v>5737</v>
      </c>
      <c r="L142" s="41">
        <v>3074</v>
      </c>
      <c r="M142" s="41">
        <v>4488</v>
      </c>
      <c r="N142" s="41">
        <v>7108</v>
      </c>
      <c r="O142" s="41">
        <v>2148</v>
      </c>
      <c r="P142" s="41">
        <v>1694</v>
      </c>
      <c r="Q142" s="41">
        <v>3772</v>
      </c>
      <c r="R142" s="41">
        <v>3143</v>
      </c>
      <c r="S142" s="41">
        <v>865</v>
      </c>
      <c r="T142" s="41">
        <v>2584</v>
      </c>
      <c r="U142" s="41">
        <v>1945</v>
      </c>
      <c r="V142" s="41">
        <v>1990</v>
      </c>
      <c r="W142" s="41">
        <v>2058</v>
      </c>
      <c r="X142" s="41">
        <v>1851</v>
      </c>
      <c r="Y142" s="41">
        <v>3808</v>
      </c>
      <c r="Z142" s="41">
        <v>6000</v>
      </c>
      <c r="AA142" s="41">
        <v>3733</v>
      </c>
      <c r="AB142" s="41">
        <v>1829</v>
      </c>
      <c r="AC142" s="41">
        <v>2625</v>
      </c>
      <c r="AD142" s="41">
        <v>2588</v>
      </c>
      <c r="AE142" s="41">
        <v>2298</v>
      </c>
      <c r="AF142" s="41">
        <v>5269</v>
      </c>
      <c r="AG142" s="41">
        <v>627</v>
      </c>
      <c r="AH142" s="41">
        <v>1957</v>
      </c>
      <c r="AI142" s="41">
        <v>2585</v>
      </c>
      <c r="AJ142" s="41">
        <v>2473</v>
      </c>
      <c r="AK142" s="41">
        <v>3211</v>
      </c>
      <c r="AL142" s="41">
        <v>1184</v>
      </c>
      <c r="AM142" s="28">
        <f t="shared" si="13"/>
        <v>74400</v>
      </c>
      <c r="AN142" s="41">
        <v>2400</v>
      </c>
      <c r="AO142" s="29">
        <f t="shared" si="14"/>
        <v>90666</v>
      </c>
      <c r="AP142" s="30">
        <f t="shared" si="15"/>
        <v>2924.7096774193546</v>
      </c>
      <c r="AQ142" s="31">
        <f t="shared" si="16"/>
        <v>16266</v>
      </c>
      <c r="AR142" s="45">
        <f t="shared" si="17"/>
        <v>1.2186290322580646</v>
      </c>
    </row>
    <row r="143" spans="1:44" x14ac:dyDescent="0.25">
      <c r="A143" s="10">
        <v>142</v>
      </c>
      <c r="B143" s="11">
        <v>92010</v>
      </c>
      <c r="C143" s="11" t="s">
        <v>58</v>
      </c>
      <c r="D143" s="11" t="s">
        <v>23</v>
      </c>
      <c r="E143" s="12" t="s">
        <v>24</v>
      </c>
      <c r="F143" s="12" t="s">
        <v>27</v>
      </c>
      <c r="G143" s="12" t="s">
        <v>206</v>
      </c>
      <c r="H143" s="41">
        <v>1365</v>
      </c>
      <c r="I143" s="41">
        <v>2345</v>
      </c>
      <c r="J143" s="41">
        <v>866</v>
      </c>
      <c r="K143" s="41">
        <v>3616</v>
      </c>
      <c r="L143" s="41">
        <v>1112</v>
      </c>
      <c r="M143" s="41">
        <v>2958</v>
      </c>
      <c r="N143" s="41">
        <v>2085</v>
      </c>
      <c r="O143" s="41">
        <v>2585</v>
      </c>
      <c r="P143" s="41">
        <v>512</v>
      </c>
      <c r="Q143" s="41">
        <v>768</v>
      </c>
      <c r="R143" s="41">
        <v>1969</v>
      </c>
      <c r="S143" s="41">
        <v>410</v>
      </c>
      <c r="T143" s="41">
        <v>2048</v>
      </c>
      <c r="U143" s="41">
        <v>866</v>
      </c>
      <c r="V143" s="41">
        <v>1049</v>
      </c>
      <c r="W143" s="41">
        <v>498</v>
      </c>
      <c r="X143" s="41">
        <v>304</v>
      </c>
      <c r="Y143" s="41">
        <v>1359</v>
      </c>
      <c r="Z143" s="41">
        <v>96</v>
      </c>
      <c r="AA143" s="41">
        <v>1342</v>
      </c>
      <c r="AB143" s="41">
        <v>2506</v>
      </c>
      <c r="AC143" s="41">
        <v>1083</v>
      </c>
      <c r="AD143" s="41">
        <v>261</v>
      </c>
      <c r="AE143" s="41">
        <v>771</v>
      </c>
      <c r="AF143" s="41">
        <v>512</v>
      </c>
      <c r="AG143" s="41">
        <v>546</v>
      </c>
      <c r="AH143" s="41">
        <v>1254</v>
      </c>
      <c r="AI143" s="41">
        <v>1469</v>
      </c>
      <c r="AJ143" s="41">
        <v>1436</v>
      </c>
      <c r="AK143" s="41">
        <v>406</v>
      </c>
      <c r="AL143" s="41">
        <v>716</v>
      </c>
      <c r="AM143" s="28">
        <f t="shared" si="13"/>
        <v>71300</v>
      </c>
      <c r="AN143" s="41">
        <v>2300</v>
      </c>
      <c r="AO143" s="29">
        <f t="shared" si="14"/>
        <v>39113</v>
      </c>
      <c r="AP143" s="30">
        <f t="shared" si="15"/>
        <v>1261.7096774193549</v>
      </c>
      <c r="AQ143" s="31">
        <f t="shared" si="16"/>
        <v>-32187</v>
      </c>
      <c r="AR143" s="45">
        <f t="shared" si="17"/>
        <v>0.54856942496493688</v>
      </c>
    </row>
    <row r="144" spans="1:44" x14ac:dyDescent="0.25">
      <c r="A144" s="10">
        <v>143</v>
      </c>
      <c r="B144" s="11">
        <v>15438</v>
      </c>
      <c r="C144" s="11" t="s">
        <v>58</v>
      </c>
      <c r="D144" s="11" t="s">
        <v>23</v>
      </c>
      <c r="E144" s="12" t="s">
        <v>24</v>
      </c>
      <c r="F144" s="12" t="s">
        <v>27</v>
      </c>
      <c r="G144" s="12" t="s">
        <v>207</v>
      </c>
      <c r="H144" s="41">
        <v>3723</v>
      </c>
      <c r="I144" s="41">
        <v>1688</v>
      </c>
      <c r="J144" s="41">
        <v>3267</v>
      </c>
      <c r="K144" s="41">
        <v>2149</v>
      </c>
      <c r="L144" s="41">
        <v>732</v>
      </c>
      <c r="M144" s="41">
        <v>7050</v>
      </c>
      <c r="N144" s="41">
        <v>3298</v>
      </c>
      <c r="O144" s="41">
        <v>1642</v>
      </c>
      <c r="P144" s="41">
        <v>3190</v>
      </c>
      <c r="Q144" s="41">
        <v>6200</v>
      </c>
      <c r="R144" s="41">
        <v>4374</v>
      </c>
      <c r="S144" s="41">
        <v>176</v>
      </c>
      <c r="T144" s="41">
        <v>3023</v>
      </c>
      <c r="U144" s="41">
        <v>1735</v>
      </c>
      <c r="V144" s="41">
        <v>3078</v>
      </c>
      <c r="W144" s="41">
        <v>485</v>
      </c>
      <c r="X144" s="41">
        <v>2580</v>
      </c>
      <c r="Y144" s="41">
        <v>1638</v>
      </c>
      <c r="Z144" s="41">
        <v>453</v>
      </c>
      <c r="AA144" s="41">
        <v>2674</v>
      </c>
      <c r="AB144" s="41">
        <v>1025</v>
      </c>
      <c r="AC144" s="41">
        <v>2234</v>
      </c>
      <c r="AD144" s="41">
        <v>3160</v>
      </c>
      <c r="AE144" s="41">
        <v>3127</v>
      </c>
      <c r="AF144" s="41">
        <v>2584</v>
      </c>
      <c r="AG144" s="41">
        <v>1500</v>
      </c>
      <c r="AH144" s="41">
        <v>2357</v>
      </c>
      <c r="AI144" s="41">
        <v>2142</v>
      </c>
      <c r="AJ144" s="41">
        <v>2572</v>
      </c>
      <c r="AK144" s="41">
        <v>4265</v>
      </c>
      <c r="AL144" s="41">
        <v>2087</v>
      </c>
      <c r="AM144" s="28">
        <f t="shared" si="13"/>
        <v>93000</v>
      </c>
      <c r="AN144" s="41">
        <v>3000</v>
      </c>
      <c r="AO144" s="29">
        <f t="shared" si="14"/>
        <v>80208</v>
      </c>
      <c r="AP144" s="30">
        <f t="shared" si="15"/>
        <v>2587.3548387096776</v>
      </c>
      <c r="AQ144" s="31">
        <f t="shared" si="16"/>
        <v>-12792</v>
      </c>
      <c r="AR144" s="45">
        <f t="shared" si="17"/>
        <v>0.86245161290322581</v>
      </c>
    </row>
    <row r="145" spans="1:44" x14ac:dyDescent="0.25">
      <c r="A145" s="10">
        <v>144</v>
      </c>
      <c r="B145" s="11">
        <v>15620</v>
      </c>
      <c r="C145" s="11" t="s">
        <v>58</v>
      </c>
      <c r="D145" s="11" t="s">
        <v>23</v>
      </c>
      <c r="E145" s="12" t="s">
        <v>24</v>
      </c>
      <c r="F145" s="12" t="s">
        <v>27</v>
      </c>
      <c r="G145" s="12" t="s">
        <v>208</v>
      </c>
      <c r="H145" s="41">
        <v>231</v>
      </c>
      <c r="I145" s="41">
        <v>2406</v>
      </c>
      <c r="J145" s="41">
        <v>1205</v>
      </c>
      <c r="K145" s="41">
        <v>1209</v>
      </c>
      <c r="L145" s="41">
        <v>470</v>
      </c>
      <c r="M145" s="41">
        <v>1347</v>
      </c>
      <c r="N145" s="41">
        <v>768</v>
      </c>
      <c r="O145" s="41">
        <v>1624</v>
      </c>
      <c r="P145" s="41">
        <v>1274</v>
      </c>
      <c r="Q145" s="41">
        <v>822</v>
      </c>
      <c r="R145" s="41">
        <v>1132</v>
      </c>
      <c r="S145" s="41">
        <v>166</v>
      </c>
      <c r="T145" s="41">
        <v>631</v>
      </c>
      <c r="U145" s="41">
        <v>1574</v>
      </c>
      <c r="V145" s="41">
        <v>990</v>
      </c>
      <c r="W145" s="41">
        <v>1582</v>
      </c>
      <c r="X145" s="41">
        <v>916</v>
      </c>
      <c r="Y145" s="41">
        <v>3584</v>
      </c>
      <c r="Z145" s="41">
        <v>1179</v>
      </c>
      <c r="AA145" s="41">
        <v>841</v>
      </c>
      <c r="AB145" s="41">
        <v>1828</v>
      </c>
      <c r="AC145" s="41">
        <v>1412</v>
      </c>
      <c r="AD145" s="41">
        <v>461</v>
      </c>
      <c r="AE145" s="41">
        <v>354</v>
      </c>
      <c r="AF145" s="41">
        <v>626</v>
      </c>
      <c r="AG145" s="41">
        <v>208</v>
      </c>
      <c r="AH145" s="41">
        <v>521</v>
      </c>
      <c r="AI145" s="41">
        <v>437</v>
      </c>
      <c r="AJ145" s="41">
        <v>565</v>
      </c>
      <c r="AK145" s="41">
        <v>817</v>
      </c>
      <c r="AL145" s="41">
        <v>2844</v>
      </c>
      <c r="AM145" s="28">
        <f t="shared" si="13"/>
        <v>68200</v>
      </c>
      <c r="AN145" s="41">
        <v>2200</v>
      </c>
      <c r="AO145" s="29">
        <f t="shared" si="14"/>
        <v>34024</v>
      </c>
      <c r="AP145" s="30">
        <f t="shared" si="15"/>
        <v>1097.5483870967741</v>
      </c>
      <c r="AQ145" s="31">
        <f t="shared" si="16"/>
        <v>-34176</v>
      </c>
      <c r="AR145" s="45">
        <f t="shared" si="17"/>
        <v>0.49888563049853374</v>
      </c>
    </row>
    <row r="146" spans="1:44" x14ac:dyDescent="0.25">
      <c r="A146" s="10">
        <v>145</v>
      </c>
      <c r="B146" s="11">
        <v>14591</v>
      </c>
      <c r="C146" s="11" t="s">
        <v>58</v>
      </c>
      <c r="D146" s="11" t="s">
        <v>23</v>
      </c>
      <c r="E146" s="12" t="s">
        <v>24</v>
      </c>
      <c r="F146" s="12" t="s">
        <v>28</v>
      </c>
      <c r="G146" s="12" t="s">
        <v>209</v>
      </c>
      <c r="H146" s="41">
        <v>50</v>
      </c>
      <c r="I146" s="41">
        <v>1066</v>
      </c>
      <c r="J146" s="41">
        <v>1066</v>
      </c>
      <c r="K146" s="41">
        <v>1</v>
      </c>
      <c r="L146" s="41">
        <v>0</v>
      </c>
      <c r="M146" s="41">
        <v>4</v>
      </c>
      <c r="N146" s="41">
        <v>65</v>
      </c>
      <c r="O146" s="41">
        <v>291</v>
      </c>
      <c r="P146" s="41">
        <v>175</v>
      </c>
      <c r="Q146" s="41">
        <v>203</v>
      </c>
      <c r="R146" s="41">
        <v>1</v>
      </c>
      <c r="S146" s="41">
        <v>0</v>
      </c>
      <c r="T146" s="41">
        <v>0</v>
      </c>
      <c r="U146" s="41">
        <v>150</v>
      </c>
      <c r="V146" s="41">
        <v>731</v>
      </c>
      <c r="W146" s="41">
        <v>6992</v>
      </c>
      <c r="X146" s="41">
        <v>3</v>
      </c>
      <c r="Y146" s="41">
        <v>275</v>
      </c>
      <c r="Z146" s="41">
        <v>0</v>
      </c>
      <c r="AA146" s="41">
        <v>283</v>
      </c>
      <c r="AB146" s="41">
        <v>101</v>
      </c>
      <c r="AC146" s="41">
        <v>425</v>
      </c>
      <c r="AD146" s="41">
        <v>1</v>
      </c>
      <c r="AE146" s="41">
        <v>191</v>
      </c>
      <c r="AF146" s="41">
        <v>0</v>
      </c>
      <c r="AG146" s="41">
        <v>0</v>
      </c>
      <c r="AH146" s="41">
        <v>76</v>
      </c>
      <c r="AI146" s="41">
        <v>151</v>
      </c>
      <c r="AJ146" s="41">
        <v>511</v>
      </c>
      <c r="AK146" s="41">
        <v>516</v>
      </c>
      <c r="AL146" s="41">
        <v>400</v>
      </c>
      <c r="AM146" s="28">
        <f t="shared" si="13"/>
        <v>24800</v>
      </c>
      <c r="AN146" s="41">
        <v>800</v>
      </c>
      <c r="AO146" s="29">
        <f t="shared" si="14"/>
        <v>13728</v>
      </c>
      <c r="AP146" s="30">
        <f t="shared" si="15"/>
        <v>442.83870967741933</v>
      </c>
      <c r="AQ146" s="31">
        <f t="shared" si="16"/>
        <v>-11072</v>
      </c>
      <c r="AR146" s="45">
        <f t="shared" si="17"/>
        <v>0.55354838709677423</v>
      </c>
    </row>
    <row r="147" spans="1:44" x14ac:dyDescent="0.25">
      <c r="A147" s="10">
        <v>146</v>
      </c>
      <c r="B147" s="11">
        <v>16515</v>
      </c>
      <c r="C147" s="11" t="s">
        <v>58</v>
      </c>
      <c r="D147" s="11" t="s">
        <v>23</v>
      </c>
      <c r="E147" s="12" t="s">
        <v>24</v>
      </c>
      <c r="F147" s="12" t="s">
        <v>28</v>
      </c>
      <c r="G147" s="12" t="s">
        <v>210</v>
      </c>
      <c r="H147" s="41">
        <v>3496</v>
      </c>
      <c r="I147" s="41">
        <v>2130</v>
      </c>
      <c r="J147" s="41">
        <v>2130</v>
      </c>
      <c r="K147" s="41">
        <v>6382</v>
      </c>
      <c r="L147" s="41">
        <v>998</v>
      </c>
      <c r="M147" s="41">
        <v>3281</v>
      </c>
      <c r="N147" s="41">
        <v>3368</v>
      </c>
      <c r="O147" s="41">
        <v>2655</v>
      </c>
      <c r="P147" s="41">
        <v>3339</v>
      </c>
      <c r="Q147" s="41">
        <v>2211</v>
      </c>
      <c r="R147" s="41">
        <v>1287</v>
      </c>
      <c r="S147" s="41">
        <v>394</v>
      </c>
      <c r="T147" s="41">
        <v>1654</v>
      </c>
      <c r="U147" s="41">
        <v>1339</v>
      </c>
      <c r="V147" s="41">
        <v>787</v>
      </c>
      <c r="W147" s="41">
        <v>958</v>
      </c>
      <c r="X147" s="41">
        <v>1302</v>
      </c>
      <c r="Y147" s="41">
        <v>1849</v>
      </c>
      <c r="Z147" s="41">
        <v>1507</v>
      </c>
      <c r="AA147" s="41">
        <v>1200</v>
      </c>
      <c r="AB147" s="41">
        <v>2499</v>
      </c>
      <c r="AC147" s="41">
        <v>1182</v>
      </c>
      <c r="AD147" s="41">
        <v>1862</v>
      </c>
      <c r="AE147" s="41">
        <v>1595</v>
      </c>
      <c r="AF147" s="41">
        <v>1784</v>
      </c>
      <c r="AG147" s="41">
        <v>530</v>
      </c>
      <c r="AH147" s="41">
        <v>1561</v>
      </c>
      <c r="AI147" s="41">
        <v>2317</v>
      </c>
      <c r="AJ147" s="41">
        <v>2296</v>
      </c>
      <c r="AK147" s="41">
        <v>738</v>
      </c>
      <c r="AL147" s="41">
        <v>2144</v>
      </c>
      <c r="AM147" s="28">
        <f t="shared" si="13"/>
        <v>83700</v>
      </c>
      <c r="AN147" s="41">
        <v>2700</v>
      </c>
      <c r="AO147" s="29">
        <f t="shared" si="14"/>
        <v>60775</v>
      </c>
      <c r="AP147" s="30">
        <f t="shared" si="15"/>
        <v>1960.483870967742</v>
      </c>
      <c r="AQ147" s="31">
        <f t="shared" si="16"/>
        <v>-22925</v>
      </c>
      <c r="AR147" s="45">
        <f t="shared" si="17"/>
        <v>0.72610513739546001</v>
      </c>
    </row>
    <row r="148" spans="1:44" x14ac:dyDescent="0.25">
      <c r="A148" s="10">
        <v>147</v>
      </c>
      <c r="B148" s="11">
        <v>16341</v>
      </c>
      <c r="C148" s="11" t="s">
        <v>58</v>
      </c>
      <c r="D148" s="11" t="s">
        <v>23</v>
      </c>
      <c r="E148" s="12" t="s">
        <v>24</v>
      </c>
      <c r="F148" s="12" t="s">
        <v>28</v>
      </c>
      <c r="G148" s="12" t="s">
        <v>211</v>
      </c>
      <c r="H148" s="41">
        <v>1854</v>
      </c>
      <c r="I148" s="41">
        <v>1998</v>
      </c>
      <c r="J148" s="41">
        <v>1998</v>
      </c>
      <c r="K148" s="41">
        <v>1771</v>
      </c>
      <c r="L148" s="41">
        <v>724</v>
      </c>
      <c r="M148" s="41">
        <v>1044</v>
      </c>
      <c r="N148" s="41">
        <v>4488</v>
      </c>
      <c r="O148" s="41">
        <v>1427</v>
      </c>
      <c r="P148" s="41">
        <v>1285</v>
      </c>
      <c r="Q148" s="41">
        <v>939</v>
      </c>
      <c r="R148" s="41">
        <v>3333</v>
      </c>
      <c r="S148" s="41">
        <v>610</v>
      </c>
      <c r="T148" s="41">
        <v>2633</v>
      </c>
      <c r="U148" s="41">
        <v>2755</v>
      </c>
      <c r="V148" s="41">
        <v>825</v>
      </c>
      <c r="W148" s="41">
        <v>2522</v>
      </c>
      <c r="X148" s="41">
        <v>1626</v>
      </c>
      <c r="Y148" s="41">
        <v>2071</v>
      </c>
      <c r="Z148" s="41">
        <v>640</v>
      </c>
      <c r="AA148" s="41">
        <v>1720</v>
      </c>
      <c r="AB148" s="41">
        <v>1017</v>
      </c>
      <c r="AC148" s="41">
        <v>883</v>
      </c>
      <c r="AD148" s="41">
        <v>915</v>
      </c>
      <c r="AE148" s="41">
        <v>906</v>
      </c>
      <c r="AF148" s="41">
        <v>819</v>
      </c>
      <c r="AG148" s="41">
        <v>440</v>
      </c>
      <c r="AH148" s="41">
        <v>848</v>
      </c>
      <c r="AI148" s="41">
        <v>1024</v>
      </c>
      <c r="AJ148" s="41">
        <v>2303</v>
      </c>
      <c r="AK148" s="41">
        <v>719</v>
      </c>
      <c r="AL148" s="41">
        <v>709</v>
      </c>
      <c r="AM148" s="28">
        <f t="shared" si="13"/>
        <v>55800</v>
      </c>
      <c r="AN148" s="41">
        <v>1800</v>
      </c>
      <c r="AO148" s="29">
        <f t="shared" si="14"/>
        <v>46846</v>
      </c>
      <c r="AP148" s="30">
        <f t="shared" si="15"/>
        <v>1511.1612903225807</v>
      </c>
      <c r="AQ148" s="31">
        <f t="shared" si="16"/>
        <v>-8954</v>
      </c>
      <c r="AR148" s="45">
        <f t="shared" si="17"/>
        <v>0.83953405017921146</v>
      </c>
    </row>
    <row r="149" spans="1:44" x14ac:dyDescent="0.25">
      <c r="A149" s="10">
        <v>148</v>
      </c>
      <c r="B149" s="11">
        <v>15619</v>
      </c>
      <c r="C149" s="11" t="s">
        <v>58</v>
      </c>
      <c r="D149" s="11" t="s">
        <v>23</v>
      </c>
      <c r="E149" s="12" t="s">
        <v>24</v>
      </c>
      <c r="F149" s="12" t="s">
        <v>28</v>
      </c>
      <c r="G149" s="12" t="s">
        <v>212</v>
      </c>
      <c r="H149" s="41">
        <v>12036</v>
      </c>
      <c r="I149" s="41">
        <v>8783</v>
      </c>
      <c r="J149" s="41">
        <v>8783</v>
      </c>
      <c r="K149" s="41">
        <v>6951</v>
      </c>
      <c r="L149" s="41">
        <v>6751</v>
      </c>
      <c r="M149" s="41">
        <v>7842</v>
      </c>
      <c r="N149" s="41">
        <v>12202</v>
      </c>
      <c r="O149" s="41">
        <v>8342</v>
      </c>
      <c r="P149" s="41">
        <v>8724</v>
      </c>
      <c r="Q149" s="41">
        <v>8075</v>
      </c>
      <c r="R149" s="41">
        <v>12460</v>
      </c>
      <c r="S149" s="41">
        <v>8815</v>
      </c>
      <c r="T149" s="41">
        <v>6056</v>
      </c>
      <c r="U149" s="41">
        <v>13360</v>
      </c>
      <c r="V149" s="41">
        <v>12385</v>
      </c>
      <c r="W149" s="41">
        <v>10520</v>
      </c>
      <c r="X149" s="41">
        <v>8804</v>
      </c>
      <c r="Y149" s="41">
        <v>7667</v>
      </c>
      <c r="Z149" s="41">
        <v>4194</v>
      </c>
      <c r="AA149" s="41">
        <v>8908</v>
      </c>
      <c r="AB149" s="41">
        <v>8870</v>
      </c>
      <c r="AC149" s="41">
        <v>5743</v>
      </c>
      <c r="AD149" s="41">
        <v>7165</v>
      </c>
      <c r="AE149" s="41">
        <v>6976</v>
      </c>
      <c r="AF149" s="41">
        <v>9821</v>
      </c>
      <c r="AG149" s="41">
        <v>3561</v>
      </c>
      <c r="AH149" s="41">
        <v>5167</v>
      </c>
      <c r="AI149" s="41">
        <v>5275</v>
      </c>
      <c r="AJ149" s="41">
        <v>7129</v>
      </c>
      <c r="AK149" s="41">
        <v>11193</v>
      </c>
      <c r="AL149" s="41">
        <v>4317</v>
      </c>
      <c r="AM149" s="28">
        <f t="shared" si="13"/>
        <v>230950</v>
      </c>
      <c r="AN149" s="41">
        <v>7450</v>
      </c>
      <c r="AO149" s="29">
        <f t="shared" si="14"/>
        <v>256875</v>
      </c>
      <c r="AP149" s="30">
        <f t="shared" si="15"/>
        <v>8286.2903225806458</v>
      </c>
      <c r="AQ149" s="31">
        <f t="shared" si="16"/>
        <v>25925</v>
      </c>
      <c r="AR149" s="45">
        <f t="shared" si="17"/>
        <v>1.1122537345745833</v>
      </c>
    </row>
    <row r="150" spans="1:44" x14ac:dyDescent="0.25">
      <c r="A150" s="10">
        <v>149</v>
      </c>
      <c r="B150" s="11">
        <v>14528</v>
      </c>
      <c r="C150" s="11" t="s">
        <v>58</v>
      </c>
      <c r="D150" s="11" t="s">
        <v>23</v>
      </c>
      <c r="E150" s="12" t="s">
        <v>24</v>
      </c>
      <c r="F150" s="12" t="s">
        <v>29</v>
      </c>
      <c r="G150" s="12" t="s">
        <v>213</v>
      </c>
      <c r="H150" s="41">
        <v>1159</v>
      </c>
      <c r="I150" s="41">
        <v>3780</v>
      </c>
      <c r="J150" s="41">
        <v>5662</v>
      </c>
      <c r="K150" s="41">
        <v>6776</v>
      </c>
      <c r="L150" s="41">
        <v>801</v>
      </c>
      <c r="M150" s="41">
        <v>10862</v>
      </c>
      <c r="N150" s="41">
        <v>6369</v>
      </c>
      <c r="O150" s="41">
        <v>8257</v>
      </c>
      <c r="P150" s="41">
        <v>4203</v>
      </c>
      <c r="Q150" s="41">
        <v>6232</v>
      </c>
      <c r="R150" s="41">
        <v>4175</v>
      </c>
      <c r="S150" s="41">
        <v>2315</v>
      </c>
      <c r="T150" s="41">
        <v>5404</v>
      </c>
      <c r="U150" s="41">
        <v>3560</v>
      </c>
      <c r="V150" s="41">
        <v>5834</v>
      </c>
      <c r="W150" s="41">
        <v>6370</v>
      </c>
      <c r="X150" s="41">
        <v>4786</v>
      </c>
      <c r="Y150" s="41">
        <v>6721</v>
      </c>
      <c r="Z150" s="41">
        <v>2312</v>
      </c>
      <c r="AA150" s="41">
        <v>5155</v>
      </c>
      <c r="AB150" s="41">
        <v>5618</v>
      </c>
      <c r="AC150" s="41">
        <v>2983</v>
      </c>
      <c r="AD150" s="41">
        <v>4673</v>
      </c>
      <c r="AE150" s="41">
        <v>4314</v>
      </c>
      <c r="AF150" s="41">
        <v>3722</v>
      </c>
      <c r="AG150" s="41">
        <v>28</v>
      </c>
      <c r="AH150" s="41">
        <v>4643</v>
      </c>
      <c r="AI150" s="41">
        <v>3563</v>
      </c>
      <c r="AJ150" s="41">
        <v>4066</v>
      </c>
      <c r="AK150" s="41">
        <v>3279</v>
      </c>
      <c r="AL150" s="41">
        <v>3472</v>
      </c>
      <c r="AM150" s="28">
        <f t="shared" si="13"/>
        <v>172050</v>
      </c>
      <c r="AN150" s="41">
        <v>5550</v>
      </c>
      <c r="AO150" s="29">
        <f t="shared" si="14"/>
        <v>141094</v>
      </c>
      <c r="AP150" s="30">
        <f t="shared" si="15"/>
        <v>4551.4193548387093</v>
      </c>
      <c r="AQ150" s="31">
        <f t="shared" si="16"/>
        <v>-30956</v>
      </c>
      <c r="AR150" s="45">
        <f t="shared" si="17"/>
        <v>0.82007555943039812</v>
      </c>
    </row>
    <row r="151" spans="1:44" x14ac:dyDescent="0.25">
      <c r="A151" s="10">
        <v>150</v>
      </c>
      <c r="B151" s="11">
        <v>16294</v>
      </c>
      <c r="C151" s="11" t="s">
        <v>58</v>
      </c>
      <c r="D151" s="11" t="s">
        <v>23</v>
      </c>
      <c r="E151" s="12" t="s">
        <v>24</v>
      </c>
      <c r="F151" s="12" t="s">
        <v>30</v>
      </c>
      <c r="G151" s="12" t="s">
        <v>214</v>
      </c>
      <c r="H151" s="41">
        <v>7508</v>
      </c>
      <c r="I151" s="41">
        <v>2301</v>
      </c>
      <c r="J151" s="41">
        <v>6440</v>
      </c>
      <c r="K151" s="41">
        <v>7172</v>
      </c>
      <c r="L151" s="41">
        <v>4481</v>
      </c>
      <c r="M151" s="41">
        <v>6038</v>
      </c>
      <c r="N151" s="41">
        <v>8192</v>
      </c>
      <c r="O151" s="41">
        <v>5362</v>
      </c>
      <c r="P151" s="41">
        <v>4272</v>
      </c>
      <c r="Q151" s="41">
        <v>4344</v>
      </c>
      <c r="R151" s="41">
        <v>8098</v>
      </c>
      <c r="S151" s="41">
        <v>1945</v>
      </c>
      <c r="T151" s="41">
        <v>2317</v>
      </c>
      <c r="U151" s="41">
        <v>3884</v>
      </c>
      <c r="V151" s="41">
        <v>3436</v>
      </c>
      <c r="W151" s="41">
        <v>3564</v>
      </c>
      <c r="X151" s="41">
        <v>2720</v>
      </c>
      <c r="Y151" s="41">
        <v>4238</v>
      </c>
      <c r="Z151" s="41">
        <v>1726</v>
      </c>
      <c r="AA151" s="41">
        <v>5637</v>
      </c>
      <c r="AB151" s="41">
        <v>5131</v>
      </c>
      <c r="AC151" s="41">
        <v>2236</v>
      </c>
      <c r="AD151" s="41">
        <v>2665</v>
      </c>
      <c r="AE151" s="41">
        <v>2683</v>
      </c>
      <c r="AF151" s="41">
        <v>6263</v>
      </c>
      <c r="AG151" s="41">
        <v>1491</v>
      </c>
      <c r="AH151" s="41">
        <v>5262</v>
      </c>
      <c r="AI151" s="41">
        <v>1758</v>
      </c>
      <c r="AJ151" s="41">
        <v>6693</v>
      </c>
      <c r="AK151" s="41">
        <v>4445</v>
      </c>
      <c r="AL151" s="41">
        <v>1595</v>
      </c>
      <c r="AM151" s="28">
        <f t="shared" si="13"/>
        <v>114700</v>
      </c>
      <c r="AN151" s="41">
        <v>3700</v>
      </c>
      <c r="AO151" s="29">
        <f t="shared" si="14"/>
        <v>133897</v>
      </c>
      <c r="AP151" s="30">
        <f t="shared" si="15"/>
        <v>4319.2580645161288</v>
      </c>
      <c r="AQ151" s="31">
        <f t="shared" si="16"/>
        <v>19197</v>
      </c>
      <c r="AR151" s="45">
        <f t="shared" si="17"/>
        <v>1.1673670444638187</v>
      </c>
    </row>
    <row r="152" spans="1:44" x14ac:dyDescent="0.25">
      <c r="A152" s="10">
        <v>151</v>
      </c>
      <c r="B152" s="11">
        <v>14481</v>
      </c>
      <c r="C152" s="11" t="s">
        <v>58</v>
      </c>
      <c r="D152" s="11" t="s">
        <v>23</v>
      </c>
      <c r="E152" s="12" t="s">
        <v>24</v>
      </c>
      <c r="F152" s="12" t="s">
        <v>30</v>
      </c>
      <c r="G152" s="12" t="s">
        <v>215</v>
      </c>
      <c r="H152" s="41">
        <v>3000</v>
      </c>
      <c r="I152" s="41">
        <v>2974</v>
      </c>
      <c r="J152" s="41">
        <v>3611</v>
      </c>
      <c r="K152" s="41">
        <v>7931</v>
      </c>
      <c r="L152" s="41">
        <v>764</v>
      </c>
      <c r="M152" s="41">
        <v>3345</v>
      </c>
      <c r="N152" s="41">
        <v>4150</v>
      </c>
      <c r="O152" s="41">
        <v>1241</v>
      </c>
      <c r="P152" s="41">
        <v>1935</v>
      </c>
      <c r="Q152" s="41">
        <v>3986</v>
      </c>
      <c r="R152" s="41">
        <v>2527</v>
      </c>
      <c r="S152" s="41">
        <v>1358</v>
      </c>
      <c r="T152" s="41">
        <v>2264</v>
      </c>
      <c r="U152" s="41">
        <v>5444</v>
      </c>
      <c r="V152" s="41">
        <v>5487</v>
      </c>
      <c r="W152" s="41">
        <v>3381</v>
      </c>
      <c r="X152" s="41">
        <v>2066</v>
      </c>
      <c r="Y152" s="41">
        <v>4256</v>
      </c>
      <c r="Z152" s="41">
        <v>988</v>
      </c>
      <c r="AA152" s="41">
        <v>4197</v>
      </c>
      <c r="AB152" s="41">
        <v>3203</v>
      </c>
      <c r="AC152" s="41">
        <v>2257</v>
      </c>
      <c r="AD152" s="41">
        <v>1743</v>
      </c>
      <c r="AE152" s="41">
        <v>951</v>
      </c>
      <c r="AF152" s="41">
        <v>3411</v>
      </c>
      <c r="AG152" s="41">
        <v>1124</v>
      </c>
      <c r="AH152" s="41">
        <v>3231</v>
      </c>
      <c r="AI152" s="41">
        <v>2317</v>
      </c>
      <c r="AJ152" s="41">
        <v>781</v>
      </c>
      <c r="AK152" s="41">
        <v>3713</v>
      </c>
      <c r="AL152" s="41">
        <v>1518</v>
      </c>
      <c r="AM152" s="28">
        <f t="shared" si="13"/>
        <v>68200</v>
      </c>
      <c r="AN152" s="41">
        <v>2200</v>
      </c>
      <c r="AO152" s="29">
        <f t="shared" si="14"/>
        <v>89154</v>
      </c>
      <c r="AP152" s="30">
        <f t="shared" si="15"/>
        <v>2875.9354838709678</v>
      </c>
      <c r="AQ152" s="31">
        <f t="shared" si="16"/>
        <v>20954</v>
      </c>
      <c r="AR152" s="45">
        <f t="shared" si="17"/>
        <v>1.3072434017595307</v>
      </c>
    </row>
    <row r="153" spans="1:44" x14ac:dyDescent="0.25">
      <c r="A153" s="10">
        <v>152</v>
      </c>
      <c r="B153" s="11">
        <v>15050</v>
      </c>
      <c r="C153" s="11" t="s">
        <v>58</v>
      </c>
      <c r="D153" s="11" t="s">
        <v>23</v>
      </c>
      <c r="E153" s="12" t="s">
        <v>24</v>
      </c>
      <c r="F153" s="12" t="s">
        <v>30</v>
      </c>
      <c r="G153" s="12" t="s">
        <v>216</v>
      </c>
      <c r="H153" s="41">
        <v>4593</v>
      </c>
      <c r="I153" s="41">
        <v>4369</v>
      </c>
      <c r="J153" s="41">
        <v>3345</v>
      </c>
      <c r="K153" s="41">
        <v>12612</v>
      </c>
      <c r="L153" s="41">
        <v>696</v>
      </c>
      <c r="M153" s="41">
        <v>2595</v>
      </c>
      <c r="N153" s="41">
        <v>3255</v>
      </c>
      <c r="O153" s="41">
        <v>3072</v>
      </c>
      <c r="P153" s="41">
        <v>2551</v>
      </c>
      <c r="Q153" s="41">
        <v>2104</v>
      </c>
      <c r="R153" s="41">
        <v>4936</v>
      </c>
      <c r="S153" s="41">
        <v>910</v>
      </c>
      <c r="T153" s="41">
        <v>2735</v>
      </c>
      <c r="U153" s="41">
        <v>2667</v>
      </c>
      <c r="V153" s="41">
        <v>2556</v>
      </c>
      <c r="W153" s="41">
        <v>2770</v>
      </c>
      <c r="X153" s="41">
        <v>3423</v>
      </c>
      <c r="Y153" s="41">
        <v>7045</v>
      </c>
      <c r="Z153" s="41">
        <v>1514</v>
      </c>
      <c r="AA153" s="41">
        <v>4022</v>
      </c>
      <c r="AB153" s="41">
        <v>3702</v>
      </c>
      <c r="AC153" s="41">
        <v>2658</v>
      </c>
      <c r="AD153" s="41">
        <v>1718</v>
      </c>
      <c r="AE153" s="41">
        <v>1598</v>
      </c>
      <c r="AF153" s="41">
        <v>2270</v>
      </c>
      <c r="AG153" s="41">
        <v>1027</v>
      </c>
      <c r="AH153" s="41">
        <v>4905</v>
      </c>
      <c r="AI153" s="41">
        <v>443</v>
      </c>
      <c r="AJ153" s="41">
        <v>1508</v>
      </c>
      <c r="AK153" s="41">
        <v>2018</v>
      </c>
      <c r="AL153" s="41">
        <v>3109</v>
      </c>
      <c r="AM153" s="28">
        <f t="shared" si="13"/>
        <v>102300</v>
      </c>
      <c r="AN153" s="41">
        <v>3300</v>
      </c>
      <c r="AO153" s="29">
        <f t="shared" si="14"/>
        <v>96726</v>
      </c>
      <c r="AP153" s="30">
        <f t="shared" si="15"/>
        <v>3120.1935483870966</v>
      </c>
      <c r="AQ153" s="31">
        <f t="shared" si="16"/>
        <v>-5574</v>
      </c>
      <c r="AR153" s="45">
        <f t="shared" si="17"/>
        <v>0.94551319648093846</v>
      </c>
    </row>
    <row r="154" spans="1:44" x14ac:dyDescent="0.25">
      <c r="A154" s="10">
        <v>153</v>
      </c>
      <c r="B154" s="13">
        <v>17047</v>
      </c>
      <c r="C154" s="11" t="s">
        <v>58</v>
      </c>
      <c r="D154" s="11" t="s">
        <v>23</v>
      </c>
      <c r="E154" s="12" t="s">
        <v>24</v>
      </c>
      <c r="F154" s="12" t="s">
        <v>30</v>
      </c>
      <c r="G154" s="14" t="s">
        <v>217</v>
      </c>
      <c r="H154" s="41">
        <v>3823</v>
      </c>
      <c r="I154" s="41">
        <v>2387</v>
      </c>
      <c r="J154" s="41">
        <v>4770</v>
      </c>
      <c r="K154" s="41">
        <v>3608</v>
      </c>
      <c r="L154" s="41">
        <v>1189</v>
      </c>
      <c r="M154" s="41">
        <v>1951</v>
      </c>
      <c r="N154" s="41">
        <v>4276</v>
      </c>
      <c r="O154" s="41">
        <v>4302</v>
      </c>
      <c r="P154" s="41">
        <v>633</v>
      </c>
      <c r="Q154" s="41">
        <v>2781</v>
      </c>
      <c r="R154" s="41">
        <v>5287</v>
      </c>
      <c r="S154" s="41">
        <v>2447</v>
      </c>
      <c r="T154" s="41">
        <v>4063</v>
      </c>
      <c r="U154" s="41">
        <v>4767</v>
      </c>
      <c r="V154" s="41">
        <v>5210</v>
      </c>
      <c r="W154" s="41">
        <v>10020</v>
      </c>
      <c r="X154" s="41">
        <v>2346</v>
      </c>
      <c r="Y154" s="41">
        <v>3987</v>
      </c>
      <c r="Z154" s="41">
        <v>518</v>
      </c>
      <c r="AA154" s="41">
        <v>7569</v>
      </c>
      <c r="AB154" s="41">
        <v>2060</v>
      </c>
      <c r="AC154" s="41">
        <v>3331</v>
      </c>
      <c r="AD154" s="41">
        <v>1095</v>
      </c>
      <c r="AE154" s="41">
        <v>2830</v>
      </c>
      <c r="AF154" s="41">
        <v>6449</v>
      </c>
      <c r="AG154" s="41">
        <v>2828</v>
      </c>
      <c r="AH154" s="41">
        <v>3626</v>
      </c>
      <c r="AI154" s="41">
        <v>2413</v>
      </c>
      <c r="AJ154" s="41">
        <v>4347</v>
      </c>
      <c r="AK154" s="41">
        <v>3796</v>
      </c>
      <c r="AL154" s="41">
        <v>4529</v>
      </c>
      <c r="AM154" s="28">
        <f t="shared" si="13"/>
        <v>114700</v>
      </c>
      <c r="AN154" s="41">
        <v>3700</v>
      </c>
      <c r="AO154" s="29">
        <f t="shared" si="14"/>
        <v>113238</v>
      </c>
      <c r="AP154" s="30">
        <f t="shared" si="15"/>
        <v>3652.8387096774195</v>
      </c>
      <c r="AQ154" s="31">
        <f t="shared" si="16"/>
        <v>-1462</v>
      </c>
      <c r="AR154" s="45">
        <f t="shared" si="17"/>
        <v>0.98725370531822143</v>
      </c>
    </row>
    <row r="155" spans="1:44" x14ac:dyDescent="0.25">
      <c r="A155" s="10">
        <v>154</v>
      </c>
      <c r="B155" s="11">
        <v>14586</v>
      </c>
      <c r="C155" s="11" t="s">
        <v>58</v>
      </c>
      <c r="D155" s="11" t="s">
        <v>23</v>
      </c>
      <c r="E155" s="12" t="s">
        <v>24</v>
      </c>
      <c r="F155" s="12" t="s">
        <v>30</v>
      </c>
      <c r="G155" s="12" t="s">
        <v>218</v>
      </c>
      <c r="H155" s="41">
        <v>849</v>
      </c>
      <c r="I155" s="41">
        <v>2490</v>
      </c>
      <c r="J155" s="41">
        <v>3434</v>
      </c>
      <c r="K155" s="41">
        <v>1077</v>
      </c>
      <c r="L155" s="41">
        <v>652</v>
      </c>
      <c r="M155" s="41">
        <v>3620</v>
      </c>
      <c r="N155" s="41">
        <v>5138</v>
      </c>
      <c r="O155" s="41">
        <v>5707</v>
      </c>
      <c r="P155" s="41">
        <v>2964</v>
      </c>
      <c r="Q155" s="41">
        <v>1283</v>
      </c>
      <c r="R155" s="41">
        <v>1759</v>
      </c>
      <c r="S155" s="41">
        <v>157</v>
      </c>
      <c r="T155" s="41">
        <v>2321</v>
      </c>
      <c r="U155" s="41">
        <v>2463</v>
      </c>
      <c r="V155" s="41">
        <v>4766</v>
      </c>
      <c r="W155" s="41">
        <v>1417</v>
      </c>
      <c r="X155" s="41">
        <v>5047</v>
      </c>
      <c r="Y155" s="41">
        <v>2243</v>
      </c>
      <c r="Z155" s="41">
        <v>1068</v>
      </c>
      <c r="AA155" s="41">
        <v>2214</v>
      </c>
      <c r="AB155" s="41">
        <v>2160</v>
      </c>
      <c r="AC155" s="41">
        <v>2139</v>
      </c>
      <c r="AD155" s="41">
        <v>5174</v>
      </c>
      <c r="AE155" s="41">
        <v>1418</v>
      </c>
      <c r="AF155" s="41">
        <v>1941</v>
      </c>
      <c r="AG155" s="41">
        <v>424</v>
      </c>
      <c r="AH155" s="41">
        <v>3337</v>
      </c>
      <c r="AI155" s="41">
        <v>1736</v>
      </c>
      <c r="AJ155" s="41">
        <v>1703</v>
      </c>
      <c r="AK155" s="41">
        <v>1742</v>
      </c>
      <c r="AL155" s="41">
        <v>1641</v>
      </c>
      <c r="AM155" s="28">
        <f t="shared" si="13"/>
        <v>103850</v>
      </c>
      <c r="AN155" s="41">
        <v>3350</v>
      </c>
      <c r="AO155" s="29">
        <f t="shared" si="14"/>
        <v>74084</v>
      </c>
      <c r="AP155" s="30">
        <f t="shared" si="15"/>
        <v>2389.8064516129034</v>
      </c>
      <c r="AQ155" s="31">
        <f t="shared" si="16"/>
        <v>-29766</v>
      </c>
      <c r="AR155" s="45">
        <f t="shared" si="17"/>
        <v>0.71337506018295616</v>
      </c>
    </row>
    <row r="156" spans="1:44" x14ac:dyDescent="0.25">
      <c r="A156" s="10">
        <v>155</v>
      </c>
      <c r="B156" s="13">
        <v>16962</v>
      </c>
      <c r="C156" s="11" t="s">
        <v>58</v>
      </c>
      <c r="D156" s="11" t="s">
        <v>23</v>
      </c>
      <c r="E156" s="12" t="s">
        <v>24</v>
      </c>
      <c r="F156" s="12" t="s">
        <v>30</v>
      </c>
      <c r="G156" s="14" t="s">
        <v>219</v>
      </c>
      <c r="H156" s="41">
        <v>1571</v>
      </c>
      <c r="I156" s="41">
        <v>3378</v>
      </c>
      <c r="J156" s="41">
        <v>2663</v>
      </c>
      <c r="K156" s="41">
        <v>7263</v>
      </c>
      <c r="L156" s="41">
        <v>1454</v>
      </c>
      <c r="M156" s="41">
        <v>12660</v>
      </c>
      <c r="N156" s="41">
        <v>2606</v>
      </c>
      <c r="O156" s="41">
        <v>2142</v>
      </c>
      <c r="P156" s="41">
        <v>5173</v>
      </c>
      <c r="Q156" s="41">
        <v>3057</v>
      </c>
      <c r="R156" s="41">
        <v>4869</v>
      </c>
      <c r="S156" s="41">
        <v>1813</v>
      </c>
      <c r="T156" s="41">
        <v>2020</v>
      </c>
      <c r="U156" s="41">
        <v>2259</v>
      </c>
      <c r="V156" s="41">
        <v>3052</v>
      </c>
      <c r="W156" s="41">
        <v>1543</v>
      </c>
      <c r="X156" s="41">
        <v>2387</v>
      </c>
      <c r="Y156" s="41">
        <v>3645</v>
      </c>
      <c r="Z156" s="41">
        <v>505</v>
      </c>
      <c r="AA156" s="41">
        <v>4405</v>
      </c>
      <c r="AB156" s="41">
        <v>1307</v>
      </c>
      <c r="AC156" s="41">
        <v>2179</v>
      </c>
      <c r="AD156" s="41">
        <v>2162</v>
      </c>
      <c r="AE156" s="41">
        <v>2512</v>
      </c>
      <c r="AF156" s="41">
        <v>3336</v>
      </c>
      <c r="AG156" s="41">
        <v>1547</v>
      </c>
      <c r="AH156" s="41">
        <v>5059</v>
      </c>
      <c r="AI156" s="41">
        <v>2902</v>
      </c>
      <c r="AJ156" s="41">
        <v>1680</v>
      </c>
      <c r="AK156" s="41">
        <v>630</v>
      </c>
      <c r="AL156" s="41">
        <v>1499</v>
      </c>
      <c r="AM156" s="28">
        <f t="shared" si="13"/>
        <v>93000</v>
      </c>
      <c r="AN156" s="41">
        <v>3000</v>
      </c>
      <c r="AO156" s="29">
        <f t="shared" si="14"/>
        <v>93278</v>
      </c>
      <c r="AP156" s="30">
        <f t="shared" si="15"/>
        <v>3008.9677419354839</v>
      </c>
      <c r="AQ156" s="31">
        <f t="shared" si="16"/>
        <v>278</v>
      </c>
      <c r="AR156" s="45">
        <f t="shared" si="17"/>
        <v>1.002989247311828</v>
      </c>
    </row>
    <row r="157" spans="1:44" x14ac:dyDescent="0.25">
      <c r="A157" s="10">
        <v>156</v>
      </c>
      <c r="B157" s="13">
        <v>16959</v>
      </c>
      <c r="C157" s="11" t="s">
        <v>58</v>
      </c>
      <c r="D157" s="11" t="s">
        <v>23</v>
      </c>
      <c r="E157" s="12" t="s">
        <v>24</v>
      </c>
      <c r="F157" s="12" t="s">
        <v>30</v>
      </c>
      <c r="G157" s="14" t="s">
        <v>220</v>
      </c>
      <c r="H157" s="41">
        <v>1575</v>
      </c>
      <c r="I157" s="41">
        <v>2197</v>
      </c>
      <c r="J157" s="41">
        <v>4292</v>
      </c>
      <c r="K157" s="41">
        <v>2425</v>
      </c>
      <c r="L157" s="41">
        <v>1380</v>
      </c>
      <c r="M157" s="41">
        <v>1375</v>
      </c>
      <c r="N157" s="41">
        <v>4134</v>
      </c>
      <c r="O157" s="41">
        <v>3890</v>
      </c>
      <c r="P157" s="41">
        <v>2626</v>
      </c>
      <c r="Q157" s="41">
        <v>1291</v>
      </c>
      <c r="R157" s="41">
        <v>1801</v>
      </c>
      <c r="S157" s="41">
        <v>610</v>
      </c>
      <c r="T157" s="41">
        <v>2064</v>
      </c>
      <c r="U157" s="41">
        <v>2550</v>
      </c>
      <c r="V157" s="41">
        <v>1211</v>
      </c>
      <c r="W157" s="41">
        <v>3275</v>
      </c>
      <c r="X157" s="41">
        <v>2547</v>
      </c>
      <c r="Y157" s="41">
        <v>3433</v>
      </c>
      <c r="Z157" s="41">
        <v>1681</v>
      </c>
      <c r="AA157" s="41">
        <v>1820</v>
      </c>
      <c r="AB157" s="41">
        <v>1248</v>
      </c>
      <c r="AC157" s="41">
        <v>2412</v>
      </c>
      <c r="AD157" s="41">
        <v>1643</v>
      </c>
      <c r="AE157" s="41">
        <v>3192</v>
      </c>
      <c r="AF157" s="41">
        <v>2503</v>
      </c>
      <c r="AG157" s="41">
        <v>811</v>
      </c>
      <c r="AH157" s="41">
        <v>2109</v>
      </c>
      <c r="AI157" s="41">
        <v>1276</v>
      </c>
      <c r="AJ157" s="41">
        <v>1755</v>
      </c>
      <c r="AK157" s="41">
        <v>4594</v>
      </c>
      <c r="AL157" s="41">
        <v>2116</v>
      </c>
      <c r="AM157" s="28">
        <f t="shared" si="13"/>
        <v>68200</v>
      </c>
      <c r="AN157" s="41">
        <v>2200</v>
      </c>
      <c r="AO157" s="29">
        <f t="shared" si="14"/>
        <v>69836</v>
      </c>
      <c r="AP157" s="30">
        <f t="shared" si="15"/>
        <v>2252.7741935483873</v>
      </c>
      <c r="AQ157" s="31">
        <f t="shared" si="16"/>
        <v>1636</v>
      </c>
      <c r="AR157" s="45">
        <f t="shared" si="17"/>
        <v>1.0239882697947214</v>
      </c>
    </row>
    <row r="158" spans="1:44" x14ac:dyDescent="0.25">
      <c r="A158" s="10">
        <v>157</v>
      </c>
      <c r="B158" s="11">
        <v>14542</v>
      </c>
      <c r="C158" s="11" t="s">
        <v>58</v>
      </c>
      <c r="D158" s="11" t="s">
        <v>23</v>
      </c>
      <c r="E158" s="12" t="s">
        <v>31</v>
      </c>
      <c r="F158" s="12" t="s">
        <v>32</v>
      </c>
      <c r="G158" s="12" t="s">
        <v>221</v>
      </c>
      <c r="H158" s="41">
        <v>4683</v>
      </c>
      <c r="I158" s="41">
        <v>7011</v>
      </c>
      <c r="J158" s="41">
        <v>3132</v>
      </c>
      <c r="K158" s="41">
        <v>6525</v>
      </c>
      <c r="L158" s="41">
        <v>1727</v>
      </c>
      <c r="M158" s="41">
        <v>3947</v>
      </c>
      <c r="N158" s="41">
        <v>5335</v>
      </c>
      <c r="O158" s="41">
        <v>3103</v>
      </c>
      <c r="P158" s="41">
        <v>6152</v>
      </c>
      <c r="Q158" s="41">
        <v>9288</v>
      </c>
      <c r="R158" s="41">
        <v>5203</v>
      </c>
      <c r="S158" s="41">
        <v>821</v>
      </c>
      <c r="T158" s="41">
        <v>5909</v>
      </c>
      <c r="U158" s="41">
        <v>5842</v>
      </c>
      <c r="V158" s="41">
        <v>7226</v>
      </c>
      <c r="W158" s="41">
        <v>3904</v>
      </c>
      <c r="X158" s="41">
        <v>1766</v>
      </c>
      <c r="Y158" s="41">
        <v>2628</v>
      </c>
      <c r="Z158" s="41">
        <v>2901</v>
      </c>
      <c r="AA158" s="41">
        <v>3608</v>
      </c>
      <c r="AB158" s="41">
        <v>5479</v>
      </c>
      <c r="AC158" s="41">
        <v>4256</v>
      </c>
      <c r="AD158" s="41">
        <v>2408</v>
      </c>
      <c r="AE158" s="41">
        <v>4103</v>
      </c>
      <c r="AF158" s="41">
        <v>3503</v>
      </c>
      <c r="AG158" s="41">
        <v>2089</v>
      </c>
      <c r="AH158" s="41">
        <v>5737</v>
      </c>
      <c r="AI158" s="41">
        <v>1891</v>
      </c>
      <c r="AJ158" s="41">
        <v>2596</v>
      </c>
      <c r="AK158" s="41">
        <v>2959</v>
      </c>
      <c r="AL158" s="41">
        <v>5074</v>
      </c>
      <c r="AM158" s="28">
        <f t="shared" si="13"/>
        <v>130200</v>
      </c>
      <c r="AN158" s="41">
        <v>4200</v>
      </c>
      <c r="AO158" s="29">
        <f t="shared" si="14"/>
        <v>130806</v>
      </c>
      <c r="AP158" s="30">
        <f t="shared" si="15"/>
        <v>4219.5483870967746</v>
      </c>
      <c r="AQ158" s="31">
        <f t="shared" si="16"/>
        <v>606</v>
      </c>
      <c r="AR158" s="45">
        <f t="shared" si="17"/>
        <v>1.0046543778801844</v>
      </c>
    </row>
    <row r="159" spans="1:44" x14ac:dyDescent="0.25">
      <c r="A159" s="10">
        <v>158</v>
      </c>
      <c r="B159" s="11">
        <v>14509</v>
      </c>
      <c r="C159" s="11" t="s">
        <v>58</v>
      </c>
      <c r="D159" s="11" t="s">
        <v>23</v>
      </c>
      <c r="E159" s="12" t="s">
        <v>31</v>
      </c>
      <c r="F159" s="12" t="s">
        <v>32</v>
      </c>
      <c r="G159" s="12" t="s">
        <v>222</v>
      </c>
      <c r="H159" s="41">
        <v>0</v>
      </c>
      <c r="I159" s="41">
        <v>2798</v>
      </c>
      <c r="J159" s="41">
        <v>736</v>
      </c>
      <c r="K159" s="41">
        <v>3992</v>
      </c>
      <c r="L159" s="41">
        <v>1725</v>
      </c>
      <c r="M159" s="41">
        <v>6657</v>
      </c>
      <c r="N159" s="41">
        <v>2976</v>
      </c>
      <c r="O159" s="41">
        <v>3126</v>
      </c>
      <c r="P159" s="41">
        <v>457</v>
      </c>
      <c r="Q159" s="41">
        <v>2361</v>
      </c>
      <c r="R159" s="41">
        <v>3072</v>
      </c>
      <c r="S159" s="41">
        <v>3308</v>
      </c>
      <c r="T159" s="41">
        <v>5032</v>
      </c>
      <c r="U159" s="41">
        <v>3646</v>
      </c>
      <c r="V159" s="41">
        <v>1550</v>
      </c>
      <c r="W159" s="41">
        <v>2468</v>
      </c>
      <c r="X159" s="41">
        <v>1398</v>
      </c>
      <c r="Y159" s="41">
        <v>1454</v>
      </c>
      <c r="Z159" s="41">
        <v>917</v>
      </c>
      <c r="AA159" s="41">
        <v>3378</v>
      </c>
      <c r="AB159" s="41">
        <v>3937</v>
      </c>
      <c r="AC159" s="41">
        <v>3156</v>
      </c>
      <c r="AD159" s="41">
        <v>3198</v>
      </c>
      <c r="AE159" s="41">
        <v>1395</v>
      </c>
      <c r="AF159" s="41">
        <v>6658</v>
      </c>
      <c r="AG159" s="41">
        <v>1710</v>
      </c>
      <c r="AH159" s="41">
        <v>10308</v>
      </c>
      <c r="AI159" s="41">
        <v>2035</v>
      </c>
      <c r="AJ159" s="41">
        <v>1698</v>
      </c>
      <c r="AK159" s="41">
        <v>3473</v>
      </c>
      <c r="AL159" s="41">
        <v>1329</v>
      </c>
      <c r="AM159" s="28">
        <f t="shared" si="13"/>
        <v>136400</v>
      </c>
      <c r="AN159" s="41">
        <v>4400</v>
      </c>
      <c r="AO159" s="29">
        <f t="shared" si="14"/>
        <v>89948</v>
      </c>
      <c r="AP159" s="30">
        <f t="shared" si="15"/>
        <v>2901.5483870967741</v>
      </c>
      <c r="AQ159" s="31">
        <f t="shared" si="16"/>
        <v>-46452</v>
      </c>
      <c r="AR159" s="45">
        <f t="shared" si="17"/>
        <v>0.65944281524926684</v>
      </c>
    </row>
    <row r="160" spans="1:44" x14ac:dyDescent="0.25">
      <c r="A160" s="10">
        <v>159</v>
      </c>
      <c r="B160" s="11">
        <v>15392</v>
      </c>
      <c r="C160" s="11" t="s">
        <v>58</v>
      </c>
      <c r="D160" s="11" t="s">
        <v>23</v>
      </c>
      <c r="E160" s="12" t="s">
        <v>31</v>
      </c>
      <c r="F160" s="12" t="s">
        <v>32</v>
      </c>
      <c r="G160" s="12" t="s">
        <v>223</v>
      </c>
      <c r="H160" s="41">
        <v>6783</v>
      </c>
      <c r="I160" s="41">
        <v>8178</v>
      </c>
      <c r="J160" s="41">
        <v>2341</v>
      </c>
      <c r="K160" s="41">
        <v>3546</v>
      </c>
      <c r="L160" s="41">
        <v>1765</v>
      </c>
      <c r="M160" s="41">
        <v>3282</v>
      </c>
      <c r="N160" s="41">
        <v>4327</v>
      </c>
      <c r="O160" s="41">
        <v>6586</v>
      </c>
      <c r="P160" s="41">
        <v>3141</v>
      </c>
      <c r="Q160" s="41">
        <v>3476</v>
      </c>
      <c r="R160" s="41">
        <v>6276</v>
      </c>
      <c r="S160" s="41">
        <v>1646</v>
      </c>
      <c r="T160" s="41">
        <v>7299</v>
      </c>
      <c r="U160" s="41">
        <v>8857</v>
      </c>
      <c r="V160" s="41">
        <v>1977</v>
      </c>
      <c r="W160" s="41">
        <v>3339</v>
      </c>
      <c r="X160" s="41">
        <v>3123</v>
      </c>
      <c r="Y160" s="41">
        <v>1651</v>
      </c>
      <c r="Z160" s="41">
        <v>904</v>
      </c>
      <c r="AA160" s="41">
        <v>6191</v>
      </c>
      <c r="AB160" s="41">
        <v>4653</v>
      </c>
      <c r="AC160" s="41">
        <v>3511</v>
      </c>
      <c r="AD160" s="41">
        <v>3384</v>
      </c>
      <c r="AE160" s="41">
        <v>4419</v>
      </c>
      <c r="AF160" s="41">
        <v>4513</v>
      </c>
      <c r="AG160" s="41">
        <v>590</v>
      </c>
      <c r="AH160" s="41">
        <v>4627</v>
      </c>
      <c r="AI160" s="41">
        <v>7004</v>
      </c>
      <c r="AJ160" s="41">
        <v>6893</v>
      </c>
      <c r="AK160" s="41">
        <v>2342</v>
      </c>
      <c r="AL160" s="41">
        <v>2849</v>
      </c>
      <c r="AM160" s="28">
        <f t="shared" si="13"/>
        <v>136400</v>
      </c>
      <c r="AN160" s="41">
        <v>4400</v>
      </c>
      <c r="AO160" s="29">
        <f t="shared" si="14"/>
        <v>129473</v>
      </c>
      <c r="AP160" s="30">
        <f t="shared" si="15"/>
        <v>4176.5483870967746</v>
      </c>
      <c r="AQ160" s="31">
        <f t="shared" si="16"/>
        <v>-6927</v>
      </c>
      <c r="AR160" s="45">
        <f t="shared" si="17"/>
        <v>0.94921554252199414</v>
      </c>
    </row>
    <row r="161" spans="1:44" x14ac:dyDescent="0.25">
      <c r="A161" s="10">
        <v>160</v>
      </c>
      <c r="B161" s="11">
        <v>15611</v>
      </c>
      <c r="C161" s="11" t="s">
        <v>58</v>
      </c>
      <c r="D161" s="11" t="s">
        <v>23</v>
      </c>
      <c r="E161" s="12" t="s">
        <v>31</v>
      </c>
      <c r="F161" s="12" t="s">
        <v>32</v>
      </c>
      <c r="G161" s="12" t="s">
        <v>224</v>
      </c>
      <c r="H161" s="41">
        <v>1980</v>
      </c>
      <c r="I161" s="41">
        <v>6136</v>
      </c>
      <c r="J161" s="41">
        <v>4553</v>
      </c>
      <c r="K161" s="41">
        <v>2486</v>
      </c>
      <c r="L161" s="41">
        <v>2971</v>
      </c>
      <c r="M161" s="41">
        <v>3473</v>
      </c>
      <c r="N161" s="41">
        <v>4974</v>
      </c>
      <c r="O161" s="41">
        <v>3258</v>
      </c>
      <c r="P161" s="41">
        <v>3616</v>
      </c>
      <c r="Q161" s="41">
        <v>3044</v>
      </c>
      <c r="R161" s="41">
        <v>4237</v>
      </c>
      <c r="S161" s="41">
        <v>2652</v>
      </c>
      <c r="T161" s="41">
        <v>1584</v>
      </c>
      <c r="U161" s="41">
        <v>1994</v>
      </c>
      <c r="V161" s="41">
        <v>4346</v>
      </c>
      <c r="W161" s="41">
        <v>3578</v>
      </c>
      <c r="X161" s="41">
        <v>2956</v>
      </c>
      <c r="Y161" s="41">
        <v>2341</v>
      </c>
      <c r="Z161" s="41">
        <v>2286</v>
      </c>
      <c r="AA161" s="41">
        <v>4990</v>
      </c>
      <c r="AB161" s="41">
        <v>5891</v>
      </c>
      <c r="AC161" s="41">
        <v>2209</v>
      </c>
      <c r="AD161" s="41">
        <v>2304</v>
      </c>
      <c r="AE161" s="41">
        <v>2156</v>
      </c>
      <c r="AF161" s="41">
        <v>3456</v>
      </c>
      <c r="AG161" s="41">
        <v>2658</v>
      </c>
      <c r="AH161" s="41">
        <v>4474</v>
      </c>
      <c r="AI161" s="41">
        <v>4003</v>
      </c>
      <c r="AJ161" s="41">
        <v>1559</v>
      </c>
      <c r="AK161" s="41">
        <v>2212</v>
      </c>
      <c r="AL161" s="41">
        <v>5622</v>
      </c>
      <c r="AM161" s="28">
        <f t="shared" si="13"/>
        <v>105400</v>
      </c>
      <c r="AN161" s="41">
        <v>3400</v>
      </c>
      <c r="AO161" s="29">
        <f t="shared" si="14"/>
        <v>103999</v>
      </c>
      <c r="AP161" s="30">
        <f t="shared" si="15"/>
        <v>3354.8064516129034</v>
      </c>
      <c r="AQ161" s="31">
        <f t="shared" si="16"/>
        <v>-1401</v>
      </c>
      <c r="AR161" s="45">
        <f t="shared" si="17"/>
        <v>0.986707779886148</v>
      </c>
    </row>
    <row r="162" spans="1:44" x14ac:dyDescent="0.25">
      <c r="A162" s="10">
        <v>161</v>
      </c>
      <c r="B162" s="11">
        <v>92016</v>
      </c>
      <c r="C162" s="11" t="s">
        <v>58</v>
      </c>
      <c r="D162" s="11" t="s">
        <v>23</v>
      </c>
      <c r="E162" s="12" t="s">
        <v>31</v>
      </c>
      <c r="F162" s="12" t="s">
        <v>32</v>
      </c>
      <c r="G162" s="12" t="s">
        <v>225</v>
      </c>
      <c r="H162" s="41">
        <v>3398</v>
      </c>
      <c r="I162" s="41">
        <v>4073</v>
      </c>
      <c r="J162" s="41">
        <v>2904</v>
      </c>
      <c r="K162" s="41">
        <v>5307</v>
      </c>
      <c r="L162" s="41">
        <v>2146</v>
      </c>
      <c r="M162" s="41">
        <v>4850</v>
      </c>
      <c r="N162" s="41">
        <v>4055</v>
      </c>
      <c r="O162" s="41">
        <v>3027</v>
      </c>
      <c r="P162" s="41">
        <v>3128</v>
      </c>
      <c r="Q162" s="41">
        <v>4294</v>
      </c>
      <c r="R162" s="41">
        <v>5067</v>
      </c>
      <c r="S162" s="41">
        <v>1195</v>
      </c>
      <c r="T162" s="41">
        <v>4669</v>
      </c>
      <c r="U162" s="41">
        <v>3567</v>
      </c>
      <c r="V162" s="41">
        <v>3477</v>
      </c>
      <c r="W162" s="41">
        <v>2302</v>
      </c>
      <c r="X162" s="41">
        <v>5146</v>
      </c>
      <c r="Y162" s="41">
        <v>1620</v>
      </c>
      <c r="Z162" s="41">
        <v>874</v>
      </c>
      <c r="AA162" s="41">
        <v>6215</v>
      </c>
      <c r="AB162" s="41">
        <v>1150</v>
      </c>
      <c r="AC162" s="41">
        <v>2018</v>
      </c>
      <c r="AD162" s="41">
        <v>3300</v>
      </c>
      <c r="AE162" s="41">
        <v>2496</v>
      </c>
      <c r="AF162" s="41">
        <v>3389</v>
      </c>
      <c r="AG162" s="41">
        <v>1350</v>
      </c>
      <c r="AH162" s="41">
        <v>8417</v>
      </c>
      <c r="AI162" s="41">
        <v>3233</v>
      </c>
      <c r="AJ162" s="41">
        <v>2155</v>
      </c>
      <c r="AK162" s="41">
        <v>3927</v>
      </c>
      <c r="AL162" s="41">
        <v>2721</v>
      </c>
      <c r="AM162" s="28">
        <f t="shared" si="13"/>
        <v>105400</v>
      </c>
      <c r="AN162" s="41">
        <v>3400</v>
      </c>
      <c r="AO162" s="29">
        <f t="shared" si="14"/>
        <v>105470</v>
      </c>
      <c r="AP162" s="30">
        <f t="shared" si="15"/>
        <v>3402.2580645161293</v>
      </c>
      <c r="AQ162" s="31">
        <f t="shared" si="16"/>
        <v>70</v>
      </c>
      <c r="AR162" s="45">
        <f t="shared" si="17"/>
        <v>1.000664136622391</v>
      </c>
    </row>
    <row r="163" spans="1:44" x14ac:dyDescent="0.25">
      <c r="A163" s="10">
        <v>162</v>
      </c>
      <c r="B163" s="11">
        <v>92038</v>
      </c>
      <c r="C163" s="11" t="s">
        <v>58</v>
      </c>
      <c r="D163" s="11" t="s">
        <v>23</v>
      </c>
      <c r="E163" s="12" t="s">
        <v>31</v>
      </c>
      <c r="F163" s="12" t="s">
        <v>32</v>
      </c>
      <c r="G163" s="12" t="s">
        <v>226</v>
      </c>
      <c r="H163" s="41">
        <v>703</v>
      </c>
      <c r="I163" s="41">
        <v>2650</v>
      </c>
      <c r="J163" s="41">
        <v>3017</v>
      </c>
      <c r="K163" s="41">
        <v>6161</v>
      </c>
      <c r="L163" s="41">
        <v>1674</v>
      </c>
      <c r="M163" s="41">
        <v>1821</v>
      </c>
      <c r="N163" s="41">
        <v>3157</v>
      </c>
      <c r="O163" s="41">
        <v>3801</v>
      </c>
      <c r="P163" s="41">
        <v>7168</v>
      </c>
      <c r="Q163" s="41">
        <v>950</v>
      </c>
      <c r="R163" s="41">
        <v>2044</v>
      </c>
      <c r="S163" s="41">
        <v>1064</v>
      </c>
      <c r="T163" s="41">
        <v>5889</v>
      </c>
      <c r="U163" s="41">
        <v>1230</v>
      </c>
      <c r="V163" s="41">
        <v>795</v>
      </c>
      <c r="W163" s="41">
        <v>3063</v>
      </c>
      <c r="X163" s="41">
        <v>1106</v>
      </c>
      <c r="Y163" s="41">
        <v>151</v>
      </c>
      <c r="Z163" s="41">
        <v>983</v>
      </c>
      <c r="AA163" s="41">
        <v>1784</v>
      </c>
      <c r="AB163" s="41">
        <v>3127</v>
      </c>
      <c r="AC163" s="41">
        <v>1346</v>
      </c>
      <c r="AD163" s="41">
        <v>2046</v>
      </c>
      <c r="AE163" s="41">
        <v>1753</v>
      </c>
      <c r="AF163" s="41">
        <v>3957</v>
      </c>
      <c r="AG163" s="41">
        <v>2352</v>
      </c>
      <c r="AH163" s="41">
        <v>5025</v>
      </c>
      <c r="AI163" s="41">
        <v>1860</v>
      </c>
      <c r="AJ163" s="41">
        <v>1724</v>
      </c>
      <c r="AK163" s="41">
        <v>975</v>
      </c>
      <c r="AL163" s="41">
        <v>3284</v>
      </c>
      <c r="AM163" s="28">
        <f t="shared" si="13"/>
        <v>65100</v>
      </c>
      <c r="AN163" s="41">
        <v>2100</v>
      </c>
      <c r="AO163" s="29">
        <f t="shared" si="14"/>
        <v>76660</v>
      </c>
      <c r="AP163" s="30">
        <f t="shared" si="15"/>
        <v>2472.9032258064517</v>
      </c>
      <c r="AQ163" s="31">
        <f t="shared" si="16"/>
        <v>11560</v>
      </c>
      <c r="AR163" s="45">
        <f t="shared" si="17"/>
        <v>1.1775729646697388</v>
      </c>
    </row>
    <row r="164" spans="1:44" x14ac:dyDescent="0.25">
      <c r="A164" s="10">
        <v>163</v>
      </c>
      <c r="B164" s="13">
        <v>16892</v>
      </c>
      <c r="C164" s="11" t="s">
        <v>58</v>
      </c>
      <c r="D164" s="11" t="s">
        <v>23</v>
      </c>
      <c r="E164" s="12" t="s">
        <v>31</v>
      </c>
      <c r="F164" s="12" t="s">
        <v>32</v>
      </c>
      <c r="G164" s="14" t="s">
        <v>227</v>
      </c>
      <c r="H164" s="41">
        <v>4440</v>
      </c>
      <c r="I164" s="41">
        <v>2589</v>
      </c>
      <c r="J164" s="41">
        <v>2494</v>
      </c>
      <c r="K164" s="41">
        <v>6374</v>
      </c>
      <c r="L164" s="41">
        <v>2634</v>
      </c>
      <c r="M164" s="41">
        <v>2777</v>
      </c>
      <c r="N164" s="41">
        <v>3447</v>
      </c>
      <c r="O164" s="41">
        <v>4774</v>
      </c>
      <c r="P164" s="41">
        <v>1845</v>
      </c>
      <c r="Q164" s="41">
        <v>4700</v>
      </c>
      <c r="R164" s="41">
        <v>5196</v>
      </c>
      <c r="S164" s="41">
        <v>1863</v>
      </c>
      <c r="T164" s="41">
        <v>5661</v>
      </c>
      <c r="U164" s="41">
        <v>4249</v>
      </c>
      <c r="V164" s="41">
        <v>2516</v>
      </c>
      <c r="W164" s="41">
        <v>5137</v>
      </c>
      <c r="X164" s="41">
        <v>3613</v>
      </c>
      <c r="Y164" s="41">
        <v>1848</v>
      </c>
      <c r="Z164" s="41">
        <v>1815</v>
      </c>
      <c r="AA164" s="41">
        <v>2936</v>
      </c>
      <c r="AB164" s="41">
        <v>3078</v>
      </c>
      <c r="AC164" s="41">
        <v>2111</v>
      </c>
      <c r="AD164" s="41">
        <v>4375</v>
      </c>
      <c r="AE164" s="41">
        <v>3133</v>
      </c>
      <c r="AF164" s="41">
        <v>4807</v>
      </c>
      <c r="AG164" s="41">
        <v>1542</v>
      </c>
      <c r="AH164" s="41">
        <v>3806</v>
      </c>
      <c r="AI164" s="41">
        <v>2205</v>
      </c>
      <c r="AJ164" s="41">
        <v>2456</v>
      </c>
      <c r="AK164" s="41">
        <v>4307</v>
      </c>
      <c r="AL164" s="41">
        <v>3164</v>
      </c>
      <c r="AM164" s="28">
        <f t="shared" si="13"/>
        <v>93000</v>
      </c>
      <c r="AN164" s="41">
        <v>3000</v>
      </c>
      <c r="AO164" s="29">
        <f t="shared" si="14"/>
        <v>105892</v>
      </c>
      <c r="AP164" s="30">
        <f t="shared" si="15"/>
        <v>3415.8709677419356</v>
      </c>
      <c r="AQ164" s="31">
        <f t="shared" si="16"/>
        <v>12892</v>
      </c>
      <c r="AR164" s="45">
        <f t="shared" si="17"/>
        <v>1.1386236559139784</v>
      </c>
    </row>
    <row r="165" spans="1:44" x14ac:dyDescent="0.25">
      <c r="A165" s="10">
        <v>164</v>
      </c>
      <c r="B165" s="11">
        <v>15918</v>
      </c>
      <c r="C165" s="11" t="s">
        <v>58</v>
      </c>
      <c r="D165" s="11" t="s">
        <v>23</v>
      </c>
      <c r="E165" s="12" t="s">
        <v>31</v>
      </c>
      <c r="F165" s="12" t="s">
        <v>33</v>
      </c>
      <c r="G165" s="12" t="s">
        <v>228</v>
      </c>
      <c r="H165" s="41">
        <v>2726</v>
      </c>
      <c r="I165" s="41">
        <v>7303</v>
      </c>
      <c r="J165" s="41">
        <v>3871</v>
      </c>
      <c r="K165" s="41">
        <v>17300</v>
      </c>
      <c r="L165" s="41">
        <v>771</v>
      </c>
      <c r="M165" s="41">
        <v>6844</v>
      </c>
      <c r="N165" s="41">
        <v>2355</v>
      </c>
      <c r="O165" s="41">
        <v>6235</v>
      </c>
      <c r="P165" s="41">
        <v>5834</v>
      </c>
      <c r="Q165" s="41">
        <v>3439</v>
      </c>
      <c r="R165" s="41">
        <v>5371</v>
      </c>
      <c r="S165" s="41">
        <v>4784</v>
      </c>
      <c r="T165" s="41">
        <v>2490</v>
      </c>
      <c r="U165" s="41">
        <v>4888</v>
      </c>
      <c r="V165" s="41">
        <v>7793</v>
      </c>
      <c r="W165" s="41">
        <v>3317</v>
      </c>
      <c r="X165" s="41">
        <v>9790</v>
      </c>
      <c r="Y165" s="41">
        <v>2465</v>
      </c>
      <c r="Z165" s="41">
        <v>4154</v>
      </c>
      <c r="AA165" s="41">
        <v>7193</v>
      </c>
      <c r="AB165" s="41">
        <v>5064</v>
      </c>
      <c r="AC165" s="41">
        <v>5111</v>
      </c>
      <c r="AD165" s="41">
        <v>5501</v>
      </c>
      <c r="AE165" s="41">
        <v>2611</v>
      </c>
      <c r="AF165" s="41">
        <v>3482</v>
      </c>
      <c r="AG165" s="41">
        <v>1288</v>
      </c>
      <c r="AH165" s="41">
        <v>4278</v>
      </c>
      <c r="AI165" s="41">
        <v>6753</v>
      </c>
      <c r="AJ165" s="41">
        <v>2906</v>
      </c>
      <c r="AK165" s="41">
        <v>2955</v>
      </c>
      <c r="AL165" s="41">
        <v>2834</v>
      </c>
      <c r="AM165" s="28">
        <f t="shared" si="13"/>
        <v>133300</v>
      </c>
      <c r="AN165" s="41">
        <v>4300</v>
      </c>
      <c r="AO165" s="29">
        <f t="shared" si="14"/>
        <v>151706</v>
      </c>
      <c r="AP165" s="30">
        <f t="shared" si="15"/>
        <v>4893.7419354838712</v>
      </c>
      <c r="AQ165" s="31">
        <f t="shared" si="16"/>
        <v>18406</v>
      </c>
      <c r="AR165" s="45">
        <f t="shared" si="17"/>
        <v>1.13807951987997</v>
      </c>
    </row>
    <row r="166" spans="1:44" x14ac:dyDescent="0.25">
      <c r="A166" s="10">
        <v>165</v>
      </c>
      <c r="B166" s="11">
        <v>14501</v>
      </c>
      <c r="C166" s="11" t="s">
        <v>58</v>
      </c>
      <c r="D166" s="11" t="s">
        <v>23</v>
      </c>
      <c r="E166" s="12" t="s">
        <v>31</v>
      </c>
      <c r="F166" s="12" t="s">
        <v>33</v>
      </c>
      <c r="G166" s="12" t="s">
        <v>229</v>
      </c>
      <c r="H166" s="41">
        <v>6117</v>
      </c>
      <c r="I166" s="41">
        <v>8836</v>
      </c>
      <c r="J166" s="41">
        <v>4739</v>
      </c>
      <c r="K166" s="41">
        <v>11835</v>
      </c>
      <c r="L166" s="41">
        <v>4937</v>
      </c>
      <c r="M166" s="41">
        <v>6597</v>
      </c>
      <c r="N166" s="41">
        <v>2898</v>
      </c>
      <c r="O166" s="41">
        <v>3849</v>
      </c>
      <c r="P166" s="41">
        <v>1957</v>
      </c>
      <c r="Q166" s="41">
        <v>0</v>
      </c>
      <c r="R166" s="41">
        <v>0</v>
      </c>
      <c r="S166" s="41">
        <v>0</v>
      </c>
      <c r="T166" s="41">
        <v>5343</v>
      </c>
      <c r="U166" s="41">
        <v>2271</v>
      </c>
      <c r="V166" s="41">
        <v>2140</v>
      </c>
      <c r="W166" s="41">
        <v>3084</v>
      </c>
      <c r="X166" s="41">
        <v>2643</v>
      </c>
      <c r="Y166" s="41">
        <v>3606</v>
      </c>
      <c r="Z166" s="41">
        <v>1824</v>
      </c>
      <c r="AA166" s="41">
        <v>3859</v>
      </c>
      <c r="AB166" s="41">
        <v>6562</v>
      </c>
      <c r="AC166" s="41">
        <v>5665</v>
      </c>
      <c r="AD166" s="41">
        <v>4433</v>
      </c>
      <c r="AE166" s="41">
        <v>3206</v>
      </c>
      <c r="AF166" s="41">
        <v>10319</v>
      </c>
      <c r="AG166" s="41">
        <v>1833</v>
      </c>
      <c r="AH166" s="41">
        <v>3041</v>
      </c>
      <c r="AI166" s="41">
        <v>3966</v>
      </c>
      <c r="AJ166" s="41">
        <v>2572</v>
      </c>
      <c r="AK166" s="41">
        <v>5811</v>
      </c>
      <c r="AL166" s="41">
        <v>7015</v>
      </c>
      <c r="AM166" s="28">
        <f t="shared" si="13"/>
        <v>153450</v>
      </c>
      <c r="AN166" s="41">
        <v>4950</v>
      </c>
      <c r="AO166" s="29">
        <f t="shared" si="14"/>
        <v>130958</v>
      </c>
      <c r="AP166" s="30">
        <f t="shared" si="15"/>
        <v>4224.4516129032254</v>
      </c>
      <c r="AQ166" s="31">
        <f t="shared" si="16"/>
        <v>-22492</v>
      </c>
      <c r="AR166" s="45">
        <f t="shared" si="17"/>
        <v>0.85342456826327795</v>
      </c>
    </row>
    <row r="167" spans="1:44" x14ac:dyDescent="0.25">
      <c r="A167" s="10">
        <v>166</v>
      </c>
      <c r="B167" s="11">
        <v>92020</v>
      </c>
      <c r="C167" s="11" t="s">
        <v>58</v>
      </c>
      <c r="D167" s="11" t="s">
        <v>23</v>
      </c>
      <c r="E167" s="12" t="s">
        <v>31</v>
      </c>
      <c r="F167" s="12" t="s">
        <v>33</v>
      </c>
      <c r="G167" s="12" t="s">
        <v>230</v>
      </c>
      <c r="H167" s="41">
        <v>6318</v>
      </c>
      <c r="I167" s="41">
        <v>11472</v>
      </c>
      <c r="J167" s="41">
        <v>4771</v>
      </c>
      <c r="K167" s="41">
        <v>22507</v>
      </c>
      <c r="L167" s="41">
        <v>2274</v>
      </c>
      <c r="M167" s="41">
        <v>4087</v>
      </c>
      <c r="N167" s="41">
        <v>4465</v>
      </c>
      <c r="O167" s="41">
        <v>4682</v>
      </c>
      <c r="P167" s="41">
        <v>5913</v>
      </c>
      <c r="Q167" s="41">
        <v>2476</v>
      </c>
      <c r="R167" s="41">
        <v>5023</v>
      </c>
      <c r="S167" s="41">
        <v>4278</v>
      </c>
      <c r="T167" s="41">
        <v>3471</v>
      </c>
      <c r="U167" s="41">
        <v>3327</v>
      </c>
      <c r="V167" s="41">
        <v>2370</v>
      </c>
      <c r="W167" s="41">
        <v>12582</v>
      </c>
      <c r="X167" s="41">
        <v>1550</v>
      </c>
      <c r="Y167" s="41">
        <v>4526</v>
      </c>
      <c r="Z167" s="41">
        <v>2421</v>
      </c>
      <c r="AA167" s="41">
        <v>4859</v>
      </c>
      <c r="AB167" s="41">
        <v>1143</v>
      </c>
      <c r="AC167" s="41">
        <v>624</v>
      </c>
      <c r="AD167" s="41">
        <v>1097</v>
      </c>
      <c r="AE167" s="41">
        <v>2321</v>
      </c>
      <c r="AF167" s="41">
        <v>3188</v>
      </c>
      <c r="AG167" s="41">
        <v>2036</v>
      </c>
      <c r="AH167" s="41">
        <v>989</v>
      </c>
      <c r="AI167" s="41">
        <v>1210</v>
      </c>
      <c r="AJ167" s="41">
        <v>2475</v>
      </c>
      <c r="AK167" s="41">
        <v>722</v>
      </c>
      <c r="AL167" s="41">
        <v>1058</v>
      </c>
      <c r="AM167" s="28">
        <f t="shared" si="13"/>
        <v>86800</v>
      </c>
      <c r="AN167" s="41">
        <v>2800</v>
      </c>
      <c r="AO167" s="29">
        <f t="shared" si="14"/>
        <v>130235</v>
      </c>
      <c r="AP167" s="30">
        <f t="shared" si="15"/>
        <v>4201.1290322580644</v>
      </c>
      <c r="AQ167" s="31">
        <f t="shared" si="16"/>
        <v>43435</v>
      </c>
      <c r="AR167" s="45">
        <f t="shared" si="17"/>
        <v>1.5004032258064517</v>
      </c>
    </row>
    <row r="168" spans="1:44" x14ac:dyDescent="0.25">
      <c r="A168" s="10">
        <v>167</v>
      </c>
      <c r="B168" s="11">
        <v>16065</v>
      </c>
      <c r="C168" s="11" t="s">
        <v>58</v>
      </c>
      <c r="D168" s="11" t="s">
        <v>23</v>
      </c>
      <c r="E168" s="12" t="s">
        <v>31</v>
      </c>
      <c r="F168" s="12" t="s">
        <v>33</v>
      </c>
      <c r="G168" s="12" t="s">
        <v>231</v>
      </c>
      <c r="H168" s="41">
        <v>7154</v>
      </c>
      <c r="I168" s="41">
        <v>9087</v>
      </c>
      <c r="J168" s="41">
        <v>5045</v>
      </c>
      <c r="K168" s="41">
        <v>10082</v>
      </c>
      <c r="L168" s="41">
        <v>4690</v>
      </c>
      <c r="M168" s="41">
        <v>10255</v>
      </c>
      <c r="N168" s="41">
        <v>3148</v>
      </c>
      <c r="O168" s="41">
        <v>4803</v>
      </c>
      <c r="P168" s="41">
        <v>2378</v>
      </c>
      <c r="Q168" s="41">
        <v>3561</v>
      </c>
      <c r="R168" s="41">
        <v>4589</v>
      </c>
      <c r="S168" s="41">
        <v>2593</v>
      </c>
      <c r="T168" s="41">
        <v>5415</v>
      </c>
      <c r="U168" s="41">
        <v>7375</v>
      </c>
      <c r="V168" s="41">
        <v>9458</v>
      </c>
      <c r="W168" s="41">
        <v>3427</v>
      </c>
      <c r="X168" s="41">
        <v>9354</v>
      </c>
      <c r="Y168" s="41">
        <v>2186</v>
      </c>
      <c r="Z168" s="41">
        <v>2754</v>
      </c>
      <c r="AA168" s="41">
        <v>5250</v>
      </c>
      <c r="AB168" s="41">
        <v>6589</v>
      </c>
      <c r="AC168" s="41">
        <v>5035</v>
      </c>
      <c r="AD168" s="41">
        <v>7001</v>
      </c>
      <c r="AE168" s="41">
        <v>5170</v>
      </c>
      <c r="AF168" s="41">
        <v>7307</v>
      </c>
      <c r="AG168" s="41">
        <v>4240</v>
      </c>
      <c r="AH168" s="41">
        <v>3305</v>
      </c>
      <c r="AI168" s="41">
        <v>4188</v>
      </c>
      <c r="AJ168" s="41">
        <v>6570</v>
      </c>
      <c r="AK168" s="41">
        <v>4424</v>
      </c>
      <c r="AL168" s="41">
        <v>2373</v>
      </c>
      <c r="AM168" s="28">
        <f t="shared" si="13"/>
        <v>139500</v>
      </c>
      <c r="AN168" s="41">
        <v>4500</v>
      </c>
      <c r="AO168" s="29">
        <f t="shared" si="14"/>
        <v>168806</v>
      </c>
      <c r="AP168" s="30">
        <f t="shared" si="15"/>
        <v>5445.3548387096771</v>
      </c>
      <c r="AQ168" s="31">
        <f t="shared" si="16"/>
        <v>29306</v>
      </c>
      <c r="AR168" s="45">
        <f t="shared" si="17"/>
        <v>1.2100788530465949</v>
      </c>
    </row>
    <row r="169" spans="1:44" x14ac:dyDescent="0.25">
      <c r="A169" s="10">
        <v>168</v>
      </c>
      <c r="B169" s="11">
        <v>16911</v>
      </c>
      <c r="C169" s="11" t="s">
        <v>58</v>
      </c>
      <c r="D169" s="11" t="s">
        <v>23</v>
      </c>
      <c r="E169" s="12" t="s">
        <v>31</v>
      </c>
      <c r="F169" s="12" t="s">
        <v>33</v>
      </c>
      <c r="G169" s="12" t="s">
        <v>232</v>
      </c>
      <c r="H169" s="41">
        <v>3952</v>
      </c>
      <c r="I169" s="41">
        <v>2408</v>
      </c>
      <c r="J169" s="41">
        <v>1771</v>
      </c>
      <c r="K169" s="41">
        <v>2841</v>
      </c>
      <c r="L169" s="41">
        <v>2077</v>
      </c>
      <c r="M169" s="41">
        <v>3123</v>
      </c>
      <c r="N169" s="41">
        <v>2516</v>
      </c>
      <c r="O169" s="41">
        <v>1930</v>
      </c>
      <c r="P169" s="41">
        <v>2713</v>
      </c>
      <c r="Q169" s="41">
        <v>1451</v>
      </c>
      <c r="R169" s="41">
        <v>2522</v>
      </c>
      <c r="S169" s="41">
        <v>1015</v>
      </c>
      <c r="T169" s="41">
        <v>3198</v>
      </c>
      <c r="U169" s="41">
        <v>2535</v>
      </c>
      <c r="V169" s="41">
        <v>2907</v>
      </c>
      <c r="W169" s="41">
        <v>2794</v>
      </c>
      <c r="X169" s="41">
        <v>1723</v>
      </c>
      <c r="Y169" s="41">
        <v>2202</v>
      </c>
      <c r="Z169" s="41">
        <v>1390</v>
      </c>
      <c r="AA169" s="41">
        <v>1271</v>
      </c>
      <c r="AB169" s="41">
        <v>1811</v>
      </c>
      <c r="AC169" s="41">
        <v>2964</v>
      </c>
      <c r="AD169" s="41">
        <v>3352</v>
      </c>
      <c r="AE169" s="41">
        <v>3946</v>
      </c>
      <c r="AF169" s="41">
        <v>4882</v>
      </c>
      <c r="AG169" s="41">
        <v>1115</v>
      </c>
      <c r="AH169" s="41">
        <v>3429</v>
      </c>
      <c r="AI169" s="41">
        <v>1809</v>
      </c>
      <c r="AJ169" s="41">
        <v>2755</v>
      </c>
      <c r="AK169" s="41">
        <v>1440</v>
      </c>
      <c r="AL169" s="41">
        <v>2655</v>
      </c>
      <c r="AM169" s="28">
        <f t="shared" si="13"/>
        <v>86800</v>
      </c>
      <c r="AN169" s="41">
        <v>2800</v>
      </c>
      <c r="AO169" s="29">
        <f t="shared" si="14"/>
        <v>76497</v>
      </c>
      <c r="AP169" s="30">
        <f t="shared" si="15"/>
        <v>2467.6451612903224</v>
      </c>
      <c r="AQ169" s="31">
        <f t="shared" si="16"/>
        <v>-10303</v>
      </c>
      <c r="AR169" s="45">
        <f t="shared" si="17"/>
        <v>0.88130184331797234</v>
      </c>
    </row>
    <row r="170" spans="1:44" x14ac:dyDescent="0.25">
      <c r="A170" s="10">
        <v>169</v>
      </c>
      <c r="B170" s="11">
        <v>15871</v>
      </c>
      <c r="C170" s="11" t="s">
        <v>58</v>
      </c>
      <c r="D170" s="11" t="s">
        <v>23</v>
      </c>
      <c r="E170" s="12" t="s">
        <v>31</v>
      </c>
      <c r="F170" s="12" t="s">
        <v>33</v>
      </c>
      <c r="G170" s="12" t="s">
        <v>233</v>
      </c>
      <c r="H170" s="41">
        <v>2285</v>
      </c>
      <c r="I170" s="41">
        <v>4128</v>
      </c>
      <c r="J170" s="41">
        <v>1831</v>
      </c>
      <c r="K170" s="41">
        <v>5109</v>
      </c>
      <c r="L170" s="41">
        <v>533</v>
      </c>
      <c r="M170" s="41">
        <v>6326</v>
      </c>
      <c r="N170" s="41">
        <v>4931</v>
      </c>
      <c r="O170" s="41">
        <v>4285</v>
      </c>
      <c r="P170" s="41">
        <v>5526</v>
      </c>
      <c r="Q170" s="41">
        <v>3728</v>
      </c>
      <c r="R170" s="41">
        <v>12267</v>
      </c>
      <c r="S170" s="41">
        <v>699</v>
      </c>
      <c r="T170" s="41">
        <v>3146</v>
      </c>
      <c r="U170" s="41">
        <v>3676</v>
      </c>
      <c r="V170" s="41">
        <v>7136</v>
      </c>
      <c r="W170" s="41">
        <v>2444</v>
      </c>
      <c r="X170" s="41">
        <v>3490</v>
      </c>
      <c r="Y170" s="41">
        <v>1764</v>
      </c>
      <c r="Z170" s="41">
        <v>1073</v>
      </c>
      <c r="AA170" s="41">
        <v>3853</v>
      </c>
      <c r="AB170" s="41">
        <v>1651</v>
      </c>
      <c r="AC170" s="41">
        <v>2104</v>
      </c>
      <c r="AD170" s="41">
        <v>3692</v>
      </c>
      <c r="AE170" s="41">
        <v>1841</v>
      </c>
      <c r="AF170" s="41">
        <v>4962</v>
      </c>
      <c r="AG170" s="41">
        <v>456</v>
      </c>
      <c r="AH170" s="41">
        <v>7884</v>
      </c>
      <c r="AI170" s="41">
        <v>3538</v>
      </c>
      <c r="AJ170" s="41">
        <v>3510</v>
      </c>
      <c r="AK170" s="41">
        <v>5585</v>
      </c>
      <c r="AL170" s="41">
        <v>5047</v>
      </c>
      <c r="AM170" s="28">
        <f t="shared" si="13"/>
        <v>139500</v>
      </c>
      <c r="AN170" s="41">
        <v>4500</v>
      </c>
      <c r="AO170" s="29">
        <f t="shared" si="14"/>
        <v>118500</v>
      </c>
      <c r="AP170" s="30">
        <f t="shared" si="15"/>
        <v>3822.5806451612902</v>
      </c>
      <c r="AQ170" s="31">
        <f t="shared" si="16"/>
        <v>-21000</v>
      </c>
      <c r="AR170" s="45">
        <f t="shared" si="17"/>
        <v>0.84946236559139787</v>
      </c>
    </row>
    <row r="171" spans="1:44" x14ac:dyDescent="0.25">
      <c r="A171" s="10">
        <v>170</v>
      </c>
      <c r="B171" s="13">
        <v>16412</v>
      </c>
      <c r="C171" s="11" t="s">
        <v>58</v>
      </c>
      <c r="D171" s="11" t="s">
        <v>23</v>
      </c>
      <c r="E171" s="12" t="s">
        <v>31</v>
      </c>
      <c r="F171" s="12" t="s">
        <v>33</v>
      </c>
      <c r="G171" s="14" t="s">
        <v>234</v>
      </c>
      <c r="H171" s="41">
        <v>3192</v>
      </c>
      <c r="I171" s="41">
        <v>3970</v>
      </c>
      <c r="J171" s="41">
        <v>4978</v>
      </c>
      <c r="K171" s="41">
        <v>5052</v>
      </c>
      <c r="L171" s="41">
        <v>3407</v>
      </c>
      <c r="M171" s="41">
        <v>4120</v>
      </c>
      <c r="N171" s="41">
        <v>2034</v>
      </c>
      <c r="O171" s="41">
        <v>5111</v>
      </c>
      <c r="P171" s="41">
        <v>4959</v>
      </c>
      <c r="Q171" s="41">
        <v>3100</v>
      </c>
      <c r="R171" s="41">
        <v>8305</v>
      </c>
      <c r="S171" s="41">
        <v>4171</v>
      </c>
      <c r="T171" s="41">
        <v>5125</v>
      </c>
      <c r="U171" s="41">
        <v>2527</v>
      </c>
      <c r="V171" s="41">
        <v>2870</v>
      </c>
      <c r="W171" s="41">
        <v>2656</v>
      </c>
      <c r="X171" s="41">
        <v>4803</v>
      </c>
      <c r="Y171" s="41">
        <v>1376</v>
      </c>
      <c r="Z171" s="41">
        <v>749</v>
      </c>
      <c r="AA171" s="41">
        <v>2593</v>
      </c>
      <c r="AB171" s="41">
        <v>3714</v>
      </c>
      <c r="AC171" s="41">
        <v>2709</v>
      </c>
      <c r="AD171" s="41">
        <v>4412</v>
      </c>
      <c r="AE171" s="41">
        <v>1916</v>
      </c>
      <c r="AF171" s="41">
        <v>4443</v>
      </c>
      <c r="AG171" s="41">
        <v>843</v>
      </c>
      <c r="AH171" s="41">
        <v>4264</v>
      </c>
      <c r="AI171" s="41">
        <v>1828</v>
      </c>
      <c r="AJ171" s="41">
        <v>1990</v>
      </c>
      <c r="AK171" s="41">
        <v>3729</v>
      </c>
      <c r="AL171" s="41">
        <v>3265</v>
      </c>
      <c r="AM171" s="28">
        <f t="shared" si="13"/>
        <v>83700</v>
      </c>
      <c r="AN171" s="41">
        <v>2700</v>
      </c>
      <c r="AO171" s="29">
        <f t="shared" si="14"/>
        <v>108211</v>
      </c>
      <c r="AP171" s="30">
        <f t="shared" si="15"/>
        <v>3490.6774193548385</v>
      </c>
      <c r="AQ171" s="31">
        <f t="shared" si="16"/>
        <v>24511</v>
      </c>
      <c r="AR171" s="45">
        <f t="shared" si="17"/>
        <v>1.2928434886499403</v>
      </c>
    </row>
    <row r="172" spans="1:44" x14ac:dyDescent="0.25">
      <c r="A172" s="10">
        <v>171</v>
      </c>
      <c r="B172" s="11">
        <v>14502</v>
      </c>
      <c r="C172" s="11" t="s">
        <v>58</v>
      </c>
      <c r="D172" s="11" t="s">
        <v>23</v>
      </c>
      <c r="E172" s="12" t="s">
        <v>31</v>
      </c>
      <c r="F172" s="12" t="s">
        <v>34</v>
      </c>
      <c r="G172" s="12" t="s">
        <v>235</v>
      </c>
      <c r="H172" s="41">
        <v>6690</v>
      </c>
      <c r="I172" s="41">
        <v>7462</v>
      </c>
      <c r="J172" s="41">
        <v>2155</v>
      </c>
      <c r="K172" s="41">
        <v>7944</v>
      </c>
      <c r="L172" s="41">
        <v>1555</v>
      </c>
      <c r="M172" s="41">
        <v>9051</v>
      </c>
      <c r="N172" s="41">
        <v>2955</v>
      </c>
      <c r="O172" s="41">
        <v>7752</v>
      </c>
      <c r="P172" s="41">
        <v>4480</v>
      </c>
      <c r="Q172" s="41">
        <v>4114</v>
      </c>
      <c r="R172" s="41">
        <v>6319</v>
      </c>
      <c r="S172" s="41">
        <v>3384</v>
      </c>
      <c r="T172" s="41">
        <v>5625</v>
      </c>
      <c r="U172" s="41">
        <v>6023</v>
      </c>
      <c r="V172" s="41">
        <v>4504</v>
      </c>
      <c r="W172" s="41">
        <v>3981</v>
      </c>
      <c r="X172" s="41">
        <v>3194</v>
      </c>
      <c r="Y172" s="41">
        <v>2314</v>
      </c>
      <c r="Z172" s="41">
        <v>2417</v>
      </c>
      <c r="AA172" s="41">
        <v>3792</v>
      </c>
      <c r="AB172" s="41">
        <v>6962</v>
      </c>
      <c r="AC172" s="41">
        <v>4111</v>
      </c>
      <c r="AD172" s="41">
        <v>4141</v>
      </c>
      <c r="AE172" s="41">
        <v>6866</v>
      </c>
      <c r="AF172" s="41">
        <v>7100</v>
      </c>
      <c r="AG172" s="41">
        <v>3313</v>
      </c>
      <c r="AH172" s="41">
        <v>3278</v>
      </c>
      <c r="AI172" s="41">
        <v>4126</v>
      </c>
      <c r="AJ172" s="41">
        <v>3638</v>
      </c>
      <c r="AK172" s="41">
        <v>4339</v>
      </c>
      <c r="AL172" s="41">
        <v>5372</v>
      </c>
      <c r="AM172" s="28">
        <f t="shared" si="13"/>
        <v>198400</v>
      </c>
      <c r="AN172" s="41">
        <v>6400</v>
      </c>
      <c r="AO172" s="29">
        <f t="shared" si="14"/>
        <v>148957</v>
      </c>
      <c r="AP172" s="30">
        <f t="shared" si="15"/>
        <v>4805.0645161290322</v>
      </c>
      <c r="AQ172" s="31">
        <f t="shared" si="16"/>
        <v>-49443</v>
      </c>
      <c r="AR172" s="45">
        <f t="shared" si="17"/>
        <v>0.75079133064516124</v>
      </c>
    </row>
    <row r="173" spans="1:44" x14ac:dyDescent="0.25">
      <c r="A173" s="10">
        <v>172</v>
      </c>
      <c r="B173" s="11">
        <v>17102</v>
      </c>
      <c r="C173" s="11" t="s">
        <v>58</v>
      </c>
      <c r="D173" s="11" t="s">
        <v>23</v>
      </c>
      <c r="E173" s="12" t="s">
        <v>31</v>
      </c>
      <c r="F173" s="12" t="s">
        <v>34</v>
      </c>
      <c r="G173" s="11" t="s">
        <v>236</v>
      </c>
      <c r="H173" s="41">
        <v>5938</v>
      </c>
      <c r="I173" s="41">
        <v>9196</v>
      </c>
      <c r="J173" s="41">
        <v>8556</v>
      </c>
      <c r="K173" s="41">
        <v>8945</v>
      </c>
      <c r="L173" s="41">
        <v>1867</v>
      </c>
      <c r="M173" s="41">
        <v>5141</v>
      </c>
      <c r="N173" s="41">
        <v>4750</v>
      </c>
      <c r="O173" s="41">
        <v>3335</v>
      </c>
      <c r="P173" s="41">
        <v>1427</v>
      </c>
      <c r="Q173" s="41">
        <v>2918</v>
      </c>
      <c r="R173" s="41">
        <v>6831</v>
      </c>
      <c r="S173" s="41">
        <v>3481</v>
      </c>
      <c r="T173" s="41">
        <v>7153</v>
      </c>
      <c r="U173" s="41">
        <v>3690</v>
      </c>
      <c r="V173" s="41">
        <v>6627</v>
      </c>
      <c r="W173" s="41">
        <v>5474</v>
      </c>
      <c r="X173" s="41">
        <v>3214</v>
      </c>
      <c r="Y173" s="41">
        <v>2816</v>
      </c>
      <c r="Z173" s="41">
        <v>2000</v>
      </c>
      <c r="AA173" s="41">
        <v>6584</v>
      </c>
      <c r="AB173" s="41">
        <v>3589</v>
      </c>
      <c r="AC173" s="41">
        <v>3329</v>
      </c>
      <c r="AD173" s="41">
        <v>2776</v>
      </c>
      <c r="AE173" s="41">
        <v>5276</v>
      </c>
      <c r="AF173" s="41">
        <v>7847</v>
      </c>
      <c r="AG173" s="41">
        <v>3526</v>
      </c>
      <c r="AH173" s="41">
        <v>2273</v>
      </c>
      <c r="AI173" s="41">
        <v>2464</v>
      </c>
      <c r="AJ173" s="41">
        <v>3777</v>
      </c>
      <c r="AK173" s="41">
        <v>4569</v>
      </c>
      <c r="AL173" s="41">
        <v>6906</v>
      </c>
      <c r="AM173" s="28">
        <f t="shared" si="13"/>
        <v>161200</v>
      </c>
      <c r="AN173" s="41">
        <v>5200</v>
      </c>
      <c r="AO173" s="29">
        <f t="shared" si="14"/>
        <v>146275</v>
      </c>
      <c r="AP173" s="30">
        <f t="shared" si="15"/>
        <v>4718.5483870967746</v>
      </c>
      <c r="AQ173" s="31">
        <f t="shared" si="16"/>
        <v>-14925</v>
      </c>
      <c r="AR173" s="45">
        <f t="shared" si="17"/>
        <v>0.9074131513647643</v>
      </c>
    </row>
    <row r="174" spans="1:44" x14ac:dyDescent="0.25">
      <c r="A174" s="10">
        <v>173</v>
      </c>
      <c r="B174" s="11">
        <v>92035</v>
      </c>
      <c r="C174" s="11" t="s">
        <v>58</v>
      </c>
      <c r="D174" s="11" t="s">
        <v>23</v>
      </c>
      <c r="E174" s="12" t="s">
        <v>31</v>
      </c>
      <c r="F174" s="12" t="s">
        <v>34</v>
      </c>
      <c r="G174" s="12" t="s">
        <v>237</v>
      </c>
      <c r="H174" s="41">
        <v>5181</v>
      </c>
      <c r="I174" s="41">
        <v>2554</v>
      </c>
      <c r="J174" s="41">
        <v>4898</v>
      </c>
      <c r="K174" s="41">
        <v>3248</v>
      </c>
      <c r="L174" s="41">
        <v>1698</v>
      </c>
      <c r="M174" s="41">
        <v>3228</v>
      </c>
      <c r="N174" s="41">
        <v>4290</v>
      </c>
      <c r="O174" s="41">
        <v>4767</v>
      </c>
      <c r="P174" s="41">
        <v>1816</v>
      </c>
      <c r="Q174" s="41">
        <v>2897</v>
      </c>
      <c r="R174" s="41">
        <v>5172</v>
      </c>
      <c r="S174" s="41">
        <v>0</v>
      </c>
      <c r="T174" s="41">
        <v>2925</v>
      </c>
      <c r="U174" s="41">
        <v>2685</v>
      </c>
      <c r="V174" s="41">
        <v>2658</v>
      </c>
      <c r="W174" s="41">
        <v>1325</v>
      </c>
      <c r="X174" s="41">
        <v>5188</v>
      </c>
      <c r="Y174" s="41">
        <v>1460</v>
      </c>
      <c r="Z174" s="41">
        <v>847</v>
      </c>
      <c r="AA174" s="41">
        <v>1779</v>
      </c>
      <c r="AB174" s="41">
        <v>1631</v>
      </c>
      <c r="AC174" s="41">
        <v>2821</v>
      </c>
      <c r="AD174" s="41">
        <v>3306</v>
      </c>
      <c r="AE174" s="41">
        <v>3643</v>
      </c>
      <c r="AF174" s="41">
        <v>4069</v>
      </c>
      <c r="AG174" s="41">
        <v>4854</v>
      </c>
      <c r="AH174" s="41">
        <v>2456</v>
      </c>
      <c r="AI174" s="41">
        <v>3977</v>
      </c>
      <c r="AJ174" s="41">
        <v>1637</v>
      </c>
      <c r="AK174" s="41">
        <v>4257</v>
      </c>
      <c r="AL174" s="41">
        <v>1688</v>
      </c>
      <c r="AM174" s="28">
        <f t="shared" si="13"/>
        <v>105400</v>
      </c>
      <c r="AN174" s="41">
        <v>3400</v>
      </c>
      <c r="AO174" s="29">
        <f t="shared" si="14"/>
        <v>92955</v>
      </c>
      <c r="AP174" s="30">
        <f t="shared" si="15"/>
        <v>2998.5483870967741</v>
      </c>
      <c r="AQ174" s="31">
        <f t="shared" si="16"/>
        <v>-12445</v>
      </c>
      <c r="AR174" s="45">
        <f t="shared" si="17"/>
        <v>0.88192599620493362</v>
      </c>
    </row>
    <row r="175" spans="1:44" x14ac:dyDescent="0.25">
      <c r="A175" s="10">
        <v>174</v>
      </c>
      <c r="B175" s="11">
        <v>16410</v>
      </c>
      <c r="C175" s="11" t="s">
        <v>58</v>
      </c>
      <c r="D175" s="11" t="s">
        <v>23</v>
      </c>
      <c r="E175" s="12" t="s">
        <v>31</v>
      </c>
      <c r="F175" s="12" t="s">
        <v>34</v>
      </c>
      <c r="G175" s="12" t="s">
        <v>238</v>
      </c>
      <c r="H175" s="41">
        <v>1768</v>
      </c>
      <c r="I175" s="41">
        <v>7938</v>
      </c>
      <c r="J175" s="41">
        <v>2343</v>
      </c>
      <c r="K175" s="41">
        <v>5272</v>
      </c>
      <c r="L175" s="41">
        <v>1119</v>
      </c>
      <c r="M175" s="41">
        <v>2405</v>
      </c>
      <c r="N175" s="41">
        <v>4747</v>
      </c>
      <c r="O175" s="41">
        <v>1046</v>
      </c>
      <c r="P175" s="41">
        <v>2777</v>
      </c>
      <c r="Q175" s="41">
        <v>4456</v>
      </c>
      <c r="R175" s="41">
        <v>4484</v>
      </c>
      <c r="S175" s="41">
        <v>723</v>
      </c>
      <c r="T175" s="41">
        <v>2554</v>
      </c>
      <c r="U175" s="41">
        <v>2700</v>
      </c>
      <c r="V175" s="41">
        <v>2055</v>
      </c>
      <c r="W175" s="41">
        <v>5859</v>
      </c>
      <c r="X175" s="41">
        <v>1390</v>
      </c>
      <c r="Y175" s="41">
        <v>1643</v>
      </c>
      <c r="Z175" s="41">
        <v>759</v>
      </c>
      <c r="AA175" s="41">
        <v>4042</v>
      </c>
      <c r="AB175" s="41">
        <v>2580</v>
      </c>
      <c r="AC175" s="41">
        <v>3815</v>
      </c>
      <c r="AD175" s="41">
        <v>3364</v>
      </c>
      <c r="AE175" s="41">
        <v>1124</v>
      </c>
      <c r="AF175" s="41">
        <v>3294</v>
      </c>
      <c r="AG175" s="41">
        <v>1092</v>
      </c>
      <c r="AH175" s="41">
        <v>2598</v>
      </c>
      <c r="AI175" s="41">
        <v>3332</v>
      </c>
      <c r="AJ175" s="41">
        <v>1048</v>
      </c>
      <c r="AK175" s="41">
        <v>3632</v>
      </c>
      <c r="AL175" s="41">
        <v>5332</v>
      </c>
      <c r="AM175" s="28">
        <f t="shared" si="13"/>
        <v>91450</v>
      </c>
      <c r="AN175" s="41">
        <v>2950</v>
      </c>
      <c r="AO175" s="29">
        <f t="shared" si="14"/>
        <v>91291</v>
      </c>
      <c r="AP175" s="30">
        <f t="shared" si="15"/>
        <v>2944.8709677419356</v>
      </c>
      <c r="AQ175" s="31">
        <f t="shared" si="16"/>
        <v>-159</v>
      </c>
      <c r="AR175" s="45">
        <f t="shared" si="17"/>
        <v>0.99826134499726626</v>
      </c>
    </row>
    <row r="176" spans="1:44" x14ac:dyDescent="0.25">
      <c r="A176" s="10">
        <v>175</v>
      </c>
      <c r="B176" s="13">
        <v>17007</v>
      </c>
      <c r="C176" s="11" t="s">
        <v>58</v>
      </c>
      <c r="D176" s="11" t="s">
        <v>23</v>
      </c>
      <c r="E176" s="12" t="s">
        <v>31</v>
      </c>
      <c r="F176" s="12" t="s">
        <v>35</v>
      </c>
      <c r="G176" s="14" t="s">
        <v>239</v>
      </c>
      <c r="H176" s="41">
        <v>2099</v>
      </c>
      <c r="I176" s="41">
        <v>5853</v>
      </c>
      <c r="J176" s="41">
        <v>2290</v>
      </c>
      <c r="K176" s="41">
        <v>6423</v>
      </c>
      <c r="L176" s="41">
        <v>1492</v>
      </c>
      <c r="M176" s="41">
        <v>2365</v>
      </c>
      <c r="N176" s="41">
        <v>5744</v>
      </c>
      <c r="O176" s="41">
        <v>1892</v>
      </c>
      <c r="P176" s="41">
        <v>4486</v>
      </c>
      <c r="Q176" s="41">
        <v>1121</v>
      </c>
      <c r="R176" s="41">
        <v>2875</v>
      </c>
      <c r="S176" s="41">
        <v>1216</v>
      </c>
      <c r="T176" s="41">
        <v>1541</v>
      </c>
      <c r="U176" s="41">
        <v>2694</v>
      </c>
      <c r="V176" s="41">
        <v>2180</v>
      </c>
      <c r="W176" s="41">
        <v>1791</v>
      </c>
      <c r="X176" s="41">
        <v>1405</v>
      </c>
      <c r="Y176" s="41">
        <v>688</v>
      </c>
      <c r="Z176" s="41">
        <v>1831</v>
      </c>
      <c r="AA176" s="41">
        <v>7621</v>
      </c>
      <c r="AB176" s="41">
        <v>1397</v>
      </c>
      <c r="AC176" s="41">
        <v>3903</v>
      </c>
      <c r="AD176" s="41">
        <v>2983</v>
      </c>
      <c r="AE176" s="41">
        <v>1600</v>
      </c>
      <c r="AF176" s="41">
        <v>4777</v>
      </c>
      <c r="AG176" s="41">
        <v>1322</v>
      </c>
      <c r="AH176" s="41">
        <v>3966</v>
      </c>
      <c r="AI176" s="41">
        <v>1103</v>
      </c>
      <c r="AJ176" s="41">
        <v>1548</v>
      </c>
      <c r="AK176" s="41">
        <v>3577</v>
      </c>
      <c r="AL176" s="41">
        <v>2044</v>
      </c>
      <c r="AM176" s="28">
        <f t="shared" si="13"/>
        <v>131750</v>
      </c>
      <c r="AN176" s="41">
        <v>4250</v>
      </c>
      <c r="AO176" s="29">
        <f t="shared" si="14"/>
        <v>85827</v>
      </c>
      <c r="AP176" s="30">
        <f t="shared" si="15"/>
        <v>2768.6129032258063</v>
      </c>
      <c r="AQ176" s="31">
        <f t="shared" si="16"/>
        <v>-45923</v>
      </c>
      <c r="AR176" s="45">
        <f t="shared" si="17"/>
        <v>0.65143833017077801</v>
      </c>
    </row>
    <row r="177" spans="1:44" x14ac:dyDescent="0.25">
      <c r="A177" s="10">
        <v>176</v>
      </c>
      <c r="B177" s="13">
        <v>17112</v>
      </c>
      <c r="C177" s="11" t="s">
        <v>58</v>
      </c>
      <c r="D177" s="11" t="s">
        <v>23</v>
      </c>
      <c r="E177" s="12" t="s">
        <v>31</v>
      </c>
      <c r="F177" s="12" t="s">
        <v>35</v>
      </c>
      <c r="G177" s="14" t="s">
        <v>240</v>
      </c>
      <c r="H177" s="41">
        <v>1722</v>
      </c>
      <c r="I177" s="41">
        <v>3303</v>
      </c>
      <c r="J177" s="41">
        <v>3108</v>
      </c>
      <c r="K177" s="41">
        <v>3630</v>
      </c>
      <c r="L177" s="41">
        <v>2726</v>
      </c>
      <c r="M177" s="41">
        <v>7105</v>
      </c>
      <c r="N177" s="41">
        <v>2887</v>
      </c>
      <c r="O177" s="41">
        <v>6777</v>
      </c>
      <c r="P177" s="41">
        <v>2895</v>
      </c>
      <c r="Q177" s="41">
        <v>4949</v>
      </c>
      <c r="R177" s="41">
        <v>1668</v>
      </c>
      <c r="S177" s="41">
        <v>1617</v>
      </c>
      <c r="T177" s="41">
        <v>4116</v>
      </c>
      <c r="U177" s="41">
        <v>1782</v>
      </c>
      <c r="V177" s="41">
        <v>6530</v>
      </c>
      <c r="W177" s="41">
        <v>1135</v>
      </c>
      <c r="X177" s="41">
        <v>4949</v>
      </c>
      <c r="Y177" s="41">
        <v>2014</v>
      </c>
      <c r="Z177" s="41">
        <v>764</v>
      </c>
      <c r="AA177" s="41">
        <v>2854</v>
      </c>
      <c r="AB177" s="41">
        <v>4084</v>
      </c>
      <c r="AC177" s="41">
        <v>2625</v>
      </c>
      <c r="AD177" s="41">
        <v>2637</v>
      </c>
      <c r="AE177" s="41">
        <v>1953</v>
      </c>
      <c r="AF177" s="41">
        <v>3341</v>
      </c>
      <c r="AG177" s="41">
        <v>898</v>
      </c>
      <c r="AH177" s="41">
        <v>4392</v>
      </c>
      <c r="AI177" s="41">
        <v>1280</v>
      </c>
      <c r="AJ177" s="41">
        <v>4038</v>
      </c>
      <c r="AK177" s="41">
        <v>2846</v>
      </c>
      <c r="AL177" s="41">
        <v>2157</v>
      </c>
      <c r="AM177" s="28">
        <f t="shared" si="13"/>
        <v>100750</v>
      </c>
      <c r="AN177" s="41">
        <v>3250</v>
      </c>
      <c r="AO177" s="29">
        <f t="shared" si="14"/>
        <v>96782</v>
      </c>
      <c r="AP177" s="30">
        <f t="shared" si="15"/>
        <v>3122</v>
      </c>
      <c r="AQ177" s="31">
        <f t="shared" si="16"/>
        <v>-3968</v>
      </c>
      <c r="AR177" s="45">
        <f t="shared" si="17"/>
        <v>0.96061538461538465</v>
      </c>
    </row>
    <row r="178" spans="1:44" x14ac:dyDescent="0.25">
      <c r="A178" s="10">
        <v>177</v>
      </c>
      <c r="B178" s="13">
        <v>17343</v>
      </c>
      <c r="C178" s="11" t="s">
        <v>58</v>
      </c>
      <c r="D178" s="11" t="s">
        <v>23</v>
      </c>
      <c r="E178" s="12" t="s">
        <v>31</v>
      </c>
      <c r="F178" s="12" t="s">
        <v>35</v>
      </c>
      <c r="G178" s="14" t="s">
        <v>241</v>
      </c>
      <c r="H178" s="41">
        <v>3721</v>
      </c>
      <c r="I178" s="41">
        <v>3120</v>
      </c>
      <c r="J178" s="41">
        <v>3900</v>
      </c>
      <c r="K178" s="41">
        <v>3850</v>
      </c>
      <c r="L178" s="41">
        <v>3128</v>
      </c>
      <c r="M178" s="41">
        <v>3003</v>
      </c>
      <c r="N178" s="41">
        <v>4685</v>
      </c>
      <c r="O178" s="41">
        <v>3434</v>
      </c>
      <c r="P178" s="41">
        <v>2366</v>
      </c>
      <c r="Q178" s="41">
        <v>2185</v>
      </c>
      <c r="R178" s="41">
        <v>3387</v>
      </c>
      <c r="S178" s="41">
        <v>1563</v>
      </c>
      <c r="T178" s="41">
        <v>2968</v>
      </c>
      <c r="U178" s="41">
        <v>7883</v>
      </c>
      <c r="V178" s="41">
        <v>2239</v>
      </c>
      <c r="W178" s="41">
        <v>2834</v>
      </c>
      <c r="X178" s="41">
        <v>2074</v>
      </c>
      <c r="Y178" s="41">
        <v>1399</v>
      </c>
      <c r="Z178" s="41">
        <v>999</v>
      </c>
      <c r="AA178" s="41">
        <v>3730</v>
      </c>
      <c r="AB178" s="41">
        <v>2048</v>
      </c>
      <c r="AC178" s="41">
        <v>3188</v>
      </c>
      <c r="AD178" s="41">
        <v>5494</v>
      </c>
      <c r="AE178" s="41">
        <v>2569</v>
      </c>
      <c r="AF178" s="41">
        <v>4103</v>
      </c>
      <c r="AG178" s="41">
        <v>1446</v>
      </c>
      <c r="AH178" s="41">
        <v>1819</v>
      </c>
      <c r="AI178" s="41">
        <v>5149</v>
      </c>
      <c r="AJ178" s="41">
        <v>3119</v>
      </c>
      <c r="AK178" s="41">
        <v>3310</v>
      </c>
      <c r="AL178" s="41">
        <v>3425</v>
      </c>
      <c r="AM178" s="28">
        <f t="shared" si="13"/>
        <v>80600</v>
      </c>
      <c r="AN178" s="41">
        <v>2600</v>
      </c>
      <c r="AO178" s="29">
        <f t="shared" si="14"/>
        <v>98138</v>
      </c>
      <c r="AP178" s="30">
        <f t="shared" si="15"/>
        <v>3165.7419354838707</v>
      </c>
      <c r="AQ178" s="31">
        <f t="shared" si="16"/>
        <v>17538</v>
      </c>
      <c r="AR178" s="45">
        <f t="shared" si="17"/>
        <v>1.2175930521091811</v>
      </c>
    </row>
    <row r="179" spans="1:44" x14ac:dyDescent="0.25">
      <c r="A179" s="10">
        <v>178</v>
      </c>
      <c r="B179" s="13">
        <v>17370</v>
      </c>
      <c r="C179" s="11" t="s">
        <v>58</v>
      </c>
      <c r="D179" s="11" t="s">
        <v>23</v>
      </c>
      <c r="E179" s="12" t="s">
        <v>31</v>
      </c>
      <c r="F179" s="12" t="s">
        <v>35</v>
      </c>
      <c r="G179" s="14" t="s">
        <v>242</v>
      </c>
      <c r="H179" s="41">
        <v>2856</v>
      </c>
      <c r="I179" s="41">
        <v>3544</v>
      </c>
      <c r="J179" s="41">
        <v>3047</v>
      </c>
      <c r="K179" s="41">
        <v>3795</v>
      </c>
      <c r="L179" s="41">
        <v>1442</v>
      </c>
      <c r="M179" s="41">
        <v>2471</v>
      </c>
      <c r="N179" s="41">
        <v>1416</v>
      </c>
      <c r="O179" s="41">
        <v>1614</v>
      </c>
      <c r="P179" s="41">
        <v>2869</v>
      </c>
      <c r="Q179" s="41">
        <v>2065</v>
      </c>
      <c r="R179" s="41">
        <v>4599</v>
      </c>
      <c r="S179" s="41">
        <v>898</v>
      </c>
      <c r="T179" s="41">
        <v>1333</v>
      </c>
      <c r="U179" s="41">
        <v>3305</v>
      </c>
      <c r="V179" s="41">
        <v>4296</v>
      </c>
      <c r="W179" s="41">
        <v>2458</v>
      </c>
      <c r="X179" s="41">
        <v>5335</v>
      </c>
      <c r="Y179" s="41">
        <v>1348</v>
      </c>
      <c r="Z179" s="41">
        <v>590</v>
      </c>
      <c r="AA179" s="41">
        <v>1778</v>
      </c>
      <c r="AB179" s="41">
        <v>3044</v>
      </c>
      <c r="AC179" s="41">
        <v>1844</v>
      </c>
      <c r="AD179" s="41">
        <v>1204</v>
      </c>
      <c r="AE179" s="41">
        <v>146</v>
      </c>
      <c r="AF179" s="41">
        <v>2404</v>
      </c>
      <c r="AG179" s="41">
        <v>2829</v>
      </c>
      <c r="AH179" s="41">
        <v>2216</v>
      </c>
      <c r="AI179" s="41">
        <v>1819</v>
      </c>
      <c r="AJ179" s="41">
        <v>2263</v>
      </c>
      <c r="AK179" s="41">
        <v>2440</v>
      </c>
      <c r="AL179" s="41">
        <v>2496</v>
      </c>
      <c r="AM179" s="28">
        <f t="shared" si="13"/>
        <v>80600</v>
      </c>
      <c r="AN179" s="41">
        <v>2600</v>
      </c>
      <c r="AO179" s="29">
        <f t="shared" si="14"/>
        <v>73764</v>
      </c>
      <c r="AP179" s="30">
        <f t="shared" si="15"/>
        <v>2379.483870967742</v>
      </c>
      <c r="AQ179" s="31">
        <f t="shared" si="16"/>
        <v>-6836</v>
      </c>
      <c r="AR179" s="45">
        <f t="shared" si="17"/>
        <v>0.91518610421836233</v>
      </c>
    </row>
    <row r="180" spans="1:44" x14ac:dyDescent="0.25">
      <c r="A180" s="10">
        <v>179</v>
      </c>
      <c r="B180" s="13">
        <v>17369</v>
      </c>
      <c r="C180" s="11" t="s">
        <v>58</v>
      </c>
      <c r="D180" s="11" t="s">
        <v>23</v>
      </c>
      <c r="E180" s="12" t="s">
        <v>31</v>
      </c>
      <c r="F180" s="12" t="s">
        <v>35</v>
      </c>
      <c r="G180" s="14" t="s">
        <v>243</v>
      </c>
      <c r="H180" s="41">
        <v>1240</v>
      </c>
      <c r="I180" s="41">
        <v>1081</v>
      </c>
      <c r="J180" s="41">
        <v>322</v>
      </c>
      <c r="K180" s="41">
        <v>2441</v>
      </c>
      <c r="L180" s="41">
        <v>786</v>
      </c>
      <c r="M180" s="41">
        <v>1482</v>
      </c>
      <c r="N180" s="41">
        <v>1957</v>
      </c>
      <c r="O180" s="41">
        <v>2120</v>
      </c>
      <c r="P180" s="41">
        <v>1607</v>
      </c>
      <c r="Q180" s="41">
        <v>1177</v>
      </c>
      <c r="R180" s="41">
        <v>2813</v>
      </c>
      <c r="S180" s="41">
        <v>971</v>
      </c>
      <c r="T180" s="41">
        <v>1389</v>
      </c>
      <c r="U180" s="41">
        <v>161</v>
      </c>
      <c r="V180" s="41">
        <v>1248</v>
      </c>
      <c r="W180" s="41">
        <v>512</v>
      </c>
      <c r="X180" s="41">
        <v>326</v>
      </c>
      <c r="Y180" s="41">
        <v>466</v>
      </c>
      <c r="Z180" s="41">
        <v>639</v>
      </c>
      <c r="AA180" s="41">
        <v>440</v>
      </c>
      <c r="AB180" s="41">
        <v>1197</v>
      </c>
      <c r="AC180" s="41">
        <v>1189</v>
      </c>
      <c r="AD180" s="41">
        <v>1136</v>
      </c>
      <c r="AE180" s="41">
        <v>2067</v>
      </c>
      <c r="AF180" s="41">
        <v>2356</v>
      </c>
      <c r="AG180" s="41">
        <v>628</v>
      </c>
      <c r="AH180" s="41">
        <v>1933</v>
      </c>
      <c r="AI180" s="41">
        <v>1184</v>
      </c>
      <c r="AJ180" s="41">
        <v>2820</v>
      </c>
      <c r="AK180" s="41">
        <v>626</v>
      </c>
      <c r="AL180" s="41">
        <v>1829</v>
      </c>
      <c r="AM180" s="28">
        <f t="shared" si="13"/>
        <v>58900</v>
      </c>
      <c r="AN180" s="41">
        <v>1900</v>
      </c>
      <c r="AO180" s="29">
        <f t="shared" si="14"/>
        <v>40143</v>
      </c>
      <c r="AP180" s="30">
        <f t="shared" si="15"/>
        <v>1294.9354838709678</v>
      </c>
      <c r="AQ180" s="31">
        <f t="shared" si="16"/>
        <v>-18757</v>
      </c>
      <c r="AR180" s="45">
        <f t="shared" si="17"/>
        <v>0.68154499151103565</v>
      </c>
    </row>
    <row r="181" spans="1:44" x14ac:dyDescent="0.25">
      <c r="A181" s="10">
        <v>180</v>
      </c>
      <c r="B181" s="11">
        <v>17256</v>
      </c>
      <c r="C181" s="11" t="s">
        <v>58</v>
      </c>
      <c r="D181" s="12" t="s">
        <v>23</v>
      </c>
      <c r="E181" s="12" t="s">
        <v>31</v>
      </c>
      <c r="F181" s="12" t="s">
        <v>35</v>
      </c>
      <c r="G181" s="12" t="s">
        <v>244</v>
      </c>
      <c r="H181" s="41">
        <v>4188</v>
      </c>
      <c r="I181" s="41">
        <v>2817</v>
      </c>
      <c r="J181" s="41">
        <v>2967</v>
      </c>
      <c r="K181" s="41">
        <v>4743</v>
      </c>
      <c r="L181" s="41">
        <v>1340</v>
      </c>
      <c r="M181" s="41">
        <v>4392</v>
      </c>
      <c r="N181" s="41">
        <v>4204</v>
      </c>
      <c r="O181" s="41">
        <v>5606</v>
      </c>
      <c r="P181" s="41">
        <v>1858</v>
      </c>
      <c r="Q181" s="41">
        <v>5975</v>
      </c>
      <c r="R181" s="41">
        <v>4700</v>
      </c>
      <c r="S181" s="41">
        <v>2266</v>
      </c>
      <c r="T181" s="41">
        <v>5261</v>
      </c>
      <c r="U181" s="41">
        <v>3540</v>
      </c>
      <c r="V181" s="41">
        <v>4913</v>
      </c>
      <c r="W181" s="41">
        <v>2549</v>
      </c>
      <c r="X181" s="41">
        <v>2853</v>
      </c>
      <c r="Y181" s="41">
        <v>1995</v>
      </c>
      <c r="Z181" s="41">
        <v>1332</v>
      </c>
      <c r="AA181" s="41">
        <v>2962</v>
      </c>
      <c r="AB181" s="41">
        <v>2686</v>
      </c>
      <c r="AC181" s="41">
        <v>3295</v>
      </c>
      <c r="AD181" s="41">
        <v>3237</v>
      </c>
      <c r="AE181" s="41">
        <v>2866</v>
      </c>
      <c r="AF181" s="41">
        <v>4532</v>
      </c>
      <c r="AG181" s="41">
        <v>1087</v>
      </c>
      <c r="AH181" s="41">
        <v>3655</v>
      </c>
      <c r="AI181" s="41">
        <v>2402</v>
      </c>
      <c r="AJ181" s="41">
        <v>3008</v>
      </c>
      <c r="AK181" s="41">
        <v>1816</v>
      </c>
      <c r="AL181" s="41">
        <v>6840</v>
      </c>
      <c r="AM181" s="28">
        <f t="shared" si="13"/>
        <v>80600</v>
      </c>
      <c r="AN181" s="41">
        <v>2600</v>
      </c>
      <c r="AO181" s="29">
        <f t="shared" si="14"/>
        <v>105885</v>
      </c>
      <c r="AP181" s="30">
        <f t="shared" si="15"/>
        <v>3415.6451612903224</v>
      </c>
      <c r="AQ181" s="31">
        <f t="shared" si="16"/>
        <v>25285</v>
      </c>
      <c r="AR181" s="45">
        <f t="shared" si="17"/>
        <v>1.3137096774193548</v>
      </c>
    </row>
    <row r="182" spans="1:44" x14ac:dyDescent="0.25">
      <c r="A182" s="10">
        <v>181</v>
      </c>
      <c r="B182" s="11">
        <v>92015</v>
      </c>
      <c r="C182" s="11" t="s">
        <v>58</v>
      </c>
      <c r="D182" s="11" t="s">
        <v>23</v>
      </c>
      <c r="E182" s="12" t="s">
        <v>31</v>
      </c>
      <c r="F182" s="12" t="s">
        <v>36</v>
      </c>
      <c r="G182" s="12" t="s">
        <v>245</v>
      </c>
      <c r="H182" s="41">
        <v>5439</v>
      </c>
      <c r="I182" s="41">
        <v>5241</v>
      </c>
      <c r="J182" s="41">
        <v>6135</v>
      </c>
      <c r="K182" s="41">
        <v>16414</v>
      </c>
      <c r="L182" s="41">
        <v>1343</v>
      </c>
      <c r="M182" s="41">
        <v>3892</v>
      </c>
      <c r="N182" s="41">
        <v>2497</v>
      </c>
      <c r="O182" s="41">
        <v>3848</v>
      </c>
      <c r="P182" s="41">
        <v>2335</v>
      </c>
      <c r="Q182" s="41">
        <v>3545</v>
      </c>
      <c r="R182" s="41">
        <v>11069</v>
      </c>
      <c r="S182" s="41">
        <v>2108</v>
      </c>
      <c r="T182" s="41">
        <v>10078</v>
      </c>
      <c r="U182" s="41">
        <v>3998</v>
      </c>
      <c r="V182" s="41">
        <v>3332</v>
      </c>
      <c r="W182" s="41">
        <v>4575</v>
      </c>
      <c r="X182" s="41">
        <v>4662</v>
      </c>
      <c r="Y182" s="41">
        <v>1487</v>
      </c>
      <c r="Z182" s="41">
        <v>2681</v>
      </c>
      <c r="AA182" s="41">
        <v>5603</v>
      </c>
      <c r="AB182" s="41">
        <v>3685</v>
      </c>
      <c r="AC182" s="41">
        <v>2624</v>
      </c>
      <c r="AD182" s="41">
        <v>3504</v>
      </c>
      <c r="AE182" s="41">
        <v>3988</v>
      </c>
      <c r="AF182" s="41">
        <v>3382</v>
      </c>
      <c r="AG182" s="41">
        <v>2708</v>
      </c>
      <c r="AH182" s="41">
        <v>4656</v>
      </c>
      <c r="AI182" s="41">
        <v>2601</v>
      </c>
      <c r="AJ182" s="41">
        <v>2435</v>
      </c>
      <c r="AK182" s="41">
        <v>3157</v>
      </c>
      <c r="AL182" s="41">
        <v>2249</v>
      </c>
      <c r="AM182" s="28">
        <f t="shared" si="13"/>
        <v>159650</v>
      </c>
      <c r="AN182" s="41">
        <v>5150</v>
      </c>
      <c r="AO182" s="29">
        <f t="shared" si="14"/>
        <v>135271</v>
      </c>
      <c r="AP182" s="30">
        <f t="shared" si="15"/>
        <v>4363.5806451612907</v>
      </c>
      <c r="AQ182" s="31">
        <f t="shared" si="16"/>
        <v>-24379</v>
      </c>
      <c r="AR182" s="45">
        <f t="shared" si="17"/>
        <v>0.84729721265267777</v>
      </c>
    </row>
    <row r="183" spans="1:44" x14ac:dyDescent="0.25">
      <c r="A183" s="10">
        <v>182</v>
      </c>
      <c r="B183" s="11">
        <v>17406</v>
      </c>
      <c r="C183" s="11" t="s">
        <v>58</v>
      </c>
      <c r="D183" s="11" t="s">
        <v>23</v>
      </c>
      <c r="E183" s="12" t="s">
        <v>31</v>
      </c>
      <c r="F183" s="12" t="s">
        <v>36</v>
      </c>
      <c r="G183" s="12" t="s">
        <v>246</v>
      </c>
      <c r="H183" s="41">
        <v>2932</v>
      </c>
      <c r="I183" s="41">
        <v>7532</v>
      </c>
      <c r="J183" s="41">
        <v>3958</v>
      </c>
      <c r="K183" s="41">
        <v>5234</v>
      </c>
      <c r="L183" s="41">
        <v>2981</v>
      </c>
      <c r="M183" s="41">
        <v>4089</v>
      </c>
      <c r="N183" s="41">
        <v>4021</v>
      </c>
      <c r="O183" s="41">
        <v>1751</v>
      </c>
      <c r="P183" s="41">
        <v>2303</v>
      </c>
      <c r="Q183" s="41">
        <v>717</v>
      </c>
      <c r="R183" s="41">
        <v>5871</v>
      </c>
      <c r="S183" s="41">
        <v>862</v>
      </c>
      <c r="T183" s="41">
        <v>4417</v>
      </c>
      <c r="U183" s="41">
        <v>2279</v>
      </c>
      <c r="V183" s="41">
        <v>1694</v>
      </c>
      <c r="W183" s="41">
        <v>2195</v>
      </c>
      <c r="X183" s="41">
        <v>3702</v>
      </c>
      <c r="Y183" s="41">
        <v>2134</v>
      </c>
      <c r="Z183" s="41">
        <v>1234</v>
      </c>
      <c r="AA183" s="41">
        <v>5730</v>
      </c>
      <c r="AB183" s="41">
        <v>3310</v>
      </c>
      <c r="AC183" s="41">
        <v>2960</v>
      </c>
      <c r="AD183" s="41">
        <v>2967</v>
      </c>
      <c r="AE183" s="41">
        <v>3435</v>
      </c>
      <c r="AF183" s="41">
        <v>3969</v>
      </c>
      <c r="AG183" s="41">
        <v>537</v>
      </c>
      <c r="AH183" s="41">
        <v>3811</v>
      </c>
      <c r="AI183" s="41">
        <v>1740</v>
      </c>
      <c r="AJ183" s="41">
        <v>3040</v>
      </c>
      <c r="AK183" s="41">
        <v>1717</v>
      </c>
      <c r="AL183" s="41">
        <v>2106</v>
      </c>
      <c r="AM183" s="28">
        <f t="shared" si="13"/>
        <v>83700</v>
      </c>
      <c r="AN183" s="41">
        <v>2700</v>
      </c>
      <c r="AO183" s="29">
        <f t="shared" si="14"/>
        <v>95228</v>
      </c>
      <c r="AP183" s="30">
        <f t="shared" si="15"/>
        <v>3071.8709677419356</v>
      </c>
      <c r="AQ183" s="31">
        <f t="shared" si="16"/>
        <v>11528</v>
      </c>
      <c r="AR183" s="45">
        <f t="shared" si="17"/>
        <v>1.1377299880525686</v>
      </c>
    </row>
    <row r="184" spans="1:44" x14ac:dyDescent="0.25">
      <c r="A184" s="10">
        <v>183</v>
      </c>
      <c r="B184" s="11">
        <v>16042</v>
      </c>
      <c r="C184" s="11" t="s">
        <v>58</v>
      </c>
      <c r="D184" s="11" t="s">
        <v>23</v>
      </c>
      <c r="E184" s="12" t="s">
        <v>31</v>
      </c>
      <c r="F184" s="12" t="s">
        <v>36</v>
      </c>
      <c r="G184" s="12" t="s">
        <v>247</v>
      </c>
      <c r="H184" s="41">
        <v>4517</v>
      </c>
      <c r="I184" s="41">
        <v>3851</v>
      </c>
      <c r="J184" s="41">
        <v>2810</v>
      </c>
      <c r="K184" s="41">
        <v>4665</v>
      </c>
      <c r="L184" s="41">
        <v>965</v>
      </c>
      <c r="M184" s="41">
        <v>3504</v>
      </c>
      <c r="N184" s="41">
        <v>5376</v>
      </c>
      <c r="O184" s="41">
        <v>3656</v>
      </c>
      <c r="P184" s="41">
        <v>1328</v>
      </c>
      <c r="Q184" s="41">
        <v>3160</v>
      </c>
      <c r="R184" s="41">
        <v>4221</v>
      </c>
      <c r="S184" s="41">
        <v>1250</v>
      </c>
      <c r="T184" s="41">
        <v>6794</v>
      </c>
      <c r="U184" s="41">
        <v>1928</v>
      </c>
      <c r="V184" s="41">
        <v>3428</v>
      </c>
      <c r="W184" s="41">
        <v>1521</v>
      </c>
      <c r="X184" s="41">
        <v>3910</v>
      </c>
      <c r="Y184" s="41">
        <v>619</v>
      </c>
      <c r="Z184" s="41">
        <v>2089</v>
      </c>
      <c r="AA184" s="41">
        <v>1758</v>
      </c>
      <c r="AB184" s="41">
        <v>2710</v>
      </c>
      <c r="AC184" s="41">
        <v>2092</v>
      </c>
      <c r="AD184" s="41">
        <v>3500</v>
      </c>
      <c r="AE184" s="41">
        <v>2350</v>
      </c>
      <c r="AF184" s="41">
        <v>6334</v>
      </c>
      <c r="AG184" s="41">
        <v>1918</v>
      </c>
      <c r="AH184" s="41">
        <v>6243</v>
      </c>
      <c r="AI184" s="41">
        <v>2919</v>
      </c>
      <c r="AJ184" s="41">
        <v>4965</v>
      </c>
      <c r="AK184" s="41">
        <v>1441</v>
      </c>
      <c r="AL184" s="41">
        <v>2604</v>
      </c>
      <c r="AM184" s="28">
        <f t="shared" si="13"/>
        <v>136400</v>
      </c>
      <c r="AN184" s="41">
        <v>4400</v>
      </c>
      <c r="AO184" s="29">
        <f t="shared" si="14"/>
        <v>98426</v>
      </c>
      <c r="AP184" s="30">
        <f t="shared" si="15"/>
        <v>3175.0322580645161</v>
      </c>
      <c r="AQ184" s="31">
        <f t="shared" si="16"/>
        <v>-37974</v>
      </c>
      <c r="AR184" s="45">
        <f t="shared" si="17"/>
        <v>0.72159824046920817</v>
      </c>
    </row>
    <row r="185" spans="1:44" x14ac:dyDescent="0.25">
      <c r="A185" s="10">
        <v>184</v>
      </c>
      <c r="B185" s="11">
        <v>16974</v>
      </c>
      <c r="C185" s="11" t="s">
        <v>58</v>
      </c>
      <c r="D185" s="11" t="s">
        <v>23</v>
      </c>
      <c r="E185" s="12" t="s">
        <v>31</v>
      </c>
      <c r="F185" s="12" t="s">
        <v>36</v>
      </c>
      <c r="G185" s="12" t="s">
        <v>248</v>
      </c>
      <c r="H185" s="41">
        <v>7407</v>
      </c>
      <c r="I185" s="41">
        <v>2087</v>
      </c>
      <c r="J185" s="41">
        <v>3829</v>
      </c>
      <c r="K185" s="41">
        <v>3893</v>
      </c>
      <c r="L185" s="41">
        <v>1845</v>
      </c>
      <c r="M185" s="41">
        <v>5562</v>
      </c>
      <c r="N185" s="41">
        <v>3831</v>
      </c>
      <c r="O185" s="41">
        <v>4087</v>
      </c>
      <c r="P185" s="41">
        <v>1883</v>
      </c>
      <c r="Q185" s="41">
        <v>2247</v>
      </c>
      <c r="R185" s="41">
        <v>2646</v>
      </c>
      <c r="S185" s="41">
        <v>1655</v>
      </c>
      <c r="T185" s="41">
        <v>3737</v>
      </c>
      <c r="U185" s="41">
        <v>697</v>
      </c>
      <c r="V185" s="41">
        <v>2449</v>
      </c>
      <c r="W185" s="41">
        <v>4627</v>
      </c>
      <c r="X185" s="41">
        <v>5215</v>
      </c>
      <c r="Y185" s="41">
        <v>1354</v>
      </c>
      <c r="Z185" s="41">
        <v>1311</v>
      </c>
      <c r="AA185" s="41">
        <v>2469</v>
      </c>
      <c r="AB185" s="41">
        <v>5295</v>
      </c>
      <c r="AC185" s="41">
        <v>4803</v>
      </c>
      <c r="AD185" s="41">
        <v>5251</v>
      </c>
      <c r="AE185" s="41">
        <v>2749</v>
      </c>
      <c r="AF185" s="41">
        <v>4030</v>
      </c>
      <c r="AG185" s="41">
        <v>3004</v>
      </c>
      <c r="AH185" s="41">
        <v>5258</v>
      </c>
      <c r="AI185" s="41">
        <v>6251</v>
      </c>
      <c r="AJ185" s="41">
        <v>2852</v>
      </c>
      <c r="AK185" s="41">
        <v>4709</v>
      </c>
      <c r="AL185" s="41">
        <v>2024</v>
      </c>
      <c r="AM185" s="28">
        <f t="shared" si="13"/>
        <v>153450</v>
      </c>
      <c r="AN185" s="41">
        <v>4950</v>
      </c>
      <c r="AO185" s="29">
        <f t="shared" si="14"/>
        <v>109057</v>
      </c>
      <c r="AP185" s="30">
        <f t="shared" si="15"/>
        <v>3517.9677419354839</v>
      </c>
      <c r="AQ185" s="31">
        <f t="shared" si="16"/>
        <v>-44393</v>
      </c>
      <c r="AR185" s="45">
        <f t="shared" si="17"/>
        <v>0.71070055392636033</v>
      </c>
    </row>
    <row r="186" spans="1:44" x14ac:dyDescent="0.25">
      <c r="A186" s="10">
        <v>185</v>
      </c>
      <c r="B186" s="13">
        <v>16943</v>
      </c>
      <c r="C186" s="11" t="s">
        <v>58</v>
      </c>
      <c r="D186" s="11" t="s">
        <v>23</v>
      </c>
      <c r="E186" s="12" t="s">
        <v>31</v>
      </c>
      <c r="F186" s="12" t="s">
        <v>36</v>
      </c>
      <c r="G186" s="14" t="s">
        <v>249</v>
      </c>
      <c r="H186" s="41">
        <v>1294</v>
      </c>
      <c r="I186" s="41">
        <v>4258</v>
      </c>
      <c r="J186" s="41">
        <v>2733</v>
      </c>
      <c r="K186" s="41">
        <v>3002</v>
      </c>
      <c r="L186" s="41">
        <v>791</v>
      </c>
      <c r="M186" s="41">
        <v>1476</v>
      </c>
      <c r="N186" s="41">
        <v>4569</v>
      </c>
      <c r="O186" s="41">
        <v>2553</v>
      </c>
      <c r="P186" s="41">
        <v>1582</v>
      </c>
      <c r="Q186" s="41">
        <v>2812</v>
      </c>
      <c r="R186" s="41">
        <v>4597</v>
      </c>
      <c r="S186" s="41">
        <v>923</v>
      </c>
      <c r="T186" s="41">
        <v>1506</v>
      </c>
      <c r="U186" s="41">
        <v>1514</v>
      </c>
      <c r="V186" s="41">
        <v>2282</v>
      </c>
      <c r="W186" s="41">
        <v>3098</v>
      </c>
      <c r="X186" s="41">
        <v>1863</v>
      </c>
      <c r="Y186" s="41">
        <v>1047</v>
      </c>
      <c r="Z186" s="41">
        <v>1274</v>
      </c>
      <c r="AA186" s="41">
        <v>1780</v>
      </c>
      <c r="AB186" s="41">
        <v>1872</v>
      </c>
      <c r="AC186" s="41">
        <v>1447</v>
      </c>
      <c r="AD186" s="41">
        <v>2526</v>
      </c>
      <c r="AE186" s="41">
        <v>1095</v>
      </c>
      <c r="AF186" s="41">
        <v>1349</v>
      </c>
      <c r="AG186" s="41">
        <v>1385</v>
      </c>
      <c r="AH186" s="41">
        <v>1929</v>
      </c>
      <c r="AI186" s="41">
        <v>2295</v>
      </c>
      <c r="AJ186" s="41">
        <v>1699</v>
      </c>
      <c r="AK186" s="41">
        <v>1459</v>
      </c>
      <c r="AL186" s="41">
        <v>1089</v>
      </c>
      <c r="AM186" s="28">
        <f t="shared" si="13"/>
        <v>77500</v>
      </c>
      <c r="AN186" s="41">
        <v>2500</v>
      </c>
      <c r="AO186" s="29">
        <f t="shared" si="14"/>
        <v>63099</v>
      </c>
      <c r="AP186" s="30">
        <f t="shared" si="15"/>
        <v>2035.4516129032259</v>
      </c>
      <c r="AQ186" s="31">
        <f t="shared" si="16"/>
        <v>-14401</v>
      </c>
      <c r="AR186" s="45">
        <f t="shared" si="17"/>
        <v>0.8141806451612903</v>
      </c>
    </row>
    <row r="187" spans="1:44" x14ac:dyDescent="0.25">
      <c r="A187" s="10">
        <v>186</v>
      </c>
      <c r="B187" s="11">
        <v>16538</v>
      </c>
      <c r="C187" s="11" t="s">
        <v>58</v>
      </c>
      <c r="D187" s="11" t="s">
        <v>23</v>
      </c>
      <c r="E187" s="12" t="s">
        <v>31</v>
      </c>
      <c r="F187" s="12" t="s">
        <v>36</v>
      </c>
      <c r="G187" s="12" t="s">
        <v>250</v>
      </c>
      <c r="H187" s="41">
        <v>3781</v>
      </c>
      <c r="I187" s="41">
        <v>4158</v>
      </c>
      <c r="J187" s="41">
        <v>3126</v>
      </c>
      <c r="K187" s="41">
        <v>6454</v>
      </c>
      <c r="L187" s="41">
        <v>1337</v>
      </c>
      <c r="M187" s="41">
        <v>5393</v>
      </c>
      <c r="N187" s="41">
        <v>6028</v>
      </c>
      <c r="O187" s="41">
        <v>3418</v>
      </c>
      <c r="P187" s="41">
        <v>3682</v>
      </c>
      <c r="Q187" s="41">
        <v>2961</v>
      </c>
      <c r="R187" s="41">
        <v>4586</v>
      </c>
      <c r="S187" s="41">
        <v>1808</v>
      </c>
      <c r="T187" s="41">
        <v>4110</v>
      </c>
      <c r="U187" s="41">
        <v>4005</v>
      </c>
      <c r="V187" s="41">
        <v>3198</v>
      </c>
      <c r="W187" s="41">
        <v>2229</v>
      </c>
      <c r="X187" s="41">
        <v>3821</v>
      </c>
      <c r="Y187" s="41">
        <v>1437</v>
      </c>
      <c r="Z187" s="41">
        <v>1497</v>
      </c>
      <c r="AA187" s="41">
        <v>3235</v>
      </c>
      <c r="AB187" s="41">
        <v>1155</v>
      </c>
      <c r="AC187" s="41">
        <v>3896</v>
      </c>
      <c r="AD187" s="41">
        <v>1480</v>
      </c>
      <c r="AE187" s="41">
        <v>3859</v>
      </c>
      <c r="AF187" s="41">
        <v>4584</v>
      </c>
      <c r="AG187" s="41">
        <v>2633</v>
      </c>
      <c r="AH187" s="41">
        <v>2681</v>
      </c>
      <c r="AI187" s="41">
        <v>2994</v>
      </c>
      <c r="AJ187" s="41">
        <v>2535</v>
      </c>
      <c r="AK187" s="41">
        <v>2177</v>
      </c>
      <c r="AL187" s="41">
        <v>4372</v>
      </c>
      <c r="AM187" s="28">
        <f t="shared" si="13"/>
        <v>97650</v>
      </c>
      <c r="AN187" s="41">
        <v>3150</v>
      </c>
      <c r="AO187" s="29">
        <f t="shared" si="14"/>
        <v>102630</v>
      </c>
      <c r="AP187" s="30">
        <f t="shared" si="15"/>
        <v>3310.6451612903224</v>
      </c>
      <c r="AQ187" s="31">
        <f t="shared" si="16"/>
        <v>4980</v>
      </c>
      <c r="AR187" s="45">
        <f t="shared" si="17"/>
        <v>1.0509984639016896</v>
      </c>
    </row>
    <row r="188" spans="1:44" x14ac:dyDescent="0.25">
      <c r="A188" s="10">
        <v>187</v>
      </c>
      <c r="B188" s="11">
        <v>16819</v>
      </c>
      <c r="C188" s="11" t="s">
        <v>58</v>
      </c>
      <c r="D188" s="11" t="s">
        <v>23</v>
      </c>
      <c r="E188" s="12" t="s">
        <v>31</v>
      </c>
      <c r="F188" s="12" t="s">
        <v>37</v>
      </c>
      <c r="G188" s="12" t="s">
        <v>251</v>
      </c>
      <c r="H188" s="41">
        <v>3339</v>
      </c>
      <c r="I188" s="41">
        <v>3645</v>
      </c>
      <c r="J188" s="41">
        <v>3104</v>
      </c>
      <c r="K188" s="41">
        <v>5213</v>
      </c>
      <c r="L188" s="41">
        <v>914</v>
      </c>
      <c r="M188" s="41">
        <v>4630</v>
      </c>
      <c r="N188" s="41">
        <v>2228</v>
      </c>
      <c r="O188" s="41">
        <v>2546</v>
      </c>
      <c r="P188" s="41">
        <v>6034</v>
      </c>
      <c r="Q188" s="41">
        <v>1544</v>
      </c>
      <c r="R188" s="41">
        <v>4765</v>
      </c>
      <c r="S188" s="41">
        <v>1667</v>
      </c>
      <c r="T188" s="41">
        <v>4462</v>
      </c>
      <c r="U188" s="41">
        <v>4178</v>
      </c>
      <c r="V188" s="41">
        <v>3169</v>
      </c>
      <c r="W188" s="41">
        <v>3201</v>
      </c>
      <c r="X188" s="41">
        <v>1865</v>
      </c>
      <c r="Y188" s="41">
        <v>2080</v>
      </c>
      <c r="Z188" s="41">
        <v>805</v>
      </c>
      <c r="AA188" s="41">
        <v>2200</v>
      </c>
      <c r="AB188" s="41">
        <v>2685</v>
      </c>
      <c r="AC188" s="41">
        <v>2071</v>
      </c>
      <c r="AD188" s="41">
        <v>2153</v>
      </c>
      <c r="AE188" s="41">
        <v>3491</v>
      </c>
      <c r="AF188" s="41">
        <v>2138</v>
      </c>
      <c r="AG188" s="41">
        <v>1552</v>
      </c>
      <c r="AH188" s="41">
        <v>5096</v>
      </c>
      <c r="AI188" s="41">
        <v>2761</v>
      </c>
      <c r="AJ188" s="41">
        <v>1181</v>
      </c>
      <c r="AK188" s="41">
        <v>3996</v>
      </c>
      <c r="AL188" s="41">
        <v>2297</v>
      </c>
      <c r="AM188" s="28">
        <f t="shared" si="13"/>
        <v>124000</v>
      </c>
      <c r="AN188" s="41">
        <v>4000</v>
      </c>
      <c r="AO188" s="29">
        <f t="shared" si="14"/>
        <v>91010</v>
      </c>
      <c r="AP188" s="30">
        <f t="shared" si="15"/>
        <v>2935.8064516129034</v>
      </c>
      <c r="AQ188" s="31">
        <f t="shared" si="16"/>
        <v>-32990</v>
      </c>
      <c r="AR188" s="45">
        <f t="shared" si="17"/>
        <v>0.73395161290322586</v>
      </c>
    </row>
    <row r="189" spans="1:44" x14ac:dyDescent="0.25">
      <c r="A189" s="10">
        <v>188</v>
      </c>
      <c r="B189" s="11">
        <v>15751</v>
      </c>
      <c r="C189" s="11" t="s">
        <v>58</v>
      </c>
      <c r="D189" s="11" t="s">
        <v>23</v>
      </c>
      <c r="E189" s="12" t="s">
        <v>31</v>
      </c>
      <c r="F189" s="12" t="s">
        <v>37</v>
      </c>
      <c r="G189" s="12" t="s">
        <v>252</v>
      </c>
      <c r="H189" s="41">
        <v>4062</v>
      </c>
      <c r="I189" s="41">
        <v>5389</v>
      </c>
      <c r="J189" s="41">
        <v>2359</v>
      </c>
      <c r="K189" s="41">
        <v>5906</v>
      </c>
      <c r="L189" s="41">
        <v>2216</v>
      </c>
      <c r="M189" s="41">
        <v>2359</v>
      </c>
      <c r="N189" s="41">
        <v>3956</v>
      </c>
      <c r="O189" s="41">
        <v>3832</v>
      </c>
      <c r="P189" s="41">
        <v>2954</v>
      </c>
      <c r="Q189" s="41">
        <v>2902</v>
      </c>
      <c r="R189" s="41">
        <v>5056</v>
      </c>
      <c r="S189" s="41">
        <v>3890</v>
      </c>
      <c r="T189" s="41">
        <v>5460</v>
      </c>
      <c r="U189" s="41">
        <v>3302</v>
      </c>
      <c r="V189" s="41">
        <v>5089</v>
      </c>
      <c r="W189" s="41">
        <v>3421</v>
      </c>
      <c r="X189" s="41">
        <v>6482</v>
      </c>
      <c r="Y189" s="41">
        <v>796</v>
      </c>
      <c r="Z189" s="41">
        <v>941</v>
      </c>
      <c r="AA189" s="41">
        <v>6226</v>
      </c>
      <c r="AB189" s="41">
        <v>4972</v>
      </c>
      <c r="AC189" s="41">
        <v>2419</v>
      </c>
      <c r="AD189" s="41">
        <v>8285</v>
      </c>
      <c r="AE189" s="41">
        <v>5339</v>
      </c>
      <c r="AF189" s="41">
        <v>3126</v>
      </c>
      <c r="AG189" s="41">
        <v>1441</v>
      </c>
      <c r="AH189" s="41">
        <v>7822</v>
      </c>
      <c r="AI189" s="41">
        <v>5155</v>
      </c>
      <c r="AJ189" s="41">
        <v>1647</v>
      </c>
      <c r="AK189" s="41">
        <v>2905</v>
      </c>
      <c r="AL189" s="41">
        <v>1683</v>
      </c>
      <c r="AM189" s="28">
        <f t="shared" si="13"/>
        <v>139500</v>
      </c>
      <c r="AN189" s="41">
        <v>4500</v>
      </c>
      <c r="AO189" s="29">
        <f t="shared" si="14"/>
        <v>121392</v>
      </c>
      <c r="AP189" s="30">
        <f t="shared" si="15"/>
        <v>3915.8709677419356</v>
      </c>
      <c r="AQ189" s="31">
        <f t="shared" si="16"/>
        <v>-18108</v>
      </c>
      <c r="AR189" s="45">
        <f t="shared" si="17"/>
        <v>0.87019354838709673</v>
      </c>
    </row>
    <row r="190" spans="1:44" x14ac:dyDescent="0.25">
      <c r="A190" s="10">
        <v>189</v>
      </c>
      <c r="B190" s="11">
        <v>14776</v>
      </c>
      <c r="C190" s="11" t="s">
        <v>58</v>
      </c>
      <c r="D190" s="11" t="s">
        <v>23</v>
      </c>
      <c r="E190" s="12" t="s">
        <v>31</v>
      </c>
      <c r="F190" s="12" t="s">
        <v>37</v>
      </c>
      <c r="G190" s="12" t="s">
        <v>253</v>
      </c>
      <c r="H190" s="41">
        <v>1941</v>
      </c>
      <c r="I190" s="41">
        <v>4216</v>
      </c>
      <c r="J190" s="41">
        <v>5196</v>
      </c>
      <c r="K190" s="41">
        <v>3433</v>
      </c>
      <c r="L190" s="41">
        <v>1043</v>
      </c>
      <c r="M190" s="41">
        <v>4486</v>
      </c>
      <c r="N190" s="41">
        <v>7732</v>
      </c>
      <c r="O190" s="41">
        <v>3732</v>
      </c>
      <c r="P190" s="41">
        <v>4151</v>
      </c>
      <c r="Q190" s="41">
        <v>3721</v>
      </c>
      <c r="R190" s="41">
        <v>6509</v>
      </c>
      <c r="S190" s="41">
        <v>1981</v>
      </c>
      <c r="T190" s="41">
        <v>7545</v>
      </c>
      <c r="U190" s="41">
        <v>7154</v>
      </c>
      <c r="V190" s="41">
        <v>5106</v>
      </c>
      <c r="W190" s="41">
        <v>3407</v>
      </c>
      <c r="X190" s="41">
        <v>6153</v>
      </c>
      <c r="Y190" s="41">
        <v>5233</v>
      </c>
      <c r="Z190" s="41">
        <v>3908</v>
      </c>
      <c r="AA190" s="41">
        <v>4186</v>
      </c>
      <c r="AB190" s="41">
        <v>4496</v>
      </c>
      <c r="AC190" s="41">
        <v>4392</v>
      </c>
      <c r="AD190" s="41">
        <v>4072</v>
      </c>
      <c r="AE190" s="41">
        <v>3902</v>
      </c>
      <c r="AF190" s="41">
        <v>7563</v>
      </c>
      <c r="AG190" s="41">
        <v>1423</v>
      </c>
      <c r="AH190" s="41">
        <v>3249</v>
      </c>
      <c r="AI190" s="41">
        <v>3552</v>
      </c>
      <c r="AJ190" s="41">
        <v>2976</v>
      </c>
      <c r="AK190" s="41">
        <v>5310</v>
      </c>
      <c r="AL190" s="41">
        <v>3413</v>
      </c>
      <c r="AM190" s="28">
        <f t="shared" si="13"/>
        <v>153450</v>
      </c>
      <c r="AN190" s="41">
        <v>4950</v>
      </c>
      <c r="AO190" s="29">
        <f t="shared" si="14"/>
        <v>135181</v>
      </c>
      <c r="AP190" s="30">
        <f t="shared" si="15"/>
        <v>4360.677419354839</v>
      </c>
      <c r="AQ190" s="31">
        <f t="shared" si="16"/>
        <v>-18269</v>
      </c>
      <c r="AR190" s="45">
        <f t="shared" si="17"/>
        <v>0.88094493320299772</v>
      </c>
    </row>
    <row r="191" spans="1:44" x14ac:dyDescent="0.25">
      <c r="A191" s="10">
        <v>190</v>
      </c>
      <c r="B191" s="11">
        <v>16536</v>
      </c>
      <c r="C191" s="11" t="s">
        <v>58</v>
      </c>
      <c r="D191" s="11" t="s">
        <v>23</v>
      </c>
      <c r="E191" s="12" t="s">
        <v>31</v>
      </c>
      <c r="F191" s="12" t="s">
        <v>37</v>
      </c>
      <c r="G191" s="12" t="s">
        <v>254</v>
      </c>
      <c r="H191" s="41">
        <v>2094</v>
      </c>
      <c r="I191" s="41">
        <v>2648</v>
      </c>
      <c r="J191" s="41">
        <v>2040</v>
      </c>
      <c r="K191" s="41">
        <v>3860</v>
      </c>
      <c r="L191" s="41">
        <v>2616</v>
      </c>
      <c r="M191" s="41">
        <v>6473</v>
      </c>
      <c r="N191" s="41">
        <v>2627</v>
      </c>
      <c r="O191" s="41">
        <v>2316</v>
      </c>
      <c r="P191" s="41">
        <v>1626</v>
      </c>
      <c r="Q191" s="41">
        <v>1157</v>
      </c>
      <c r="R191" s="41">
        <v>4140</v>
      </c>
      <c r="S191" s="41">
        <v>1236</v>
      </c>
      <c r="T191" s="41">
        <v>1328</v>
      </c>
      <c r="U191" s="41">
        <v>2386</v>
      </c>
      <c r="V191" s="41">
        <v>930</v>
      </c>
      <c r="W191" s="41">
        <v>2854</v>
      </c>
      <c r="X191" s="41">
        <v>1555</v>
      </c>
      <c r="Y191" s="41">
        <v>443</v>
      </c>
      <c r="Z191" s="41">
        <v>1580</v>
      </c>
      <c r="AA191" s="41">
        <v>2827</v>
      </c>
      <c r="AB191" s="41">
        <v>2441</v>
      </c>
      <c r="AC191" s="41">
        <v>4090</v>
      </c>
      <c r="AD191" s="41">
        <v>1077</v>
      </c>
      <c r="AE191" s="41">
        <v>899</v>
      </c>
      <c r="AF191" s="41">
        <v>4985</v>
      </c>
      <c r="AG191" s="41">
        <v>1342</v>
      </c>
      <c r="AH191" s="41">
        <v>2659</v>
      </c>
      <c r="AI191" s="41">
        <v>2315</v>
      </c>
      <c r="AJ191" s="41">
        <v>2192</v>
      </c>
      <c r="AK191" s="41">
        <v>4564</v>
      </c>
      <c r="AL191" s="41">
        <v>2279</v>
      </c>
      <c r="AM191" s="28">
        <f t="shared" si="13"/>
        <v>83700</v>
      </c>
      <c r="AN191" s="41">
        <v>2700</v>
      </c>
      <c r="AO191" s="29">
        <f t="shared" si="14"/>
        <v>75579</v>
      </c>
      <c r="AP191" s="30">
        <f t="shared" si="15"/>
        <v>2438.0322580645161</v>
      </c>
      <c r="AQ191" s="31">
        <f t="shared" si="16"/>
        <v>-8121</v>
      </c>
      <c r="AR191" s="45">
        <f t="shared" si="17"/>
        <v>0.90297491039426525</v>
      </c>
    </row>
    <row r="192" spans="1:44" x14ac:dyDescent="0.25">
      <c r="A192" s="10">
        <v>191</v>
      </c>
      <c r="B192" s="11">
        <v>92052</v>
      </c>
      <c r="C192" s="11" t="s">
        <v>58</v>
      </c>
      <c r="D192" s="11" t="s">
        <v>23</v>
      </c>
      <c r="E192" s="12" t="s">
        <v>31</v>
      </c>
      <c r="F192" s="12" t="s">
        <v>37</v>
      </c>
      <c r="G192" s="12" t="s">
        <v>255</v>
      </c>
      <c r="H192" s="41">
        <v>3666</v>
      </c>
      <c r="I192" s="41">
        <v>4869</v>
      </c>
      <c r="J192" s="41">
        <v>3371</v>
      </c>
      <c r="K192" s="41">
        <v>3485</v>
      </c>
      <c r="L192" s="41">
        <v>657</v>
      </c>
      <c r="M192" s="41">
        <v>6711</v>
      </c>
      <c r="N192" s="41">
        <v>2456</v>
      </c>
      <c r="O192" s="41">
        <v>2170</v>
      </c>
      <c r="P192" s="41">
        <v>5524</v>
      </c>
      <c r="Q192" s="41">
        <v>4630</v>
      </c>
      <c r="R192" s="41">
        <v>2149</v>
      </c>
      <c r="S192" s="41">
        <v>884</v>
      </c>
      <c r="T192" s="41">
        <v>4728</v>
      </c>
      <c r="U192" s="41">
        <v>2068</v>
      </c>
      <c r="V192" s="41">
        <v>3396</v>
      </c>
      <c r="W192" s="41">
        <v>4118</v>
      </c>
      <c r="X192" s="41">
        <v>1700</v>
      </c>
      <c r="Y192" s="41">
        <v>872</v>
      </c>
      <c r="Z192" s="41">
        <v>2237</v>
      </c>
      <c r="AA192" s="41">
        <v>3998</v>
      </c>
      <c r="AB192" s="41">
        <v>2619</v>
      </c>
      <c r="AC192" s="41">
        <v>4961</v>
      </c>
      <c r="AD192" s="41">
        <v>2364</v>
      </c>
      <c r="AE192" s="41">
        <v>2478</v>
      </c>
      <c r="AF192" s="41">
        <v>3163</v>
      </c>
      <c r="AG192" s="41">
        <v>1270</v>
      </c>
      <c r="AH192" s="41">
        <v>4298</v>
      </c>
      <c r="AI192" s="41">
        <v>2023</v>
      </c>
      <c r="AJ192" s="41">
        <v>5808</v>
      </c>
      <c r="AK192" s="41">
        <v>3568</v>
      </c>
      <c r="AL192" s="41">
        <v>6062</v>
      </c>
      <c r="AM192" s="28">
        <f t="shared" si="13"/>
        <v>102300</v>
      </c>
      <c r="AN192" s="41">
        <v>3300</v>
      </c>
      <c r="AO192" s="29">
        <f t="shared" si="14"/>
        <v>102303</v>
      </c>
      <c r="AP192" s="30">
        <f t="shared" si="15"/>
        <v>3300.0967741935483</v>
      </c>
      <c r="AQ192" s="31">
        <f t="shared" si="16"/>
        <v>3</v>
      </c>
      <c r="AR192" s="45">
        <f t="shared" si="17"/>
        <v>1.0000293255131965</v>
      </c>
    </row>
    <row r="193" spans="1:44" x14ac:dyDescent="0.25">
      <c r="A193" s="10">
        <v>192</v>
      </c>
      <c r="B193" s="13">
        <v>16940</v>
      </c>
      <c r="C193" s="11" t="s">
        <v>58</v>
      </c>
      <c r="D193" s="11" t="s">
        <v>23</v>
      </c>
      <c r="E193" s="12" t="s">
        <v>31</v>
      </c>
      <c r="F193" s="12" t="s">
        <v>37</v>
      </c>
      <c r="G193" s="14" t="s">
        <v>256</v>
      </c>
      <c r="H193" s="41">
        <v>1710</v>
      </c>
      <c r="I193" s="41">
        <v>3672</v>
      </c>
      <c r="J193" s="41">
        <v>2520</v>
      </c>
      <c r="K193" s="41">
        <v>6393</v>
      </c>
      <c r="L193" s="41">
        <v>514</v>
      </c>
      <c r="M193" s="41">
        <v>823</v>
      </c>
      <c r="N193" s="41">
        <v>1976</v>
      </c>
      <c r="O193" s="41">
        <v>0</v>
      </c>
      <c r="P193" s="41">
        <v>2306</v>
      </c>
      <c r="Q193" s="41">
        <v>2261</v>
      </c>
      <c r="R193" s="41">
        <v>806</v>
      </c>
      <c r="S193" s="41">
        <v>479</v>
      </c>
      <c r="T193" s="41">
        <v>4201</v>
      </c>
      <c r="U193" s="41">
        <v>1109</v>
      </c>
      <c r="V193" s="41">
        <v>1470</v>
      </c>
      <c r="W193" s="41">
        <v>2134</v>
      </c>
      <c r="X193" s="41">
        <v>1314</v>
      </c>
      <c r="Y193" s="41">
        <v>846</v>
      </c>
      <c r="Z193" s="41">
        <v>755</v>
      </c>
      <c r="AA193" s="41">
        <v>1301</v>
      </c>
      <c r="AB193" s="41">
        <v>1606</v>
      </c>
      <c r="AC193" s="41">
        <v>1535</v>
      </c>
      <c r="AD193" s="41">
        <v>1187</v>
      </c>
      <c r="AE193" s="41">
        <v>424</v>
      </c>
      <c r="AF193" s="41">
        <v>3738</v>
      </c>
      <c r="AG193" s="41">
        <v>306</v>
      </c>
      <c r="AH193" s="41">
        <v>1409</v>
      </c>
      <c r="AI193" s="41">
        <v>1466</v>
      </c>
      <c r="AJ193" s="41">
        <v>3906</v>
      </c>
      <c r="AK193" s="41">
        <v>1480</v>
      </c>
      <c r="AL193" s="41">
        <v>2531</v>
      </c>
      <c r="AM193" s="28">
        <f t="shared" si="13"/>
        <v>62000</v>
      </c>
      <c r="AN193" s="41">
        <v>2000</v>
      </c>
      <c r="AO193" s="29">
        <f t="shared" si="14"/>
        <v>56178</v>
      </c>
      <c r="AP193" s="30">
        <f t="shared" si="15"/>
        <v>1812.1935483870968</v>
      </c>
      <c r="AQ193" s="31">
        <f t="shared" si="16"/>
        <v>-5822</v>
      </c>
      <c r="AR193" s="45">
        <f t="shared" si="17"/>
        <v>0.90609677419354839</v>
      </c>
    </row>
    <row r="194" spans="1:44" x14ac:dyDescent="0.25">
      <c r="A194" s="10">
        <v>193</v>
      </c>
      <c r="B194" s="11">
        <v>15291</v>
      </c>
      <c r="C194" s="11" t="s">
        <v>58</v>
      </c>
      <c r="D194" s="11" t="s">
        <v>23</v>
      </c>
      <c r="E194" s="12" t="s">
        <v>31</v>
      </c>
      <c r="F194" s="12" t="s">
        <v>37</v>
      </c>
      <c r="G194" s="12" t="s">
        <v>257</v>
      </c>
      <c r="H194" s="41">
        <v>6416</v>
      </c>
      <c r="I194" s="41">
        <v>4405</v>
      </c>
      <c r="J194" s="41">
        <v>6176</v>
      </c>
      <c r="K194" s="41">
        <v>7263</v>
      </c>
      <c r="L194" s="41">
        <v>480</v>
      </c>
      <c r="M194" s="41">
        <v>5823</v>
      </c>
      <c r="N194" s="41">
        <v>3723</v>
      </c>
      <c r="O194" s="41">
        <v>1791</v>
      </c>
      <c r="P194" s="41">
        <v>3690</v>
      </c>
      <c r="Q194" s="41">
        <v>2005</v>
      </c>
      <c r="R194" s="41">
        <v>5008</v>
      </c>
      <c r="S194" s="41">
        <v>697</v>
      </c>
      <c r="T194" s="41">
        <v>4684</v>
      </c>
      <c r="U194" s="41">
        <v>5399</v>
      </c>
      <c r="V194" s="41">
        <v>3635</v>
      </c>
      <c r="W194" s="41">
        <v>3641</v>
      </c>
      <c r="X194" s="41">
        <v>7006</v>
      </c>
      <c r="Y194" s="41">
        <v>953</v>
      </c>
      <c r="Z194" s="41">
        <v>1092</v>
      </c>
      <c r="AA194" s="41">
        <v>4002</v>
      </c>
      <c r="AB194" s="41">
        <v>2336</v>
      </c>
      <c r="AC194" s="41">
        <v>5765</v>
      </c>
      <c r="AD194" s="41">
        <v>2430</v>
      </c>
      <c r="AE194" s="41">
        <v>3432</v>
      </c>
      <c r="AF194" s="41">
        <v>7285</v>
      </c>
      <c r="AG194" s="41">
        <v>1013</v>
      </c>
      <c r="AH194" s="41">
        <v>5625</v>
      </c>
      <c r="AI194" s="41">
        <v>4169</v>
      </c>
      <c r="AJ194" s="41">
        <v>2748</v>
      </c>
      <c r="AK194" s="41">
        <v>3012</v>
      </c>
      <c r="AL194" s="41">
        <v>4795</v>
      </c>
      <c r="AM194" s="28">
        <f t="shared" si="13"/>
        <v>124000</v>
      </c>
      <c r="AN194" s="41">
        <v>4000</v>
      </c>
      <c r="AO194" s="29">
        <f t="shared" si="14"/>
        <v>120499</v>
      </c>
      <c r="AP194" s="30">
        <f t="shared" si="15"/>
        <v>3887.0645161290322</v>
      </c>
      <c r="AQ194" s="31">
        <f t="shared" si="16"/>
        <v>-3501</v>
      </c>
      <c r="AR194" s="45">
        <f t="shared" si="17"/>
        <v>0.97176612903225812</v>
      </c>
    </row>
    <row r="195" spans="1:44" x14ac:dyDescent="0.25">
      <c r="A195" s="10">
        <v>194</v>
      </c>
      <c r="B195" s="11">
        <v>16990</v>
      </c>
      <c r="C195" s="11" t="s">
        <v>58</v>
      </c>
      <c r="D195" s="11" t="s">
        <v>23</v>
      </c>
      <c r="E195" s="12" t="s">
        <v>31</v>
      </c>
      <c r="F195" s="12" t="s">
        <v>37</v>
      </c>
      <c r="G195" s="12" t="s">
        <v>258</v>
      </c>
      <c r="H195" s="41">
        <v>6532</v>
      </c>
      <c r="I195" s="41">
        <v>2084</v>
      </c>
      <c r="J195" s="41">
        <v>5266</v>
      </c>
      <c r="K195" s="41">
        <v>5830</v>
      </c>
      <c r="L195" s="41">
        <v>4376</v>
      </c>
      <c r="M195" s="41">
        <v>5265</v>
      </c>
      <c r="N195" s="41">
        <v>6027</v>
      </c>
      <c r="O195" s="41">
        <v>2844</v>
      </c>
      <c r="P195" s="41">
        <v>2214</v>
      </c>
      <c r="Q195" s="41">
        <v>6151</v>
      </c>
      <c r="R195" s="41">
        <v>5992</v>
      </c>
      <c r="S195" s="41">
        <v>1057</v>
      </c>
      <c r="T195" s="41">
        <v>3751</v>
      </c>
      <c r="U195" s="41">
        <v>3252</v>
      </c>
      <c r="V195" s="41">
        <v>3236</v>
      </c>
      <c r="W195" s="41">
        <v>4312</v>
      </c>
      <c r="X195" s="41">
        <v>4828</v>
      </c>
      <c r="Y195" s="41">
        <v>1146</v>
      </c>
      <c r="Z195" s="41">
        <v>1403</v>
      </c>
      <c r="AA195" s="41">
        <v>3851</v>
      </c>
      <c r="AB195" s="41">
        <v>3262</v>
      </c>
      <c r="AC195" s="41">
        <v>4710</v>
      </c>
      <c r="AD195" s="41">
        <v>2366</v>
      </c>
      <c r="AE195" s="41">
        <v>6554</v>
      </c>
      <c r="AF195" s="41">
        <v>5290</v>
      </c>
      <c r="AG195" s="41">
        <v>868</v>
      </c>
      <c r="AH195" s="41">
        <v>2577</v>
      </c>
      <c r="AI195" s="41">
        <v>3118</v>
      </c>
      <c r="AJ195" s="41">
        <v>3729</v>
      </c>
      <c r="AK195" s="41">
        <v>3087</v>
      </c>
      <c r="AL195" s="41">
        <v>1270</v>
      </c>
      <c r="AM195" s="28">
        <f t="shared" ref="AM195:AM258" si="18">+AN195*31</f>
        <v>124000</v>
      </c>
      <c r="AN195" s="41">
        <v>4000</v>
      </c>
      <c r="AO195" s="29">
        <f t="shared" ref="AO195:AO258" si="19">SUM(H195:AL195)</f>
        <v>116248</v>
      </c>
      <c r="AP195" s="30">
        <f t="shared" ref="AP195:AP258" si="20">AO195/31</f>
        <v>3749.9354838709678</v>
      </c>
      <c r="AQ195" s="31">
        <f t="shared" ref="AQ195:AQ258" si="21">AO195-AM195</f>
        <v>-7752</v>
      </c>
      <c r="AR195" s="45">
        <f t="shared" ref="AR195:AR258" si="22">AO195/AM195</f>
        <v>0.93748387096774188</v>
      </c>
    </row>
    <row r="196" spans="1:44" x14ac:dyDescent="0.25">
      <c r="A196" s="10">
        <v>195</v>
      </c>
      <c r="B196" s="11">
        <v>14534</v>
      </c>
      <c r="C196" s="11" t="s">
        <v>58</v>
      </c>
      <c r="D196" s="11" t="s">
        <v>23</v>
      </c>
      <c r="E196" s="12" t="s">
        <v>31</v>
      </c>
      <c r="F196" s="12" t="s">
        <v>37</v>
      </c>
      <c r="G196" s="12" t="s">
        <v>259</v>
      </c>
      <c r="H196" s="41">
        <v>4284</v>
      </c>
      <c r="I196" s="41">
        <v>4252</v>
      </c>
      <c r="J196" s="41">
        <v>5401</v>
      </c>
      <c r="K196" s="41">
        <v>5966</v>
      </c>
      <c r="L196" s="41">
        <v>7073</v>
      </c>
      <c r="M196" s="41">
        <v>9810</v>
      </c>
      <c r="N196" s="41">
        <v>7720</v>
      </c>
      <c r="O196" s="41">
        <v>4418</v>
      </c>
      <c r="P196" s="41">
        <v>4927</v>
      </c>
      <c r="Q196" s="41">
        <v>7005</v>
      </c>
      <c r="R196" s="41">
        <v>8643</v>
      </c>
      <c r="S196" s="41">
        <v>784</v>
      </c>
      <c r="T196" s="41">
        <v>4931</v>
      </c>
      <c r="U196" s="41">
        <v>4211</v>
      </c>
      <c r="V196" s="41">
        <v>4057</v>
      </c>
      <c r="W196" s="41">
        <v>3383</v>
      </c>
      <c r="X196" s="41">
        <v>5324</v>
      </c>
      <c r="Y196" s="41">
        <v>2838</v>
      </c>
      <c r="Z196" s="41">
        <v>3380</v>
      </c>
      <c r="AA196" s="41">
        <v>6438</v>
      </c>
      <c r="AB196" s="41">
        <v>5306</v>
      </c>
      <c r="AC196" s="41">
        <v>4216</v>
      </c>
      <c r="AD196" s="41">
        <v>5515</v>
      </c>
      <c r="AE196" s="41">
        <v>6402</v>
      </c>
      <c r="AF196" s="41">
        <v>6066</v>
      </c>
      <c r="AG196" s="41">
        <v>2442</v>
      </c>
      <c r="AH196" s="41">
        <v>7636</v>
      </c>
      <c r="AI196" s="41">
        <v>4750</v>
      </c>
      <c r="AJ196" s="41">
        <v>2120</v>
      </c>
      <c r="AK196" s="41">
        <v>5910</v>
      </c>
      <c r="AL196" s="41">
        <v>5009</v>
      </c>
      <c r="AM196" s="28">
        <f t="shared" si="18"/>
        <v>175150</v>
      </c>
      <c r="AN196" s="41">
        <v>5650</v>
      </c>
      <c r="AO196" s="29">
        <f t="shared" si="19"/>
        <v>160217</v>
      </c>
      <c r="AP196" s="30">
        <f t="shared" si="20"/>
        <v>5168.2903225806449</v>
      </c>
      <c r="AQ196" s="31">
        <f t="shared" si="21"/>
        <v>-14933</v>
      </c>
      <c r="AR196" s="45">
        <f t="shared" si="22"/>
        <v>0.91474165001427343</v>
      </c>
    </row>
    <row r="197" spans="1:44" x14ac:dyDescent="0.25">
      <c r="A197" s="10">
        <v>196</v>
      </c>
      <c r="B197" s="11">
        <v>15854</v>
      </c>
      <c r="C197" s="11" t="s">
        <v>58</v>
      </c>
      <c r="D197" s="11" t="s">
        <v>23</v>
      </c>
      <c r="E197" s="12" t="s">
        <v>31</v>
      </c>
      <c r="F197" s="12" t="s">
        <v>37</v>
      </c>
      <c r="G197" s="12" t="s">
        <v>260</v>
      </c>
      <c r="H197" s="41">
        <v>2469</v>
      </c>
      <c r="I197" s="41">
        <v>1112</v>
      </c>
      <c r="J197" s="41">
        <v>2400</v>
      </c>
      <c r="K197" s="41">
        <v>1930</v>
      </c>
      <c r="L197" s="41">
        <v>10167</v>
      </c>
      <c r="M197" s="41">
        <v>1207</v>
      </c>
      <c r="N197" s="41">
        <v>3229</v>
      </c>
      <c r="O197" s="41">
        <v>10101</v>
      </c>
      <c r="P197" s="41">
        <v>1564</v>
      </c>
      <c r="Q197" s="41">
        <v>2084</v>
      </c>
      <c r="R197" s="41">
        <v>1793</v>
      </c>
      <c r="S197" s="41">
        <v>571</v>
      </c>
      <c r="T197" s="41">
        <v>1050</v>
      </c>
      <c r="U197" s="41">
        <v>1365</v>
      </c>
      <c r="V197" s="41">
        <v>1306</v>
      </c>
      <c r="W197" s="41">
        <v>1202</v>
      </c>
      <c r="X197" s="41">
        <v>721</v>
      </c>
      <c r="Y197" s="41">
        <v>1842</v>
      </c>
      <c r="Z197" s="41">
        <v>783</v>
      </c>
      <c r="AA197" s="41">
        <v>2775</v>
      </c>
      <c r="AB197" s="41">
        <v>1389</v>
      </c>
      <c r="AC197" s="41">
        <v>2694</v>
      </c>
      <c r="AD197" s="41">
        <v>6320</v>
      </c>
      <c r="AE197" s="41">
        <v>2198</v>
      </c>
      <c r="AF197" s="41">
        <v>5531</v>
      </c>
      <c r="AG197" s="41">
        <v>1432</v>
      </c>
      <c r="AH197" s="41">
        <v>4669</v>
      </c>
      <c r="AI197" s="41">
        <v>2419</v>
      </c>
      <c r="AJ197" s="41">
        <v>2093</v>
      </c>
      <c r="AK197" s="41">
        <v>1507</v>
      </c>
      <c r="AL197" s="41">
        <v>1197</v>
      </c>
      <c r="AM197" s="28">
        <f t="shared" si="18"/>
        <v>108500</v>
      </c>
      <c r="AN197" s="41">
        <v>3500</v>
      </c>
      <c r="AO197" s="29">
        <f t="shared" si="19"/>
        <v>81120</v>
      </c>
      <c r="AP197" s="30">
        <f t="shared" si="20"/>
        <v>2616.7741935483873</v>
      </c>
      <c r="AQ197" s="31">
        <f t="shared" si="21"/>
        <v>-27380</v>
      </c>
      <c r="AR197" s="45">
        <f t="shared" si="22"/>
        <v>0.74764976958525342</v>
      </c>
    </row>
    <row r="198" spans="1:44" x14ac:dyDescent="0.25">
      <c r="A198" s="10">
        <v>197</v>
      </c>
      <c r="B198" s="11">
        <v>17271</v>
      </c>
      <c r="C198" s="11" t="s">
        <v>58</v>
      </c>
      <c r="D198" s="11" t="s">
        <v>23</v>
      </c>
      <c r="E198" s="12" t="s">
        <v>31</v>
      </c>
      <c r="F198" s="12" t="s">
        <v>37</v>
      </c>
      <c r="G198" s="12" t="s">
        <v>261</v>
      </c>
      <c r="H198" s="41">
        <v>2469</v>
      </c>
      <c r="I198" s="41">
        <v>6425</v>
      </c>
      <c r="J198" s="41">
        <v>2849</v>
      </c>
      <c r="K198" s="41">
        <v>5964</v>
      </c>
      <c r="L198" s="41">
        <v>1593</v>
      </c>
      <c r="M198" s="41">
        <v>5611</v>
      </c>
      <c r="N198" s="41">
        <v>3908</v>
      </c>
      <c r="O198" s="41">
        <v>2660</v>
      </c>
      <c r="P198" s="41">
        <v>5602</v>
      </c>
      <c r="Q198" s="41">
        <v>6723</v>
      </c>
      <c r="R198" s="41">
        <v>3833</v>
      </c>
      <c r="S198" s="41">
        <v>2152</v>
      </c>
      <c r="T198" s="41">
        <v>2655</v>
      </c>
      <c r="U198" s="41">
        <v>6008</v>
      </c>
      <c r="V198" s="41">
        <v>5695</v>
      </c>
      <c r="W198" s="41">
        <v>4614</v>
      </c>
      <c r="X198" s="41">
        <v>2529</v>
      </c>
      <c r="Y198" s="41">
        <v>3697</v>
      </c>
      <c r="Z198" s="41">
        <v>1348</v>
      </c>
      <c r="AA198" s="41">
        <v>3230</v>
      </c>
      <c r="AB198" s="41">
        <v>3014</v>
      </c>
      <c r="AC198" s="41">
        <v>3218</v>
      </c>
      <c r="AD198" s="41">
        <v>3029</v>
      </c>
      <c r="AE198" s="41">
        <v>2697</v>
      </c>
      <c r="AF198" s="41">
        <v>3139</v>
      </c>
      <c r="AG198" s="41">
        <v>1109</v>
      </c>
      <c r="AH198" s="41">
        <v>4436</v>
      </c>
      <c r="AI198" s="41">
        <v>3996</v>
      </c>
      <c r="AJ198" s="41">
        <v>2842</v>
      </c>
      <c r="AK198" s="41">
        <v>3290</v>
      </c>
      <c r="AL198" s="41">
        <v>3771</v>
      </c>
      <c r="AM198" s="28">
        <f t="shared" si="18"/>
        <v>83700</v>
      </c>
      <c r="AN198" s="41">
        <v>2700</v>
      </c>
      <c r="AO198" s="29">
        <f t="shared" si="19"/>
        <v>114106</v>
      </c>
      <c r="AP198" s="30">
        <f t="shared" si="20"/>
        <v>3680.8387096774195</v>
      </c>
      <c r="AQ198" s="31">
        <f t="shared" si="21"/>
        <v>30406</v>
      </c>
      <c r="AR198" s="45">
        <f t="shared" si="22"/>
        <v>1.3632735961768221</v>
      </c>
    </row>
    <row r="199" spans="1:44" x14ac:dyDescent="0.25">
      <c r="A199" s="10">
        <v>198</v>
      </c>
      <c r="B199" s="11">
        <v>17252</v>
      </c>
      <c r="C199" s="11" t="s">
        <v>58</v>
      </c>
      <c r="D199" s="11" t="s">
        <v>23</v>
      </c>
      <c r="E199" s="12" t="s">
        <v>31</v>
      </c>
      <c r="F199" s="12" t="s">
        <v>37</v>
      </c>
      <c r="G199" s="12" t="s">
        <v>262</v>
      </c>
      <c r="H199" s="41">
        <v>5507</v>
      </c>
      <c r="I199" s="41">
        <v>3536</v>
      </c>
      <c r="J199" s="41">
        <v>5411</v>
      </c>
      <c r="K199" s="41">
        <v>2369</v>
      </c>
      <c r="L199" s="41">
        <v>2041</v>
      </c>
      <c r="M199" s="41">
        <v>6508</v>
      </c>
      <c r="N199" s="41">
        <v>1601</v>
      </c>
      <c r="O199" s="41">
        <v>2396</v>
      </c>
      <c r="P199" s="41">
        <v>1536</v>
      </c>
      <c r="Q199" s="41">
        <v>4613</v>
      </c>
      <c r="R199" s="41">
        <v>3751</v>
      </c>
      <c r="S199" s="41">
        <v>1498</v>
      </c>
      <c r="T199" s="41">
        <v>4092</v>
      </c>
      <c r="U199" s="41">
        <v>2878</v>
      </c>
      <c r="V199" s="41">
        <v>8373</v>
      </c>
      <c r="W199" s="41">
        <v>3628</v>
      </c>
      <c r="X199" s="41">
        <v>2834</v>
      </c>
      <c r="Y199" s="41">
        <v>2309</v>
      </c>
      <c r="Z199" s="41">
        <v>3196</v>
      </c>
      <c r="AA199" s="41">
        <v>3013</v>
      </c>
      <c r="AB199" s="41">
        <v>2431</v>
      </c>
      <c r="AC199" s="41">
        <v>1069</v>
      </c>
      <c r="AD199" s="41">
        <v>6486</v>
      </c>
      <c r="AE199" s="41">
        <v>1213</v>
      </c>
      <c r="AF199" s="41">
        <v>816</v>
      </c>
      <c r="AG199" s="41">
        <v>1030</v>
      </c>
      <c r="AH199" s="41">
        <v>3015</v>
      </c>
      <c r="AI199" s="41">
        <v>1907</v>
      </c>
      <c r="AJ199" s="41">
        <v>4027</v>
      </c>
      <c r="AK199" s="41">
        <v>3932</v>
      </c>
      <c r="AL199" s="41">
        <v>2995</v>
      </c>
      <c r="AM199" s="28">
        <f t="shared" si="18"/>
        <v>74400</v>
      </c>
      <c r="AN199" s="41">
        <v>2400</v>
      </c>
      <c r="AO199" s="29">
        <f t="shared" si="19"/>
        <v>100011</v>
      </c>
      <c r="AP199" s="30">
        <f t="shared" si="20"/>
        <v>3226.1612903225805</v>
      </c>
      <c r="AQ199" s="31">
        <f t="shared" si="21"/>
        <v>25611</v>
      </c>
      <c r="AR199" s="45">
        <f t="shared" si="22"/>
        <v>1.3442338709677419</v>
      </c>
    </row>
    <row r="200" spans="1:44" x14ac:dyDescent="0.25">
      <c r="A200" s="10">
        <v>199</v>
      </c>
      <c r="B200" s="13">
        <v>16960</v>
      </c>
      <c r="C200" s="11" t="s">
        <v>58</v>
      </c>
      <c r="D200" s="11" t="s">
        <v>23</v>
      </c>
      <c r="E200" s="12" t="s">
        <v>31</v>
      </c>
      <c r="F200" s="12" t="s">
        <v>37</v>
      </c>
      <c r="G200" s="14" t="s">
        <v>263</v>
      </c>
      <c r="H200" s="41">
        <v>3574</v>
      </c>
      <c r="I200" s="41">
        <v>7068</v>
      </c>
      <c r="J200" s="41">
        <v>2182</v>
      </c>
      <c r="K200" s="41">
        <v>3546</v>
      </c>
      <c r="L200" s="41">
        <v>14588</v>
      </c>
      <c r="M200" s="41">
        <v>9670</v>
      </c>
      <c r="N200" s="41">
        <v>4271</v>
      </c>
      <c r="O200" s="41">
        <v>3942</v>
      </c>
      <c r="P200" s="41">
        <v>1162</v>
      </c>
      <c r="Q200" s="41">
        <v>1114</v>
      </c>
      <c r="R200" s="41">
        <v>4074</v>
      </c>
      <c r="S200" s="41">
        <v>1132</v>
      </c>
      <c r="T200" s="41">
        <v>1806</v>
      </c>
      <c r="U200" s="41">
        <v>2447</v>
      </c>
      <c r="V200" s="41">
        <v>2375</v>
      </c>
      <c r="W200" s="41">
        <v>3430</v>
      </c>
      <c r="X200" s="41">
        <v>3117</v>
      </c>
      <c r="Y200" s="41">
        <v>820</v>
      </c>
      <c r="Z200" s="41">
        <v>1224</v>
      </c>
      <c r="AA200" s="41">
        <v>2602</v>
      </c>
      <c r="AB200" s="41">
        <v>2990</v>
      </c>
      <c r="AC200" s="41">
        <v>2433</v>
      </c>
      <c r="AD200" s="41">
        <v>2510</v>
      </c>
      <c r="AE200" s="41">
        <v>2611</v>
      </c>
      <c r="AF200" s="41">
        <v>2775</v>
      </c>
      <c r="AG200" s="41">
        <v>2224</v>
      </c>
      <c r="AH200" s="41">
        <v>3711</v>
      </c>
      <c r="AI200" s="41">
        <v>1677</v>
      </c>
      <c r="AJ200" s="41">
        <v>2124</v>
      </c>
      <c r="AK200" s="41">
        <v>2144</v>
      </c>
      <c r="AL200" s="41">
        <v>2132</v>
      </c>
      <c r="AM200" s="28">
        <f t="shared" si="18"/>
        <v>89900</v>
      </c>
      <c r="AN200" s="41">
        <v>2900</v>
      </c>
      <c r="AO200" s="29">
        <f t="shared" si="19"/>
        <v>101475</v>
      </c>
      <c r="AP200" s="30">
        <f t="shared" si="20"/>
        <v>3273.3870967741937</v>
      </c>
      <c r="AQ200" s="31">
        <f t="shared" si="21"/>
        <v>11575</v>
      </c>
      <c r="AR200" s="45">
        <f t="shared" si="22"/>
        <v>1.128754171301446</v>
      </c>
    </row>
    <row r="201" spans="1:44" x14ac:dyDescent="0.25">
      <c r="A201" s="10">
        <v>200</v>
      </c>
      <c r="B201" s="11">
        <v>16901</v>
      </c>
      <c r="C201" s="11" t="s">
        <v>58</v>
      </c>
      <c r="D201" s="11" t="s">
        <v>23</v>
      </c>
      <c r="E201" s="12" t="s">
        <v>38</v>
      </c>
      <c r="F201" s="12" t="s">
        <v>39</v>
      </c>
      <c r="G201" s="12" t="s">
        <v>264</v>
      </c>
      <c r="H201" s="41">
        <v>4280</v>
      </c>
      <c r="I201" s="41">
        <v>4313</v>
      </c>
      <c r="J201" s="41">
        <v>2420</v>
      </c>
      <c r="K201" s="41">
        <v>8410</v>
      </c>
      <c r="L201" s="41">
        <v>5488</v>
      </c>
      <c r="M201" s="41">
        <v>4552</v>
      </c>
      <c r="N201" s="41">
        <v>6783</v>
      </c>
      <c r="O201" s="41">
        <v>2462</v>
      </c>
      <c r="P201" s="41">
        <v>5617</v>
      </c>
      <c r="Q201" s="41">
        <v>2872</v>
      </c>
      <c r="R201" s="41">
        <v>2896</v>
      </c>
      <c r="S201" s="41">
        <v>3140</v>
      </c>
      <c r="T201" s="41">
        <v>4210</v>
      </c>
      <c r="U201" s="41">
        <v>2831</v>
      </c>
      <c r="V201" s="41">
        <v>2946</v>
      </c>
      <c r="W201" s="41">
        <v>3773</v>
      </c>
      <c r="X201" s="41">
        <v>3802</v>
      </c>
      <c r="Y201" s="41">
        <v>3075</v>
      </c>
      <c r="Z201" s="41">
        <v>1964</v>
      </c>
      <c r="AA201" s="41">
        <v>2885</v>
      </c>
      <c r="AB201" s="41">
        <v>2887</v>
      </c>
      <c r="AC201" s="41">
        <v>3362</v>
      </c>
      <c r="AD201" s="41">
        <v>6249</v>
      </c>
      <c r="AE201" s="41">
        <v>2968</v>
      </c>
      <c r="AF201" s="41">
        <v>4068</v>
      </c>
      <c r="AG201" s="41">
        <v>1431</v>
      </c>
      <c r="AH201" s="41">
        <v>3260</v>
      </c>
      <c r="AI201" s="41">
        <v>1856</v>
      </c>
      <c r="AJ201" s="41">
        <v>3418</v>
      </c>
      <c r="AK201" s="41">
        <v>3847</v>
      </c>
      <c r="AL201" s="41">
        <v>1872</v>
      </c>
      <c r="AM201" s="28">
        <f t="shared" si="18"/>
        <v>108500</v>
      </c>
      <c r="AN201" s="41">
        <v>3500</v>
      </c>
      <c r="AO201" s="29">
        <f t="shared" si="19"/>
        <v>113937</v>
      </c>
      <c r="AP201" s="30">
        <f t="shared" si="20"/>
        <v>3675.3870967741937</v>
      </c>
      <c r="AQ201" s="31">
        <f t="shared" si="21"/>
        <v>5437</v>
      </c>
      <c r="AR201" s="45">
        <f t="shared" si="22"/>
        <v>1.050110599078341</v>
      </c>
    </row>
    <row r="202" spans="1:44" x14ac:dyDescent="0.25">
      <c r="A202" s="10">
        <v>201</v>
      </c>
      <c r="B202" s="11">
        <v>14532</v>
      </c>
      <c r="C202" s="11" t="s">
        <v>58</v>
      </c>
      <c r="D202" s="11" t="s">
        <v>23</v>
      </c>
      <c r="E202" s="12" t="s">
        <v>38</v>
      </c>
      <c r="F202" s="12" t="s">
        <v>39</v>
      </c>
      <c r="G202" s="12" t="s">
        <v>265</v>
      </c>
      <c r="H202" s="41">
        <v>7788</v>
      </c>
      <c r="I202" s="41">
        <v>2438</v>
      </c>
      <c r="J202" s="41">
        <v>4649</v>
      </c>
      <c r="K202" s="41">
        <v>5230</v>
      </c>
      <c r="L202" s="41">
        <v>1673</v>
      </c>
      <c r="M202" s="41">
        <v>10574</v>
      </c>
      <c r="N202" s="41">
        <v>3333</v>
      </c>
      <c r="O202" s="41">
        <v>2167</v>
      </c>
      <c r="P202" s="41">
        <v>2234</v>
      </c>
      <c r="Q202" s="41">
        <v>5425</v>
      </c>
      <c r="R202" s="41">
        <v>489</v>
      </c>
      <c r="S202" s="41">
        <v>1111</v>
      </c>
      <c r="T202" s="41">
        <v>1868</v>
      </c>
      <c r="U202" s="41">
        <v>4825</v>
      </c>
      <c r="V202" s="41">
        <v>4324</v>
      </c>
      <c r="W202" s="41">
        <v>3010</v>
      </c>
      <c r="X202" s="41">
        <v>858</v>
      </c>
      <c r="Y202" s="41">
        <v>4120</v>
      </c>
      <c r="Z202" s="41">
        <v>2308</v>
      </c>
      <c r="AA202" s="41">
        <v>3214</v>
      </c>
      <c r="AB202" s="41">
        <v>5425</v>
      </c>
      <c r="AC202" s="41">
        <v>2471</v>
      </c>
      <c r="AD202" s="41">
        <v>3577</v>
      </c>
      <c r="AE202" s="41">
        <v>2971</v>
      </c>
      <c r="AF202" s="41">
        <v>3343</v>
      </c>
      <c r="AG202" s="41">
        <v>2903</v>
      </c>
      <c r="AH202" s="41">
        <v>423</v>
      </c>
      <c r="AI202" s="41">
        <v>1489</v>
      </c>
      <c r="AJ202" s="41">
        <v>3725</v>
      </c>
      <c r="AK202" s="41">
        <v>2226</v>
      </c>
      <c r="AL202" s="41">
        <v>1247</v>
      </c>
      <c r="AM202" s="28">
        <f t="shared" si="18"/>
        <v>103850</v>
      </c>
      <c r="AN202" s="41">
        <v>3350</v>
      </c>
      <c r="AO202" s="29">
        <f t="shared" si="19"/>
        <v>101438</v>
      </c>
      <c r="AP202" s="30">
        <f t="shared" si="20"/>
        <v>3272.1935483870966</v>
      </c>
      <c r="AQ202" s="31">
        <f t="shared" si="21"/>
        <v>-2412</v>
      </c>
      <c r="AR202" s="45">
        <f t="shared" si="22"/>
        <v>0.97677419354838713</v>
      </c>
    </row>
    <row r="203" spans="1:44" x14ac:dyDescent="0.25">
      <c r="A203" s="10">
        <v>202</v>
      </c>
      <c r="B203" s="11">
        <v>15704</v>
      </c>
      <c r="C203" s="11" t="s">
        <v>58</v>
      </c>
      <c r="D203" s="11" t="s">
        <v>23</v>
      </c>
      <c r="E203" s="12" t="s">
        <v>38</v>
      </c>
      <c r="F203" s="12" t="s">
        <v>39</v>
      </c>
      <c r="G203" s="12" t="s">
        <v>266</v>
      </c>
      <c r="H203" s="41">
        <v>2430</v>
      </c>
      <c r="I203" s="41">
        <v>717</v>
      </c>
      <c r="J203" s="41">
        <v>1193</v>
      </c>
      <c r="K203" s="41">
        <v>3900</v>
      </c>
      <c r="L203" s="41">
        <v>1385</v>
      </c>
      <c r="M203" s="41">
        <v>7239</v>
      </c>
      <c r="N203" s="41">
        <v>5451</v>
      </c>
      <c r="O203" s="41">
        <v>3571</v>
      </c>
      <c r="P203" s="41">
        <v>1024</v>
      </c>
      <c r="Q203" s="41">
        <v>1172</v>
      </c>
      <c r="R203" s="41">
        <v>6082</v>
      </c>
      <c r="S203" s="41">
        <v>5440</v>
      </c>
      <c r="T203" s="41">
        <v>3040</v>
      </c>
      <c r="U203" s="41">
        <v>3588</v>
      </c>
      <c r="V203" s="41">
        <v>5298</v>
      </c>
      <c r="W203" s="41">
        <v>6294</v>
      </c>
      <c r="X203" s="41">
        <v>2243</v>
      </c>
      <c r="Y203" s="41">
        <v>2658</v>
      </c>
      <c r="Z203" s="41">
        <v>1999</v>
      </c>
      <c r="AA203" s="41">
        <v>4707</v>
      </c>
      <c r="AB203" s="41">
        <v>2485</v>
      </c>
      <c r="AC203" s="41">
        <v>4050</v>
      </c>
      <c r="AD203" s="41">
        <v>1185</v>
      </c>
      <c r="AE203" s="41">
        <v>1815</v>
      </c>
      <c r="AF203" s="41">
        <v>28661</v>
      </c>
      <c r="AG203" s="41">
        <v>537</v>
      </c>
      <c r="AH203" s="41">
        <v>1686</v>
      </c>
      <c r="AI203" s="41">
        <v>2059</v>
      </c>
      <c r="AJ203" s="41">
        <v>2752</v>
      </c>
      <c r="AK203" s="41">
        <v>2981</v>
      </c>
      <c r="AL203" s="41">
        <v>2251</v>
      </c>
      <c r="AM203" s="28">
        <f t="shared" si="18"/>
        <v>82150</v>
      </c>
      <c r="AN203" s="41">
        <v>2650</v>
      </c>
      <c r="AO203" s="29">
        <f t="shared" si="19"/>
        <v>119893</v>
      </c>
      <c r="AP203" s="30">
        <f t="shared" si="20"/>
        <v>3867.516129032258</v>
      </c>
      <c r="AQ203" s="31">
        <f t="shared" si="21"/>
        <v>37743</v>
      </c>
      <c r="AR203" s="45">
        <f t="shared" si="22"/>
        <v>1.4594400486914181</v>
      </c>
    </row>
    <row r="204" spans="1:44" x14ac:dyDescent="0.25">
      <c r="A204" s="10">
        <v>203</v>
      </c>
      <c r="B204" s="11">
        <v>15242</v>
      </c>
      <c r="C204" s="11" t="s">
        <v>58</v>
      </c>
      <c r="D204" s="11" t="s">
        <v>23</v>
      </c>
      <c r="E204" s="12" t="s">
        <v>38</v>
      </c>
      <c r="F204" s="12" t="s">
        <v>39</v>
      </c>
      <c r="G204" s="12" t="s">
        <v>267</v>
      </c>
      <c r="H204" s="41">
        <v>5689</v>
      </c>
      <c r="I204" s="41">
        <v>6306</v>
      </c>
      <c r="J204" s="41">
        <v>11424</v>
      </c>
      <c r="K204" s="41">
        <v>5097</v>
      </c>
      <c r="L204" s="41">
        <v>13636</v>
      </c>
      <c r="M204" s="41">
        <v>8366</v>
      </c>
      <c r="N204" s="41">
        <v>6369</v>
      </c>
      <c r="O204" s="41">
        <v>6220</v>
      </c>
      <c r="P204" s="41">
        <v>2608</v>
      </c>
      <c r="Q204" s="41">
        <v>12963</v>
      </c>
      <c r="R204" s="41">
        <v>4659</v>
      </c>
      <c r="S204" s="41">
        <v>1772</v>
      </c>
      <c r="T204" s="41">
        <v>6279</v>
      </c>
      <c r="U204" s="41">
        <v>6149</v>
      </c>
      <c r="V204" s="41">
        <v>6613</v>
      </c>
      <c r="W204" s="41">
        <v>6544</v>
      </c>
      <c r="X204" s="41">
        <v>5729</v>
      </c>
      <c r="Y204" s="41">
        <v>7857</v>
      </c>
      <c r="Z204" s="41">
        <v>2855</v>
      </c>
      <c r="AA204" s="41">
        <v>4102</v>
      </c>
      <c r="AB204" s="41">
        <v>5095</v>
      </c>
      <c r="AC204" s="41">
        <v>4601</v>
      </c>
      <c r="AD204" s="41">
        <v>5655</v>
      </c>
      <c r="AE204" s="41">
        <v>2132</v>
      </c>
      <c r="AF204" s="41">
        <v>5212</v>
      </c>
      <c r="AG204" s="41">
        <v>3976</v>
      </c>
      <c r="AH204" s="41">
        <v>3602</v>
      </c>
      <c r="AI204" s="41">
        <v>4741</v>
      </c>
      <c r="AJ204" s="41">
        <v>2526</v>
      </c>
      <c r="AK204" s="41">
        <v>4199</v>
      </c>
      <c r="AL204" s="41">
        <v>4817</v>
      </c>
      <c r="AM204" s="28">
        <f t="shared" si="18"/>
        <v>153450</v>
      </c>
      <c r="AN204" s="41">
        <v>4950</v>
      </c>
      <c r="AO204" s="29">
        <f t="shared" si="19"/>
        <v>177793</v>
      </c>
      <c r="AP204" s="30">
        <f t="shared" si="20"/>
        <v>5735.2580645161288</v>
      </c>
      <c r="AQ204" s="31">
        <f t="shared" si="21"/>
        <v>24343</v>
      </c>
      <c r="AR204" s="45">
        <f t="shared" si="22"/>
        <v>1.1586379928315411</v>
      </c>
    </row>
    <row r="205" spans="1:44" x14ac:dyDescent="0.25">
      <c r="A205" s="10">
        <v>204</v>
      </c>
      <c r="B205" s="11">
        <v>16017</v>
      </c>
      <c r="C205" s="11" t="s">
        <v>58</v>
      </c>
      <c r="D205" s="11" t="s">
        <v>23</v>
      </c>
      <c r="E205" s="12" t="s">
        <v>38</v>
      </c>
      <c r="F205" s="12" t="s">
        <v>39</v>
      </c>
      <c r="G205" s="12" t="s">
        <v>268</v>
      </c>
      <c r="H205" s="41">
        <v>5088</v>
      </c>
      <c r="I205" s="41">
        <v>4237</v>
      </c>
      <c r="J205" s="41">
        <v>3304</v>
      </c>
      <c r="K205" s="41">
        <v>3078</v>
      </c>
      <c r="L205" s="41">
        <v>4290</v>
      </c>
      <c r="M205" s="41">
        <v>4650</v>
      </c>
      <c r="N205" s="41">
        <v>3254</v>
      </c>
      <c r="O205" s="41">
        <v>4337</v>
      </c>
      <c r="P205" s="41">
        <v>1602</v>
      </c>
      <c r="Q205" s="41">
        <v>2266</v>
      </c>
      <c r="R205" s="41">
        <v>5819</v>
      </c>
      <c r="S205" s="41">
        <v>3199</v>
      </c>
      <c r="T205" s="41">
        <v>4843</v>
      </c>
      <c r="U205" s="41">
        <v>5849</v>
      </c>
      <c r="V205" s="41">
        <v>4068</v>
      </c>
      <c r="W205" s="41">
        <v>1693</v>
      </c>
      <c r="X205" s="41">
        <v>2447</v>
      </c>
      <c r="Y205" s="41">
        <v>5971</v>
      </c>
      <c r="Z205" s="41">
        <v>2480</v>
      </c>
      <c r="AA205" s="41">
        <v>3116</v>
      </c>
      <c r="AB205" s="41">
        <v>3013</v>
      </c>
      <c r="AC205" s="41">
        <v>3366</v>
      </c>
      <c r="AD205" s="41">
        <v>3182</v>
      </c>
      <c r="AE205" s="41">
        <v>2314</v>
      </c>
      <c r="AF205" s="41">
        <v>4613</v>
      </c>
      <c r="AG205" s="41">
        <v>2203</v>
      </c>
      <c r="AH205" s="41">
        <v>5169</v>
      </c>
      <c r="AI205" s="41">
        <v>1716</v>
      </c>
      <c r="AJ205" s="41">
        <v>1419</v>
      </c>
      <c r="AK205" s="41">
        <v>1424</v>
      </c>
      <c r="AL205" s="41">
        <v>7521</v>
      </c>
      <c r="AM205" s="28">
        <f t="shared" si="18"/>
        <v>114700</v>
      </c>
      <c r="AN205" s="41">
        <v>3700</v>
      </c>
      <c r="AO205" s="29">
        <f t="shared" si="19"/>
        <v>111531</v>
      </c>
      <c r="AP205" s="30">
        <f t="shared" si="20"/>
        <v>3597.7741935483873</v>
      </c>
      <c r="AQ205" s="31">
        <f t="shared" si="21"/>
        <v>-3169</v>
      </c>
      <c r="AR205" s="45">
        <f t="shared" si="22"/>
        <v>0.97237140366172625</v>
      </c>
    </row>
    <row r="206" spans="1:44" x14ac:dyDescent="0.25">
      <c r="A206" s="10">
        <v>205</v>
      </c>
      <c r="B206" s="11">
        <v>15136</v>
      </c>
      <c r="C206" s="11" t="s">
        <v>58</v>
      </c>
      <c r="D206" s="11" t="s">
        <v>23</v>
      </c>
      <c r="E206" s="12" t="s">
        <v>38</v>
      </c>
      <c r="F206" s="12" t="s">
        <v>39</v>
      </c>
      <c r="G206" s="12" t="s">
        <v>269</v>
      </c>
      <c r="H206" s="41">
        <v>2781</v>
      </c>
      <c r="I206" s="41">
        <v>1333</v>
      </c>
      <c r="J206" s="41">
        <v>3009</v>
      </c>
      <c r="K206" s="41">
        <v>3006</v>
      </c>
      <c r="L206" s="41">
        <v>1186</v>
      </c>
      <c r="M206" s="41">
        <v>3556</v>
      </c>
      <c r="N206" s="41">
        <v>1733</v>
      </c>
      <c r="O206" s="41">
        <v>6243</v>
      </c>
      <c r="P206" s="41">
        <v>4166</v>
      </c>
      <c r="Q206" s="41">
        <v>1572</v>
      </c>
      <c r="R206" s="41">
        <v>1434</v>
      </c>
      <c r="S206" s="41">
        <v>869</v>
      </c>
      <c r="T206" s="41">
        <v>2551</v>
      </c>
      <c r="U206" s="41">
        <v>2389</v>
      </c>
      <c r="V206" s="41">
        <v>905</v>
      </c>
      <c r="W206" s="41">
        <v>8638</v>
      </c>
      <c r="X206" s="41">
        <v>2241</v>
      </c>
      <c r="Y206" s="41">
        <v>7278</v>
      </c>
      <c r="Z206" s="41">
        <v>1046</v>
      </c>
      <c r="AA206" s="41">
        <v>4215</v>
      </c>
      <c r="AB206" s="41">
        <v>2357</v>
      </c>
      <c r="AC206" s="41">
        <v>2567</v>
      </c>
      <c r="AD206" s="41">
        <v>1244</v>
      </c>
      <c r="AE206" s="41">
        <v>1864</v>
      </c>
      <c r="AF206" s="41">
        <v>1986</v>
      </c>
      <c r="AG206" s="41">
        <v>115</v>
      </c>
      <c r="AH206" s="41">
        <v>2944</v>
      </c>
      <c r="AI206" s="41">
        <v>1226</v>
      </c>
      <c r="AJ206" s="41">
        <v>2668</v>
      </c>
      <c r="AK206" s="41">
        <v>1648</v>
      </c>
      <c r="AL206" s="41">
        <v>1875</v>
      </c>
      <c r="AM206" s="28">
        <f t="shared" si="18"/>
        <v>79050</v>
      </c>
      <c r="AN206" s="41">
        <v>2550</v>
      </c>
      <c r="AO206" s="29">
        <f t="shared" si="19"/>
        <v>80645</v>
      </c>
      <c r="AP206" s="30">
        <f t="shared" si="20"/>
        <v>2601.4516129032259</v>
      </c>
      <c r="AQ206" s="31">
        <f t="shared" si="21"/>
        <v>1595</v>
      </c>
      <c r="AR206" s="45">
        <f t="shared" si="22"/>
        <v>1.0201771030993043</v>
      </c>
    </row>
    <row r="207" spans="1:44" x14ac:dyDescent="0.25">
      <c r="A207" s="10">
        <v>206</v>
      </c>
      <c r="B207" s="11">
        <v>15506</v>
      </c>
      <c r="C207" s="11" t="s">
        <v>58</v>
      </c>
      <c r="D207" s="11" t="s">
        <v>23</v>
      </c>
      <c r="E207" s="12" t="s">
        <v>38</v>
      </c>
      <c r="F207" s="12" t="s">
        <v>40</v>
      </c>
      <c r="G207" s="12" t="s">
        <v>270</v>
      </c>
      <c r="H207" s="41">
        <v>4506</v>
      </c>
      <c r="I207" s="41">
        <v>3631</v>
      </c>
      <c r="J207" s="41">
        <v>3091</v>
      </c>
      <c r="K207" s="41">
        <v>5931</v>
      </c>
      <c r="L207" s="41">
        <v>1989</v>
      </c>
      <c r="M207" s="41">
        <v>7764</v>
      </c>
      <c r="N207" s="41">
        <v>3873</v>
      </c>
      <c r="O207" s="41">
        <v>2886</v>
      </c>
      <c r="P207" s="41">
        <v>3726</v>
      </c>
      <c r="Q207" s="41">
        <v>1544</v>
      </c>
      <c r="R207" s="41">
        <v>2726</v>
      </c>
      <c r="S207" s="41">
        <v>1366</v>
      </c>
      <c r="T207" s="41">
        <v>1849</v>
      </c>
      <c r="U207" s="41">
        <v>1852</v>
      </c>
      <c r="V207" s="41">
        <v>1944</v>
      </c>
      <c r="W207" s="41">
        <v>2080</v>
      </c>
      <c r="X207" s="41">
        <v>6792</v>
      </c>
      <c r="Y207" s="41">
        <v>4545</v>
      </c>
      <c r="Z207" s="41">
        <v>1241</v>
      </c>
      <c r="AA207" s="41">
        <v>3382</v>
      </c>
      <c r="AB207" s="41">
        <v>5227</v>
      </c>
      <c r="AC207" s="41">
        <v>2391</v>
      </c>
      <c r="AD207" s="41">
        <v>2564</v>
      </c>
      <c r="AE207" s="41">
        <v>1886</v>
      </c>
      <c r="AF207" s="41">
        <v>3586</v>
      </c>
      <c r="AG207" s="41">
        <v>2464</v>
      </c>
      <c r="AH207" s="41">
        <v>2062</v>
      </c>
      <c r="AI207" s="41">
        <v>1247</v>
      </c>
      <c r="AJ207" s="41">
        <v>1930</v>
      </c>
      <c r="AK207" s="41">
        <v>829</v>
      </c>
      <c r="AL207" s="41">
        <v>5461</v>
      </c>
      <c r="AM207" s="28">
        <f t="shared" si="18"/>
        <v>97650</v>
      </c>
      <c r="AN207" s="41">
        <v>3150</v>
      </c>
      <c r="AO207" s="29">
        <f t="shared" si="19"/>
        <v>96365</v>
      </c>
      <c r="AP207" s="30">
        <f t="shared" si="20"/>
        <v>3108.5483870967741</v>
      </c>
      <c r="AQ207" s="31">
        <f t="shared" si="21"/>
        <v>-1285</v>
      </c>
      <c r="AR207" s="45">
        <f t="shared" si="22"/>
        <v>0.98684075780849978</v>
      </c>
    </row>
    <row r="208" spans="1:44" x14ac:dyDescent="0.25">
      <c r="A208" s="10">
        <v>207</v>
      </c>
      <c r="B208" s="11">
        <v>16405</v>
      </c>
      <c r="C208" s="11" t="s">
        <v>58</v>
      </c>
      <c r="D208" s="11" t="s">
        <v>23</v>
      </c>
      <c r="E208" s="12" t="s">
        <v>38</v>
      </c>
      <c r="F208" s="12" t="s">
        <v>40</v>
      </c>
      <c r="G208" s="12" t="s">
        <v>271</v>
      </c>
      <c r="H208" s="41">
        <v>7717</v>
      </c>
      <c r="I208" s="41">
        <v>8412</v>
      </c>
      <c r="J208" s="41">
        <v>4131</v>
      </c>
      <c r="K208" s="41">
        <v>6702</v>
      </c>
      <c r="L208" s="41">
        <v>2548</v>
      </c>
      <c r="M208" s="41">
        <v>7598</v>
      </c>
      <c r="N208" s="41">
        <v>4124</v>
      </c>
      <c r="O208" s="41">
        <v>5770</v>
      </c>
      <c r="P208" s="41">
        <v>5612</v>
      </c>
      <c r="Q208" s="41">
        <v>5928</v>
      </c>
      <c r="R208" s="41">
        <v>5209</v>
      </c>
      <c r="S208" s="41">
        <v>3155</v>
      </c>
      <c r="T208" s="41">
        <v>5962</v>
      </c>
      <c r="U208" s="41">
        <v>2844</v>
      </c>
      <c r="V208" s="41">
        <v>2770</v>
      </c>
      <c r="W208" s="41">
        <v>5236</v>
      </c>
      <c r="X208" s="41">
        <v>4242</v>
      </c>
      <c r="Y208" s="41">
        <v>6814</v>
      </c>
      <c r="Z208" s="41">
        <v>1652</v>
      </c>
      <c r="AA208" s="41">
        <v>5600</v>
      </c>
      <c r="AB208" s="41">
        <v>7324</v>
      </c>
      <c r="AC208" s="41">
        <v>3601</v>
      </c>
      <c r="AD208" s="41">
        <v>4370</v>
      </c>
      <c r="AE208" s="41">
        <v>4214</v>
      </c>
      <c r="AF208" s="41">
        <v>3160</v>
      </c>
      <c r="AG208" s="41">
        <v>1382</v>
      </c>
      <c r="AH208" s="41">
        <v>5381</v>
      </c>
      <c r="AI208" s="41">
        <v>3684</v>
      </c>
      <c r="AJ208" s="41">
        <v>6917</v>
      </c>
      <c r="AK208" s="41">
        <v>3608</v>
      </c>
      <c r="AL208" s="41">
        <v>2714</v>
      </c>
      <c r="AM208" s="28">
        <f t="shared" si="18"/>
        <v>97650</v>
      </c>
      <c r="AN208" s="41">
        <v>3150</v>
      </c>
      <c r="AO208" s="29">
        <f t="shared" si="19"/>
        <v>148381</v>
      </c>
      <c r="AP208" s="30">
        <f t="shared" si="20"/>
        <v>4786.4838709677415</v>
      </c>
      <c r="AQ208" s="31">
        <f t="shared" si="21"/>
        <v>50731</v>
      </c>
      <c r="AR208" s="45">
        <f t="shared" si="22"/>
        <v>1.5195186891961086</v>
      </c>
    </row>
    <row r="209" spans="1:44" x14ac:dyDescent="0.25">
      <c r="A209" s="10">
        <v>208</v>
      </c>
      <c r="B209" s="11">
        <v>14575</v>
      </c>
      <c r="C209" s="11" t="s">
        <v>58</v>
      </c>
      <c r="D209" s="11" t="s">
        <v>23</v>
      </c>
      <c r="E209" s="12" t="s">
        <v>38</v>
      </c>
      <c r="F209" s="12" t="s">
        <v>40</v>
      </c>
      <c r="G209" s="12" t="s">
        <v>272</v>
      </c>
      <c r="H209" s="41">
        <v>7581</v>
      </c>
      <c r="I209" s="41">
        <v>2375</v>
      </c>
      <c r="J209" s="41">
        <v>1782</v>
      </c>
      <c r="K209" s="41">
        <v>2571</v>
      </c>
      <c r="L209" s="41">
        <v>2557</v>
      </c>
      <c r="M209" s="41">
        <v>3132</v>
      </c>
      <c r="N209" s="41">
        <v>2770</v>
      </c>
      <c r="O209" s="41">
        <v>1609</v>
      </c>
      <c r="P209" s="41">
        <v>1145</v>
      </c>
      <c r="Q209" s="41">
        <v>4624</v>
      </c>
      <c r="R209" s="41">
        <v>2879</v>
      </c>
      <c r="S209" s="41">
        <v>771</v>
      </c>
      <c r="T209" s="41">
        <v>775</v>
      </c>
      <c r="U209" s="41">
        <v>2462</v>
      </c>
      <c r="V209" s="41">
        <v>2109</v>
      </c>
      <c r="W209" s="41">
        <v>1112</v>
      </c>
      <c r="X209" s="41">
        <v>1272</v>
      </c>
      <c r="Y209" s="41">
        <v>3126</v>
      </c>
      <c r="Z209" s="41">
        <v>2348</v>
      </c>
      <c r="AA209" s="41">
        <v>1411</v>
      </c>
      <c r="AB209" s="41">
        <v>1545</v>
      </c>
      <c r="AC209" s="41">
        <v>5176</v>
      </c>
      <c r="AD209" s="41">
        <v>2014</v>
      </c>
      <c r="AE209" s="41">
        <v>915</v>
      </c>
      <c r="AF209" s="41">
        <v>2068</v>
      </c>
      <c r="AG209" s="41">
        <v>349</v>
      </c>
      <c r="AH209" s="41">
        <v>2053</v>
      </c>
      <c r="AI209" s="41">
        <v>2440</v>
      </c>
      <c r="AJ209" s="41">
        <v>2756</v>
      </c>
      <c r="AK209" s="41">
        <v>1657</v>
      </c>
      <c r="AL209" s="41">
        <v>1722</v>
      </c>
      <c r="AM209" s="28">
        <f t="shared" si="18"/>
        <v>82150</v>
      </c>
      <c r="AN209" s="41">
        <v>2650</v>
      </c>
      <c r="AO209" s="29">
        <f t="shared" si="19"/>
        <v>71106</v>
      </c>
      <c r="AP209" s="30">
        <f t="shared" si="20"/>
        <v>2293.7419354838707</v>
      </c>
      <c r="AQ209" s="31">
        <f t="shared" si="21"/>
        <v>-11044</v>
      </c>
      <c r="AR209" s="45">
        <f t="shared" si="22"/>
        <v>0.86556299452221541</v>
      </c>
    </row>
    <row r="210" spans="1:44" x14ac:dyDescent="0.25">
      <c r="A210" s="10">
        <v>209</v>
      </c>
      <c r="B210" s="11">
        <v>15616</v>
      </c>
      <c r="C210" s="11" t="s">
        <v>58</v>
      </c>
      <c r="D210" s="11" t="s">
        <v>23</v>
      </c>
      <c r="E210" s="12" t="s">
        <v>38</v>
      </c>
      <c r="F210" s="12" t="s">
        <v>40</v>
      </c>
      <c r="G210" s="12" t="s">
        <v>273</v>
      </c>
      <c r="H210" s="41">
        <v>6626</v>
      </c>
      <c r="I210" s="41">
        <v>1467</v>
      </c>
      <c r="J210" s="41">
        <v>4575</v>
      </c>
      <c r="K210" s="41">
        <v>4453</v>
      </c>
      <c r="L210" s="41">
        <v>1728</v>
      </c>
      <c r="M210" s="41">
        <v>4024</v>
      </c>
      <c r="N210" s="41">
        <v>3294</v>
      </c>
      <c r="O210" s="41">
        <v>3766</v>
      </c>
      <c r="P210" s="41">
        <v>4567</v>
      </c>
      <c r="Q210" s="41">
        <v>1942</v>
      </c>
      <c r="R210" s="41">
        <v>5141</v>
      </c>
      <c r="S210" s="41">
        <v>1612</v>
      </c>
      <c r="T210" s="41">
        <v>2736</v>
      </c>
      <c r="U210" s="41">
        <v>3112</v>
      </c>
      <c r="V210" s="41">
        <v>1485</v>
      </c>
      <c r="W210" s="41">
        <v>4231</v>
      </c>
      <c r="X210" s="41">
        <v>2103</v>
      </c>
      <c r="Y210" s="41">
        <v>7723</v>
      </c>
      <c r="Z210" s="41">
        <v>1664</v>
      </c>
      <c r="AA210" s="41">
        <v>2965</v>
      </c>
      <c r="AB210" s="41">
        <v>4165</v>
      </c>
      <c r="AC210" s="41">
        <v>3872</v>
      </c>
      <c r="AD210" s="41">
        <v>2444</v>
      </c>
      <c r="AE210" s="41">
        <v>2843</v>
      </c>
      <c r="AF210" s="41">
        <v>2785</v>
      </c>
      <c r="AG210" s="41">
        <v>2129</v>
      </c>
      <c r="AH210" s="41">
        <v>4838</v>
      </c>
      <c r="AI210" s="41">
        <v>3694</v>
      </c>
      <c r="AJ210" s="41">
        <v>1015</v>
      </c>
      <c r="AK210" s="41">
        <v>1683</v>
      </c>
      <c r="AL210" s="41">
        <v>2081</v>
      </c>
      <c r="AM210" s="28">
        <f t="shared" si="18"/>
        <v>116250</v>
      </c>
      <c r="AN210" s="41">
        <v>3750</v>
      </c>
      <c r="AO210" s="29">
        <f t="shared" si="19"/>
        <v>100763</v>
      </c>
      <c r="AP210" s="30">
        <f t="shared" si="20"/>
        <v>3250.4193548387098</v>
      </c>
      <c r="AQ210" s="31">
        <f t="shared" si="21"/>
        <v>-15487</v>
      </c>
      <c r="AR210" s="45">
        <f t="shared" si="22"/>
        <v>0.86677849462365586</v>
      </c>
    </row>
    <row r="211" spans="1:44" x14ac:dyDescent="0.25">
      <c r="A211" s="10">
        <v>210</v>
      </c>
      <c r="B211" s="11">
        <v>14818</v>
      </c>
      <c r="C211" s="11" t="s">
        <v>58</v>
      </c>
      <c r="D211" s="11" t="s">
        <v>23</v>
      </c>
      <c r="E211" s="12" t="s">
        <v>38</v>
      </c>
      <c r="F211" s="12" t="s">
        <v>40</v>
      </c>
      <c r="G211" s="12" t="s">
        <v>274</v>
      </c>
      <c r="H211" s="41">
        <v>4644</v>
      </c>
      <c r="I211" s="41">
        <v>4318</v>
      </c>
      <c r="J211" s="41">
        <v>2980</v>
      </c>
      <c r="K211" s="41">
        <v>4931</v>
      </c>
      <c r="L211" s="41">
        <v>5494</v>
      </c>
      <c r="M211" s="41">
        <v>4917</v>
      </c>
      <c r="N211" s="41">
        <v>1755</v>
      </c>
      <c r="O211" s="41">
        <v>2356</v>
      </c>
      <c r="P211" s="41">
        <v>4377</v>
      </c>
      <c r="Q211" s="41">
        <v>3690</v>
      </c>
      <c r="R211" s="41">
        <v>5097</v>
      </c>
      <c r="S211" s="41">
        <v>1702</v>
      </c>
      <c r="T211" s="41">
        <v>3879</v>
      </c>
      <c r="U211" s="41">
        <v>3405</v>
      </c>
      <c r="V211" s="41">
        <v>3276</v>
      </c>
      <c r="W211" s="41">
        <v>1762</v>
      </c>
      <c r="X211" s="41">
        <v>3061</v>
      </c>
      <c r="Y211" s="41">
        <v>1805</v>
      </c>
      <c r="Z211" s="41">
        <v>842</v>
      </c>
      <c r="AA211" s="41">
        <v>3725</v>
      </c>
      <c r="AB211" s="41">
        <v>2721</v>
      </c>
      <c r="AC211" s="41">
        <v>5180</v>
      </c>
      <c r="AD211" s="41">
        <v>2701</v>
      </c>
      <c r="AE211" s="41">
        <v>4891</v>
      </c>
      <c r="AF211" s="41">
        <v>1388</v>
      </c>
      <c r="AG211" s="41">
        <v>1982</v>
      </c>
      <c r="AH211" s="41">
        <v>1979</v>
      </c>
      <c r="AI211" s="41">
        <v>1272</v>
      </c>
      <c r="AJ211" s="41">
        <v>2216</v>
      </c>
      <c r="AK211" s="41">
        <v>2489</v>
      </c>
      <c r="AL211" s="41">
        <v>1147</v>
      </c>
      <c r="AM211" s="28">
        <f t="shared" si="18"/>
        <v>85250</v>
      </c>
      <c r="AN211" s="41">
        <v>2750</v>
      </c>
      <c r="AO211" s="29">
        <f t="shared" si="19"/>
        <v>95982</v>
      </c>
      <c r="AP211" s="30">
        <f t="shared" si="20"/>
        <v>3096.1935483870966</v>
      </c>
      <c r="AQ211" s="31">
        <f t="shared" si="21"/>
        <v>10732</v>
      </c>
      <c r="AR211" s="45">
        <f t="shared" si="22"/>
        <v>1.1258885630498534</v>
      </c>
    </row>
    <row r="212" spans="1:44" x14ac:dyDescent="0.25">
      <c r="A212" s="10">
        <v>211</v>
      </c>
      <c r="B212" s="11">
        <v>14582</v>
      </c>
      <c r="C212" s="11" t="s">
        <v>58</v>
      </c>
      <c r="D212" s="11" t="s">
        <v>23</v>
      </c>
      <c r="E212" s="12" t="s">
        <v>38</v>
      </c>
      <c r="F212" s="12" t="s">
        <v>40</v>
      </c>
      <c r="G212" s="12" t="s">
        <v>275</v>
      </c>
      <c r="H212" s="41">
        <v>1491</v>
      </c>
      <c r="I212" s="41">
        <v>2494</v>
      </c>
      <c r="J212" s="41">
        <v>1400</v>
      </c>
      <c r="K212" s="41">
        <v>3116</v>
      </c>
      <c r="L212" s="41">
        <v>1544</v>
      </c>
      <c r="M212" s="41">
        <v>3208</v>
      </c>
      <c r="N212" s="41">
        <v>2377</v>
      </c>
      <c r="O212" s="41">
        <v>3352</v>
      </c>
      <c r="P212" s="41">
        <v>1254</v>
      </c>
      <c r="Q212" s="41">
        <v>1725</v>
      </c>
      <c r="R212" s="41">
        <v>3151</v>
      </c>
      <c r="S212" s="41">
        <v>1255</v>
      </c>
      <c r="T212" s="41">
        <v>2296</v>
      </c>
      <c r="U212" s="41">
        <v>1632</v>
      </c>
      <c r="V212" s="41">
        <v>2277</v>
      </c>
      <c r="W212" s="41">
        <v>1967</v>
      </c>
      <c r="X212" s="41">
        <v>1488</v>
      </c>
      <c r="Y212" s="41">
        <v>2119</v>
      </c>
      <c r="Z212" s="41">
        <v>3616</v>
      </c>
      <c r="AA212" s="41">
        <v>1473</v>
      </c>
      <c r="AB212" s="41">
        <v>2545</v>
      </c>
      <c r="AC212" s="41">
        <v>1286</v>
      </c>
      <c r="AD212" s="41">
        <v>3762</v>
      </c>
      <c r="AE212" s="41">
        <v>3435</v>
      </c>
      <c r="AF212" s="41">
        <v>3333</v>
      </c>
      <c r="AG212" s="41">
        <v>1155</v>
      </c>
      <c r="AH212" s="41">
        <v>1868</v>
      </c>
      <c r="AI212" s="41">
        <v>682</v>
      </c>
      <c r="AJ212" s="41">
        <v>1811</v>
      </c>
      <c r="AK212" s="41">
        <v>1725</v>
      </c>
      <c r="AL212" s="41">
        <v>4693</v>
      </c>
      <c r="AM212" s="28">
        <f t="shared" si="18"/>
        <v>100750</v>
      </c>
      <c r="AN212" s="41">
        <v>3250</v>
      </c>
      <c r="AO212" s="29">
        <f t="shared" si="19"/>
        <v>69530</v>
      </c>
      <c r="AP212" s="30">
        <f t="shared" si="20"/>
        <v>2242.9032258064517</v>
      </c>
      <c r="AQ212" s="31">
        <f t="shared" si="21"/>
        <v>-31220</v>
      </c>
      <c r="AR212" s="45">
        <f t="shared" si="22"/>
        <v>0.69012406947890814</v>
      </c>
    </row>
    <row r="213" spans="1:44" x14ac:dyDescent="0.25">
      <c r="A213" s="10">
        <v>212</v>
      </c>
      <c r="B213" s="11">
        <v>15965</v>
      </c>
      <c r="C213" s="11" t="s">
        <v>58</v>
      </c>
      <c r="D213" s="11" t="s">
        <v>23</v>
      </c>
      <c r="E213" s="12" t="s">
        <v>38</v>
      </c>
      <c r="F213" s="12" t="s">
        <v>40</v>
      </c>
      <c r="G213" s="12" t="s">
        <v>276</v>
      </c>
      <c r="H213" s="41">
        <v>7079</v>
      </c>
      <c r="I213" s="41">
        <v>6018</v>
      </c>
      <c r="J213" s="41">
        <v>5283</v>
      </c>
      <c r="K213" s="41">
        <v>1405</v>
      </c>
      <c r="L213" s="41">
        <v>1899</v>
      </c>
      <c r="M213" s="41">
        <v>6191</v>
      </c>
      <c r="N213" s="41">
        <v>6324</v>
      </c>
      <c r="O213" s="41">
        <v>4899</v>
      </c>
      <c r="P213" s="41">
        <v>4285</v>
      </c>
      <c r="Q213" s="41">
        <v>4915</v>
      </c>
      <c r="R213" s="41">
        <v>6105</v>
      </c>
      <c r="S213" s="41">
        <v>2501</v>
      </c>
      <c r="T213" s="41">
        <v>3552</v>
      </c>
      <c r="U213" s="41">
        <v>2333</v>
      </c>
      <c r="V213" s="41">
        <v>2933</v>
      </c>
      <c r="W213" s="41">
        <v>4841</v>
      </c>
      <c r="X213" s="41">
        <v>9232</v>
      </c>
      <c r="Y213" s="41">
        <v>6849</v>
      </c>
      <c r="Z213" s="41">
        <v>2324</v>
      </c>
      <c r="AA213" s="41">
        <v>5563</v>
      </c>
      <c r="AB213" s="41">
        <v>2849</v>
      </c>
      <c r="AC213" s="41">
        <v>4334</v>
      </c>
      <c r="AD213" s="41">
        <v>3047</v>
      </c>
      <c r="AE213" s="41">
        <v>750</v>
      </c>
      <c r="AF213" s="41">
        <v>7065</v>
      </c>
      <c r="AG213" s="41">
        <v>2618</v>
      </c>
      <c r="AH213" s="41">
        <v>5690</v>
      </c>
      <c r="AI213" s="41">
        <v>5246</v>
      </c>
      <c r="AJ213" s="41">
        <v>1332</v>
      </c>
      <c r="AK213" s="41">
        <v>5963</v>
      </c>
      <c r="AL213" s="41">
        <v>5638</v>
      </c>
      <c r="AM213" s="28">
        <f t="shared" si="18"/>
        <v>85250</v>
      </c>
      <c r="AN213" s="41">
        <v>2750</v>
      </c>
      <c r="AO213" s="29">
        <f t="shared" si="19"/>
        <v>139063</v>
      </c>
      <c r="AP213" s="30">
        <f t="shared" si="20"/>
        <v>4485.9032258064517</v>
      </c>
      <c r="AQ213" s="31">
        <f t="shared" si="21"/>
        <v>53813</v>
      </c>
      <c r="AR213" s="45">
        <f t="shared" si="22"/>
        <v>1.6312375366568914</v>
      </c>
    </row>
    <row r="214" spans="1:44" x14ac:dyDescent="0.25">
      <c r="A214" s="10">
        <v>213</v>
      </c>
      <c r="B214" s="11">
        <v>92055</v>
      </c>
      <c r="C214" s="11" t="s">
        <v>58</v>
      </c>
      <c r="D214" s="11" t="s">
        <v>23</v>
      </c>
      <c r="E214" s="12" t="s">
        <v>38</v>
      </c>
      <c r="F214" s="12" t="s">
        <v>40</v>
      </c>
      <c r="G214" s="12" t="s">
        <v>277</v>
      </c>
      <c r="H214" s="41">
        <v>774</v>
      </c>
      <c r="I214" s="41">
        <v>3132</v>
      </c>
      <c r="J214" s="41">
        <v>1732</v>
      </c>
      <c r="K214" s="41">
        <v>3871</v>
      </c>
      <c r="L214" s="41">
        <v>732</v>
      </c>
      <c r="M214" s="41">
        <v>1987</v>
      </c>
      <c r="N214" s="41">
        <v>2646</v>
      </c>
      <c r="O214" s="41">
        <v>2024</v>
      </c>
      <c r="P214" s="41">
        <v>1151</v>
      </c>
      <c r="Q214" s="41">
        <v>3684</v>
      </c>
      <c r="R214" s="41">
        <v>2248</v>
      </c>
      <c r="S214" s="41">
        <v>1352</v>
      </c>
      <c r="T214" s="41">
        <v>2578</v>
      </c>
      <c r="U214" s="41">
        <v>1362</v>
      </c>
      <c r="V214" s="41">
        <v>1315</v>
      </c>
      <c r="W214" s="41">
        <v>741</v>
      </c>
      <c r="X214" s="41">
        <v>1740</v>
      </c>
      <c r="Y214" s="41">
        <v>2113</v>
      </c>
      <c r="Z214" s="41">
        <v>1197</v>
      </c>
      <c r="AA214" s="41">
        <v>2056</v>
      </c>
      <c r="AB214" s="41">
        <v>1047</v>
      </c>
      <c r="AC214" s="41">
        <v>1950</v>
      </c>
      <c r="AD214" s="41">
        <v>708</v>
      </c>
      <c r="AE214" s="41">
        <v>799</v>
      </c>
      <c r="AF214" s="41">
        <v>1029</v>
      </c>
      <c r="AG214" s="41">
        <v>780</v>
      </c>
      <c r="AH214" s="41">
        <v>1818</v>
      </c>
      <c r="AI214" s="41">
        <v>1227</v>
      </c>
      <c r="AJ214" s="41">
        <v>1375</v>
      </c>
      <c r="AK214" s="41">
        <v>1770</v>
      </c>
      <c r="AL214" s="41">
        <v>559</v>
      </c>
      <c r="AM214" s="28">
        <f t="shared" si="18"/>
        <v>49600</v>
      </c>
      <c r="AN214" s="41">
        <v>1600</v>
      </c>
      <c r="AO214" s="29">
        <f t="shared" si="19"/>
        <v>51497</v>
      </c>
      <c r="AP214" s="30">
        <f t="shared" si="20"/>
        <v>1661.1935483870968</v>
      </c>
      <c r="AQ214" s="31">
        <f t="shared" si="21"/>
        <v>1897</v>
      </c>
      <c r="AR214" s="45">
        <f t="shared" si="22"/>
        <v>1.0382459677419356</v>
      </c>
    </row>
    <row r="215" spans="1:44" x14ac:dyDescent="0.25">
      <c r="A215" s="10">
        <v>214</v>
      </c>
      <c r="B215" s="11">
        <v>15072</v>
      </c>
      <c r="C215" s="11" t="s">
        <v>58</v>
      </c>
      <c r="D215" s="11" t="s">
        <v>23</v>
      </c>
      <c r="E215" s="12" t="s">
        <v>38</v>
      </c>
      <c r="F215" s="12" t="s">
        <v>38</v>
      </c>
      <c r="G215" s="12" t="s">
        <v>397</v>
      </c>
      <c r="H215" s="41">
        <v>0</v>
      </c>
      <c r="I215" s="41">
        <v>0</v>
      </c>
      <c r="J215" s="41">
        <v>0</v>
      </c>
      <c r="K215" s="41">
        <v>0</v>
      </c>
      <c r="L215" s="41">
        <v>0</v>
      </c>
      <c r="M215" s="41">
        <v>0</v>
      </c>
      <c r="N215" s="41">
        <v>0</v>
      </c>
      <c r="O215" s="41">
        <v>0</v>
      </c>
      <c r="P215" s="41">
        <v>0</v>
      </c>
      <c r="Q215" s="41">
        <v>0</v>
      </c>
      <c r="R215" s="41">
        <v>0</v>
      </c>
      <c r="S215" s="41">
        <v>0</v>
      </c>
      <c r="T215" s="41">
        <v>0</v>
      </c>
      <c r="U215" s="41">
        <v>0</v>
      </c>
      <c r="V215" s="41">
        <v>0</v>
      </c>
      <c r="W215" s="41">
        <v>0</v>
      </c>
      <c r="X215" s="41">
        <v>0</v>
      </c>
      <c r="Y215" s="41">
        <v>0</v>
      </c>
      <c r="Z215" s="41">
        <v>0</v>
      </c>
      <c r="AA215" s="41">
        <v>0</v>
      </c>
      <c r="AB215" s="41">
        <v>0</v>
      </c>
      <c r="AC215" s="41">
        <v>0</v>
      </c>
      <c r="AD215" s="41">
        <v>0</v>
      </c>
      <c r="AE215" s="41">
        <v>0</v>
      </c>
      <c r="AF215" s="41">
        <v>0</v>
      </c>
      <c r="AG215" s="41">
        <v>0</v>
      </c>
      <c r="AH215" s="41">
        <v>0</v>
      </c>
      <c r="AI215" s="41">
        <v>0</v>
      </c>
      <c r="AJ215" s="41">
        <v>0</v>
      </c>
      <c r="AK215" s="41">
        <v>0</v>
      </c>
      <c r="AL215" s="41">
        <v>0</v>
      </c>
      <c r="AM215" s="28">
        <f t="shared" si="18"/>
        <v>159650</v>
      </c>
      <c r="AN215" s="41">
        <v>5150</v>
      </c>
      <c r="AO215" s="29">
        <f t="shared" si="19"/>
        <v>0</v>
      </c>
      <c r="AP215" s="30">
        <f t="shared" si="20"/>
        <v>0</v>
      </c>
      <c r="AQ215" s="31">
        <f t="shared" si="21"/>
        <v>-159650</v>
      </c>
      <c r="AR215" s="45">
        <f t="shared" si="22"/>
        <v>0</v>
      </c>
    </row>
    <row r="216" spans="1:44" x14ac:dyDescent="0.25">
      <c r="A216" s="10">
        <v>215</v>
      </c>
      <c r="B216" s="13">
        <v>17113</v>
      </c>
      <c r="C216" s="11" t="s">
        <v>58</v>
      </c>
      <c r="D216" s="11" t="s">
        <v>23</v>
      </c>
      <c r="E216" s="12" t="s">
        <v>38</v>
      </c>
      <c r="F216" s="12" t="s">
        <v>41</v>
      </c>
      <c r="G216" s="14" t="s">
        <v>279</v>
      </c>
      <c r="H216" s="41">
        <v>2167</v>
      </c>
      <c r="I216" s="41">
        <v>1872</v>
      </c>
      <c r="J216" s="41">
        <v>2648</v>
      </c>
      <c r="K216" s="41">
        <v>1257</v>
      </c>
      <c r="L216" s="41">
        <v>1051</v>
      </c>
      <c r="M216" s="41">
        <v>2415</v>
      </c>
      <c r="N216" s="41">
        <v>1534</v>
      </c>
      <c r="O216" s="41">
        <v>2139</v>
      </c>
      <c r="P216" s="41">
        <v>745</v>
      </c>
      <c r="Q216" s="41">
        <v>1368</v>
      </c>
      <c r="R216" s="41">
        <v>1022</v>
      </c>
      <c r="S216" s="41">
        <v>1613</v>
      </c>
      <c r="T216" s="41">
        <v>2754</v>
      </c>
      <c r="U216" s="41">
        <v>1112</v>
      </c>
      <c r="V216" s="41">
        <v>509</v>
      </c>
      <c r="W216" s="41">
        <v>1666</v>
      </c>
      <c r="X216" s="41">
        <v>536</v>
      </c>
      <c r="Y216" s="41">
        <v>1805</v>
      </c>
      <c r="Z216" s="41">
        <v>957</v>
      </c>
      <c r="AA216" s="41">
        <v>2191</v>
      </c>
      <c r="AB216" s="41">
        <v>835</v>
      </c>
      <c r="AC216" s="41">
        <v>3393</v>
      </c>
      <c r="AD216" s="41">
        <v>1279</v>
      </c>
      <c r="AE216" s="41">
        <v>2321</v>
      </c>
      <c r="AF216" s="41">
        <v>673</v>
      </c>
      <c r="AG216" s="41">
        <v>328</v>
      </c>
      <c r="AH216" s="41">
        <v>2281</v>
      </c>
      <c r="AI216" s="41">
        <v>1418</v>
      </c>
      <c r="AJ216" s="41">
        <v>2922</v>
      </c>
      <c r="AK216" s="41">
        <v>1063</v>
      </c>
      <c r="AL216" s="41">
        <v>1471</v>
      </c>
      <c r="AM216" s="28">
        <f t="shared" si="18"/>
        <v>75950</v>
      </c>
      <c r="AN216" s="41">
        <v>2450</v>
      </c>
      <c r="AO216" s="29">
        <f t="shared" si="19"/>
        <v>49345</v>
      </c>
      <c r="AP216" s="30">
        <f t="shared" si="20"/>
        <v>1591.7741935483871</v>
      </c>
      <c r="AQ216" s="31">
        <f t="shared" si="21"/>
        <v>-26605</v>
      </c>
      <c r="AR216" s="45">
        <f t="shared" si="22"/>
        <v>0.64970375246872947</v>
      </c>
    </row>
    <row r="217" spans="1:44" x14ac:dyDescent="0.25">
      <c r="A217" s="10">
        <v>216</v>
      </c>
      <c r="B217" s="11">
        <v>16018</v>
      </c>
      <c r="C217" s="11" t="s">
        <v>58</v>
      </c>
      <c r="D217" s="11" t="s">
        <v>23</v>
      </c>
      <c r="E217" s="12" t="s">
        <v>38</v>
      </c>
      <c r="F217" s="12" t="s">
        <v>41</v>
      </c>
      <c r="G217" s="12" t="s">
        <v>280</v>
      </c>
      <c r="H217" s="41">
        <v>9791</v>
      </c>
      <c r="I217" s="41">
        <v>3570</v>
      </c>
      <c r="J217" s="41">
        <v>6051</v>
      </c>
      <c r="K217" s="41">
        <v>8031</v>
      </c>
      <c r="L217" s="41">
        <v>2731</v>
      </c>
      <c r="M217" s="41">
        <v>8895</v>
      </c>
      <c r="N217" s="41">
        <v>3913</v>
      </c>
      <c r="O217" s="41">
        <v>5722</v>
      </c>
      <c r="P217" s="41">
        <v>2542</v>
      </c>
      <c r="Q217" s="41">
        <v>3928</v>
      </c>
      <c r="R217" s="41">
        <v>4186</v>
      </c>
      <c r="S217" s="41">
        <v>2396</v>
      </c>
      <c r="T217" s="41">
        <v>2706</v>
      </c>
      <c r="U217" s="41">
        <v>5567</v>
      </c>
      <c r="V217" s="41">
        <v>4455</v>
      </c>
      <c r="W217" s="41">
        <v>3055</v>
      </c>
      <c r="X217" s="41">
        <v>4593</v>
      </c>
      <c r="Y217" s="41">
        <v>6457</v>
      </c>
      <c r="Z217" s="41">
        <v>3221</v>
      </c>
      <c r="AA217" s="41">
        <v>3519</v>
      </c>
      <c r="AB217" s="41">
        <v>5773</v>
      </c>
      <c r="AC217" s="41">
        <v>5785</v>
      </c>
      <c r="AD217" s="41">
        <v>3567</v>
      </c>
      <c r="AE217" s="41">
        <v>5150</v>
      </c>
      <c r="AF217" s="41">
        <v>5255</v>
      </c>
      <c r="AG217" s="41">
        <v>3581</v>
      </c>
      <c r="AH217" s="41">
        <v>7165</v>
      </c>
      <c r="AI217" s="41">
        <v>1854</v>
      </c>
      <c r="AJ217" s="41">
        <v>1737</v>
      </c>
      <c r="AK217" s="41">
        <v>4756</v>
      </c>
      <c r="AL217" s="41">
        <v>5707</v>
      </c>
      <c r="AM217" s="28">
        <f t="shared" si="18"/>
        <v>165850</v>
      </c>
      <c r="AN217" s="41">
        <v>5350</v>
      </c>
      <c r="AO217" s="29">
        <f t="shared" si="19"/>
        <v>145659</v>
      </c>
      <c r="AP217" s="30">
        <f t="shared" si="20"/>
        <v>4698.677419354839</v>
      </c>
      <c r="AQ217" s="31">
        <f t="shared" si="21"/>
        <v>-20191</v>
      </c>
      <c r="AR217" s="45">
        <f t="shared" si="22"/>
        <v>0.87825746156165208</v>
      </c>
    </row>
    <row r="218" spans="1:44" x14ac:dyDescent="0.25">
      <c r="A218" s="10">
        <v>217</v>
      </c>
      <c r="B218" s="11">
        <v>15148</v>
      </c>
      <c r="C218" s="11" t="s">
        <v>58</v>
      </c>
      <c r="D218" s="11" t="s">
        <v>23</v>
      </c>
      <c r="E218" s="12" t="s">
        <v>38</v>
      </c>
      <c r="F218" s="12" t="s">
        <v>41</v>
      </c>
      <c r="G218" s="12" t="s">
        <v>281</v>
      </c>
      <c r="H218" s="41">
        <v>7389</v>
      </c>
      <c r="I218" s="41">
        <v>4727</v>
      </c>
      <c r="J218" s="41">
        <v>4798</v>
      </c>
      <c r="K218" s="41">
        <v>4751</v>
      </c>
      <c r="L218" s="41">
        <v>3975</v>
      </c>
      <c r="M218" s="41">
        <v>3837</v>
      </c>
      <c r="N218" s="41">
        <v>1459</v>
      </c>
      <c r="O218" s="41">
        <v>3141</v>
      </c>
      <c r="P218" s="41">
        <v>7656</v>
      </c>
      <c r="Q218" s="41">
        <v>3412</v>
      </c>
      <c r="R218" s="41">
        <v>2495</v>
      </c>
      <c r="S218" s="41">
        <v>626</v>
      </c>
      <c r="T218" s="41">
        <v>2877</v>
      </c>
      <c r="U218" s="41">
        <v>1530</v>
      </c>
      <c r="V218" s="41">
        <v>6457</v>
      </c>
      <c r="W218" s="41">
        <v>2237</v>
      </c>
      <c r="X218" s="41">
        <v>987</v>
      </c>
      <c r="Y218" s="41">
        <v>3685</v>
      </c>
      <c r="Z218" s="41">
        <v>1207</v>
      </c>
      <c r="AA218" s="41">
        <v>3813</v>
      </c>
      <c r="AB218" s="41">
        <v>3813</v>
      </c>
      <c r="AC218" s="41">
        <v>2589</v>
      </c>
      <c r="AD218" s="41">
        <v>3149</v>
      </c>
      <c r="AE218" s="41">
        <v>4039</v>
      </c>
      <c r="AF218" s="41">
        <v>2702</v>
      </c>
      <c r="AG218" s="41">
        <v>364</v>
      </c>
      <c r="AH218" s="41">
        <v>1209</v>
      </c>
      <c r="AI218" s="41">
        <v>3567</v>
      </c>
      <c r="AJ218" s="41">
        <v>2359</v>
      </c>
      <c r="AK218" s="41">
        <v>3255</v>
      </c>
      <c r="AL218" s="41">
        <v>4918</v>
      </c>
      <c r="AM218" s="28">
        <f t="shared" si="18"/>
        <v>96100</v>
      </c>
      <c r="AN218" s="41">
        <v>3100</v>
      </c>
      <c r="AO218" s="29">
        <f t="shared" si="19"/>
        <v>103023</v>
      </c>
      <c r="AP218" s="30">
        <f t="shared" si="20"/>
        <v>3323.3225806451615</v>
      </c>
      <c r="AQ218" s="31">
        <f t="shared" si="21"/>
        <v>6923</v>
      </c>
      <c r="AR218" s="45">
        <f t="shared" si="22"/>
        <v>1.0720395421436004</v>
      </c>
    </row>
    <row r="219" spans="1:44" x14ac:dyDescent="0.25">
      <c r="A219" s="10">
        <v>218</v>
      </c>
      <c r="B219" s="11">
        <v>15324</v>
      </c>
      <c r="C219" s="11" t="s">
        <v>58</v>
      </c>
      <c r="D219" s="11" t="s">
        <v>23</v>
      </c>
      <c r="E219" s="12" t="s">
        <v>38</v>
      </c>
      <c r="F219" s="12" t="s">
        <v>41</v>
      </c>
      <c r="G219" s="12" t="s">
        <v>282</v>
      </c>
      <c r="H219" s="41">
        <v>4229</v>
      </c>
      <c r="I219" s="41">
        <v>2733</v>
      </c>
      <c r="J219" s="41">
        <v>4911</v>
      </c>
      <c r="K219" s="41">
        <v>6806</v>
      </c>
      <c r="L219" s="41">
        <v>1044</v>
      </c>
      <c r="M219" s="41">
        <v>3607</v>
      </c>
      <c r="N219" s="41">
        <v>2605</v>
      </c>
      <c r="O219" s="41">
        <v>2626</v>
      </c>
      <c r="P219" s="41">
        <v>3151</v>
      </c>
      <c r="Q219" s="41">
        <v>5181</v>
      </c>
      <c r="R219" s="41">
        <v>5055</v>
      </c>
      <c r="S219" s="41">
        <v>1829</v>
      </c>
      <c r="T219" s="41">
        <v>3131</v>
      </c>
      <c r="U219" s="41">
        <v>1998</v>
      </c>
      <c r="V219" s="41">
        <v>2413</v>
      </c>
      <c r="W219" s="41">
        <v>1529</v>
      </c>
      <c r="X219" s="41">
        <v>3039</v>
      </c>
      <c r="Y219" s="41">
        <v>5086</v>
      </c>
      <c r="Z219" s="41">
        <v>562</v>
      </c>
      <c r="AA219" s="41">
        <v>4879</v>
      </c>
      <c r="AB219" s="41">
        <v>3185</v>
      </c>
      <c r="AC219" s="41">
        <v>3477</v>
      </c>
      <c r="AD219" s="41">
        <v>3012</v>
      </c>
      <c r="AE219" s="41">
        <v>3320</v>
      </c>
      <c r="AF219" s="41">
        <v>3873</v>
      </c>
      <c r="AG219" s="41">
        <v>3646</v>
      </c>
      <c r="AH219" s="41">
        <v>2292</v>
      </c>
      <c r="AI219" s="41">
        <v>1260</v>
      </c>
      <c r="AJ219" s="41">
        <v>1794</v>
      </c>
      <c r="AK219" s="41">
        <v>3221</v>
      </c>
      <c r="AL219" s="41">
        <v>2474</v>
      </c>
      <c r="AM219" s="28">
        <f t="shared" si="18"/>
        <v>71300</v>
      </c>
      <c r="AN219" s="41">
        <v>2300</v>
      </c>
      <c r="AO219" s="29">
        <f t="shared" si="19"/>
        <v>97968</v>
      </c>
      <c r="AP219" s="30">
        <f t="shared" si="20"/>
        <v>3160.2580645161293</v>
      </c>
      <c r="AQ219" s="31">
        <f t="shared" si="21"/>
        <v>26668</v>
      </c>
      <c r="AR219" s="45">
        <f t="shared" si="22"/>
        <v>1.3740252454417952</v>
      </c>
    </row>
    <row r="220" spans="1:44" x14ac:dyDescent="0.25">
      <c r="A220" s="10">
        <v>219</v>
      </c>
      <c r="B220" s="11">
        <v>92047</v>
      </c>
      <c r="C220" s="11" t="s">
        <v>58</v>
      </c>
      <c r="D220" s="11" t="s">
        <v>23</v>
      </c>
      <c r="E220" s="12" t="s">
        <v>38</v>
      </c>
      <c r="F220" s="12" t="s">
        <v>41</v>
      </c>
      <c r="G220" s="12" t="s">
        <v>283</v>
      </c>
      <c r="H220" s="41">
        <v>3977</v>
      </c>
      <c r="I220" s="41">
        <v>3407</v>
      </c>
      <c r="J220" s="41">
        <v>1977</v>
      </c>
      <c r="K220" s="41">
        <v>2779</v>
      </c>
      <c r="L220" s="41">
        <v>1500</v>
      </c>
      <c r="M220" s="41">
        <v>4489</v>
      </c>
      <c r="N220" s="41">
        <v>3887</v>
      </c>
      <c r="O220" s="41">
        <v>3235</v>
      </c>
      <c r="P220" s="41">
        <v>2098</v>
      </c>
      <c r="Q220" s="41">
        <v>3395</v>
      </c>
      <c r="R220" s="41">
        <v>1907</v>
      </c>
      <c r="S220" s="41">
        <v>2610</v>
      </c>
      <c r="T220" s="41">
        <v>2071</v>
      </c>
      <c r="U220" s="41">
        <v>3150</v>
      </c>
      <c r="V220" s="41">
        <v>5435</v>
      </c>
      <c r="W220" s="41">
        <v>6513</v>
      </c>
      <c r="X220" s="41">
        <v>2374</v>
      </c>
      <c r="Y220" s="41">
        <v>1647</v>
      </c>
      <c r="Z220" s="41">
        <v>1268</v>
      </c>
      <c r="AA220" s="41">
        <v>2455</v>
      </c>
      <c r="AB220" s="41">
        <v>2145</v>
      </c>
      <c r="AC220" s="41">
        <v>2963</v>
      </c>
      <c r="AD220" s="41">
        <v>1633</v>
      </c>
      <c r="AE220" s="41">
        <v>2832</v>
      </c>
      <c r="AF220" s="41">
        <v>1412</v>
      </c>
      <c r="AG220" s="41">
        <v>544</v>
      </c>
      <c r="AH220" s="41">
        <v>5697</v>
      </c>
      <c r="AI220" s="41">
        <v>1776</v>
      </c>
      <c r="AJ220" s="41">
        <v>1795</v>
      </c>
      <c r="AK220" s="41">
        <v>1866</v>
      </c>
      <c r="AL220" s="41">
        <v>3718</v>
      </c>
      <c r="AM220" s="28">
        <f t="shared" si="18"/>
        <v>80600</v>
      </c>
      <c r="AN220" s="41">
        <v>2600</v>
      </c>
      <c r="AO220" s="29">
        <f t="shared" si="19"/>
        <v>86555</v>
      </c>
      <c r="AP220" s="30">
        <f t="shared" si="20"/>
        <v>2792.0967741935483</v>
      </c>
      <c r="AQ220" s="31">
        <f t="shared" si="21"/>
        <v>5955</v>
      </c>
      <c r="AR220" s="45">
        <f t="shared" si="22"/>
        <v>1.0738833746898262</v>
      </c>
    </row>
    <row r="221" spans="1:44" x14ac:dyDescent="0.25">
      <c r="A221" s="10">
        <v>220</v>
      </c>
      <c r="B221" s="11">
        <v>14484</v>
      </c>
      <c r="C221" s="11" t="s">
        <v>58</v>
      </c>
      <c r="D221" s="11" t="s">
        <v>23</v>
      </c>
      <c r="E221" s="12" t="s">
        <v>38</v>
      </c>
      <c r="F221" s="12" t="s">
        <v>41</v>
      </c>
      <c r="G221" s="12" t="s">
        <v>284</v>
      </c>
      <c r="H221" s="41">
        <v>2561</v>
      </c>
      <c r="I221" s="41">
        <v>3233</v>
      </c>
      <c r="J221" s="41">
        <v>2560</v>
      </c>
      <c r="K221" s="41">
        <v>3717</v>
      </c>
      <c r="L221" s="41">
        <v>1557</v>
      </c>
      <c r="M221" s="41">
        <v>2503</v>
      </c>
      <c r="N221" s="41">
        <v>1955</v>
      </c>
      <c r="O221" s="41">
        <v>3631</v>
      </c>
      <c r="P221" s="41">
        <v>4712</v>
      </c>
      <c r="Q221" s="41">
        <v>2785</v>
      </c>
      <c r="R221" s="41">
        <v>4521</v>
      </c>
      <c r="S221" s="41">
        <v>951</v>
      </c>
      <c r="T221" s="41">
        <v>4785</v>
      </c>
      <c r="U221" s="41">
        <v>4426</v>
      </c>
      <c r="V221" s="41">
        <v>2599</v>
      </c>
      <c r="W221" s="41">
        <v>3256</v>
      </c>
      <c r="X221" s="41">
        <v>2259</v>
      </c>
      <c r="Y221" s="41">
        <v>5031</v>
      </c>
      <c r="Z221" s="41">
        <v>1377</v>
      </c>
      <c r="AA221" s="41">
        <v>1799</v>
      </c>
      <c r="AB221" s="41">
        <v>1481</v>
      </c>
      <c r="AC221" s="41">
        <v>6326</v>
      </c>
      <c r="AD221" s="41">
        <v>1535</v>
      </c>
      <c r="AE221" s="41">
        <v>2900</v>
      </c>
      <c r="AF221" s="41">
        <v>3707</v>
      </c>
      <c r="AG221" s="41">
        <v>1129</v>
      </c>
      <c r="AH221" s="41">
        <v>1369</v>
      </c>
      <c r="AI221" s="41">
        <v>2059</v>
      </c>
      <c r="AJ221" s="41">
        <v>2847</v>
      </c>
      <c r="AK221" s="41">
        <v>3055</v>
      </c>
      <c r="AL221" s="41">
        <v>2242</v>
      </c>
      <c r="AM221" s="28">
        <f t="shared" si="18"/>
        <v>68200</v>
      </c>
      <c r="AN221" s="41">
        <v>2200</v>
      </c>
      <c r="AO221" s="29">
        <f t="shared" si="19"/>
        <v>88868</v>
      </c>
      <c r="AP221" s="30">
        <f t="shared" si="20"/>
        <v>2866.7096774193546</v>
      </c>
      <c r="AQ221" s="31">
        <f t="shared" si="21"/>
        <v>20668</v>
      </c>
      <c r="AR221" s="45">
        <f t="shared" si="22"/>
        <v>1.303049853372434</v>
      </c>
    </row>
    <row r="222" spans="1:44" x14ac:dyDescent="0.25">
      <c r="A222" s="10">
        <v>221</v>
      </c>
      <c r="B222" s="11">
        <v>14544</v>
      </c>
      <c r="C222" s="11" t="s">
        <v>58</v>
      </c>
      <c r="D222" s="11" t="s">
        <v>23</v>
      </c>
      <c r="E222" s="12" t="s">
        <v>38</v>
      </c>
      <c r="F222" s="12" t="s">
        <v>41</v>
      </c>
      <c r="G222" s="12" t="s">
        <v>285</v>
      </c>
      <c r="H222" s="41">
        <v>4547</v>
      </c>
      <c r="I222" s="41">
        <v>1769</v>
      </c>
      <c r="J222" s="41">
        <v>4583</v>
      </c>
      <c r="K222" s="41">
        <v>9153</v>
      </c>
      <c r="L222" s="41">
        <v>4736</v>
      </c>
      <c r="M222" s="41">
        <v>3363</v>
      </c>
      <c r="N222" s="41">
        <v>5235</v>
      </c>
      <c r="O222" s="41">
        <v>2267</v>
      </c>
      <c r="P222" s="41">
        <v>2665</v>
      </c>
      <c r="Q222" s="41">
        <v>4445</v>
      </c>
      <c r="R222" s="41">
        <v>6773</v>
      </c>
      <c r="S222" s="41">
        <v>1864</v>
      </c>
      <c r="T222" s="41">
        <v>4079</v>
      </c>
      <c r="U222" s="41">
        <v>3796</v>
      </c>
      <c r="V222" s="41">
        <v>1909</v>
      </c>
      <c r="W222" s="41">
        <v>1791</v>
      </c>
      <c r="X222" s="41">
        <v>4305</v>
      </c>
      <c r="Y222" s="41">
        <v>2951</v>
      </c>
      <c r="Z222" s="41">
        <v>2340</v>
      </c>
      <c r="AA222" s="41">
        <v>3683</v>
      </c>
      <c r="AB222" s="41">
        <v>2511</v>
      </c>
      <c r="AC222" s="41">
        <v>5409</v>
      </c>
      <c r="AD222" s="41">
        <v>2222</v>
      </c>
      <c r="AE222" s="41">
        <v>4198</v>
      </c>
      <c r="AF222" s="41">
        <v>5255</v>
      </c>
      <c r="AG222" s="41">
        <v>1317</v>
      </c>
      <c r="AH222" s="41">
        <v>4259</v>
      </c>
      <c r="AI222" s="41">
        <v>1899</v>
      </c>
      <c r="AJ222" s="41">
        <v>2327</v>
      </c>
      <c r="AK222" s="41">
        <v>4152</v>
      </c>
      <c r="AL222" s="41">
        <v>1181</v>
      </c>
      <c r="AM222" s="28">
        <f t="shared" si="18"/>
        <v>99200</v>
      </c>
      <c r="AN222" s="41">
        <v>3200</v>
      </c>
      <c r="AO222" s="29">
        <f t="shared" si="19"/>
        <v>110984</v>
      </c>
      <c r="AP222" s="30">
        <f t="shared" si="20"/>
        <v>3580.1290322580644</v>
      </c>
      <c r="AQ222" s="31">
        <f t="shared" si="21"/>
        <v>11784</v>
      </c>
      <c r="AR222" s="45">
        <f t="shared" si="22"/>
        <v>1.1187903225806453</v>
      </c>
    </row>
    <row r="223" spans="1:44" x14ac:dyDescent="0.25">
      <c r="A223" s="10">
        <v>222</v>
      </c>
      <c r="B223" s="11">
        <v>15239</v>
      </c>
      <c r="C223" s="11" t="s">
        <v>58</v>
      </c>
      <c r="D223" s="11" t="s">
        <v>23</v>
      </c>
      <c r="E223" s="12" t="s">
        <v>38</v>
      </c>
      <c r="F223" s="12" t="s">
        <v>41</v>
      </c>
      <c r="G223" s="12" t="s">
        <v>286</v>
      </c>
      <c r="H223" s="41">
        <v>3888</v>
      </c>
      <c r="I223" s="41">
        <v>3435</v>
      </c>
      <c r="J223" s="41">
        <v>2017</v>
      </c>
      <c r="K223" s="41">
        <v>2983</v>
      </c>
      <c r="L223" s="41">
        <v>484</v>
      </c>
      <c r="M223" s="41">
        <v>3453</v>
      </c>
      <c r="N223" s="41">
        <v>6428</v>
      </c>
      <c r="O223" s="41">
        <v>4391</v>
      </c>
      <c r="P223" s="41">
        <v>4452</v>
      </c>
      <c r="Q223" s="41">
        <v>4455</v>
      </c>
      <c r="R223" s="41">
        <v>5955</v>
      </c>
      <c r="S223" s="41">
        <v>1672</v>
      </c>
      <c r="T223" s="41">
        <v>3779</v>
      </c>
      <c r="U223" s="41">
        <v>2312</v>
      </c>
      <c r="V223" s="41">
        <v>3455</v>
      </c>
      <c r="W223" s="41">
        <v>3455</v>
      </c>
      <c r="X223" s="41">
        <v>2439</v>
      </c>
      <c r="Y223" s="41">
        <v>5785</v>
      </c>
      <c r="Z223" s="41">
        <v>1708</v>
      </c>
      <c r="AA223" s="41">
        <v>2507</v>
      </c>
      <c r="AB223" s="41">
        <v>3217</v>
      </c>
      <c r="AC223" s="41">
        <v>3373</v>
      </c>
      <c r="AD223" s="41">
        <v>1900</v>
      </c>
      <c r="AE223" s="41">
        <v>3649</v>
      </c>
      <c r="AF223" s="41">
        <v>4073</v>
      </c>
      <c r="AG223" s="41">
        <v>1737</v>
      </c>
      <c r="AH223" s="41">
        <v>5722</v>
      </c>
      <c r="AI223" s="41">
        <v>3077</v>
      </c>
      <c r="AJ223" s="41">
        <v>4767</v>
      </c>
      <c r="AK223" s="41">
        <v>2743</v>
      </c>
      <c r="AL223" s="41">
        <v>4283</v>
      </c>
      <c r="AM223" s="28">
        <f t="shared" si="18"/>
        <v>96100</v>
      </c>
      <c r="AN223" s="41">
        <v>3100</v>
      </c>
      <c r="AO223" s="29">
        <f t="shared" si="19"/>
        <v>107594</v>
      </c>
      <c r="AP223" s="30">
        <f t="shared" si="20"/>
        <v>3470.7741935483873</v>
      </c>
      <c r="AQ223" s="31">
        <f t="shared" si="21"/>
        <v>11494</v>
      </c>
      <c r="AR223" s="45">
        <f t="shared" si="22"/>
        <v>1.1196045785639959</v>
      </c>
    </row>
    <row r="224" spans="1:44" x14ac:dyDescent="0.25">
      <c r="A224" s="10">
        <v>223</v>
      </c>
      <c r="B224" s="11">
        <v>14751</v>
      </c>
      <c r="C224" s="11" t="s">
        <v>58</v>
      </c>
      <c r="D224" s="11" t="s">
        <v>23</v>
      </c>
      <c r="E224" s="12" t="s">
        <v>42</v>
      </c>
      <c r="F224" s="12" t="s">
        <v>43</v>
      </c>
      <c r="G224" s="12" t="s">
        <v>287</v>
      </c>
      <c r="H224" s="41">
        <v>195</v>
      </c>
      <c r="I224" s="41">
        <v>186</v>
      </c>
      <c r="J224" s="41">
        <v>0</v>
      </c>
      <c r="K224" s="41">
        <v>263</v>
      </c>
      <c r="L224" s="41">
        <v>0</v>
      </c>
      <c r="M224" s="41">
        <v>50</v>
      </c>
      <c r="N224" s="41">
        <v>336</v>
      </c>
      <c r="O224" s="41">
        <v>6</v>
      </c>
      <c r="P224" s="41">
        <v>814</v>
      </c>
      <c r="Q224" s="41">
        <v>396</v>
      </c>
      <c r="R224" s="41">
        <v>374</v>
      </c>
      <c r="S224" s="41">
        <v>0</v>
      </c>
      <c r="T224" s="41">
        <v>272</v>
      </c>
      <c r="U224" s="41">
        <v>229</v>
      </c>
      <c r="V224" s="41">
        <v>752</v>
      </c>
      <c r="W224" s="41">
        <v>752</v>
      </c>
      <c r="X224" s="41">
        <v>749</v>
      </c>
      <c r="Y224" s="41">
        <v>173</v>
      </c>
      <c r="Z224" s="41">
        <v>0</v>
      </c>
      <c r="AA224" s="41">
        <v>189</v>
      </c>
      <c r="AB224" s="41">
        <v>90</v>
      </c>
      <c r="AC224" s="41">
        <v>389.4</v>
      </c>
      <c r="AD224" s="41">
        <v>184</v>
      </c>
      <c r="AE224" s="41">
        <v>140</v>
      </c>
      <c r="AF224" s="41">
        <v>553</v>
      </c>
      <c r="AG224" s="41">
        <v>0</v>
      </c>
      <c r="AH224" s="41">
        <v>370</v>
      </c>
      <c r="AI224" s="41">
        <v>120</v>
      </c>
      <c r="AJ224" s="41">
        <v>83</v>
      </c>
      <c r="AK224" s="41">
        <v>293</v>
      </c>
      <c r="AL224" s="41">
        <v>13.6</v>
      </c>
      <c r="AM224" s="28">
        <f t="shared" si="18"/>
        <v>105400</v>
      </c>
      <c r="AN224" s="41">
        <v>3400</v>
      </c>
      <c r="AO224" s="29">
        <f t="shared" si="19"/>
        <v>7972</v>
      </c>
      <c r="AP224" s="30">
        <f t="shared" si="20"/>
        <v>257.16129032258067</v>
      </c>
      <c r="AQ224" s="31">
        <f t="shared" si="21"/>
        <v>-97428</v>
      </c>
      <c r="AR224" s="45">
        <f t="shared" si="22"/>
        <v>7.5635673624288427E-2</v>
      </c>
    </row>
    <row r="225" spans="1:44" x14ac:dyDescent="0.25">
      <c r="A225" s="10">
        <v>224</v>
      </c>
      <c r="B225" s="11">
        <v>15960</v>
      </c>
      <c r="C225" s="11" t="s">
        <v>58</v>
      </c>
      <c r="D225" s="11" t="s">
        <v>23</v>
      </c>
      <c r="E225" s="12" t="s">
        <v>42</v>
      </c>
      <c r="F225" s="12" t="s">
        <v>43</v>
      </c>
      <c r="G225" s="12" t="s">
        <v>288</v>
      </c>
      <c r="H225" s="41">
        <v>6564</v>
      </c>
      <c r="I225" s="41">
        <v>5003</v>
      </c>
      <c r="J225" s="41">
        <v>3697</v>
      </c>
      <c r="K225" s="41">
        <v>9709</v>
      </c>
      <c r="L225" s="41">
        <v>4991</v>
      </c>
      <c r="M225" s="41">
        <v>5235</v>
      </c>
      <c r="N225" s="41">
        <v>3664</v>
      </c>
      <c r="O225" s="41">
        <v>1013</v>
      </c>
      <c r="P225" s="41">
        <v>6757</v>
      </c>
      <c r="Q225" s="41">
        <v>5200</v>
      </c>
      <c r="R225" s="41">
        <v>5431</v>
      </c>
      <c r="S225" s="41">
        <v>874</v>
      </c>
      <c r="T225" s="41">
        <v>2189</v>
      </c>
      <c r="U225" s="41">
        <v>3118</v>
      </c>
      <c r="V225" s="41">
        <v>8844</v>
      </c>
      <c r="W225" s="41">
        <v>8844</v>
      </c>
      <c r="X225" s="41">
        <v>4378</v>
      </c>
      <c r="Y225" s="41">
        <v>6899</v>
      </c>
      <c r="Z225" s="41">
        <v>2051</v>
      </c>
      <c r="AA225" s="41">
        <v>6784</v>
      </c>
      <c r="AB225" s="41">
        <v>2203</v>
      </c>
      <c r="AC225" s="41">
        <v>4283.55</v>
      </c>
      <c r="AD225" s="41">
        <v>2686.75</v>
      </c>
      <c r="AE225" s="41">
        <v>6984</v>
      </c>
      <c r="AF225" s="41">
        <v>6146</v>
      </c>
      <c r="AG225" s="41">
        <v>1224</v>
      </c>
      <c r="AH225" s="41">
        <v>4041</v>
      </c>
      <c r="AI225" s="41">
        <v>2267</v>
      </c>
      <c r="AJ225" s="41">
        <v>4289</v>
      </c>
      <c r="AK225" s="41">
        <v>2687</v>
      </c>
      <c r="AL225" s="41">
        <v>2239</v>
      </c>
      <c r="AM225" s="28">
        <f t="shared" si="18"/>
        <v>130200</v>
      </c>
      <c r="AN225" s="41">
        <v>4200</v>
      </c>
      <c r="AO225" s="29">
        <f t="shared" si="19"/>
        <v>140295.29999999999</v>
      </c>
      <c r="AP225" s="30">
        <f t="shared" si="20"/>
        <v>4525.6548387096773</v>
      </c>
      <c r="AQ225" s="31">
        <f t="shared" si="21"/>
        <v>10095.299999999988</v>
      </c>
      <c r="AR225" s="45">
        <f t="shared" si="22"/>
        <v>1.0775368663594469</v>
      </c>
    </row>
    <row r="226" spans="1:44" x14ac:dyDescent="0.25">
      <c r="A226" s="10">
        <v>225</v>
      </c>
      <c r="B226" s="13">
        <v>16878</v>
      </c>
      <c r="C226" s="11" t="s">
        <v>58</v>
      </c>
      <c r="D226" s="11" t="s">
        <v>23</v>
      </c>
      <c r="E226" s="12" t="s">
        <v>42</v>
      </c>
      <c r="F226" s="12" t="s">
        <v>43</v>
      </c>
      <c r="G226" s="14" t="s">
        <v>289</v>
      </c>
      <c r="H226" s="41">
        <v>4161</v>
      </c>
      <c r="I226" s="41">
        <v>0</v>
      </c>
      <c r="J226" s="41">
        <v>2242</v>
      </c>
      <c r="K226" s="41">
        <v>2662</v>
      </c>
      <c r="L226" s="41">
        <v>1590.66</v>
      </c>
      <c r="M226" s="41">
        <v>4184</v>
      </c>
      <c r="N226" s="41">
        <v>1857</v>
      </c>
      <c r="O226" s="41">
        <v>2660</v>
      </c>
      <c r="P226" s="41">
        <v>1285</v>
      </c>
      <c r="Q226" s="41">
        <v>1674</v>
      </c>
      <c r="R226" s="41">
        <v>5198</v>
      </c>
      <c r="S226" s="41">
        <v>747</v>
      </c>
      <c r="T226" s="41">
        <v>1133</v>
      </c>
      <c r="U226" s="41">
        <v>2665</v>
      </c>
      <c r="V226" s="41">
        <v>1004</v>
      </c>
      <c r="W226" s="41">
        <v>1004</v>
      </c>
      <c r="X226" s="41">
        <v>2557</v>
      </c>
      <c r="Y226" s="41">
        <v>2552</v>
      </c>
      <c r="Z226" s="41">
        <v>2355</v>
      </c>
      <c r="AA226" s="41">
        <v>2361</v>
      </c>
      <c r="AB226" s="41">
        <v>3077</v>
      </c>
      <c r="AC226" s="41">
        <v>2145</v>
      </c>
      <c r="AD226" s="41">
        <v>2248</v>
      </c>
      <c r="AE226" s="41">
        <v>2578</v>
      </c>
      <c r="AF226" s="41">
        <v>2810</v>
      </c>
      <c r="AG226" s="41">
        <v>1337</v>
      </c>
      <c r="AH226" s="41">
        <v>2559</v>
      </c>
      <c r="AI226" s="41">
        <v>2108</v>
      </c>
      <c r="AJ226" s="41">
        <v>2414</v>
      </c>
      <c r="AK226" s="41">
        <v>1397</v>
      </c>
      <c r="AL226" s="41">
        <v>1991</v>
      </c>
      <c r="AM226" s="28">
        <f t="shared" si="18"/>
        <v>96100</v>
      </c>
      <c r="AN226" s="41">
        <v>3100</v>
      </c>
      <c r="AO226" s="29">
        <f t="shared" si="19"/>
        <v>68555.66</v>
      </c>
      <c r="AP226" s="30">
        <f t="shared" si="20"/>
        <v>2211.4729032258065</v>
      </c>
      <c r="AQ226" s="31">
        <f t="shared" si="21"/>
        <v>-27544.339999999997</v>
      </c>
      <c r="AR226" s="45">
        <f t="shared" si="22"/>
        <v>0.71337835587929244</v>
      </c>
    </row>
    <row r="227" spans="1:44" x14ac:dyDescent="0.25">
      <c r="A227" s="10">
        <v>226</v>
      </c>
      <c r="B227" s="11">
        <v>16533</v>
      </c>
      <c r="C227" s="11" t="s">
        <v>58</v>
      </c>
      <c r="D227" s="11" t="s">
        <v>23</v>
      </c>
      <c r="E227" s="12" t="s">
        <v>42</v>
      </c>
      <c r="F227" s="12" t="s">
        <v>43</v>
      </c>
      <c r="G227" s="12" t="s">
        <v>290</v>
      </c>
      <c r="H227" s="41">
        <v>2057</v>
      </c>
      <c r="I227" s="41">
        <v>5793</v>
      </c>
      <c r="J227" s="41">
        <v>3274</v>
      </c>
      <c r="K227" s="41">
        <v>6931</v>
      </c>
      <c r="L227" s="41">
        <v>5046</v>
      </c>
      <c r="M227" s="41">
        <v>6539</v>
      </c>
      <c r="N227" s="41">
        <v>2655</v>
      </c>
      <c r="O227" s="41">
        <v>5867</v>
      </c>
      <c r="P227" s="41">
        <v>6129</v>
      </c>
      <c r="Q227" s="41">
        <v>3427</v>
      </c>
      <c r="R227" s="41">
        <v>6447</v>
      </c>
      <c r="S227" s="41">
        <v>1357</v>
      </c>
      <c r="T227" s="41">
        <v>5049</v>
      </c>
      <c r="U227" s="41">
        <v>5158</v>
      </c>
      <c r="V227" s="41">
        <v>4250</v>
      </c>
      <c r="W227" s="41">
        <v>4250</v>
      </c>
      <c r="X227" s="41">
        <v>3157.22</v>
      </c>
      <c r="Y227" s="41">
        <v>7384</v>
      </c>
      <c r="Z227" s="41">
        <v>5316</v>
      </c>
      <c r="AA227" s="41">
        <v>4539</v>
      </c>
      <c r="AB227" s="41">
        <v>6065</v>
      </c>
      <c r="AC227" s="41">
        <v>3829.5</v>
      </c>
      <c r="AD227" s="41">
        <v>5596</v>
      </c>
      <c r="AE227" s="41">
        <v>4436</v>
      </c>
      <c r="AF227" s="41">
        <v>5067</v>
      </c>
      <c r="AG227" s="41">
        <v>4770</v>
      </c>
      <c r="AH227" s="41">
        <v>5248</v>
      </c>
      <c r="AI227" s="41">
        <v>5853</v>
      </c>
      <c r="AJ227" s="41">
        <v>3106</v>
      </c>
      <c r="AK227" s="41">
        <v>3739</v>
      </c>
      <c r="AL227" s="41">
        <v>4925</v>
      </c>
      <c r="AM227" s="28">
        <f t="shared" si="18"/>
        <v>164300</v>
      </c>
      <c r="AN227" s="41">
        <v>5300</v>
      </c>
      <c r="AO227" s="29">
        <f t="shared" si="19"/>
        <v>147259.72</v>
      </c>
      <c r="AP227" s="30">
        <f t="shared" si="20"/>
        <v>4750.3135483870965</v>
      </c>
      <c r="AQ227" s="31">
        <f t="shared" si="21"/>
        <v>-17040.28</v>
      </c>
      <c r="AR227" s="45">
        <f t="shared" si="22"/>
        <v>0.89628557516737672</v>
      </c>
    </row>
    <row r="228" spans="1:44" x14ac:dyDescent="0.25">
      <c r="A228" s="10">
        <v>227</v>
      </c>
      <c r="B228" s="11">
        <v>16458</v>
      </c>
      <c r="C228" s="11" t="s">
        <v>58</v>
      </c>
      <c r="D228" s="11" t="s">
        <v>23</v>
      </c>
      <c r="E228" s="12" t="s">
        <v>42</v>
      </c>
      <c r="F228" s="12" t="s">
        <v>43</v>
      </c>
      <c r="G228" s="12" t="s">
        <v>291</v>
      </c>
      <c r="H228" s="41">
        <v>4391</v>
      </c>
      <c r="I228" s="41">
        <v>2389</v>
      </c>
      <c r="J228" s="41">
        <v>4171</v>
      </c>
      <c r="K228" s="41">
        <v>2921</v>
      </c>
      <c r="L228" s="41">
        <v>2273</v>
      </c>
      <c r="M228" s="41">
        <v>4980</v>
      </c>
      <c r="N228" s="41">
        <v>3689</v>
      </c>
      <c r="O228" s="41">
        <v>3919</v>
      </c>
      <c r="P228" s="41">
        <v>1273</v>
      </c>
      <c r="Q228" s="41">
        <v>2337</v>
      </c>
      <c r="R228" s="41">
        <v>4735</v>
      </c>
      <c r="S228" s="41">
        <v>764</v>
      </c>
      <c r="T228" s="41">
        <v>3445</v>
      </c>
      <c r="U228" s="41">
        <v>2078</v>
      </c>
      <c r="V228" s="41">
        <v>2617</v>
      </c>
      <c r="W228" s="41">
        <v>2617</v>
      </c>
      <c r="X228" s="41">
        <v>2793</v>
      </c>
      <c r="Y228" s="41">
        <v>3838</v>
      </c>
      <c r="Z228" s="41">
        <v>871</v>
      </c>
      <c r="AA228" s="41">
        <v>3349</v>
      </c>
      <c r="AB228" s="41">
        <v>4780</v>
      </c>
      <c r="AC228" s="41">
        <v>1862.52</v>
      </c>
      <c r="AD228" s="41">
        <v>2527</v>
      </c>
      <c r="AE228" s="41">
        <v>1660</v>
      </c>
      <c r="AF228" s="41">
        <v>2931</v>
      </c>
      <c r="AG228" s="41">
        <v>822</v>
      </c>
      <c r="AH228" s="41">
        <v>1818</v>
      </c>
      <c r="AI228" s="41">
        <v>3244</v>
      </c>
      <c r="AJ228" s="41">
        <v>1788</v>
      </c>
      <c r="AK228" s="41">
        <v>1487</v>
      </c>
      <c r="AL228" s="41">
        <v>2495</v>
      </c>
      <c r="AM228" s="28">
        <f t="shared" si="18"/>
        <v>106950</v>
      </c>
      <c r="AN228" s="41">
        <v>3450</v>
      </c>
      <c r="AO228" s="29">
        <f t="shared" si="19"/>
        <v>84864.52</v>
      </c>
      <c r="AP228" s="30">
        <f t="shared" si="20"/>
        <v>2737.5651612903225</v>
      </c>
      <c r="AQ228" s="31">
        <f t="shared" si="21"/>
        <v>-22085.479999999996</v>
      </c>
      <c r="AR228" s="45">
        <f t="shared" si="22"/>
        <v>0.79349714820009354</v>
      </c>
    </row>
    <row r="229" spans="1:44" x14ac:dyDescent="0.25">
      <c r="A229" s="10">
        <v>228</v>
      </c>
      <c r="B229" s="13">
        <v>16886</v>
      </c>
      <c r="C229" s="11" t="s">
        <v>58</v>
      </c>
      <c r="D229" s="11" t="s">
        <v>23</v>
      </c>
      <c r="E229" s="12" t="s">
        <v>42</v>
      </c>
      <c r="F229" s="12" t="s">
        <v>43</v>
      </c>
      <c r="G229" s="14" t="s">
        <v>292</v>
      </c>
      <c r="H229" s="41">
        <v>3344</v>
      </c>
      <c r="I229" s="41">
        <v>7429</v>
      </c>
      <c r="J229" s="41">
        <v>3298</v>
      </c>
      <c r="K229" s="41">
        <v>4103</v>
      </c>
      <c r="L229" s="41">
        <v>2870</v>
      </c>
      <c r="M229" s="41">
        <v>2594</v>
      </c>
      <c r="N229" s="41">
        <v>3846</v>
      </c>
      <c r="O229" s="41">
        <v>3737</v>
      </c>
      <c r="P229" s="41">
        <v>2267</v>
      </c>
      <c r="Q229" s="41">
        <v>1919</v>
      </c>
      <c r="R229" s="41">
        <v>4750</v>
      </c>
      <c r="S229" s="41">
        <v>1137</v>
      </c>
      <c r="T229" s="41">
        <v>3315</v>
      </c>
      <c r="U229" s="41">
        <v>1734</v>
      </c>
      <c r="V229" s="41">
        <v>3900</v>
      </c>
      <c r="W229" s="41">
        <v>3900</v>
      </c>
      <c r="X229" s="41">
        <v>2097</v>
      </c>
      <c r="Y229" s="41">
        <v>3527</v>
      </c>
      <c r="Z229" s="41">
        <v>1190</v>
      </c>
      <c r="AA229" s="41">
        <v>2308</v>
      </c>
      <c r="AB229" s="41">
        <v>2248</v>
      </c>
      <c r="AC229" s="41">
        <v>3210</v>
      </c>
      <c r="AD229" s="41">
        <v>2505</v>
      </c>
      <c r="AE229" s="41">
        <v>4352</v>
      </c>
      <c r="AF229" s="41">
        <v>2506</v>
      </c>
      <c r="AG229" s="41">
        <v>1808</v>
      </c>
      <c r="AH229" s="41">
        <v>1173</v>
      </c>
      <c r="AI229" s="41">
        <v>4217</v>
      </c>
      <c r="AJ229" s="41">
        <v>3658</v>
      </c>
      <c r="AK229" s="41">
        <v>3802</v>
      </c>
      <c r="AL229" s="41">
        <v>2326</v>
      </c>
      <c r="AM229" s="28">
        <f t="shared" si="18"/>
        <v>120900</v>
      </c>
      <c r="AN229" s="41">
        <v>3900</v>
      </c>
      <c r="AO229" s="29">
        <f t="shared" si="19"/>
        <v>95070</v>
      </c>
      <c r="AP229" s="30">
        <f t="shared" si="20"/>
        <v>3066.7741935483873</v>
      </c>
      <c r="AQ229" s="31">
        <f t="shared" si="21"/>
        <v>-25830</v>
      </c>
      <c r="AR229" s="45">
        <f t="shared" si="22"/>
        <v>0.78635235732009923</v>
      </c>
    </row>
    <row r="230" spans="1:44" x14ac:dyDescent="0.25">
      <c r="A230" s="10">
        <v>229</v>
      </c>
      <c r="B230" s="13">
        <v>16688</v>
      </c>
      <c r="C230" s="11" t="s">
        <v>58</v>
      </c>
      <c r="D230" s="11" t="s">
        <v>23</v>
      </c>
      <c r="E230" s="12" t="s">
        <v>42</v>
      </c>
      <c r="F230" s="12" t="s">
        <v>43</v>
      </c>
      <c r="G230" s="14" t="s">
        <v>293</v>
      </c>
      <c r="H230" s="41">
        <v>5978</v>
      </c>
      <c r="I230" s="41">
        <v>3651</v>
      </c>
      <c r="J230" s="41">
        <v>2440</v>
      </c>
      <c r="K230" s="41">
        <v>1859</v>
      </c>
      <c r="L230" s="41">
        <v>1069</v>
      </c>
      <c r="M230" s="41">
        <v>5862</v>
      </c>
      <c r="N230" s="41">
        <v>3419</v>
      </c>
      <c r="O230" s="41">
        <v>6102</v>
      </c>
      <c r="P230" s="41">
        <v>2620</v>
      </c>
      <c r="Q230" s="41">
        <v>3959</v>
      </c>
      <c r="R230" s="41">
        <v>7938</v>
      </c>
      <c r="S230" s="41">
        <v>975</v>
      </c>
      <c r="T230" s="41">
        <v>5601</v>
      </c>
      <c r="U230" s="41">
        <v>1659</v>
      </c>
      <c r="V230" s="41">
        <v>2779</v>
      </c>
      <c r="W230" s="41">
        <v>2779</v>
      </c>
      <c r="X230" s="41">
        <v>3379</v>
      </c>
      <c r="Y230" s="41">
        <v>3980</v>
      </c>
      <c r="Z230" s="41">
        <v>2149</v>
      </c>
      <c r="AA230" s="41">
        <v>4346</v>
      </c>
      <c r="AB230" s="41">
        <v>3454</v>
      </c>
      <c r="AC230" s="41">
        <v>2842.34</v>
      </c>
      <c r="AD230" s="41">
        <v>2678</v>
      </c>
      <c r="AE230" s="41">
        <v>2584</v>
      </c>
      <c r="AF230" s="41">
        <v>2605</v>
      </c>
      <c r="AG230" s="41">
        <v>812</v>
      </c>
      <c r="AH230" s="41">
        <v>11978</v>
      </c>
      <c r="AI230" s="41">
        <v>3685</v>
      </c>
      <c r="AJ230" s="41">
        <v>3813</v>
      </c>
      <c r="AK230" s="41">
        <v>2384</v>
      </c>
      <c r="AL230" s="41">
        <v>2932</v>
      </c>
      <c r="AM230" s="28">
        <f t="shared" si="18"/>
        <v>162750</v>
      </c>
      <c r="AN230" s="41">
        <v>5250</v>
      </c>
      <c r="AO230" s="29">
        <f t="shared" si="19"/>
        <v>112311.34</v>
      </c>
      <c r="AP230" s="30">
        <f t="shared" si="20"/>
        <v>3622.9464516129033</v>
      </c>
      <c r="AQ230" s="31">
        <f t="shared" si="21"/>
        <v>-50438.66</v>
      </c>
      <c r="AR230" s="45">
        <f t="shared" si="22"/>
        <v>0.69008503840245772</v>
      </c>
    </row>
    <row r="231" spans="1:44" x14ac:dyDescent="0.25">
      <c r="A231" s="10">
        <v>230</v>
      </c>
      <c r="B231" s="11">
        <v>14529</v>
      </c>
      <c r="C231" s="11" t="s">
        <v>58</v>
      </c>
      <c r="D231" s="11" t="s">
        <v>23</v>
      </c>
      <c r="E231" s="12" t="s">
        <v>42</v>
      </c>
      <c r="F231" s="12" t="s">
        <v>43</v>
      </c>
      <c r="G231" s="12" t="s">
        <v>294</v>
      </c>
      <c r="H231" s="41">
        <v>9202</v>
      </c>
      <c r="I231" s="41">
        <v>5539</v>
      </c>
      <c r="J231" s="41">
        <v>1161</v>
      </c>
      <c r="K231" s="41">
        <v>4114</v>
      </c>
      <c r="L231" s="41">
        <v>784</v>
      </c>
      <c r="M231" s="41">
        <v>2755</v>
      </c>
      <c r="N231" s="41">
        <v>5619</v>
      </c>
      <c r="O231" s="41">
        <v>3838</v>
      </c>
      <c r="P231" s="41">
        <v>2271</v>
      </c>
      <c r="Q231" s="41">
        <v>2922</v>
      </c>
      <c r="R231" s="41">
        <v>4485</v>
      </c>
      <c r="S231" s="41">
        <v>1526.8</v>
      </c>
      <c r="T231" s="41">
        <v>1913</v>
      </c>
      <c r="U231" s="41">
        <v>4531</v>
      </c>
      <c r="V231" s="41">
        <v>1885</v>
      </c>
      <c r="W231" s="41">
        <v>1885</v>
      </c>
      <c r="X231" s="41">
        <v>3282</v>
      </c>
      <c r="Y231" s="41">
        <v>3402</v>
      </c>
      <c r="Z231" s="41">
        <v>771</v>
      </c>
      <c r="AA231" s="41">
        <v>788</v>
      </c>
      <c r="AB231" s="41">
        <v>4213</v>
      </c>
      <c r="AC231" s="41">
        <v>1630</v>
      </c>
      <c r="AD231" s="41">
        <v>3451</v>
      </c>
      <c r="AE231" s="41">
        <v>1637</v>
      </c>
      <c r="AF231" s="41">
        <v>3714</v>
      </c>
      <c r="AG231" s="41">
        <v>870</v>
      </c>
      <c r="AH231" s="41">
        <v>5819</v>
      </c>
      <c r="AI231" s="41">
        <v>2413</v>
      </c>
      <c r="AJ231" s="41">
        <v>3802</v>
      </c>
      <c r="AK231" s="41">
        <v>2429</v>
      </c>
      <c r="AL231" s="41">
        <v>345</v>
      </c>
      <c r="AM231" s="28">
        <f t="shared" si="18"/>
        <v>117800</v>
      </c>
      <c r="AN231" s="41">
        <v>3800</v>
      </c>
      <c r="AO231" s="29">
        <f t="shared" si="19"/>
        <v>92996.800000000003</v>
      </c>
      <c r="AP231" s="30">
        <f t="shared" si="20"/>
        <v>2999.8967741935485</v>
      </c>
      <c r="AQ231" s="31">
        <f t="shared" si="21"/>
        <v>-24803.199999999997</v>
      </c>
      <c r="AR231" s="45">
        <f t="shared" si="22"/>
        <v>0.78944651952461797</v>
      </c>
    </row>
    <row r="232" spans="1:44" x14ac:dyDescent="0.25">
      <c r="A232" s="10">
        <v>231</v>
      </c>
      <c r="B232" s="13">
        <v>17175</v>
      </c>
      <c r="C232" s="11" t="s">
        <v>58</v>
      </c>
      <c r="D232" s="11" t="s">
        <v>23</v>
      </c>
      <c r="E232" s="12" t="s">
        <v>42</v>
      </c>
      <c r="F232" s="12" t="s">
        <v>43</v>
      </c>
      <c r="G232" s="14" t="s">
        <v>295</v>
      </c>
      <c r="H232" s="41">
        <v>1601</v>
      </c>
      <c r="I232" s="41">
        <v>545</v>
      </c>
      <c r="J232" s="41">
        <v>109.5</v>
      </c>
      <c r="K232" s="41">
        <v>2282</v>
      </c>
      <c r="L232" s="41">
        <v>1565.76</v>
      </c>
      <c r="M232" s="41">
        <v>890</v>
      </c>
      <c r="N232" s="41">
        <v>766</v>
      </c>
      <c r="O232" s="41">
        <v>1635</v>
      </c>
      <c r="P232" s="41">
        <v>1011</v>
      </c>
      <c r="Q232" s="41">
        <v>1319</v>
      </c>
      <c r="R232" s="41">
        <v>1175.5</v>
      </c>
      <c r="S232" s="41">
        <v>1764</v>
      </c>
      <c r="T232" s="41">
        <v>1450</v>
      </c>
      <c r="U232" s="41">
        <v>1282</v>
      </c>
      <c r="V232" s="41">
        <v>1085</v>
      </c>
      <c r="W232" s="41">
        <v>1085</v>
      </c>
      <c r="X232" s="41">
        <v>1920</v>
      </c>
      <c r="Y232" s="41">
        <v>5643</v>
      </c>
      <c r="Z232" s="41">
        <v>526</v>
      </c>
      <c r="AA232" s="41">
        <v>648</v>
      </c>
      <c r="AB232" s="41">
        <v>2215</v>
      </c>
      <c r="AC232" s="41">
        <v>5770.45</v>
      </c>
      <c r="AD232" s="41">
        <v>1271</v>
      </c>
      <c r="AE232" s="41">
        <v>860</v>
      </c>
      <c r="AF232" s="41">
        <v>920</v>
      </c>
      <c r="AG232" s="41">
        <v>1031</v>
      </c>
      <c r="AH232" s="41">
        <v>1139</v>
      </c>
      <c r="AI232" s="41">
        <v>520</v>
      </c>
      <c r="AJ232" s="41">
        <v>868</v>
      </c>
      <c r="AK232" s="41">
        <v>1761</v>
      </c>
      <c r="AL232" s="41">
        <v>5266</v>
      </c>
      <c r="AM232" s="28">
        <f t="shared" si="18"/>
        <v>71300</v>
      </c>
      <c r="AN232" s="41">
        <v>2300</v>
      </c>
      <c r="AO232" s="29">
        <f t="shared" si="19"/>
        <v>49924.21</v>
      </c>
      <c r="AP232" s="30">
        <f t="shared" si="20"/>
        <v>1610.4583870967742</v>
      </c>
      <c r="AQ232" s="31">
        <f t="shared" si="21"/>
        <v>-21375.79</v>
      </c>
      <c r="AR232" s="45">
        <f t="shared" si="22"/>
        <v>0.7001992987377279</v>
      </c>
    </row>
    <row r="233" spans="1:44" x14ac:dyDescent="0.25">
      <c r="A233" s="10">
        <v>232</v>
      </c>
      <c r="B233" s="13">
        <v>17235</v>
      </c>
      <c r="C233" s="11" t="s">
        <v>58</v>
      </c>
      <c r="D233" s="11" t="s">
        <v>23</v>
      </c>
      <c r="E233" s="12" t="s">
        <v>42</v>
      </c>
      <c r="F233" s="12" t="s">
        <v>43</v>
      </c>
      <c r="G233" s="14" t="s">
        <v>296</v>
      </c>
      <c r="H233" s="41">
        <v>2158</v>
      </c>
      <c r="I233" s="41">
        <v>1229</v>
      </c>
      <c r="J233" s="41">
        <v>1478</v>
      </c>
      <c r="K233" s="41">
        <v>890</v>
      </c>
      <c r="L233" s="41">
        <v>5865</v>
      </c>
      <c r="M233" s="41">
        <v>3124</v>
      </c>
      <c r="N233" s="41">
        <v>2188</v>
      </c>
      <c r="O233" s="41">
        <v>2104</v>
      </c>
      <c r="P233" s="41">
        <v>2387</v>
      </c>
      <c r="Q233" s="41">
        <v>2441</v>
      </c>
      <c r="R233" s="41">
        <v>3174</v>
      </c>
      <c r="S233" s="41">
        <v>853</v>
      </c>
      <c r="T233" s="41">
        <v>1218</v>
      </c>
      <c r="U233" s="41">
        <v>912</v>
      </c>
      <c r="V233" s="41">
        <v>1614</v>
      </c>
      <c r="W233" s="41">
        <v>1614</v>
      </c>
      <c r="X233" s="41">
        <v>1061</v>
      </c>
      <c r="Y233" s="41">
        <v>1004</v>
      </c>
      <c r="Z233" s="41">
        <v>429.6</v>
      </c>
      <c r="AA233" s="41">
        <v>0</v>
      </c>
      <c r="AB233" s="41">
        <v>1446</v>
      </c>
      <c r="AC233" s="41">
        <v>892.83</v>
      </c>
      <c r="AD233" s="41">
        <v>1574</v>
      </c>
      <c r="AE233" s="41">
        <v>2284</v>
      </c>
      <c r="AF233" s="41">
        <v>1522</v>
      </c>
      <c r="AG233" s="41">
        <v>1117</v>
      </c>
      <c r="AH233" s="41">
        <v>12344</v>
      </c>
      <c r="AI233" s="41">
        <v>952</v>
      </c>
      <c r="AJ233" s="41">
        <v>1257</v>
      </c>
      <c r="AK233" s="41">
        <v>3052</v>
      </c>
      <c r="AL233" s="41">
        <v>1653</v>
      </c>
      <c r="AM233" s="28">
        <f t="shared" si="18"/>
        <v>62000</v>
      </c>
      <c r="AN233" s="41">
        <v>2000</v>
      </c>
      <c r="AO233" s="29">
        <f t="shared" si="19"/>
        <v>63837.43</v>
      </c>
      <c r="AP233" s="30">
        <f t="shared" si="20"/>
        <v>2059.2719354838709</v>
      </c>
      <c r="AQ233" s="31">
        <f t="shared" si="21"/>
        <v>1837.4300000000003</v>
      </c>
      <c r="AR233" s="45">
        <f t="shared" si="22"/>
        <v>1.0296359677419356</v>
      </c>
    </row>
    <row r="234" spans="1:44" x14ac:dyDescent="0.25">
      <c r="A234" s="10">
        <v>233</v>
      </c>
      <c r="B234" s="11">
        <v>14536</v>
      </c>
      <c r="C234" s="11" t="s">
        <v>58</v>
      </c>
      <c r="D234" s="11" t="s">
        <v>23</v>
      </c>
      <c r="E234" s="12" t="s">
        <v>42</v>
      </c>
      <c r="F234" s="12" t="s">
        <v>44</v>
      </c>
      <c r="G234" s="12" t="s">
        <v>297</v>
      </c>
      <c r="H234" s="41">
        <v>3656</v>
      </c>
      <c r="I234" s="41">
        <v>6538</v>
      </c>
      <c r="J234" s="41">
        <v>3084</v>
      </c>
      <c r="K234" s="41">
        <v>2511</v>
      </c>
      <c r="L234" s="41">
        <v>1313</v>
      </c>
      <c r="M234" s="41">
        <v>6484</v>
      </c>
      <c r="N234" s="41">
        <v>4885</v>
      </c>
      <c r="O234" s="41">
        <v>3742</v>
      </c>
      <c r="P234" s="41">
        <v>4717</v>
      </c>
      <c r="Q234" s="41">
        <v>4987</v>
      </c>
      <c r="R234" s="41">
        <v>4419</v>
      </c>
      <c r="S234" s="41">
        <v>1877</v>
      </c>
      <c r="T234" s="41">
        <v>1520</v>
      </c>
      <c r="U234" s="41">
        <v>4489</v>
      </c>
      <c r="V234" s="41">
        <v>3878</v>
      </c>
      <c r="W234" s="41">
        <v>1674</v>
      </c>
      <c r="X234" s="41">
        <v>5179</v>
      </c>
      <c r="Y234" s="41">
        <v>7206</v>
      </c>
      <c r="Z234" s="41">
        <v>1229</v>
      </c>
      <c r="AA234" s="41">
        <v>5165</v>
      </c>
      <c r="AB234" s="41">
        <v>2210</v>
      </c>
      <c r="AC234" s="41">
        <v>3729</v>
      </c>
      <c r="AD234" s="41">
        <v>8358</v>
      </c>
      <c r="AE234" s="41">
        <v>1486</v>
      </c>
      <c r="AF234" s="41">
        <v>4713</v>
      </c>
      <c r="AG234" s="41">
        <v>966</v>
      </c>
      <c r="AH234" s="41">
        <v>2965</v>
      </c>
      <c r="AI234" s="41">
        <v>813</v>
      </c>
      <c r="AJ234" s="41">
        <v>1758</v>
      </c>
      <c r="AK234" s="41">
        <v>7664</v>
      </c>
      <c r="AL234" s="41">
        <v>1161</v>
      </c>
      <c r="AM234" s="28">
        <f t="shared" si="18"/>
        <v>127100</v>
      </c>
      <c r="AN234" s="41">
        <v>4100</v>
      </c>
      <c r="AO234" s="29">
        <f t="shared" si="19"/>
        <v>114376</v>
      </c>
      <c r="AP234" s="30">
        <f t="shared" si="20"/>
        <v>3689.5483870967741</v>
      </c>
      <c r="AQ234" s="31">
        <f t="shared" si="21"/>
        <v>-12724</v>
      </c>
      <c r="AR234" s="45">
        <f t="shared" si="22"/>
        <v>0.89988985051140835</v>
      </c>
    </row>
    <row r="235" spans="1:44" x14ac:dyDescent="0.25">
      <c r="A235" s="10">
        <v>234</v>
      </c>
      <c r="B235" s="11">
        <v>15521</v>
      </c>
      <c r="C235" s="11" t="s">
        <v>58</v>
      </c>
      <c r="D235" s="11" t="s">
        <v>23</v>
      </c>
      <c r="E235" s="12" t="s">
        <v>42</v>
      </c>
      <c r="F235" s="12" t="s">
        <v>44</v>
      </c>
      <c r="G235" s="12" t="s">
        <v>298</v>
      </c>
      <c r="H235" s="41">
        <v>8941</v>
      </c>
      <c r="I235" s="41">
        <v>4159</v>
      </c>
      <c r="J235" s="41">
        <v>3992</v>
      </c>
      <c r="K235" s="41">
        <v>13779</v>
      </c>
      <c r="L235" s="41">
        <v>6597</v>
      </c>
      <c r="M235" s="41">
        <v>6000</v>
      </c>
      <c r="N235" s="41">
        <v>9506</v>
      </c>
      <c r="O235" s="41">
        <v>8809</v>
      </c>
      <c r="P235" s="41">
        <v>9125</v>
      </c>
      <c r="Q235" s="41">
        <v>6962</v>
      </c>
      <c r="R235" s="41">
        <v>11382</v>
      </c>
      <c r="S235" s="41">
        <v>2868</v>
      </c>
      <c r="T235" s="41">
        <v>14680</v>
      </c>
      <c r="U235" s="41">
        <v>11033</v>
      </c>
      <c r="V235" s="41">
        <v>5604</v>
      </c>
      <c r="W235" s="41">
        <v>5555</v>
      </c>
      <c r="X235" s="41">
        <v>7745</v>
      </c>
      <c r="Y235" s="41">
        <v>8470</v>
      </c>
      <c r="Z235" s="41">
        <v>2947</v>
      </c>
      <c r="AA235" s="41">
        <v>7864</v>
      </c>
      <c r="AB235" s="41">
        <v>7911</v>
      </c>
      <c r="AC235" s="41">
        <v>4043</v>
      </c>
      <c r="AD235" s="41">
        <v>5270</v>
      </c>
      <c r="AE235" s="41">
        <v>4319</v>
      </c>
      <c r="AF235" s="41">
        <v>5532</v>
      </c>
      <c r="AG235" s="41">
        <v>1092</v>
      </c>
      <c r="AH235" s="41">
        <v>6338</v>
      </c>
      <c r="AI235" s="41">
        <v>4409</v>
      </c>
      <c r="AJ235" s="41">
        <v>4757</v>
      </c>
      <c r="AK235" s="41">
        <v>5977</v>
      </c>
      <c r="AL235" s="41">
        <v>3646</v>
      </c>
      <c r="AM235" s="28">
        <f t="shared" si="18"/>
        <v>164300</v>
      </c>
      <c r="AN235" s="41">
        <v>5300</v>
      </c>
      <c r="AO235" s="29">
        <f t="shared" si="19"/>
        <v>209312</v>
      </c>
      <c r="AP235" s="30">
        <f t="shared" si="20"/>
        <v>6752</v>
      </c>
      <c r="AQ235" s="31">
        <f t="shared" si="21"/>
        <v>45012</v>
      </c>
      <c r="AR235" s="45">
        <f t="shared" si="22"/>
        <v>1.2739622641509434</v>
      </c>
    </row>
    <row r="236" spans="1:44" x14ac:dyDescent="0.25">
      <c r="A236" s="10">
        <v>235</v>
      </c>
      <c r="B236" s="11">
        <v>14543</v>
      </c>
      <c r="C236" s="11" t="s">
        <v>58</v>
      </c>
      <c r="D236" s="11" t="s">
        <v>23</v>
      </c>
      <c r="E236" s="12" t="s">
        <v>42</v>
      </c>
      <c r="F236" s="12" t="s">
        <v>44</v>
      </c>
      <c r="G236" s="12" t="s">
        <v>299</v>
      </c>
      <c r="H236" s="41">
        <v>2297</v>
      </c>
      <c r="I236" s="41">
        <v>4386</v>
      </c>
      <c r="J236" s="41">
        <v>5616</v>
      </c>
      <c r="K236" s="41">
        <v>3544</v>
      </c>
      <c r="L236" s="41">
        <v>1399</v>
      </c>
      <c r="M236" s="41">
        <v>2149</v>
      </c>
      <c r="N236" s="41">
        <v>5674</v>
      </c>
      <c r="O236" s="41">
        <v>3763</v>
      </c>
      <c r="P236" s="41">
        <v>2989</v>
      </c>
      <c r="Q236" s="41">
        <v>4742</v>
      </c>
      <c r="R236" s="41">
        <v>3398</v>
      </c>
      <c r="S236" s="41">
        <v>2248</v>
      </c>
      <c r="T236" s="41">
        <v>5633</v>
      </c>
      <c r="U236" s="41">
        <v>2947</v>
      </c>
      <c r="V236" s="41">
        <v>3047</v>
      </c>
      <c r="W236" s="41">
        <v>3226</v>
      </c>
      <c r="X236" s="41">
        <v>4932</v>
      </c>
      <c r="Y236" s="41">
        <v>3966</v>
      </c>
      <c r="Z236" s="41">
        <v>200</v>
      </c>
      <c r="AA236" s="41">
        <v>4979</v>
      </c>
      <c r="AB236" s="41">
        <v>3076</v>
      </c>
      <c r="AC236" s="41">
        <v>7739</v>
      </c>
      <c r="AD236" s="41">
        <v>3898</v>
      </c>
      <c r="AE236" s="41">
        <v>4619</v>
      </c>
      <c r="AF236" s="41">
        <v>4552</v>
      </c>
      <c r="AG236" s="41">
        <v>1336</v>
      </c>
      <c r="AH236" s="41">
        <v>5904</v>
      </c>
      <c r="AI236" s="41">
        <v>2904</v>
      </c>
      <c r="AJ236" s="41">
        <v>2706</v>
      </c>
      <c r="AK236" s="41">
        <v>4955</v>
      </c>
      <c r="AL236" s="41">
        <v>2665</v>
      </c>
      <c r="AM236" s="28">
        <f t="shared" si="18"/>
        <v>119350</v>
      </c>
      <c r="AN236" s="41">
        <v>3850</v>
      </c>
      <c r="AO236" s="29">
        <f t="shared" si="19"/>
        <v>115489</v>
      </c>
      <c r="AP236" s="30">
        <f t="shared" si="20"/>
        <v>3725.4516129032259</v>
      </c>
      <c r="AQ236" s="31">
        <f t="shared" si="21"/>
        <v>-3861</v>
      </c>
      <c r="AR236" s="45">
        <f t="shared" si="22"/>
        <v>0.96764976958525351</v>
      </c>
    </row>
    <row r="237" spans="1:44" x14ac:dyDescent="0.25">
      <c r="A237" s="10">
        <v>236</v>
      </c>
      <c r="B237" s="11">
        <v>15792</v>
      </c>
      <c r="C237" s="11" t="s">
        <v>58</v>
      </c>
      <c r="D237" s="11" t="s">
        <v>23</v>
      </c>
      <c r="E237" s="12" t="s">
        <v>42</v>
      </c>
      <c r="F237" s="12" t="s">
        <v>44</v>
      </c>
      <c r="G237" s="12" t="s">
        <v>300</v>
      </c>
      <c r="H237" s="41">
        <v>2742</v>
      </c>
      <c r="I237" s="41">
        <v>3904</v>
      </c>
      <c r="J237" s="41">
        <v>2560</v>
      </c>
      <c r="K237" s="41">
        <v>7011</v>
      </c>
      <c r="L237" s="41">
        <v>660</v>
      </c>
      <c r="M237" s="41">
        <v>8474</v>
      </c>
      <c r="N237" s="41">
        <v>1783</v>
      </c>
      <c r="O237" s="41">
        <v>2907</v>
      </c>
      <c r="P237" s="41">
        <v>3909</v>
      </c>
      <c r="Q237" s="41">
        <v>3055</v>
      </c>
      <c r="R237" s="41">
        <v>2755</v>
      </c>
      <c r="S237" s="41">
        <v>870</v>
      </c>
      <c r="T237" s="41">
        <v>2660</v>
      </c>
      <c r="U237" s="41">
        <v>3852</v>
      </c>
      <c r="V237" s="41">
        <v>2932</v>
      </c>
      <c r="W237" s="41">
        <v>3493</v>
      </c>
      <c r="X237" s="41">
        <v>2995</v>
      </c>
      <c r="Y237" s="41">
        <v>5109</v>
      </c>
      <c r="Z237" s="41">
        <v>1532</v>
      </c>
      <c r="AA237" s="41">
        <v>2781</v>
      </c>
      <c r="AB237" s="41">
        <v>1713</v>
      </c>
      <c r="AC237" s="41">
        <v>7693</v>
      </c>
      <c r="AD237" s="41">
        <v>3935</v>
      </c>
      <c r="AE237" s="41">
        <v>2749</v>
      </c>
      <c r="AF237" s="41">
        <v>1751</v>
      </c>
      <c r="AG237" s="41">
        <v>1615</v>
      </c>
      <c r="AH237" s="41">
        <v>3693</v>
      </c>
      <c r="AI237" s="41">
        <v>828</v>
      </c>
      <c r="AJ237" s="41">
        <v>2923</v>
      </c>
      <c r="AK237" s="41">
        <v>2637</v>
      </c>
      <c r="AL237" s="41">
        <v>1365</v>
      </c>
      <c r="AM237" s="28">
        <f t="shared" si="18"/>
        <v>99200</v>
      </c>
      <c r="AN237" s="41">
        <v>3200</v>
      </c>
      <c r="AO237" s="29">
        <f t="shared" si="19"/>
        <v>96886</v>
      </c>
      <c r="AP237" s="30">
        <f t="shared" si="20"/>
        <v>3125.3548387096776</v>
      </c>
      <c r="AQ237" s="31">
        <f t="shared" si="21"/>
        <v>-2314</v>
      </c>
      <c r="AR237" s="45">
        <f t="shared" si="22"/>
        <v>0.9766733870967742</v>
      </c>
    </row>
    <row r="238" spans="1:44" x14ac:dyDescent="0.25">
      <c r="A238" s="10">
        <v>237</v>
      </c>
      <c r="B238" s="11">
        <v>14564</v>
      </c>
      <c r="C238" s="11" t="s">
        <v>58</v>
      </c>
      <c r="D238" s="11" t="s">
        <v>23</v>
      </c>
      <c r="E238" s="12" t="s">
        <v>42</v>
      </c>
      <c r="F238" s="12" t="s">
        <v>44</v>
      </c>
      <c r="G238" s="12" t="s">
        <v>301</v>
      </c>
      <c r="H238" s="41">
        <v>10686</v>
      </c>
      <c r="I238" s="41">
        <v>5364</v>
      </c>
      <c r="J238" s="41">
        <v>2820</v>
      </c>
      <c r="K238" s="41">
        <v>3188</v>
      </c>
      <c r="L238" s="41">
        <v>1243</v>
      </c>
      <c r="M238" s="41">
        <v>4551</v>
      </c>
      <c r="N238" s="41">
        <v>1948</v>
      </c>
      <c r="O238" s="41">
        <v>3772</v>
      </c>
      <c r="P238" s="41">
        <v>2393</v>
      </c>
      <c r="Q238" s="41">
        <v>4334</v>
      </c>
      <c r="R238" s="41">
        <v>2579</v>
      </c>
      <c r="S238" s="41">
        <v>2675</v>
      </c>
      <c r="T238" s="41">
        <v>3151</v>
      </c>
      <c r="U238" s="41">
        <v>1805</v>
      </c>
      <c r="V238" s="41">
        <v>5060</v>
      </c>
      <c r="W238" s="41">
        <v>2336</v>
      </c>
      <c r="X238" s="41">
        <v>2023</v>
      </c>
      <c r="Y238" s="41">
        <v>3318</v>
      </c>
      <c r="Z238" s="41">
        <v>2848</v>
      </c>
      <c r="AA238" s="41">
        <v>2491</v>
      </c>
      <c r="AB238" s="41">
        <v>296</v>
      </c>
      <c r="AC238" s="41">
        <v>2344</v>
      </c>
      <c r="AD238" s="41">
        <v>1984</v>
      </c>
      <c r="AE238" s="41">
        <v>2868</v>
      </c>
      <c r="AF238" s="41">
        <v>2304</v>
      </c>
      <c r="AG238" s="41">
        <v>423</v>
      </c>
      <c r="AH238" s="41">
        <v>3458</v>
      </c>
      <c r="AI238" s="41">
        <v>1797</v>
      </c>
      <c r="AJ238" s="41">
        <v>2139</v>
      </c>
      <c r="AK238" s="41">
        <v>1905</v>
      </c>
      <c r="AL238" s="41">
        <v>3908</v>
      </c>
      <c r="AM238" s="28">
        <f t="shared" si="18"/>
        <v>83700</v>
      </c>
      <c r="AN238" s="41">
        <v>2700</v>
      </c>
      <c r="AO238" s="29">
        <f t="shared" si="19"/>
        <v>92011</v>
      </c>
      <c r="AP238" s="30">
        <f t="shared" si="20"/>
        <v>2968.0967741935483</v>
      </c>
      <c r="AQ238" s="31">
        <f t="shared" si="21"/>
        <v>8311</v>
      </c>
      <c r="AR238" s="45">
        <f t="shared" si="22"/>
        <v>1.099295101553166</v>
      </c>
    </row>
    <row r="239" spans="1:44" x14ac:dyDescent="0.25">
      <c r="A239" s="10">
        <v>238</v>
      </c>
      <c r="B239" s="11">
        <v>14533</v>
      </c>
      <c r="C239" s="11" t="s">
        <v>58</v>
      </c>
      <c r="D239" s="11" t="s">
        <v>23</v>
      </c>
      <c r="E239" s="12" t="s">
        <v>42</v>
      </c>
      <c r="F239" s="12" t="s">
        <v>44</v>
      </c>
      <c r="G239" s="12" t="s">
        <v>302</v>
      </c>
      <c r="H239" s="41">
        <v>3083</v>
      </c>
      <c r="I239" s="41">
        <v>2430</v>
      </c>
      <c r="J239" s="41">
        <v>3589</v>
      </c>
      <c r="K239" s="41">
        <v>3095</v>
      </c>
      <c r="L239" s="41">
        <v>1959</v>
      </c>
      <c r="M239" s="41">
        <v>1566</v>
      </c>
      <c r="N239" s="41">
        <v>1339</v>
      </c>
      <c r="O239" s="41">
        <v>2708</v>
      </c>
      <c r="P239" s="41">
        <v>2018</v>
      </c>
      <c r="Q239" s="41">
        <v>2918</v>
      </c>
      <c r="R239" s="41">
        <v>2611</v>
      </c>
      <c r="S239" s="41">
        <v>1019</v>
      </c>
      <c r="T239" s="41">
        <v>7395</v>
      </c>
      <c r="U239" s="41">
        <v>1174</v>
      </c>
      <c r="V239" s="41">
        <v>1213</v>
      </c>
      <c r="W239" s="41">
        <v>3433</v>
      </c>
      <c r="X239" s="41">
        <v>1728</v>
      </c>
      <c r="Y239" s="41">
        <v>3032</v>
      </c>
      <c r="Z239" s="41">
        <v>320</v>
      </c>
      <c r="AA239" s="41">
        <v>3092</v>
      </c>
      <c r="AB239" s="41">
        <v>5715</v>
      </c>
      <c r="AC239" s="41">
        <v>735</v>
      </c>
      <c r="AD239" s="41">
        <v>1019</v>
      </c>
      <c r="AE239" s="41">
        <v>5026</v>
      </c>
      <c r="AF239" s="41">
        <v>6633</v>
      </c>
      <c r="AG239" s="41">
        <v>3785</v>
      </c>
      <c r="AH239" s="41">
        <v>2719</v>
      </c>
      <c r="AI239" s="41">
        <v>2323</v>
      </c>
      <c r="AJ239" s="41">
        <v>2685</v>
      </c>
      <c r="AK239" s="41">
        <v>2744</v>
      </c>
      <c r="AL239" s="41">
        <v>1079</v>
      </c>
      <c r="AM239" s="28">
        <f t="shared" si="18"/>
        <v>80600</v>
      </c>
      <c r="AN239" s="41">
        <v>2600</v>
      </c>
      <c r="AO239" s="29">
        <f t="shared" si="19"/>
        <v>84185</v>
      </c>
      <c r="AP239" s="30">
        <f t="shared" si="20"/>
        <v>2715.6451612903224</v>
      </c>
      <c r="AQ239" s="31">
        <f t="shared" si="21"/>
        <v>3585</v>
      </c>
      <c r="AR239" s="45">
        <f t="shared" si="22"/>
        <v>1.0444789081885857</v>
      </c>
    </row>
    <row r="240" spans="1:44" x14ac:dyDescent="0.25">
      <c r="A240" s="10">
        <v>239</v>
      </c>
      <c r="B240" s="11">
        <v>16603</v>
      </c>
      <c r="C240" s="11" t="s">
        <v>58</v>
      </c>
      <c r="D240" s="11" t="s">
        <v>23</v>
      </c>
      <c r="E240" s="12" t="s">
        <v>42</v>
      </c>
      <c r="F240" s="12" t="s">
        <v>44</v>
      </c>
      <c r="G240" s="12" t="s">
        <v>303</v>
      </c>
      <c r="H240" s="41">
        <v>2148</v>
      </c>
      <c r="I240" s="41">
        <v>6345</v>
      </c>
      <c r="J240" s="41">
        <v>4216</v>
      </c>
      <c r="K240" s="41">
        <v>8922</v>
      </c>
      <c r="L240" s="41">
        <v>1239</v>
      </c>
      <c r="M240" s="41">
        <v>10394</v>
      </c>
      <c r="N240" s="41">
        <v>3592</v>
      </c>
      <c r="O240" s="41">
        <v>5438</v>
      </c>
      <c r="P240" s="41">
        <v>1857</v>
      </c>
      <c r="Q240" s="41">
        <v>2298</v>
      </c>
      <c r="R240" s="41">
        <v>6106</v>
      </c>
      <c r="S240" s="41">
        <v>3903</v>
      </c>
      <c r="T240" s="41">
        <v>3910</v>
      </c>
      <c r="U240" s="41">
        <v>3802</v>
      </c>
      <c r="V240" s="41">
        <v>3556</v>
      </c>
      <c r="W240" s="41">
        <v>5239</v>
      </c>
      <c r="X240" s="41">
        <v>5912</v>
      </c>
      <c r="Y240" s="41">
        <v>6730</v>
      </c>
      <c r="Z240" s="41">
        <v>1483</v>
      </c>
      <c r="AA240" s="41">
        <v>7676</v>
      </c>
      <c r="AB240" s="41">
        <v>6887</v>
      </c>
      <c r="AC240" s="41">
        <v>3930</v>
      </c>
      <c r="AD240" s="41">
        <v>4355</v>
      </c>
      <c r="AE240" s="41">
        <v>4758</v>
      </c>
      <c r="AF240" s="41">
        <v>3449</v>
      </c>
      <c r="AG240" s="41">
        <v>1555</v>
      </c>
      <c r="AH240" s="41">
        <v>4190</v>
      </c>
      <c r="AI240" s="41">
        <v>3215</v>
      </c>
      <c r="AJ240" s="41">
        <v>4852</v>
      </c>
      <c r="AK240" s="41">
        <v>1605</v>
      </c>
      <c r="AL240" s="41">
        <v>6798</v>
      </c>
      <c r="AM240" s="28">
        <f t="shared" si="18"/>
        <v>161200</v>
      </c>
      <c r="AN240" s="41">
        <v>5200</v>
      </c>
      <c r="AO240" s="29">
        <f t="shared" si="19"/>
        <v>140360</v>
      </c>
      <c r="AP240" s="30">
        <f t="shared" si="20"/>
        <v>4527.7419354838712</v>
      </c>
      <c r="AQ240" s="31">
        <f t="shared" si="21"/>
        <v>-20840</v>
      </c>
      <c r="AR240" s="45">
        <f t="shared" si="22"/>
        <v>0.87071960297766748</v>
      </c>
    </row>
    <row r="241" spans="1:44" x14ac:dyDescent="0.25">
      <c r="A241" s="10">
        <v>240</v>
      </c>
      <c r="B241" s="11">
        <v>15135</v>
      </c>
      <c r="C241" s="11" t="s">
        <v>58</v>
      </c>
      <c r="D241" s="11" t="s">
        <v>23</v>
      </c>
      <c r="E241" s="12" t="s">
        <v>42</v>
      </c>
      <c r="F241" s="12" t="s">
        <v>44</v>
      </c>
      <c r="G241" s="12" t="s">
        <v>304</v>
      </c>
      <c r="H241" s="41">
        <v>1121</v>
      </c>
      <c r="I241" s="41">
        <v>2339</v>
      </c>
      <c r="J241" s="41">
        <v>2274</v>
      </c>
      <c r="K241" s="41">
        <v>13606</v>
      </c>
      <c r="L241" s="41">
        <v>887</v>
      </c>
      <c r="M241" s="41">
        <v>1494</v>
      </c>
      <c r="N241" s="41">
        <v>5098</v>
      </c>
      <c r="O241" s="41">
        <v>1155</v>
      </c>
      <c r="P241" s="41">
        <v>1207</v>
      </c>
      <c r="Q241" s="41">
        <v>1965</v>
      </c>
      <c r="R241" s="41">
        <v>3247</v>
      </c>
      <c r="S241" s="41">
        <v>1427</v>
      </c>
      <c r="T241" s="41">
        <v>2272</v>
      </c>
      <c r="U241" s="41">
        <v>1593</v>
      </c>
      <c r="V241" s="41">
        <v>1800</v>
      </c>
      <c r="W241" s="41">
        <v>2337</v>
      </c>
      <c r="X241" s="41">
        <v>2804</v>
      </c>
      <c r="Y241" s="41">
        <v>2307</v>
      </c>
      <c r="Z241" s="41">
        <v>384</v>
      </c>
      <c r="AA241" s="41">
        <v>1389</v>
      </c>
      <c r="AB241" s="41">
        <v>2849</v>
      </c>
      <c r="AC241" s="41">
        <v>3045</v>
      </c>
      <c r="AD241" s="41">
        <v>2493</v>
      </c>
      <c r="AE241" s="41">
        <v>3289</v>
      </c>
      <c r="AF241" s="41">
        <v>5125</v>
      </c>
      <c r="AG241" s="41">
        <v>1257</v>
      </c>
      <c r="AH241" s="41">
        <v>1233</v>
      </c>
      <c r="AI241" s="41">
        <v>3335</v>
      </c>
      <c r="AJ241" s="41">
        <v>1113</v>
      </c>
      <c r="AK241" s="41">
        <v>2239</v>
      </c>
      <c r="AL241" s="41">
        <v>1375</v>
      </c>
      <c r="AM241" s="28">
        <f t="shared" si="18"/>
        <v>77500</v>
      </c>
      <c r="AN241" s="41">
        <v>2500</v>
      </c>
      <c r="AO241" s="29">
        <f t="shared" si="19"/>
        <v>78059</v>
      </c>
      <c r="AP241" s="30">
        <f t="shared" si="20"/>
        <v>2518.0322580645161</v>
      </c>
      <c r="AQ241" s="31">
        <f t="shared" si="21"/>
        <v>559</v>
      </c>
      <c r="AR241" s="45">
        <f t="shared" si="22"/>
        <v>1.0072129032258064</v>
      </c>
    </row>
    <row r="242" spans="1:44" x14ac:dyDescent="0.25">
      <c r="A242" s="10">
        <v>241</v>
      </c>
      <c r="B242" s="11">
        <v>92018</v>
      </c>
      <c r="C242" s="11" t="s">
        <v>58</v>
      </c>
      <c r="D242" s="11" t="s">
        <v>23</v>
      </c>
      <c r="E242" s="12" t="s">
        <v>42</v>
      </c>
      <c r="F242" s="12" t="s">
        <v>44</v>
      </c>
      <c r="G242" s="12" t="s">
        <v>305</v>
      </c>
      <c r="H242" s="41">
        <v>1117</v>
      </c>
      <c r="I242" s="41">
        <v>811</v>
      </c>
      <c r="J242" s="41">
        <v>1153</v>
      </c>
      <c r="K242" s="41">
        <v>1323</v>
      </c>
      <c r="L242" s="41">
        <v>2038</v>
      </c>
      <c r="M242" s="41">
        <v>1067</v>
      </c>
      <c r="N242" s="41">
        <v>872</v>
      </c>
      <c r="O242" s="41">
        <v>1639</v>
      </c>
      <c r="P242" s="41">
        <v>938</v>
      </c>
      <c r="Q242" s="41">
        <v>719</v>
      </c>
      <c r="R242" s="41">
        <v>2223</v>
      </c>
      <c r="S242" s="41">
        <v>217</v>
      </c>
      <c r="T242" s="41">
        <v>1277</v>
      </c>
      <c r="U242" s="41">
        <v>1017</v>
      </c>
      <c r="V242" s="41">
        <v>1695</v>
      </c>
      <c r="W242" s="41">
        <v>1446</v>
      </c>
      <c r="X242" s="41">
        <v>1016</v>
      </c>
      <c r="Y242" s="41">
        <v>692</v>
      </c>
      <c r="Z242" s="41">
        <v>422</v>
      </c>
      <c r="AA242" s="41">
        <v>1141</v>
      </c>
      <c r="AB242" s="41">
        <v>921</v>
      </c>
      <c r="AC242" s="41">
        <v>528</v>
      </c>
      <c r="AD242" s="41">
        <v>1267</v>
      </c>
      <c r="AE242" s="41">
        <v>687</v>
      </c>
      <c r="AF242" s="41">
        <v>1498</v>
      </c>
      <c r="AG242" s="41">
        <v>418</v>
      </c>
      <c r="AH242" s="41">
        <v>1422</v>
      </c>
      <c r="AI242" s="41">
        <v>1809</v>
      </c>
      <c r="AJ242" s="41">
        <v>614</v>
      </c>
      <c r="AK242" s="41">
        <v>1777</v>
      </c>
      <c r="AL242" s="41">
        <v>1473</v>
      </c>
      <c r="AM242" s="28">
        <f t="shared" si="18"/>
        <v>65100</v>
      </c>
      <c r="AN242" s="41">
        <v>2100</v>
      </c>
      <c r="AO242" s="29">
        <f t="shared" si="19"/>
        <v>35237</v>
      </c>
      <c r="AP242" s="30">
        <f t="shared" si="20"/>
        <v>1136.6774193548388</v>
      </c>
      <c r="AQ242" s="31">
        <f t="shared" si="21"/>
        <v>-29863</v>
      </c>
      <c r="AR242" s="45">
        <f t="shared" si="22"/>
        <v>0.54127496159754229</v>
      </c>
    </row>
    <row r="243" spans="1:44" x14ac:dyDescent="0.25">
      <c r="A243" s="10">
        <v>242</v>
      </c>
      <c r="B243" s="11">
        <v>16427</v>
      </c>
      <c r="C243" s="11" t="s">
        <v>58</v>
      </c>
      <c r="D243" s="11" t="s">
        <v>23</v>
      </c>
      <c r="E243" s="12" t="s">
        <v>42</v>
      </c>
      <c r="F243" s="12" t="s">
        <v>45</v>
      </c>
      <c r="G243" s="12" t="s">
        <v>306</v>
      </c>
      <c r="H243" s="41">
        <v>2912</v>
      </c>
      <c r="I243" s="41">
        <v>7824</v>
      </c>
      <c r="J243" s="41">
        <v>6630</v>
      </c>
      <c r="K243" s="41">
        <v>4528</v>
      </c>
      <c r="L243" s="41">
        <v>5991</v>
      </c>
      <c r="M243" s="41">
        <v>9860</v>
      </c>
      <c r="N243" s="41">
        <v>8840</v>
      </c>
      <c r="O243" s="41">
        <v>7902</v>
      </c>
      <c r="P243" s="41">
        <v>4892</v>
      </c>
      <c r="Q243" s="41">
        <v>10192</v>
      </c>
      <c r="R243" s="41">
        <v>6562</v>
      </c>
      <c r="S243" s="41">
        <v>3264</v>
      </c>
      <c r="T243" s="41">
        <v>6728</v>
      </c>
      <c r="U243" s="41">
        <v>5500</v>
      </c>
      <c r="V243" s="41">
        <v>4271</v>
      </c>
      <c r="W243" s="41">
        <v>5496</v>
      </c>
      <c r="X243" s="41">
        <v>10844</v>
      </c>
      <c r="Y243" s="41">
        <v>18220</v>
      </c>
      <c r="Z243" s="41">
        <v>674</v>
      </c>
      <c r="AA243" s="41">
        <v>3186</v>
      </c>
      <c r="AB243" s="41">
        <v>11308</v>
      </c>
      <c r="AC243" s="41">
        <v>6529</v>
      </c>
      <c r="AD243" s="41">
        <v>7027</v>
      </c>
      <c r="AE243" s="41">
        <v>7139</v>
      </c>
      <c r="AF243" s="41">
        <v>9057</v>
      </c>
      <c r="AG243" s="41">
        <v>2416</v>
      </c>
      <c r="AH243" s="41">
        <v>5295</v>
      </c>
      <c r="AI243" s="41">
        <v>28263</v>
      </c>
      <c r="AJ243" s="41">
        <v>6315</v>
      </c>
      <c r="AK243" s="41">
        <v>2971</v>
      </c>
      <c r="AL243" s="41">
        <v>8724</v>
      </c>
      <c r="AM243" s="28">
        <f t="shared" si="18"/>
        <v>172050</v>
      </c>
      <c r="AN243" s="41">
        <v>5550</v>
      </c>
      <c r="AO243" s="29">
        <f t="shared" si="19"/>
        <v>229360</v>
      </c>
      <c r="AP243" s="30">
        <f t="shared" si="20"/>
        <v>7398.7096774193551</v>
      </c>
      <c r="AQ243" s="31">
        <f t="shared" si="21"/>
        <v>57310</v>
      </c>
      <c r="AR243" s="45">
        <f t="shared" si="22"/>
        <v>1.3331008427782622</v>
      </c>
    </row>
    <row r="244" spans="1:44" x14ac:dyDescent="0.25">
      <c r="A244" s="10">
        <v>243</v>
      </c>
      <c r="B244" s="11">
        <v>92042</v>
      </c>
      <c r="C244" s="11" t="s">
        <v>58</v>
      </c>
      <c r="D244" s="11" t="s">
        <v>23</v>
      </c>
      <c r="E244" s="12" t="s">
        <v>42</v>
      </c>
      <c r="F244" s="12" t="s">
        <v>45</v>
      </c>
      <c r="G244" s="12" t="s">
        <v>307</v>
      </c>
      <c r="H244" s="41">
        <v>1134</v>
      </c>
      <c r="I244" s="41">
        <v>2011</v>
      </c>
      <c r="J244" s="41">
        <v>2059</v>
      </c>
      <c r="K244" s="41">
        <v>2750</v>
      </c>
      <c r="L244" s="41">
        <v>1916</v>
      </c>
      <c r="M244" s="41">
        <v>2180</v>
      </c>
      <c r="N244" s="41">
        <v>2304</v>
      </c>
      <c r="O244" s="41">
        <v>5971</v>
      </c>
      <c r="P244" s="41">
        <v>8527</v>
      </c>
      <c r="Q244" s="41">
        <v>1490</v>
      </c>
      <c r="R244" s="41">
        <v>1071</v>
      </c>
      <c r="S244" s="41">
        <v>820</v>
      </c>
      <c r="T244" s="41">
        <v>8580</v>
      </c>
      <c r="U244" s="41">
        <v>1670</v>
      </c>
      <c r="V244" s="41">
        <v>2551</v>
      </c>
      <c r="W244" s="41">
        <v>873</v>
      </c>
      <c r="X244" s="41">
        <v>2074</v>
      </c>
      <c r="Y244" s="41">
        <v>38604</v>
      </c>
      <c r="Z244" s="41">
        <v>795</v>
      </c>
      <c r="AA244" s="41">
        <v>2334</v>
      </c>
      <c r="AB244" s="41">
        <v>2260</v>
      </c>
      <c r="AC244" s="41">
        <v>2043</v>
      </c>
      <c r="AD244" s="41">
        <v>1820</v>
      </c>
      <c r="AE244" s="41">
        <v>1891</v>
      </c>
      <c r="AF244" s="41">
        <v>2368</v>
      </c>
      <c r="AG244" s="41">
        <v>529</v>
      </c>
      <c r="AH244" s="41">
        <v>3957</v>
      </c>
      <c r="AI244" s="41">
        <v>786</v>
      </c>
      <c r="AJ244" s="41">
        <v>865</v>
      </c>
      <c r="AK244" s="41">
        <v>3105</v>
      </c>
      <c r="AL244" s="41">
        <v>3139</v>
      </c>
      <c r="AM244" s="28">
        <f t="shared" si="18"/>
        <v>74400</v>
      </c>
      <c r="AN244" s="41">
        <v>2400</v>
      </c>
      <c r="AO244" s="29">
        <f t="shared" si="19"/>
        <v>112477</v>
      </c>
      <c r="AP244" s="30">
        <f t="shared" si="20"/>
        <v>3628.2903225806454</v>
      </c>
      <c r="AQ244" s="31">
        <f t="shared" si="21"/>
        <v>38077</v>
      </c>
      <c r="AR244" s="45">
        <f t="shared" si="22"/>
        <v>1.5117876344086021</v>
      </c>
    </row>
    <row r="245" spans="1:44" x14ac:dyDescent="0.25">
      <c r="A245" s="10">
        <v>244</v>
      </c>
      <c r="B245" s="11">
        <v>14558</v>
      </c>
      <c r="C245" s="11" t="s">
        <v>58</v>
      </c>
      <c r="D245" s="11" t="s">
        <v>23</v>
      </c>
      <c r="E245" s="12" t="s">
        <v>42</v>
      </c>
      <c r="F245" s="12" t="s">
        <v>45</v>
      </c>
      <c r="G245" s="12" t="s">
        <v>308</v>
      </c>
      <c r="H245" s="41">
        <v>2671</v>
      </c>
      <c r="I245" s="41">
        <v>1903</v>
      </c>
      <c r="J245" s="41">
        <v>4966</v>
      </c>
      <c r="K245" s="41">
        <v>8104</v>
      </c>
      <c r="L245" s="41">
        <v>3080</v>
      </c>
      <c r="M245" s="41">
        <v>3378</v>
      </c>
      <c r="N245" s="41">
        <v>4132</v>
      </c>
      <c r="O245" s="41">
        <v>12126</v>
      </c>
      <c r="P245" s="41">
        <v>4096</v>
      </c>
      <c r="Q245" s="41">
        <v>4830</v>
      </c>
      <c r="R245" s="41">
        <v>2276</v>
      </c>
      <c r="S245" s="41">
        <v>1908</v>
      </c>
      <c r="T245" s="41">
        <v>4384</v>
      </c>
      <c r="U245" s="41">
        <v>3471</v>
      </c>
      <c r="V245" s="41">
        <v>5693</v>
      </c>
      <c r="W245" s="41">
        <v>3058</v>
      </c>
      <c r="X245" s="41">
        <v>2133</v>
      </c>
      <c r="Y245" s="41">
        <v>5215</v>
      </c>
      <c r="Z245" s="41">
        <v>517</v>
      </c>
      <c r="AA245" s="41">
        <v>3721</v>
      </c>
      <c r="AB245" s="41">
        <v>2712</v>
      </c>
      <c r="AC245" s="41">
        <v>4783</v>
      </c>
      <c r="AD245" s="41">
        <v>7818</v>
      </c>
      <c r="AE245" s="41">
        <v>5400</v>
      </c>
      <c r="AF245" s="41">
        <v>3958</v>
      </c>
      <c r="AG245" s="41">
        <v>3118</v>
      </c>
      <c r="AH245" s="41">
        <v>3598</v>
      </c>
      <c r="AI245" s="41">
        <v>1681</v>
      </c>
      <c r="AJ245" s="41">
        <v>3391</v>
      </c>
      <c r="AK245" s="41">
        <v>845</v>
      </c>
      <c r="AL245" s="41">
        <v>3866</v>
      </c>
      <c r="AM245" s="28">
        <f t="shared" si="18"/>
        <v>96100</v>
      </c>
      <c r="AN245" s="41">
        <v>3100</v>
      </c>
      <c r="AO245" s="29">
        <f t="shared" si="19"/>
        <v>122832</v>
      </c>
      <c r="AP245" s="30">
        <f t="shared" si="20"/>
        <v>3962.3225806451615</v>
      </c>
      <c r="AQ245" s="31">
        <f t="shared" si="21"/>
        <v>26732</v>
      </c>
      <c r="AR245" s="45">
        <f t="shared" si="22"/>
        <v>1.2781685744016649</v>
      </c>
    </row>
    <row r="246" spans="1:44" x14ac:dyDescent="0.25">
      <c r="A246" s="10">
        <v>245</v>
      </c>
      <c r="B246" s="11">
        <v>16108</v>
      </c>
      <c r="C246" s="11" t="s">
        <v>58</v>
      </c>
      <c r="D246" s="11" t="s">
        <v>23</v>
      </c>
      <c r="E246" s="12" t="s">
        <v>42</v>
      </c>
      <c r="F246" s="12" t="s">
        <v>45</v>
      </c>
      <c r="G246" s="12" t="s">
        <v>309</v>
      </c>
      <c r="H246" s="41">
        <v>2664</v>
      </c>
      <c r="I246" s="41">
        <v>915</v>
      </c>
      <c r="J246" s="41">
        <v>3169</v>
      </c>
      <c r="K246" s="41">
        <v>8407</v>
      </c>
      <c r="L246" s="41">
        <v>1468</v>
      </c>
      <c r="M246" s="41">
        <v>2086</v>
      </c>
      <c r="N246" s="41">
        <v>2875</v>
      </c>
      <c r="O246" s="41">
        <v>1137</v>
      </c>
      <c r="P246" s="41">
        <v>4884</v>
      </c>
      <c r="Q246" s="41">
        <v>4100</v>
      </c>
      <c r="R246" s="41">
        <v>3128</v>
      </c>
      <c r="S246" s="41">
        <v>1019</v>
      </c>
      <c r="T246" s="41">
        <v>1462</v>
      </c>
      <c r="U246" s="41">
        <v>3680</v>
      </c>
      <c r="V246" s="41">
        <v>2305</v>
      </c>
      <c r="W246" s="41">
        <v>1273</v>
      </c>
      <c r="X246" s="41">
        <v>5872</v>
      </c>
      <c r="Y246" s="41">
        <v>3847</v>
      </c>
      <c r="Z246" s="41">
        <v>2193</v>
      </c>
      <c r="AA246" s="41">
        <v>5536</v>
      </c>
      <c r="AB246" s="41">
        <v>2509</v>
      </c>
      <c r="AC246" s="41">
        <v>2146</v>
      </c>
      <c r="AD246" s="41">
        <v>1719</v>
      </c>
      <c r="AE246" s="41">
        <v>4564</v>
      </c>
      <c r="AF246" s="41">
        <v>3697</v>
      </c>
      <c r="AG246" s="41">
        <v>852</v>
      </c>
      <c r="AH246" s="41">
        <v>2729</v>
      </c>
      <c r="AI246" s="41">
        <v>1750</v>
      </c>
      <c r="AJ246" s="41">
        <v>1225</v>
      </c>
      <c r="AK246" s="41">
        <v>4047</v>
      </c>
      <c r="AL246" s="41">
        <v>734</v>
      </c>
      <c r="AM246" s="28">
        <f t="shared" si="18"/>
        <v>89900</v>
      </c>
      <c r="AN246" s="41">
        <v>2900</v>
      </c>
      <c r="AO246" s="29">
        <f t="shared" si="19"/>
        <v>87992</v>
      </c>
      <c r="AP246" s="30">
        <f t="shared" si="20"/>
        <v>2838.4516129032259</v>
      </c>
      <c r="AQ246" s="31">
        <f t="shared" si="21"/>
        <v>-1908</v>
      </c>
      <c r="AR246" s="45">
        <f t="shared" si="22"/>
        <v>0.97877641824249162</v>
      </c>
    </row>
    <row r="247" spans="1:44" x14ac:dyDescent="0.25">
      <c r="A247" s="10">
        <v>246</v>
      </c>
      <c r="B247" s="11">
        <v>15299</v>
      </c>
      <c r="C247" s="11" t="s">
        <v>58</v>
      </c>
      <c r="D247" s="11" t="s">
        <v>23</v>
      </c>
      <c r="E247" s="12" t="s">
        <v>42</v>
      </c>
      <c r="F247" s="12" t="s">
        <v>45</v>
      </c>
      <c r="G247" s="12" t="s">
        <v>310</v>
      </c>
      <c r="H247" s="41">
        <v>1189</v>
      </c>
      <c r="I247" s="41">
        <v>2800</v>
      </c>
      <c r="J247" s="41">
        <v>1048</v>
      </c>
      <c r="K247" s="41">
        <v>5027</v>
      </c>
      <c r="L247" s="41">
        <v>820</v>
      </c>
      <c r="M247" s="41">
        <v>4204</v>
      </c>
      <c r="N247" s="41">
        <v>2389</v>
      </c>
      <c r="O247" s="41">
        <v>715</v>
      </c>
      <c r="P247" s="41">
        <v>952</v>
      </c>
      <c r="Q247" s="41">
        <v>1053</v>
      </c>
      <c r="R247" s="41">
        <v>3314</v>
      </c>
      <c r="S247" s="41">
        <v>1344</v>
      </c>
      <c r="T247" s="41">
        <v>4021</v>
      </c>
      <c r="U247" s="41">
        <v>457</v>
      </c>
      <c r="V247" s="41">
        <v>1880</v>
      </c>
      <c r="W247" s="41">
        <v>3517</v>
      </c>
      <c r="X247" s="41">
        <v>1278</v>
      </c>
      <c r="Y247" s="41">
        <v>2266</v>
      </c>
      <c r="Z247" s="41">
        <v>808</v>
      </c>
      <c r="AA247" s="41">
        <v>1182</v>
      </c>
      <c r="AB247" s="41">
        <v>2007</v>
      </c>
      <c r="AC247" s="41">
        <v>2049</v>
      </c>
      <c r="AD247" s="41">
        <v>1611</v>
      </c>
      <c r="AE247" s="41">
        <v>840</v>
      </c>
      <c r="AF247" s="41">
        <v>3160</v>
      </c>
      <c r="AG247" s="41">
        <v>146</v>
      </c>
      <c r="AH247" s="41">
        <v>2862</v>
      </c>
      <c r="AI247" s="41">
        <v>495</v>
      </c>
      <c r="AJ247" s="41">
        <v>733</v>
      </c>
      <c r="AK247" s="41">
        <v>2456</v>
      </c>
      <c r="AL247" s="41">
        <v>1808</v>
      </c>
      <c r="AM247" s="28">
        <f t="shared" si="18"/>
        <v>58900</v>
      </c>
      <c r="AN247" s="41">
        <v>1900</v>
      </c>
      <c r="AO247" s="29">
        <f t="shared" si="19"/>
        <v>58431</v>
      </c>
      <c r="AP247" s="30">
        <f t="shared" si="20"/>
        <v>1884.8709677419354</v>
      </c>
      <c r="AQ247" s="31">
        <f t="shared" si="21"/>
        <v>-469</v>
      </c>
      <c r="AR247" s="45">
        <f t="shared" si="22"/>
        <v>0.99203735144312399</v>
      </c>
    </row>
    <row r="248" spans="1:44" x14ac:dyDescent="0.25">
      <c r="A248" s="10">
        <v>247</v>
      </c>
      <c r="B248" s="11">
        <v>14794</v>
      </c>
      <c r="C248" s="11" t="s">
        <v>58</v>
      </c>
      <c r="D248" s="11" t="s">
        <v>23</v>
      </c>
      <c r="E248" s="12" t="s">
        <v>42</v>
      </c>
      <c r="F248" s="12" t="s">
        <v>45</v>
      </c>
      <c r="G248" s="12" t="s">
        <v>311</v>
      </c>
      <c r="H248" s="41">
        <v>5860</v>
      </c>
      <c r="I248" s="41">
        <v>5599</v>
      </c>
      <c r="J248" s="41">
        <v>5978</v>
      </c>
      <c r="K248" s="41">
        <v>6321</v>
      </c>
      <c r="L248" s="41">
        <v>758</v>
      </c>
      <c r="M248" s="41">
        <v>7160</v>
      </c>
      <c r="N248" s="41">
        <v>6575</v>
      </c>
      <c r="O248" s="41">
        <v>5242</v>
      </c>
      <c r="P248" s="41">
        <v>5047</v>
      </c>
      <c r="Q248" s="41">
        <v>8809</v>
      </c>
      <c r="R248" s="41">
        <v>3940</v>
      </c>
      <c r="S248" s="41">
        <v>2725</v>
      </c>
      <c r="T248" s="41">
        <v>2569</v>
      </c>
      <c r="U248" s="41">
        <v>2401</v>
      </c>
      <c r="V248" s="41">
        <v>4452</v>
      </c>
      <c r="W248" s="41">
        <v>4291</v>
      </c>
      <c r="X248" s="41">
        <v>3812</v>
      </c>
      <c r="Y248" s="41">
        <v>5288</v>
      </c>
      <c r="Z248" s="41">
        <v>1278</v>
      </c>
      <c r="AA248" s="41">
        <v>3793</v>
      </c>
      <c r="AB248" s="41">
        <v>4139</v>
      </c>
      <c r="AC248" s="41">
        <v>2116</v>
      </c>
      <c r="AD248" s="41">
        <v>1404</v>
      </c>
      <c r="AE248" s="41">
        <v>5932</v>
      </c>
      <c r="AF248" s="41">
        <v>6915</v>
      </c>
      <c r="AG248" s="41">
        <v>3547</v>
      </c>
      <c r="AH248" s="41">
        <v>3512</v>
      </c>
      <c r="AI248" s="41">
        <v>2910</v>
      </c>
      <c r="AJ248" s="41">
        <v>2344</v>
      </c>
      <c r="AK248" s="41">
        <v>3612</v>
      </c>
      <c r="AL248" s="41">
        <v>3900</v>
      </c>
      <c r="AM248" s="28">
        <f t="shared" si="18"/>
        <v>134850</v>
      </c>
      <c r="AN248" s="41">
        <v>4350</v>
      </c>
      <c r="AO248" s="29">
        <f t="shared" si="19"/>
        <v>132229</v>
      </c>
      <c r="AP248" s="30">
        <f t="shared" si="20"/>
        <v>4265.4516129032254</v>
      </c>
      <c r="AQ248" s="31">
        <f t="shared" si="21"/>
        <v>-2621</v>
      </c>
      <c r="AR248" s="45">
        <f t="shared" si="22"/>
        <v>0.98056358917315534</v>
      </c>
    </row>
    <row r="249" spans="1:44" x14ac:dyDescent="0.25">
      <c r="A249" s="10">
        <v>248</v>
      </c>
      <c r="B249" s="11">
        <v>16381</v>
      </c>
      <c r="C249" s="11" t="s">
        <v>58</v>
      </c>
      <c r="D249" s="11" t="s">
        <v>23</v>
      </c>
      <c r="E249" s="12" t="s">
        <v>42</v>
      </c>
      <c r="F249" s="12" t="s">
        <v>45</v>
      </c>
      <c r="G249" s="12" t="s">
        <v>312</v>
      </c>
      <c r="H249" s="41">
        <v>570</v>
      </c>
      <c r="I249" s="41">
        <v>2198</v>
      </c>
      <c r="J249" s="41">
        <v>2369</v>
      </c>
      <c r="K249" s="41">
        <v>3351</v>
      </c>
      <c r="L249" s="41">
        <v>620</v>
      </c>
      <c r="M249" s="41">
        <v>4292</v>
      </c>
      <c r="N249" s="41">
        <v>2293</v>
      </c>
      <c r="O249" s="41">
        <v>2659</v>
      </c>
      <c r="P249" s="41">
        <v>2104</v>
      </c>
      <c r="Q249" s="41">
        <v>3393</v>
      </c>
      <c r="R249" s="41">
        <v>5659</v>
      </c>
      <c r="S249" s="41">
        <v>612</v>
      </c>
      <c r="T249" s="41">
        <v>1753</v>
      </c>
      <c r="U249" s="41">
        <v>3020</v>
      </c>
      <c r="V249" s="41">
        <v>2410</v>
      </c>
      <c r="W249" s="41">
        <v>2173</v>
      </c>
      <c r="X249" s="41">
        <v>2202</v>
      </c>
      <c r="Y249" s="41">
        <v>3377</v>
      </c>
      <c r="Z249" s="41">
        <v>2273</v>
      </c>
      <c r="AA249" s="41">
        <v>2139</v>
      </c>
      <c r="AB249" s="41">
        <v>3871</v>
      </c>
      <c r="AC249" s="41">
        <v>3309</v>
      </c>
      <c r="AD249" s="41">
        <v>4420</v>
      </c>
      <c r="AE249" s="41">
        <v>1448</v>
      </c>
      <c r="AF249" s="41">
        <v>4282</v>
      </c>
      <c r="AG249" s="41">
        <v>1045</v>
      </c>
      <c r="AH249" s="41">
        <v>2670</v>
      </c>
      <c r="AI249" s="41">
        <v>825</v>
      </c>
      <c r="AJ249" s="41">
        <v>1730</v>
      </c>
      <c r="AK249" s="41">
        <v>3835</v>
      </c>
      <c r="AL249" s="41">
        <v>2652</v>
      </c>
      <c r="AM249" s="28">
        <f t="shared" si="18"/>
        <v>89900</v>
      </c>
      <c r="AN249" s="41">
        <v>2900</v>
      </c>
      <c r="AO249" s="29">
        <f t="shared" si="19"/>
        <v>79554</v>
      </c>
      <c r="AP249" s="30">
        <f t="shared" si="20"/>
        <v>2566.2580645161293</v>
      </c>
      <c r="AQ249" s="31">
        <f t="shared" si="21"/>
        <v>-10346</v>
      </c>
      <c r="AR249" s="45">
        <f t="shared" si="22"/>
        <v>0.88491657397107892</v>
      </c>
    </row>
    <row r="250" spans="1:44" x14ac:dyDescent="0.25">
      <c r="A250" s="10">
        <v>249</v>
      </c>
      <c r="B250" s="11">
        <v>14553</v>
      </c>
      <c r="C250" s="11" t="s">
        <v>58</v>
      </c>
      <c r="D250" s="11" t="s">
        <v>23</v>
      </c>
      <c r="E250" s="12" t="s">
        <v>42</v>
      </c>
      <c r="F250" s="12" t="s">
        <v>45</v>
      </c>
      <c r="G250" s="12" t="s">
        <v>313</v>
      </c>
      <c r="H250" s="41">
        <v>4017</v>
      </c>
      <c r="I250" s="41">
        <v>2562</v>
      </c>
      <c r="J250" s="41">
        <v>1346</v>
      </c>
      <c r="K250" s="41">
        <v>1960</v>
      </c>
      <c r="L250" s="41">
        <v>4725</v>
      </c>
      <c r="M250" s="41">
        <v>4365</v>
      </c>
      <c r="N250" s="41">
        <v>2077</v>
      </c>
      <c r="O250" s="41">
        <v>1461</v>
      </c>
      <c r="P250" s="41">
        <v>1743</v>
      </c>
      <c r="Q250" s="41">
        <v>2080</v>
      </c>
      <c r="R250" s="41">
        <v>2810</v>
      </c>
      <c r="S250" s="41">
        <v>518</v>
      </c>
      <c r="T250" s="41">
        <v>866</v>
      </c>
      <c r="U250" s="41">
        <v>1600</v>
      </c>
      <c r="V250" s="41">
        <v>2130</v>
      </c>
      <c r="W250" s="41">
        <v>800</v>
      </c>
      <c r="X250" s="41">
        <v>946</v>
      </c>
      <c r="Y250" s="41">
        <v>3720</v>
      </c>
      <c r="Z250" s="41">
        <v>1100</v>
      </c>
      <c r="AA250" s="41">
        <v>2916</v>
      </c>
      <c r="AB250" s="41">
        <v>1678</v>
      </c>
      <c r="AC250" s="41">
        <v>2331</v>
      </c>
      <c r="AD250" s="41">
        <v>3805</v>
      </c>
      <c r="AE250" s="41">
        <v>1057</v>
      </c>
      <c r="AF250" s="41">
        <v>2141</v>
      </c>
      <c r="AG250" s="41">
        <v>650</v>
      </c>
      <c r="AH250" s="41">
        <v>1186</v>
      </c>
      <c r="AI250" s="41">
        <v>1101</v>
      </c>
      <c r="AJ250" s="41">
        <v>3518</v>
      </c>
      <c r="AK250" s="41">
        <v>1390</v>
      </c>
      <c r="AL250" s="41">
        <v>853</v>
      </c>
      <c r="AM250" s="28">
        <f t="shared" si="18"/>
        <v>77500</v>
      </c>
      <c r="AN250" s="41">
        <v>2500</v>
      </c>
      <c r="AO250" s="29">
        <f t="shared" si="19"/>
        <v>63452</v>
      </c>
      <c r="AP250" s="30">
        <f t="shared" si="20"/>
        <v>2046.8387096774193</v>
      </c>
      <c r="AQ250" s="31">
        <f t="shared" si="21"/>
        <v>-14048</v>
      </c>
      <c r="AR250" s="45">
        <f t="shared" si="22"/>
        <v>0.81873548387096773</v>
      </c>
    </row>
    <row r="251" spans="1:44" x14ac:dyDescent="0.25">
      <c r="A251" s="10">
        <v>250</v>
      </c>
      <c r="B251" s="11">
        <v>17240</v>
      </c>
      <c r="C251" s="11" t="s">
        <v>58</v>
      </c>
      <c r="D251" s="11" t="s">
        <v>23</v>
      </c>
      <c r="E251" s="12" t="s">
        <v>42</v>
      </c>
      <c r="F251" s="12" t="s">
        <v>46</v>
      </c>
      <c r="G251" s="12" t="s">
        <v>314</v>
      </c>
      <c r="H251" s="41">
        <v>0</v>
      </c>
      <c r="I251" s="41">
        <v>0</v>
      </c>
      <c r="J251" s="41">
        <v>0</v>
      </c>
      <c r="K251" s="41">
        <v>0</v>
      </c>
      <c r="L251" s="41">
        <v>0</v>
      </c>
      <c r="M251" s="41">
        <v>0</v>
      </c>
      <c r="N251" s="41">
        <v>0</v>
      </c>
      <c r="O251" s="41">
        <v>0</v>
      </c>
      <c r="P251" s="41">
        <v>0</v>
      </c>
      <c r="Q251" s="41">
        <v>0</v>
      </c>
      <c r="R251" s="41">
        <v>0</v>
      </c>
      <c r="S251" s="41">
        <v>0</v>
      </c>
      <c r="T251" s="41">
        <v>-654</v>
      </c>
      <c r="U251" s="41">
        <v>0</v>
      </c>
      <c r="V251" s="41">
        <v>0</v>
      </c>
      <c r="W251" s="41">
        <v>-842</v>
      </c>
      <c r="X251" s="41">
        <v>0</v>
      </c>
      <c r="Y251" s="41">
        <v>0</v>
      </c>
      <c r="Z251" s="41">
        <v>0</v>
      </c>
      <c r="AA251" s="41">
        <v>0</v>
      </c>
      <c r="AB251" s="41">
        <v>2</v>
      </c>
      <c r="AC251" s="41">
        <v>0</v>
      </c>
      <c r="AD251" s="41">
        <v>0</v>
      </c>
      <c r="AE251" s="41">
        <v>0</v>
      </c>
      <c r="AF251" s="41">
        <v>0</v>
      </c>
      <c r="AG251" s="41">
        <v>0</v>
      </c>
      <c r="AH251" s="41">
        <v>0</v>
      </c>
      <c r="AI251" s="41">
        <v>0</v>
      </c>
      <c r="AJ251" s="41">
        <v>0</v>
      </c>
      <c r="AK251" s="41">
        <v>0</v>
      </c>
      <c r="AL251" s="41">
        <v>0</v>
      </c>
      <c r="AM251" s="28">
        <f t="shared" si="18"/>
        <v>21700</v>
      </c>
      <c r="AN251" s="41">
        <v>700</v>
      </c>
      <c r="AO251" s="29">
        <f t="shared" si="19"/>
        <v>-1494</v>
      </c>
      <c r="AP251" s="30">
        <f t="shared" si="20"/>
        <v>-48.193548387096776</v>
      </c>
      <c r="AQ251" s="31">
        <f t="shared" si="21"/>
        <v>-23194</v>
      </c>
      <c r="AR251" s="45">
        <f t="shared" si="22"/>
        <v>-6.8847926267281104E-2</v>
      </c>
    </row>
    <row r="252" spans="1:44" x14ac:dyDescent="0.25">
      <c r="A252" s="10">
        <v>251</v>
      </c>
      <c r="B252" s="11">
        <v>17260</v>
      </c>
      <c r="C252" s="11" t="s">
        <v>58</v>
      </c>
      <c r="D252" s="11" t="s">
        <v>23</v>
      </c>
      <c r="E252" s="12" t="s">
        <v>42</v>
      </c>
      <c r="F252" s="12" t="s">
        <v>46</v>
      </c>
      <c r="G252" s="12" t="s">
        <v>315</v>
      </c>
      <c r="H252" s="41">
        <v>0</v>
      </c>
      <c r="I252" s="41">
        <v>0</v>
      </c>
      <c r="J252" s="41">
        <v>0</v>
      </c>
      <c r="K252" s="41">
        <v>0</v>
      </c>
      <c r="L252" s="41">
        <v>0</v>
      </c>
      <c r="M252" s="41">
        <v>0</v>
      </c>
      <c r="N252" s="41">
        <v>0</v>
      </c>
      <c r="O252" s="41">
        <v>0</v>
      </c>
      <c r="P252" s="41">
        <v>0</v>
      </c>
      <c r="Q252" s="41">
        <v>0</v>
      </c>
      <c r="R252" s="41">
        <v>0</v>
      </c>
      <c r="S252" s="41">
        <v>0</v>
      </c>
      <c r="T252" s="41">
        <v>0</v>
      </c>
      <c r="U252" s="41">
        <v>0</v>
      </c>
      <c r="V252" s="41">
        <v>0</v>
      </c>
      <c r="W252" s="41">
        <v>0</v>
      </c>
      <c r="X252" s="41">
        <v>0</v>
      </c>
      <c r="Y252" s="41">
        <v>0</v>
      </c>
      <c r="Z252" s="41">
        <v>0</v>
      </c>
      <c r="AA252" s="41">
        <v>0</v>
      </c>
      <c r="AB252" s="41">
        <v>0</v>
      </c>
      <c r="AC252" s="41">
        <v>0</v>
      </c>
      <c r="AD252" s="41">
        <v>0</v>
      </c>
      <c r="AE252" s="41">
        <v>29</v>
      </c>
      <c r="AF252" s="41">
        <v>0</v>
      </c>
      <c r="AG252" s="41">
        <v>0</v>
      </c>
      <c r="AH252" s="41">
        <v>0</v>
      </c>
      <c r="AI252" s="41">
        <v>0</v>
      </c>
      <c r="AJ252" s="41">
        <v>0</v>
      </c>
      <c r="AK252" s="41">
        <v>0</v>
      </c>
      <c r="AL252" s="41">
        <v>0</v>
      </c>
      <c r="AM252" s="28">
        <f t="shared" si="18"/>
        <v>21700</v>
      </c>
      <c r="AN252" s="41">
        <v>700</v>
      </c>
      <c r="AO252" s="29">
        <f t="shared" si="19"/>
        <v>29</v>
      </c>
      <c r="AP252" s="30">
        <f t="shared" si="20"/>
        <v>0.93548387096774188</v>
      </c>
      <c r="AQ252" s="31">
        <f t="shared" si="21"/>
        <v>-21671</v>
      </c>
      <c r="AR252" s="45">
        <f t="shared" si="22"/>
        <v>1.336405529953917E-3</v>
      </c>
    </row>
    <row r="253" spans="1:44" x14ac:dyDescent="0.25">
      <c r="A253" s="10">
        <v>252</v>
      </c>
      <c r="B253" s="13">
        <v>17455</v>
      </c>
      <c r="C253" s="11" t="s">
        <v>58</v>
      </c>
      <c r="D253" s="11" t="s">
        <v>23</v>
      </c>
      <c r="E253" s="12" t="s">
        <v>42</v>
      </c>
      <c r="F253" s="12" t="s">
        <v>46</v>
      </c>
      <c r="G253" s="14" t="s">
        <v>316</v>
      </c>
      <c r="H253" s="41">
        <v>3021</v>
      </c>
      <c r="I253" s="41">
        <v>1754</v>
      </c>
      <c r="J253" s="41">
        <v>1514</v>
      </c>
      <c r="K253" s="41">
        <v>2676</v>
      </c>
      <c r="L253" s="41">
        <v>2203</v>
      </c>
      <c r="M253" s="41">
        <v>2207</v>
      </c>
      <c r="N253" s="41">
        <v>1888</v>
      </c>
      <c r="O253" s="41">
        <v>3484</v>
      </c>
      <c r="P253" s="41">
        <v>2560</v>
      </c>
      <c r="Q253" s="41">
        <v>2778</v>
      </c>
      <c r="R253" s="41">
        <v>2267</v>
      </c>
      <c r="S253" s="41">
        <v>1128</v>
      </c>
      <c r="T253" s="41">
        <v>4324</v>
      </c>
      <c r="U253" s="41">
        <v>3066</v>
      </c>
      <c r="V253" s="41">
        <v>3749</v>
      </c>
      <c r="W253" s="41">
        <v>3157</v>
      </c>
      <c r="X253" s="41">
        <v>2418</v>
      </c>
      <c r="Y253" s="41">
        <v>4456</v>
      </c>
      <c r="Z253" s="41">
        <v>918</v>
      </c>
      <c r="AA253" s="41">
        <v>7167</v>
      </c>
      <c r="AB253" s="41">
        <v>6117</v>
      </c>
      <c r="AC253" s="41">
        <v>7381</v>
      </c>
      <c r="AD253" s="41">
        <v>1939</v>
      </c>
      <c r="AE253" s="41">
        <v>4919</v>
      </c>
      <c r="AF253" s="41">
        <v>3763</v>
      </c>
      <c r="AG253" s="41">
        <v>2497</v>
      </c>
      <c r="AH253" s="41">
        <v>3936</v>
      </c>
      <c r="AI253" s="41">
        <v>3943</v>
      </c>
      <c r="AJ253" s="41">
        <v>2305</v>
      </c>
      <c r="AK253" s="41">
        <v>2785</v>
      </c>
      <c r="AL253" s="41">
        <v>2405</v>
      </c>
      <c r="AM253" s="28">
        <f t="shared" si="18"/>
        <v>52700</v>
      </c>
      <c r="AN253" s="41">
        <v>1700</v>
      </c>
      <c r="AO253" s="29">
        <f t="shared" si="19"/>
        <v>98725</v>
      </c>
      <c r="AP253" s="30">
        <f t="shared" si="20"/>
        <v>3184.6774193548385</v>
      </c>
      <c r="AQ253" s="31">
        <f t="shared" si="21"/>
        <v>46025</v>
      </c>
      <c r="AR253" s="45">
        <f t="shared" si="22"/>
        <v>1.8733396584440227</v>
      </c>
    </row>
    <row r="254" spans="1:44" x14ac:dyDescent="0.25">
      <c r="A254" s="10">
        <v>253</v>
      </c>
      <c r="B254" s="11">
        <v>14508</v>
      </c>
      <c r="C254" s="11" t="s">
        <v>58</v>
      </c>
      <c r="D254" s="11" t="s">
        <v>23</v>
      </c>
      <c r="E254" s="12" t="s">
        <v>42</v>
      </c>
      <c r="F254" s="12" t="s">
        <v>46</v>
      </c>
      <c r="G254" s="12" t="s">
        <v>317</v>
      </c>
      <c r="H254" s="41">
        <v>2257</v>
      </c>
      <c r="I254" s="41">
        <v>1385</v>
      </c>
      <c r="J254" s="41">
        <v>748</v>
      </c>
      <c r="K254" s="41">
        <v>1815</v>
      </c>
      <c r="L254" s="41">
        <v>693</v>
      </c>
      <c r="M254" s="41">
        <v>1122</v>
      </c>
      <c r="N254" s="41">
        <v>2218</v>
      </c>
      <c r="O254" s="41">
        <v>2308</v>
      </c>
      <c r="P254" s="41">
        <v>1142</v>
      </c>
      <c r="Q254" s="41">
        <v>3050</v>
      </c>
      <c r="R254" s="41">
        <v>990</v>
      </c>
      <c r="S254" s="41">
        <v>385</v>
      </c>
      <c r="T254" s="41">
        <v>1719</v>
      </c>
      <c r="U254" s="41">
        <v>714</v>
      </c>
      <c r="V254" s="41">
        <v>2307</v>
      </c>
      <c r="W254" s="41">
        <v>1116</v>
      </c>
      <c r="X254" s="41">
        <v>1773</v>
      </c>
      <c r="Y254" s="41">
        <v>321</v>
      </c>
      <c r="Z254" s="41">
        <v>51</v>
      </c>
      <c r="AA254" s="41">
        <v>1740</v>
      </c>
      <c r="AB254" s="41">
        <v>1048</v>
      </c>
      <c r="AC254" s="41">
        <v>948</v>
      </c>
      <c r="AD254" s="41">
        <v>551</v>
      </c>
      <c r="AE254" s="41">
        <v>607</v>
      </c>
      <c r="AF254" s="41">
        <v>299</v>
      </c>
      <c r="AG254" s="41">
        <v>557</v>
      </c>
      <c r="AH254" s="41">
        <v>612</v>
      </c>
      <c r="AI254" s="41">
        <v>1900</v>
      </c>
      <c r="AJ254" s="41">
        <v>1131</v>
      </c>
      <c r="AK254" s="41">
        <v>201</v>
      </c>
      <c r="AL254" s="41">
        <v>1501</v>
      </c>
      <c r="AM254" s="28">
        <f t="shared" si="18"/>
        <v>68200</v>
      </c>
      <c r="AN254" s="41">
        <v>2200</v>
      </c>
      <c r="AO254" s="29">
        <f t="shared" si="19"/>
        <v>37209</v>
      </c>
      <c r="AP254" s="30">
        <f t="shared" si="20"/>
        <v>1200.2903225806451</v>
      </c>
      <c r="AQ254" s="31">
        <f t="shared" si="21"/>
        <v>-30991</v>
      </c>
      <c r="AR254" s="45">
        <f t="shared" si="22"/>
        <v>0.54558651026392957</v>
      </c>
    </row>
    <row r="255" spans="1:44" x14ac:dyDescent="0.25">
      <c r="A255" s="10">
        <v>254</v>
      </c>
      <c r="B255" s="11">
        <v>15510</v>
      </c>
      <c r="C255" s="11" t="s">
        <v>58</v>
      </c>
      <c r="D255" s="11" t="s">
        <v>23</v>
      </c>
      <c r="E255" s="12" t="s">
        <v>42</v>
      </c>
      <c r="F255" s="12" t="s">
        <v>47</v>
      </c>
      <c r="G255" s="12" t="s">
        <v>318</v>
      </c>
      <c r="H255" s="41">
        <v>2555</v>
      </c>
      <c r="I255" s="41">
        <v>5034</v>
      </c>
      <c r="J255" s="41">
        <v>5987</v>
      </c>
      <c r="K255" s="41">
        <v>3623</v>
      </c>
      <c r="L255" s="41">
        <v>919</v>
      </c>
      <c r="M255" s="41">
        <v>2053</v>
      </c>
      <c r="N255" s="41">
        <v>2484</v>
      </c>
      <c r="O255" s="41">
        <v>3247</v>
      </c>
      <c r="P255" s="41">
        <v>1797</v>
      </c>
      <c r="Q255" s="41">
        <v>2339</v>
      </c>
      <c r="R255" s="41">
        <v>3608</v>
      </c>
      <c r="S255" s="41">
        <v>1329</v>
      </c>
      <c r="T255" s="41">
        <v>364</v>
      </c>
      <c r="U255" s="41">
        <v>2846</v>
      </c>
      <c r="V255" s="41">
        <v>3941</v>
      </c>
      <c r="W255" s="41">
        <v>3648</v>
      </c>
      <c r="X255" s="41">
        <v>1791</v>
      </c>
      <c r="Y255" s="41">
        <v>2345</v>
      </c>
      <c r="Z255" s="41">
        <v>1758</v>
      </c>
      <c r="AA255" s="41">
        <v>3386</v>
      </c>
      <c r="AB255" s="41">
        <v>1459</v>
      </c>
      <c r="AC255" s="41">
        <v>2373</v>
      </c>
      <c r="AD255" s="41">
        <v>2480</v>
      </c>
      <c r="AE255" s="41">
        <v>2080</v>
      </c>
      <c r="AF255" s="41">
        <v>2927</v>
      </c>
      <c r="AG255" s="41">
        <v>1161</v>
      </c>
      <c r="AH255" s="41">
        <v>7528</v>
      </c>
      <c r="AI255" s="41">
        <v>1999</v>
      </c>
      <c r="AJ255" s="41">
        <v>2835</v>
      </c>
      <c r="AK255" s="41">
        <v>2906</v>
      </c>
      <c r="AL255" s="41">
        <v>1997</v>
      </c>
      <c r="AM255" s="28">
        <f t="shared" si="18"/>
        <v>83700</v>
      </c>
      <c r="AN255" s="41">
        <v>2700</v>
      </c>
      <c r="AO255" s="29">
        <f t="shared" si="19"/>
        <v>84799</v>
      </c>
      <c r="AP255" s="30">
        <f t="shared" si="20"/>
        <v>2735.4516129032259</v>
      </c>
      <c r="AQ255" s="31">
        <f t="shared" si="21"/>
        <v>1099</v>
      </c>
      <c r="AR255" s="45">
        <f t="shared" si="22"/>
        <v>1.0131302270011948</v>
      </c>
    </row>
    <row r="256" spans="1:44" x14ac:dyDescent="0.25">
      <c r="A256" s="10">
        <v>255</v>
      </c>
      <c r="B256" s="11">
        <v>14537</v>
      </c>
      <c r="C256" s="11" t="s">
        <v>58</v>
      </c>
      <c r="D256" s="11" t="s">
        <v>23</v>
      </c>
      <c r="E256" s="12" t="s">
        <v>42</v>
      </c>
      <c r="F256" s="12" t="s">
        <v>47</v>
      </c>
      <c r="G256" s="12" t="s">
        <v>319</v>
      </c>
      <c r="H256" s="41">
        <v>7340</v>
      </c>
      <c r="I256" s="41">
        <v>4526</v>
      </c>
      <c r="J256" s="41">
        <v>5117</v>
      </c>
      <c r="K256" s="41">
        <v>4318</v>
      </c>
      <c r="L256" s="41">
        <v>4678</v>
      </c>
      <c r="M256" s="41">
        <v>6113</v>
      </c>
      <c r="N256" s="41">
        <v>5822</v>
      </c>
      <c r="O256" s="41">
        <v>6535</v>
      </c>
      <c r="P256" s="41">
        <v>7088</v>
      </c>
      <c r="Q256" s="41">
        <v>3978</v>
      </c>
      <c r="R256" s="41">
        <v>11124</v>
      </c>
      <c r="S256" s="41">
        <v>1929</v>
      </c>
      <c r="T256" s="41">
        <v>8202</v>
      </c>
      <c r="U256" s="41">
        <v>4609</v>
      </c>
      <c r="V256" s="41">
        <v>2273</v>
      </c>
      <c r="W256" s="41">
        <v>3044</v>
      </c>
      <c r="X256" s="41">
        <v>7206</v>
      </c>
      <c r="Y256" s="41">
        <v>4077</v>
      </c>
      <c r="Z256" s="41">
        <v>2660</v>
      </c>
      <c r="AA256" s="41">
        <v>6075</v>
      </c>
      <c r="AB256" s="41">
        <v>4291</v>
      </c>
      <c r="AC256" s="41">
        <v>4919</v>
      </c>
      <c r="AD256" s="41">
        <v>4853</v>
      </c>
      <c r="AE256" s="41">
        <v>4174</v>
      </c>
      <c r="AF256" s="41">
        <v>3690</v>
      </c>
      <c r="AG256" s="41">
        <v>2721</v>
      </c>
      <c r="AH256" s="41">
        <v>8017</v>
      </c>
      <c r="AI256" s="41">
        <v>5265</v>
      </c>
      <c r="AJ256" s="41">
        <v>3274</v>
      </c>
      <c r="AK256" s="41">
        <v>3672</v>
      </c>
      <c r="AL256" s="41">
        <v>4113</v>
      </c>
      <c r="AM256" s="28">
        <f t="shared" si="18"/>
        <v>186000</v>
      </c>
      <c r="AN256" s="41">
        <v>6000</v>
      </c>
      <c r="AO256" s="29">
        <f t="shared" si="19"/>
        <v>155703</v>
      </c>
      <c r="AP256" s="30">
        <f t="shared" si="20"/>
        <v>5022.677419354839</v>
      </c>
      <c r="AQ256" s="31">
        <f t="shared" si="21"/>
        <v>-30297</v>
      </c>
      <c r="AR256" s="45">
        <f t="shared" si="22"/>
        <v>0.83711290322580645</v>
      </c>
    </row>
    <row r="257" spans="1:44" x14ac:dyDescent="0.25">
      <c r="A257" s="10">
        <v>256</v>
      </c>
      <c r="B257" s="11">
        <v>14587</v>
      </c>
      <c r="C257" s="11" t="s">
        <v>58</v>
      </c>
      <c r="D257" s="11" t="s">
        <v>23</v>
      </c>
      <c r="E257" s="12" t="s">
        <v>42</v>
      </c>
      <c r="F257" s="12" t="s">
        <v>47</v>
      </c>
      <c r="G257" s="12" t="s">
        <v>320</v>
      </c>
      <c r="H257" s="41">
        <v>1820</v>
      </c>
      <c r="I257" s="41">
        <v>4350</v>
      </c>
      <c r="J257" s="41">
        <v>10597</v>
      </c>
      <c r="K257" s="41">
        <v>2306</v>
      </c>
      <c r="L257" s="41">
        <v>755</v>
      </c>
      <c r="M257" s="41">
        <v>5122</v>
      </c>
      <c r="N257" s="41">
        <v>2991</v>
      </c>
      <c r="O257" s="41">
        <v>2237</v>
      </c>
      <c r="P257" s="41">
        <v>3955</v>
      </c>
      <c r="Q257" s="41">
        <v>5506</v>
      </c>
      <c r="R257" s="41">
        <v>6530</v>
      </c>
      <c r="S257" s="41">
        <v>1704</v>
      </c>
      <c r="T257" s="41">
        <v>2854</v>
      </c>
      <c r="U257" s="41">
        <v>3363</v>
      </c>
      <c r="V257" s="41">
        <v>3583</v>
      </c>
      <c r="W257" s="41">
        <v>1698</v>
      </c>
      <c r="X257" s="41">
        <v>3356</v>
      </c>
      <c r="Y257" s="41">
        <v>2875</v>
      </c>
      <c r="Z257" s="41">
        <v>1943</v>
      </c>
      <c r="AA257" s="41">
        <v>2825</v>
      </c>
      <c r="AB257" s="41">
        <v>4715</v>
      </c>
      <c r="AC257" s="41">
        <v>5768</v>
      </c>
      <c r="AD257" s="41">
        <v>3905</v>
      </c>
      <c r="AE257" s="41">
        <v>1562</v>
      </c>
      <c r="AF257" s="41">
        <v>2729</v>
      </c>
      <c r="AG257" s="41">
        <v>1481</v>
      </c>
      <c r="AH257" s="41">
        <v>1898</v>
      </c>
      <c r="AI257" s="41">
        <v>3766</v>
      </c>
      <c r="AJ257" s="41">
        <v>1709</v>
      </c>
      <c r="AK257" s="41">
        <v>5468</v>
      </c>
      <c r="AL257" s="41">
        <v>4089</v>
      </c>
      <c r="AM257" s="28">
        <f t="shared" si="18"/>
        <v>168950</v>
      </c>
      <c r="AN257" s="41">
        <v>5450</v>
      </c>
      <c r="AO257" s="29">
        <f t="shared" si="19"/>
        <v>107460</v>
      </c>
      <c r="AP257" s="30">
        <f t="shared" si="20"/>
        <v>3466.4516129032259</v>
      </c>
      <c r="AQ257" s="31">
        <f t="shared" si="21"/>
        <v>-61490</v>
      </c>
      <c r="AR257" s="45">
        <f t="shared" si="22"/>
        <v>0.63604616750517906</v>
      </c>
    </row>
    <row r="258" spans="1:44" x14ac:dyDescent="0.25">
      <c r="A258" s="10">
        <v>257</v>
      </c>
      <c r="B258" s="11">
        <v>14493</v>
      </c>
      <c r="C258" s="11" t="s">
        <v>58</v>
      </c>
      <c r="D258" s="11" t="s">
        <v>23</v>
      </c>
      <c r="E258" s="12" t="s">
        <v>42</v>
      </c>
      <c r="F258" s="12" t="s">
        <v>47</v>
      </c>
      <c r="G258" s="12" t="s">
        <v>321</v>
      </c>
      <c r="H258" s="41">
        <v>1635</v>
      </c>
      <c r="I258" s="41">
        <v>703</v>
      </c>
      <c r="J258" s="41">
        <v>821</v>
      </c>
      <c r="K258" s="41">
        <v>698</v>
      </c>
      <c r="L258" s="41">
        <v>672</v>
      </c>
      <c r="M258" s="41">
        <v>2369</v>
      </c>
      <c r="N258" s="41">
        <v>1110</v>
      </c>
      <c r="O258" s="41">
        <v>2943</v>
      </c>
      <c r="P258" s="41">
        <v>63</v>
      </c>
      <c r="Q258" s="41">
        <v>753</v>
      </c>
      <c r="R258" s="41">
        <v>2373</v>
      </c>
      <c r="S258" s="41">
        <v>2476</v>
      </c>
      <c r="T258" s="41">
        <v>3513</v>
      </c>
      <c r="U258" s="41">
        <v>1625</v>
      </c>
      <c r="V258" s="41">
        <v>2193</v>
      </c>
      <c r="W258" s="41">
        <v>612</v>
      </c>
      <c r="X258" s="41">
        <v>2137</v>
      </c>
      <c r="Y258" s="41">
        <v>2449</v>
      </c>
      <c r="Z258" s="41">
        <v>791</v>
      </c>
      <c r="AA258" s="41">
        <v>3391</v>
      </c>
      <c r="AB258" s="41">
        <v>1563</v>
      </c>
      <c r="AC258" s="41">
        <v>2135</v>
      </c>
      <c r="AD258" s="41">
        <v>995</v>
      </c>
      <c r="AE258" s="41">
        <v>1964</v>
      </c>
      <c r="AF258" s="41">
        <v>1038</v>
      </c>
      <c r="AG258" s="41">
        <v>841</v>
      </c>
      <c r="AH258" s="41">
        <v>1115</v>
      </c>
      <c r="AI258" s="41">
        <v>1834</v>
      </c>
      <c r="AJ258" s="41">
        <v>1709</v>
      </c>
      <c r="AK258" s="41">
        <v>1711</v>
      </c>
      <c r="AL258" s="41">
        <v>2363</v>
      </c>
      <c r="AM258" s="28">
        <f t="shared" si="18"/>
        <v>83700</v>
      </c>
      <c r="AN258" s="41">
        <v>2700</v>
      </c>
      <c r="AO258" s="29">
        <f t="shared" si="19"/>
        <v>50595</v>
      </c>
      <c r="AP258" s="30">
        <f t="shared" si="20"/>
        <v>1632.0967741935483</v>
      </c>
      <c r="AQ258" s="31">
        <f t="shared" si="21"/>
        <v>-33105</v>
      </c>
      <c r="AR258" s="45">
        <f t="shared" si="22"/>
        <v>0.6044802867383513</v>
      </c>
    </row>
    <row r="259" spans="1:44" x14ac:dyDescent="0.25">
      <c r="A259" s="10">
        <v>258</v>
      </c>
      <c r="B259" s="11">
        <v>15954</v>
      </c>
      <c r="C259" s="11" t="s">
        <v>58</v>
      </c>
      <c r="D259" s="11" t="s">
        <v>23</v>
      </c>
      <c r="E259" s="12" t="s">
        <v>42</v>
      </c>
      <c r="F259" s="12" t="s">
        <v>47</v>
      </c>
      <c r="G259" s="12" t="s">
        <v>322</v>
      </c>
      <c r="H259" s="41">
        <v>8554</v>
      </c>
      <c r="I259" s="41">
        <v>8271</v>
      </c>
      <c r="J259" s="41">
        <v>8708</v>
      </c>
      <c r="K259" s="41">
        <v>14726</v>
      </c>
      <c r="L259" s="41">
        <v>3874</v>
      </c>
      <c r="M259" s="41">
        <v>8477</v>
      </c>
      <c r="N259" s="41">
        <v>7754</v>
      </c>
      <c r="O259" s="41">
        <v>4982</v>
      </c>
      <c r="P259" s="41">
        <v>9273</v>
      </c>
      <c r="Q259" s="41">
        <v>7272</v>
      </c>
      <c r="R259" s="41">
        <v>10336</v>
      </c>
      <c r="S259" s="41">
        <v>6480</v>
      </c>
      <c r="T259" s="41">
        <v>8387</v>
      </c>
      <c r="U259" s="41">
        <v>4998</v>
      </c>
      <c r="V259" s="41">
        <v>7759</v>
      </c>
      <c r="W259" s="41">
        <v>11676</v>
      </c>
      <c r="X259" s="41">
        <v>5522</v>
      </c>
      <c r="Y259" s="41">
        <v>7877</v>
      </c>
      <c r="Z259" s="41">
        <v>3085</v>
      </c>
      <c r="AA259" s="41">
        <v>6367</v>
      </c>
      <c r="AB259" s="41">
        <v>6712</v>
      </c>
      <c r="AC259" s="41">
        <v>6815</v>
      </c>
      <c r="AD259" s="41">
        <v>3853</v>
      </c>
      <c r="AE259" s="41">
        <v>4267</v>
      </c>
      <c r="AF259" s="41">
        <v>5545</v>
      </c>
      <c r="AG259" s="41">
        <v>2081</v>
      </c>
      <c r="AH259" s="41">
        <v>8162</v>
      </c>
      <c r="AI259" s="41">
        <v>8074</v>
      </c>
      <c r="AJ259" s="41">
        <v>7154</v>
      </c>
      <c r="AK259" s="41">
        <v>6804</v>
      </c>
      <c r="AL259" s="41">
        <v>5253</v>
      </c>
      <c r="AM259" s="28">
        <f t="shared" ref="AM259:AM311" si="23">+AN259*31</f>
        <v>195300</v>
      </c>
      <c r="AN259" s="41">
        <v>6300</v>
      </c>
      <c r="AO259" s="29">
        <f t="shared" ref="AO259:AO311" si="24">SUM(H259:AL259)</f>
        <v>219098</v>
      </c>
      <c r="AP259" s="30">
        <f t="shared" ref="AP259:AP311" si="25">AO259/31</f>
        <v>7067.677419354839</v>
      </c>
      <c r="AQ259" s="31">
        <f t="shared" ref="AQ259:AQ311" si="26">AO259-AM259</f>
        <v>23798</v>
      </c>
      <c r="AR259" s="45">
        <f t="shared" ref="AR259:AR311" si="27">AO259/AM259</f>
        <v>1.1218535586277523</v>
      </c>
    </row>
    <row r="260" spans="1:44" x14ac:dyDescent="0.25">
      <c r="A260" s="10">
        <v>259</v>
      </c>
      <c r="B260" s="11">
        <v>14584</v>
      </c>
      <c r="C260" s="11" t="s">
        <v>58</v>
      </c>
      <c r="D260" s="11" t="s">
        <v>23</v>
      </c>
      <c r="E260" s="12" t="s">
        <v>42</v>
      </c>
      <c r="F260" s="12" t="s">
        <v>47</v>
      </c>
      <c r="G260" s="12" t="s">
        <v>323</v>
      </c>
      <c r="H260" s="41">
        <v>1656</v>
      </c>
      <c r="I260" s="41">
        <v>6173</v>
      </c>
      <c r="J260" s="41">
        <v>2924</v>
      </c>
      <c r="K260" s="41">
        <v>5009</v>
      </c>
      <c r="L260" s="41">
        <v>629</v>
      </c>
      <c r="M260" s="41">
        <v>4663</v>
      </c>
      <c r="N260" s="41">
        <v>4417</v>
      </c>
      <c r="O260" s="41">
        <v>1276</v>
      </c>
      <c r="P260" s="41">
        <v>1318</v>
      </c>
      <c r="Q260" s="41">
        <v>2468</v>
      </c>
      <c r="R260" s="41">
        <v>6015</v>
      </c>
      <c r="S260" s="41">
        <v>564</v>
      </c>
      <c r="T260" s="41">
        <v>4420</v>
      </c>
      <c r="U260" s="41">
        <v>4260</v>
      </c>
      <c r="V260" s="41">
        <v>2992</v>
      </c>
      <c r="W260" s="41">
        <v>2243</v>
      </c>
      <c r="X260" s="41">
        <v>2109</v>
      </c>
      <c r="Y260" s="41">
        <v>7095</v>
      </c>
      <c r="Z260" s="41">
        <v>1338</v>
      </c>
      <c r="AA260" s="41">
        <v>4751</v>
      </c>
      <c r="AB260" s="41">
        <v>9313</v>
      </c>
      <c r="AC260" s="41">
        <v>4052</v>
      </c>
      <c r="AD260" s="41">
        <v>5132</v>
      </c>
      <c r="AE260" s="41">
        <v>3848</v>
      </c>
      <c r="AF260" s="41">
        <v>7310</v>
      </c>
      <c r="AG260" s="41">
        <v>765</v>
      </c>
      <c r="AH260" s="41">
        <v>4204</v>
      </c>
      <c r="AI260" s="41">
        <v>3565</v>
      </c>
      <c r="AJ260" s="41">
        <v>4643</v>
      </c>
      <c r="AK260" s="41">
        <v>1824</v>
      </c>
      <c r="AL260" s="41">
        <v>2104</v>
      </c>
      <c r="AM260" s="28">
        <f t="shared" si="23"/>
        <v>108500</v>
      </c>
      <c r="AN260" s="41">
        <v>3500</v>
      </c>
      <c r="AO260" s="29">
        <f t="shared" si="24"/>
        <v>113080</v>
      </c>
      <c r="AP260" s="30">
        <f t="shared" si="25"/>
        <v>3647.7419354838707</v>
      </c>
      <c r="AQ260" s="31">
        <f t="shared" si="26"/>
        <v>4580</v>
      </c>
      <c r="AR260" s="45">
        <f t="shared" si="27"/>
        <v>1.0422119815668203</v>
      </c>
    </row>
    <row r="261" spans="1:44" x14ac:dyDescent="0.25">
      <c r="A261" s="10">
        <v>260</v>
      </c>
      <c r="B261" s="11">
        <v>14436</v>
      </c>
      <c r="C261" s="11" t="s">
        <v>58</v>
      </c>
      <c r="D261" s="11" t="s">
        <v>23</v>
      </c>
      <c r="E261" s="12" t="s">
        <v>42</v>
      </c>
      <c r="F261" s="12" t="s">
        <v>47</v>
      </c>
      <c r="G261" s="12" t="s">
        <v>324</v>
      </c>
      <c r="H261" s="41">
        <v>1009</v>
      </c>
      <c r="I261" s="41">
        <v>2001</v>
      </c>
      <c r="J261" s="41">
        <v>4449</v>
      </c>
      <c r="K261" s="41">
        <v>1182</v>
      </c>
      <c r="L261" s="41">
        <v>501</v>
      </c>
      <c r="M261" s="41">
        <v>3196</v>
      </c>
      <c r="N261" s="41">
        <v>3376</v>
      </c>
      <c r="O261" s="41">
        <v>1099</v>
      </c>
      <c r="P261" s="41">
        <v>2159</v>
      </c>
      <c r="Q261" s="41">
        <v>2088</v>
      </c>
      <c r="R261" s="41">
        <v>2441</v>
      </c>
      <c r="S261" s="41">
        <v>716</v>
      </c>
      <c r="T261" s="41">
        <v>1085</v>
      </c>
      <c r="U261" s="41">
        <v>649</v>
      </c>
      <c r="V261" s="41">
        <v>666</v>
      </c>
      <c r="W261" s="41">
        <v>2590</v>
      </c>
      <c r="X261" s="41">
        <v>4472</v>
      </c>
      <c r="Y261" s="41">
        <v>1018</v>
      </c>
      <c r="Z261" s="41">
        <v>184</v>
      </c>
      <c r="AA261" s="41">
        <v>996</v>
      </c>
      <c r="AB261" s="41">
        <v>1592</v>
      </c>
      <c r="AC261" s="41">
        <v>2516</v>
      </c>
      <c r="AD261" s="41">
        <v>1358</v>
      </c>
      <c r="AE261" s="41">
        <v>411</v>
      </c>
      <c r="AF261" s="41">
        <v>2865</v>
      </c>
      <c r="AG261" s="41">
        <v>420</v>
      </c>
      <c r="AH261" s="41">
        <v>3069</v>
      </c>
      <c r="AI261" s="41">
        <v>1052</v>
      </c>
      <c r="AJ261" s="41">
        <v>1597</v>
      </c>
      <c r="AK261" s="41">
        <v>740</v>
      </c>
      <c r="AL261" s="41">
        <v>1423</v>
      </c>
      <c r="AM261" s="28">
        <f t="shared" si="23"/>
        <v>176700</v>
      </c>
      <c r="AN261" s="41">
        <v>5700</v>
      </c>
      <c r="AO261" s="29">
        <f t="shared" si="24"/>
        <v>52920</v>
      </c>
      <c r="AP261" s="30">
        <f t="shared" si="25"/>
        <v>1707.0967741935483</v>
      </c>
      <c r="AQ261" s="31">
        <f t="shared" si="26"/>
        <v>-123780</v>
      </c>
      <c r="AR261" s="45">
        <f t="shared" si="27"/>
        <v>0.29949066213921899</v>
      </c>
    </row>
    <row r="262" spans="1:44" x14ac:dyDescent="0.25">
      <c r="A262" s="10">
        <v>261</v>
      </c>
      <c r="B262" s="11">
        <v>17381</v>
      </c>
      <c r="C262" s="11" t="s">
        <v>58</v>
      </c>
      <c r="D262" s="11" t="s">
        <v>23</v>
      </c>
      <c r="E262" s="12" t="s">
        <v>42</v>
      </c>
      <c r="F262" s="12" t="s">
        <v>47</v>
      </c>
      <c r="G262" s="12" t="s">
        <v>325</v>
      </c>
      <c r="H262" s="41">
        <v>1382</v>
      </c>
      <c r="I262" s="41">
        <v>1810</v>
      </c>
      <c r="J262" s="41">
        <v>2576</v>
      </c>
      <c r="K262" s="41">
        <v>3386</v>
      </c>
      <c r="L262" s="41">
        <v>2443</v>
      </c>
      <c r="M262" s="41">
        <v>2657</v>
      </c>
      <c r="N262" s="41">
        <v>1798</v>
      </c>
      <c r="O262" s="41">
        <v>2340</v>
      </c>
      <c r="P262" s="41">
        <v>2983</v>
      </c>
      <c r="Q262" s="41">
        <v>2787</v>
      </c>
      <c r="R262" s="41">
        <v>2159</v>
      </c>
      <c r="S262" s="41">
        <v>1157</v>
      </c>
      <c r="T262" s="41">
        <v>4183</v>
      </c>
      <c r="U262" s="41">
        <v>3743</v>
      </c>
      <c r="V262" s="41">
        <v>2168</v>
      </c>
      <c r="W262" s="41">
        <v>3591</v>
      </c>
      <c r="X262" s="41">
        <v>1566</v>
      </c>
      <c r="Y262" s="41">
        <v>2917</v>
      </c>
      <c r="Z262" s="41">
        <v>1917</v>
      </c>
      <c r="AA262" s="41">
        <v>2847</v>
      </c>
      <c r="AB262" s="41">
        <v>1443</v>
      </c>
      <c r="AC262" s="41">
        <v>2491</v>
      </c>
      <c r="AD262" s="41">
        <v>1987</v>
      </c>
      <c r="AE262" s="41">
        <v>2247</v>
      </c>
      <c r="AF262" s="41">
        <v>1631</v>
      </c>
      <c r="AG262" s="41">
        <v>697</v>
      </c>
      <c r="AH262" s="41">
        <v>2073</v>
      </c>
      <c r="AI262" s="41">
        <v>2358</v>
      </c>
      <c r="AJ262" s="41">
        <v>4546</v>
      </c>
      <c r="AK262" s="41">
        <v>3452</v>
      </c>
      <c r="AL262" s="41">
        <v>3321</v>
      </c>
      <c r="AM262" s="28">
        <f t="shared" si="23"/>
        <v>89900</v>
      </c>
      <c r="AN262" s="41">
        <v>2900</v>
      </c>
      <c r="AO262" s="29">
        <f t="shared" si="24"/>
        <v>76656</v>
      </c>
      <c r="AP262" s="30">
        <f t="shared" si="25"/>
        <v>2472.7741935483873</v>
      </c>
      <c r="AQ262" s="31">
        <f t="shared" si="26"/>
        <v>-13244</v>
      </c>
      <c r="AR262" s="45">
        <f t="shared" si="27"/>
        <v>0.8526807563959955</v>
      </c>
    </row>
    <row r="263" spans="1:44" x14ac:dyDescent="0.25">
      <c r="A263" s="10">
        <v>262</v>
      </c>
      <c r="B263" s="11">
        <v>17420</v>
      </c>
      <c r="C263" s="11" t="s">
        <v>58</v>
      </c>
      <c r="D263" s="11" t="s">
        <v>23</v>
      </c>
      <c r="E263" s="12" t="s">
        <v>42</v>
      </c>
      <c r="F263" s="12" t="s">
        <v>47</v>
      </c>
      <c r="G263" s="12" t="s">
        <v>326</v>
      </c>
      <c r="H263" s="41">
        <v>2651</v>
      </c>
      <c r="I263" s="41">
        <v>2519</v>
      </c>
      <c r="J263" s="41">
        <v>4371</v>
      </c>
      <c r="K263" s="41">
        <v>3610</v>
      </c>
      <c r="L263" s="41">
        <v>1912</v>
      </c>
      <c r="M263" s="41">
        <v>4229</v>
      </c>
      <c r="N263" s="41">
        <v>2220</v>
      </c>
      <c r="O263" s="41">
        <v>6773</v>
      </c>
      <c r="P263" s="41">
        <v>3754</v>
      </c>
      <c r="Q263" s="41">
        <v>3248</v>
      </c>
      <c r="R263" s="41">
        <v>4354</v>
      </c>
      <c r="S263" s="41">
        <v>900</v>
      </c>
      <c r="T263" s="41">
        <v>4376</v>
      </c>
      <c r="U263" s="41">
        <v>2324</v>
      </c>
      <c r="V263" s="41">
        <v>4609</v>
      </c>
      <c r="W263" s="41">
        <v>3581</v>
      </c>
      <c r="X263" s="41">
        <v>2222</v>
      </c>
      <c r="Y263" s="41">
        <v>5754</v>
      </c>
      <c r="Z263" s="41">
        <v>60</v>
      </c>
      <c r="AA263" s="41">
        <v>4175</v>
      </c>
      <c r="AB263" s="41">
        <v>6488</v>
      </c>
      <c r="AC263" s="41">
        <v>2536</v>
      </c>
      <c r="AD263" s="41">
        <v>3239</v>
      </c>
      <c r="AE263" s="41">
        <v>2553</v>
      </c>
      <c r="AF263" s="41">
        <v>3778</v>
      </c>
      <c r="AG263" s="41">
        <v>309</v>
      </c>
      <c r="AH263" s="41">
        <v>4339</v>
      </c>
      <c r="AI263" s="41">
        <v>2742</v>
      </c>
      <c r="AJ263" s="41">
        <v>2243</v>
      </c>
      <c r="AK263" s="41">
        <v>2883</v>
      </c>
      <c r="AL263" s="41">
        <v>3158</v>
      </c>
      <c r="AM263" s="28">
        <f t="shared" si="23"/>
        <v>83700</v>
      </c>
      <c r="AN263" s="41">
        <v>2700</v>
      </c>
      <c r="AO263" s="29">
        <f t="shared" si="24"/>
        <v>101910</v>
      </c>
      <c r="AP263" s="30">
        <f t="shared" si="25"/>
        <v>3287.4193548387098</v>
      </c>
      <c r="AQ263" s="31">
        <f t="shared" si="26"/>
        <v>18210</v>
      </c>
      <c r="AR263" s="45">
        <f t="shared" si="27"/>
        <v>1.217562724014337</v>
      </c>
    </row>
    <row r="264" spans="1:44" x14ac:dyDescent="0.25">
      <c r="A264" s="10">
        <v>263</v>
      </c>
      <c r="B264" s="11">
        <v>15934</v>
      </c>
      <c r="C264" s="11" t="s">
        <v>58</v>
      </c>
      <c r="D264" s="11" t="s">
        <v>23</v>
      </c>
      <c r="E264" s="12" t="s">
        <v>42</v>
      </c>
      <c r="F264" s="12" t="s">
        <v>47</v>
      </c>
      <c r="G264" s="12" t="s">
        <v>327</v>
      </c>
      <c r="H264" s="41">
        <v>3498</v>
      </c>
      <c r="I264" s="41">
        <v>6974</v>
      </c>
      <c r="J264" s="41">
        <v>5450</v>
      </c>
      <c r="K264" s="41">
        <v>4055</v>
      </c>
      <c r="L264" s="41">
        <v>2767</v>
      </c>
      <c r="M264" s="41">
        <v>9178</v>
      </c>
      <c r="N264" s="41">
        <v>4552</v>
      </c>
      <c r="O264" s="41">
        <v>4957</v>
      </c>
      <c r="P264" s="41">
        <v>6329</v>
      </c>
      <c r="Q264" s="41">
        <v>4050</v>
      </c>
      <c r="R264" s="41">
        <v>4636</v>
      </c>
      <c r="S264" s="41">
        <v>1008</v>
      </c>
      <c r="T264" s="41">
        <v>5095</v>
      </c>
      <c r="U264" s="41">
        <v>5348</v>
      </c>
      <c r="V264" s="41">
        <v>6253</v>
      </c>
      <c r="W264" s="41">
        <v>4005</v>
      </c>
      <c r="X264" s="41">
        <v>2256</v>
      </c>
      <c r="Y264" s="41">
        <v>7335</v>
      </c>
      <c r="Z264" s="41">
        <v>1354</v>
      </c>
      <c r="AA264" s="41">
        <v>4052</v>
      </c>
      <c r="AB264" s="41">
        <v>4472</v>
      </c>
      <c r="AC264" s="41">
        <v>3684</v>
      </c>
      <c r="AD264" s="41">
        <v>5558</v>
      </c>
      <c r="AE264" s="41">
        <v>5476</v>
      </c>
      <c r="AF264" s="41">
        <v>6824</v>
      </c>
      <c r="AG264" s="41">
        <v>1702</v>
      </c>
      <c r="AH264" s="41">
        <v>3633</v>
      </c>
      <c r="AI264" s="41">
        <v>1829</v>
      </c>
      <c r="AJ264" s="41">
        <v>5543</v>
      </c>
      <c r="AK264" s="41">
        <v>4762</v>
      </c>
      <c r="AL264" s="41">
        <v>3268</v>
      </c>
      <c r="AM264" s="28">
        <f t="shared" si="23"/>
        <v>127100</v>
      </c>
      <c r="AN264" s="41">
        <v>4100</v>
      </c>
      <c r="AO264" s="29">
        <f t="shared" si="24"/>
        <v>139903</v>
      </c>
      <c r="AP264" s="30">
        <f t="shared" si="25"/>
        <v>4513</v>
      </c>
      <c r="AQ264" s="31">
        <f t="shared" si="26"/>
        <v>12803</v>
      </c>
      <c r="AR264" s="45">
        <f t="shared" si="27"/>
        <v>1.1007317073170733</v>
      </c>
    </row>
    <row r="265" spans="1:44" x14ac:dyDescent="0.25">
      <c r="A265" s="10">
        <v>264</v>
      </c>
      <c r="B265" s="13">
        <v>17405</v>
      </c>
      <c r="C265" s="11" t="s">
        <v>58</v>
      </c>
      <c r="D265" s="11" t="s">
        <v>23</v>
      </c>
      <c r="E265" s="12" t="s">
        <v>42</v>
      </c>
      <c r="F265" s="12" t="s">
        <v>47</v>
      </c>
      <c r="G265" s="14" t="s">
        <v>328</v>
      </c>
      <c r="H265" s="41">
        <v>3978</v>
      </c>
      <c r="I265" s="41">
        <v>1205</v>
      </c>
      <c r="J265" s="41">
        <v>1289</v>
      </c>
      <c r="K265" s="41">
        <v>912</v>
      </c>
      <c r="L265" s="41">
        <v>415</v>
      </c>
      <c r="M265" s="41">
        <v>2906</v>
      </c>
      <c r="N265" s="41">
        <v>1061</v>
      </c>
      <c r="O265" s="41">
        <v>991</v>
      </c>
      <c r="P265" s="41">
        <v>3422</v>
      </c>
      <c r="Q265" s="41">
        <v>1908</v>
      </c>
      <c r="R265" s="41">
        <v>1312</v>
      </c>
      <c r="S265" s="41">
        <v>421</v>
      </c>
      <c r="T265" s="41">
        <v>2616</v>
      </c>
      <c r="U265" s="41">
        <v>1687</v>
      </c>
      <c r="V265" s="41">
        <v>2532</v>
      </c>
      <c r="W265" s="41">
        <v>1861</v>
      </c>
      <c r="X265" s="41">
        <v>709</v>
      </c>
      <c r="Y265" s="41">
        <v>3111</v>
      </c>
      <c r="Z265" s="41">
        <v>340</v>
      </c>
      <c r="AA265" s="41">
        <v>1223</v>
      </c>
      <c r="AB265" s="41">
        <v>706</v>
      </c>
      <c r="AC265" s="41">
        <v>2266</v>
      </c>
      <c r="AD265" s="41">
        <v>1823</v>
      </c>
      <c r="AE265" s="41">
        <v>1085</v>
      </c>
      <c r="AF265" s="41">
        <v>1162</v>
      </c>
      <c r="AG265" s="41">
        <v>856</v>
      </c>
      <c r="AH265" s="41">
        <v>807</v>
      </c>
      <c r="AI265" s="41">
        <v>3247</v>
      </c>
      <c r="AJ265" s="41">
        <v>1106</v>
      </c>
      <c r="AK265" s="41">
        <v>778</v>
      </c>
      <c r="AL265" s="41">
        <v>1699</v>
      </c>
      <c r="AM265" s="28">
        <f t="shared" si="23"/>
        <v>58900</v>
      </c>
      <c r="AN265" s="41">
        <v>1900</v>
      </c>
      <c r="AO265" s="29">
        <f t="shared" si="24"/>
        <v>49434</v>
      </c>
      <c r="AP265" s="30">
        <f t="shared" si="25"/>
        <v>1594.6451612903227</v>
      </c>
      <c r="AQ265" s="31">
        <f t="shared" si="26"/>
        <v>-9466</v>
      </c>
      <c r="AR265" s="45">
        <f t="shared" si="27"/>
        <v>0.83928692699490659</v>
      </c>
    </row>
    <row r="266" spans="1:44" x14ac:dyDescent="0.25">
      <c r="A266" s="10">
        <v>265</v>
      </c>
      <c r="B266" s="11">
        <v>16119</v>
      </c>
      <c r="C266" s="11" t="s">
        <v>58</v>
      </c>
      <c r="D266" s="11" t="s">
        <v>23</v>
      </c>
      <c r="E266" s="11" t="s">
        <v>42</v>
      </c>
      <c r="F266" s="12" t="s">
        <v>48</v>
      </c>
      <c r="G266" s="12" t="s">
        <v>329</v>
      </c>
      <c r="H266" s="41">
        <v>2209</v>
      </c>
      <c r="I266" s="41">
        <v>1249</v>
      </c>
      <c r="J266" s="41">
        <v>4732</v>
      </c>
      <c r="K266" s="41">
        <v>1908</v>
      </c>
      <c r="L266" s="41">
        <v>2705</v>
      </c>
      <c r="M266" s="41">
        <v>2320</v>
      </c>
      <c r="N266" s="41">
        <v>764</v>
      </c>
      <c r="O266" s="41">
        <v>362</v>
      </c>
      <c r="P266" s="41">
        <v>4628</v>
      </c>
      <c r="Q266" s="41">
        <v>2210</v>
      </c>
      <c r="R266" s="41">
        <v>2178</v>
      </c>
      <c r="S266" s="41">
        <v>1608</v>
      </c>
      <c r="T266" s="41">
        <v>5553</v>
      </c>
      <c r="U266" s="41">
        <v>1135</v>
      </c>
      <c r="V266" s="41">
        <v>2900</v>
      </c>
      <c r="W266" s="41">
        <v>2989</v>
      </c>
      <c r="X266" s="41">
        <v>870</v>
      </c>
      <c r="Y266" s="41">
        <v>1577</v>
      </c>
      <c r="Z266" s="41">
        <v>2824</v>
      </c>
      <c r="AA266" s="41">
        <v>1962</v>
      </c>
      <c r="AB266" s="41">
        <v>2491</v>
      </c>
      <c r="AC266" s="41">
        <v>3160</v>
      </c>
      <c r="AD266" s="41">
        <v>2438</v>
      </c>
      <c r="AE266" s="41">
        <v>5905</v>
      </c>
      <c r="AF266" s="41">
        <v>1065</v>
      </c>
      <c r="AG266" s="41">
        <v>4386.05</v>
      </c>
      <c r="AH266" s="41">
        <v>3990.2</v>
      </c>
      <c r="AI266" s="41">
        <v>6722.59</v>
      </c>
      <c r="AJ266" s="41">
        <v>2143.5</v>
      </c>
      <c r="AK266" s="41">
        <v>3399</v>
      </c>
      <c r="AL266" s="41">
        <v>5550</v>
      </c>
      <c r="AM266" s="28">
        <f t="shared" si="23"/>
        <v>137950</v>
      </c>
      <c r="AN266" s="41">
        <v>4450</v>
      </c>
      <c r="AO266" s="29">
        <f t="shared" si="24"/>
        <v>87933.34</v>
      </c>
      <c r="AP266" s="30">
        <f t="shared" si="25"/>
        <v>2836.5593548387096</v>
      </c>
      <c r="AQ266" s="31">
        <f t="shared" si="26"/>
        <v>-50016.66</v>
      </c>
      <c r="AR266" s="45">
        <f t="shared" si="27"/>
        <v>0.63742906850308079</v>
      </c>
    </row>
    <row r="267" spans="1:44" x14ac:dyDescent="0.25">
      <c r="A267" s="10">
        <v>266</v>
      </c>
      <c r="B267" s="11">
        <v>16120</v>
      </c>
      <c r="C267" s="11" t="s">
        <v>58</v>
      </c>
      <c r="D267" s="11" t="s">
        <v>23</v>
      </c>
      <c r="E267" s="11" t="s">
        <v>42</v>
      </c>
      <c r="F267" s="12" t="s">
        <v>48</v>
      </c>
      <c r="G267" s="12" t="s">
        <v>330</v>
      </c>
      <c r="H267" s="41">
        <v>2255</v>
      </c>
      <c r="I267" s="41">
        <v>1504</v>
      </c>
      <c r="J267" s="41">
        <v>1517</v>
      </c>
      <c r="K267" s="41">
        <v>1548</v>
      </c>
      <c r="L267" s="41">
        <v>3025</v>
      </c>
      <c r="M267" s="41">
        <v>2467</v>
      </c>
      <c r="N267" s="41">
        <v>1325</v>
      </c>
      <c r="O267" s="41">
        <v>1445</v>
      </c>
      <c r="P267" s="41">
        <v>1256</v>
      </c>
      <c r="Q267" s="41">
        <v>934</v>
      </c>
      <c r="R267" s="41">
        <v>4031</v>
      </c>
      <c r="S267" s="41">
        <v>949</v>
      </c>
      <c r="T267" s="41">
        <v>538</v>
      </c>
      <c r="U267" s="41">
        <v>1324</v>
      </c>
      <c r="V267" s="41">
        <v>1515</v>
      </c>
      <c r="W267" s="41">
        <v>1619</v>
      </c>
      <c r="X267" s="41">
        <v>2213</v>
      </c>
      <c r="Y267" s="41">
        <v>4035</v>
      </c>
      <c r="Z267" s="41">
        <v>3073</v>
      </c>
      <c r="AA267" s="41">
        <v>1056</v>
      </c>
      <c r="AB267" s="41">
        <v>3581</v>
      </c>
      <c r="AC267" s="41">
        <v>5908</v>
      </c>
      <c r="AD267" s="41">
        <v>2764</v>
      </c>
      <c r="AE267" s="41">
        <v>3288.25</v>
      </c>
      <c r="AF267" s="41">
        <v>2103</v>
      </c>
      <c r="AG267" s="41">
        <v>3337.8</v>
      </c>
      <c r="AH267" s="41">
        <v>2516</v>
      </c>
      <c r="AI267" s="41">
        <v>3364</v>
      </c>
      <c r="AJ267" s="41">
        <v>3674</v>
      </c>
      <c r="AK267" s="41">
        <v>1722</v>
      </c>
      <c r="AL267" s="41">
        <v>2125</v>
      </c>
      <c r="AM267" s="28">
        <f t="shared" si="23"/>
        <v>106950</v>
      </c>
      <c r="AN267" s="41">
        <v>3450</v>
      </c>
      <c r="AO267" s="29">
        <f t="shared" si="24"/>
        <v>72012.05</v>
      </c>
      <c r="AP267" s="30">
        <f t="shared" si="25"/>
        <v>2322.9693548387099</v>
      </c>
      <c r="AQ267" s="31">
        <f t="shared" si="26"/>
        <v>-34937.949999999997</v>
      </c>
      <c r="AR267" s="45">
        <f t="shared" si="27"/>
        <v>0.67332445067788693</v>
      </c>
    </row>
    <row r="268" spans="1:44" x14ac:dyDescent="0.25">
      <c r="A268" s="10">
        <v>267</v>
      </c>
      <c r="B268" s="11">
        <v>17476</v>
      </c>
      <c r="C268" s="11" t="s">
        <v>58</v>
      </c>
      <c r="D268" s="11" t="s">
        <v>23</v>
      </c>
      <c r="E268" s="12" t="s">
        <v>42</v>
      </c>
      <c r="F268" s="12" t="s">
        <v>48</v>
      </c>
      <c r="G268" s="12" t="s">
        <v>331</v>
      </c>
      <c r="H268" s="41">
        <v>2594</v>
      </c>
      <c r="I268" s="41">
        <v>3016</v>
      </c>
      <c r="J268" s="41">
        <v>1810</v>
      </c>
      <c r="K268" s="41">
        <v>6094</v>
      </c>
      <c r="L268" s="41">
        <v>418</v>
      </c>
      <c r="M268" s="41">
        <v>4253</v>
      </c>
      <c r="N268" s="41">
        <v>2006</v>
      </c>
      <c r="O268" s="41">
        <v>5167</v>
      </c>
      <c r="P268" s="41">
        <v>2313</v>
      </c>
      <c r="Q268" s="41">
        <v>1764</v>
      </c>
      <c r="R268" s="41">
        <v>3668</v>
      </c>
      <c r="S268" s="41">
        <v>2574</v>
      </c>
      <c r="T268" s="41">
        <v>2034</v>
      </c>
      <c r="U268" s="41">
        <v>5703</v>
      </c>
      <c r="V268" s="41">
        <v>1949</v>
      </c>
      <c r="W268" s="41">
        <v>1262</v>
      </c>
      <c r="X268" s="41">
        <v>3959</v>
      </c>
      <c r="Y268" s="41">
        <v>1889</v>
      </c>
      <c r="Z268" s="41">
        <v>430</v>
      </c>
      <c r="AA268" s="41">
        <v>1805</v>
      </c>
      <c r="AB268" s="41">
        <v>3159</v>
      </c>
      <c r="AC268" s="41">
        <v>3411</v>
      </c>
      <c r="AD268" s="41">
        <v>3885</v>
      </c>
      <c r="AE268" s="41">
        <v>4856</v>
      </c>
      <c r="AF268" s="41">
        <v>3589</v>
      </c>
      <c r="AG268" s="41">
        <v>224</v>
      </c>
      <c r="AH268" s="41">
        <v>2609</v>
      </c>
      <c r="AI268" s="41">
        <v>1554</v>
      </c>
      <c r="AJ268" s="41">
        <v>1876</v>
      </c>
      <c r="AK268" s="41">
        <v>0</v>
      </c>
      <c r="AL268" s="41">
        <v>2350</v>
      </c>
      <c r="AM268" s="28">
        <f t="shared" si="23"/>
        <v>49600</v>
      </c>
      <c r="AN268" s="41">
        <v>1600</v>
      </c>
      <c r="AO268" s="29">
        <f t="shared" si="24"/>
        <v>82221</v>
      </c>
      <c r="AP268" s="30">
        <f t="shared" si="25"/>
        <v>2652.2903225806454</v>
      </c>
      <c r="AQ268" s="31">
        <f t="shared" si="26"/>
        <v>32621</v>
      </c>
      <c r="AR268" s="45">
        <f t="shared" si="27"/>
        <v>1.6576814516129033</v>
      </c>
    </row>
    <row r="269" spans="1:44" x14ac:dyDescent="0.25">
      <c r="A269" s="10">
        <v>268</v>
      </c>
      <c r="B269" s="11">
        <v>14554</v>
      </c>
      <c r="C269" s="11" t="s">
        <v>58</v>
      </c>
      <c r="D269" s="11" t="s">
        <v>23</v>
      </c>
      <c r="E269" s="12" t="s">
        <v>42</v>
      </c>
      <c r="F269" s="12" t="s">
        <v>48</v>
      </c>
      <c r="G269" s="12" t="s">
        <v>332</v>
      </c>
      <c r="H269" s="41">
        <v>0</v>
      </c>
      <c r="I269" s="41">
        <v>0</v>
      </c>
      <c r="J269" s="41">
        <v>0</v>
      </c>
      <c r="K269" s="41">
        <v>0</v>
      </c>
      <c r="L269" s="41">
        <v>0</v>
      </c>
      <c r="M269" s="41">
        <v>0</v>
      </c>
      <c r="N269" s="41">
        <v>0</v>
      </c>
      <c r="O269" s="41">
        <v>0</v>
      </c>
      <c r="P269" s="41">
        <v>0</v>
      </c>
      <c r="Q269" s="41">
        <v>0</v>
      </c>
      <c r="R269" s="41">
        <v>0</v>
      </c>
      <c r="S269" s="41">
        <v>0</v>
      </c>
      <c r="T269" s="41">
        <v>0</v>
      </c>
      <c r="U269" s="41">
        <v>0</v>
      </c>
      <c r="V269" s="41">
        <v>0</v>
      </c>
      <c r="W269" s="41">
        <v>0</v>
      </c>
      <c r="X269" s="41">
        <v>0</v>
      </c>
      <c r="Y269" s="41">
        <v>0</v>
      </c>
      <c r="Z269" s="41">
        <v>0</v>
      </c>
      <c r="AA269" s="41">
        <v>0</v>
      </c>
      <c r="AB269" s="41">
        <v>0</v>
      </c>
      <c r="AC269" s="41">
        <v>0</v>
      </c>
      <c r="AD269" s="41">
        <v>0</v>
      </c>
      <c r="AE269" s="41">
        <v>0</v>
      </c>
      <c r="AF269" s="41">
        <v>0</v>
      </c>
      <c r="AG269" s="41">
        <v>0</v>
      </c>
      <c r="AH269" s="41">
        <v>0</v>
      </c>
      <c r="AI269" s="41">
        <v>0</v>
      </c>
      <c r="AJ269" s="41">
        <v>0</v>
      </c>
      <c r="AK269" s="41">
        <v>0</v>
      </c>
      <c r="AL269" s="41">
        <v>0</v>
      </c>
      <c r="AM269" s="28">
        <f t="shared" si="23"/>
        <v>89900</v>
      </c>
      <c r="AN269" s="41">
        <v>2900</v>
      </c>
      <c r="AO269" s="29">
        <f t="shared" si="24"/>
        <v>0</v>
      </c>
      <c r="AP269" s="30">
        <f t="shared" si="25"/>
        <v>0</v>
      </c>
      <c r="AQ269" s="31">
        <f t="shared" si="26"/>
        <v>-89900</v>
      </c>
      <c r="AR269" s="45">
        <f t="shared" si="27"/>
        <v>0</v>
      </c>
    </row>
    <row r="270" spans="1:44" x14ac:dyDescent="0.25">
      <c r="A270" s="10">
        <v>269</v>
      </c>
      <c r="B270" s="11">
        <v>15968</v>
      </c>
      <c r="C270" s="11" t="s">
        <v>58</v>
      </c>
      <c r="D270" s="11" t="s">
        <v>23</v>
      </c>
      <c r="E270" s="12" t="s">
        <v>42</v>
      </c>
      <c r="F270" s="12" t="s">
        <v>48</v>
      </c>
      <c r="G270" s="12" t="s">
        <v>333</v>
      </c>
      <c r="H270" s="41">
        <v>0</v>
      </c>
      <c r="I270" s="41">
        <v>0</v>
      </c>
      <c r="J270" s="41">
        <v>0</v>
      </c>
      <c r="K270" s="41">
        <v>0</v>
      </c>
      <c r="L270" s="41">
        <v>0</v>
      </c>
      <c r="M270" s="41">
        <v>0</v>
      </c>
      <c r="N270" s="41">
        <v>0</v>
      </c>
      <c r="O270" s="41">
        <v>0</v>
      </c>
      <c r="P270" s="41">
        <v>0</v>
      </c>
      <c r="Q270" s="41">
        <v>0</v>
      </c>
      <c r="R270" s="41">
        <v>0</v>
      </c>
      <c r="S270" s="41">
        <v>0</v>
      </c>
      <c r="T270" s="41">
        <v>0</v>
      </c>
      <c r="U270" s="41">
        <v>0</v>
      </c>
      <c r="V270" s="41">
        <v>0</v>
      </c>
      <c r="W270" s="41">
        <v>0</v>
      </c>
      <c r="X270" s="41">
        <v>0</v>
      </c>
      <c r="Y270" s="41">
        <v>0</v>
      </c>
      <c r="Z270" s="41">
        <v>0</v>
      </c>
      <c r="AA270" s="41">
        <v>0</v>
      </c>
      <c r="AB270" s="41">
        <v>0</v>
      </c>
      <c r="AC270" s="41">
        <v>0</v>
      </c>
      <c r="AD270" s="41">
        <v>0</v>
      </c>
      <c r="AE270" s="41">
        <v>0</v>
      </c>
      <c r="AF270" s="41">
        <v>0</v>
      </c>
      <c r="AG270" s="41">
        <v>0</v>
      </c>
      <c r="AH270" s="41">
        <v>0</v>
      </c>
      <c r="AI270" s="41">
        <v>0</v>
      </c>
      <c r="AJ270" s="41">
        <v>0</v>
      </c>
      <c r="AK270" s="41">
        <v>0</v>
      </c>
      <c r="AL270" s="41">
        <v>0</v>
      </c>
      <c r="AM270" s="28">
        <f t="shared" si="23"/>
        <v>151900</v>
      </c>
      <c r="AN270" s="41">
        <v>4900</v>
      </c>
      <c r="AO270" s="29">
        <f t="shared" si="24"/>
        <v>0</v>
      </c>
      <c r="AP270" s="30">
        <f t="shared" si="25"/>
        <v>0</v>
      </c>
      <c r="AQ270" s="31">
        <f t="shared" si="26"/>
        <v>-151900</v>
      </c>
      <c r="AR270" s="45">
        <f t="shared" si="27"/>
        <v>0</v>
      </c>
    </row>
    <row r="271" spans="1:44" x14ac:dyDescent="0.25">
      <c r="A271" s="10">
        <v>270</v>
      </c>
      <c r="B271" s="11">
        <v>14512</v>
      </c>
      <c r="C271" s="11" t="s">
        <v>58</v>
      </c>
      <c r="D271" s="11" t="s">
        <v>23</v>
      </c>
      <c r="E271" s="12" t="s">
        <v>42</v>
      </c>
      <c r="F271" s="12" t="s">
        <v>49</v>
      </c>
      <c r="G271" s="12" t="s">
        <v>334</v>
      </c>
      <c r="H271" s="41">
        <v>3020</v>
      </c>
      <c r="I271" s="41">
        <v>3458</v>
      </c>
      <c r="J271" s="41">
        <v>2485</v>
      </c>
      <c r="K271" s="41">
        <v>1904</v>
      </c>
      <c r="L271" s="41">
        <v>1862</v>
      </c>
      <c r="M271" s="41">
        <v>2972</v>
      </c>
      <c r="N271" s="41">
        <v>3501</v>
      </c>
      <c r="O271" s="41">
        <v>2467</v>
      </c>
      <c r="P271" s="41">
        <v>2377</v>
      </c>
      <c r="Q271" s="41">
        <v>2607</v>
      </c>
      <c r="R271" s="41">
        <v>3229</v>
      </c>
      <c r="S271" s="41">
        <v>3667</v>
      </c>
      <c r="T271" s="41">
        <v>3188</v>
      </c>
      <c r="U271" s="41">
        <v>5319</v>
      </c>
      <c r="V271" s="41">
        <v>2936</v>
      </c>
      <c r="W271" s="41">
        <v>3220</v>
      </c>
      <c r="X271" s="41">
        <v>2475</v>
      </c>
      <c r="Y271" s="41">
        <v>7107</v>
      </c>
      <c r="Z271" s="41">
        <v>2236</v>
      </c>
      <c r="AA271" s="41">
        <v>6026</v>
      </c>
      <c r="AB271" s="41">
        <v>1688</v>
      </c>
      <c r="AC271" s="41">
        <v>5453</v>
      </c>
      <c r="AD271" s="41">
        <v>3581</v>
      </c>
      <c r="AE271" s="41">
        <v>984</v>
      </c>
      <c r="AF271" s="41">
        <v>3057</v>
      </c>
      <c r="AG271" s="41">
        <v>2112</v>
      </c>
      <c r="AH271" s="41">
        <v>4551</v>
      </c>
      <c r="AI271" s="41">
        <v>1871</v>
      </c>
      <c r="AJ271" s="41">
        <v>2455</v>
      </c>
      <c r="AK271" s="41">
        <v>3389</v>
      </c>
      <c r="AL271" s="41">
        <v>5938</v>
      </c>
      <c r="AM271" s="28">
        <f t="shared" si="23"/>
        <v>99200</v>
      </c>
      <c r="AN271" s="41">
        <v>3200</v>
      </c>
      <c r="AO271" s="29">
        <f t="shared" si="24"/>
        <v>101135</v>
      </c>
      <c r="AP271" s="30">
        <f t="shared" si="25"/>
        <v>3262.4193548387098</v>
      </c>
      <c r="AQ271" s="31">
        <f t="shared" si="26"/>
        <v>1935</v>
      </c>
      <c r="AR271" s="45">
        <f t="shared" si="27"/>
        <v>1.0195060483870968</v>
      </c>
    </row>
    <row r="272" spans="1:44" x14ac:dyDescent="0.25">
      <c r="A272" s="10">
        <v>271</v>
      </c>
      <c r="B272" s="11">
        <v>14547</v>
      </c>
      <c r="C272" s="11" t="s">
        <v>58</v>
      </c>
      <c r="D272" s="11" t="s">
        <v>23</v>
      </c>
      <c r="E272" s="12" t="s">
        <v>42</v>
      </c>
      <c r="F272" s="12" t="s">
        <v>49</v>
      </c>
      <c r="G272" s="12" t="s">
        <v>335</v>
      </c>
      <c r="H272" s="41">
        <v>3300</v>
      </c>
      <c r="I272" s="41">
        <v>2806</v>
      </c>
      <c r="J272" s="41">
        <v>1302</v>
      </c>
      <c r="K272" s="41">
        <v>2748</v>
      </c>
      <c r="L272" s="41">
        <v>1210</v>
      </c>
      <c r="M272" s="41">
        <v>6450</v>
      </c>
      <c r="N272" s="41">
        <v>4713</v>
      </c>
      <c r="O272" s="41">
        <v>3551</v>
      </c>
      <c r="P272" s="41">
        <v>1630</v>
      </c>
      <c r="Q272" s="41">
        <v>3039</v>
      </c>
      <c r="R272" s="41">
        <v>3880</v>
      </c>
      <c r="S272" s="41">
        <v>1290</v>
      </c>
      <c r="T272" s="41">
        <v>3381</v>
      </c>
      <c r="U272" s="41">
        <v>1643</v>
      </c>
      <c r="V272" s="41">
        <v>5140</v>
      </c>
      <c r="W272" s="41">
        <v>2280</v>
      </c>
      <c r="X272" s="41">
        <v>3635</v>
      </c>
      <c r="Y272" s="41">
        <v>3880</v>
      </c>
      <c r="Z272" s="41">
        <v>635</v>
      </c>
      <c r="AA272" s="41">
        <v>1869</v>
      </c>
      <c r="AB272" s="41">
        <v>4924</v>
      </c>
      <c r="AC272" s="41">
        <v>2206</v>
      </c>
      <c r="AD272" s="41">
        <v>5235</v>
      </c>
      <c r="AE272" s="41">
        <v>2128</v>
      </c>
      <c r="AF272" s="41">
        <v>3596</v>
      </c>
      <c r="AG272" s="41">
        <v>2150</v>
      </c>
      <c r="AH272" s="41">
        <v>2260</v>
      </c>
      <c r="AI272" s="41">
        <v>2176</v>
      </c>
      <c r="AJ272" s="41">
        <v>2455</v>
      </c>
      <c r="AK272" s="41">
        <v>2198</v>
      </c>
      <c r="AL272" s="41">
        <v>2340</v>
      </c>
      <c r="AM272" s="28">
        <f t="shared" si="23"/>
        <v>83700</v>
      </c>
      <c r="AN272" s="41">
        <v>2700</v>
      </c>
      <c r="AO272" s="29">
        <f t="shared" si="24"/>
        <v>90050</v>
      </c>
      <c r="AP272" s="30">
        <f t="shared" si="25"/>
        <v>2904.8387096774195</v>
      </c>
      <c r="AQ272" s="31">
        <f t="shared" si="26"/>
        <v>6350</v>
      </c>
      <c r="AR272" s="45">
        <f t="shared" si="27"/>
        <v>1.0758661887694145</v>
      </c>
    </row>
    <row r="273" spans="1:44" x14ac:dyDescent="0.25">
      <c r="A273" s="10">
        <v>272</v>
      </c>
      <c r="B273" s="13">
        <v>16069</v>
      </c>
      <c r="C273" s="11" t="s">
        <v>58</v>
      </c>
      <c r="D273" s="11" t="s">
        <v>23</v>
      </c>
      <c r="E273" s="12" t="s">
        <v>42</v>
      </c>
      <c r="F273" s="12" t="s">
        <v>49</v>
      </c>
      <c r="G273" s="14" t="s">
        <v>336</v>
      </c>
      <c r="H273" s="41">
        <v>467</v>
      </c>
      <c r="I273" s="41">
        <v>1623</v>
      </c>
      <c r="J273" s="41">
        <v>1643</v>
      </c>
      <c r="K273" s="41">
        <v>799</v>
      </c>
      <c r="L273" s="41">
        <v>3405</v>
      </c>
      <c r="M273" s="41">
        <v>5827</v>
      </c>
      <c r="N273" s="41">
        <v>4979</v>
      </c>
      <c r="O273" s="41">
        <v>1298</v>
      </c>
      <c r="P273" s="41">
        <v>7292</v>
      </c>
      <c r="Q273" s="41">
        <v>2039</v>
      </c>
      <c r="R273" s="41">
        <v>966</v>
      </c>
      <c r="S273" s="41">
        <v>655</v>
      </c>
      <c r="T273" s="41">
        <v>785</v>
      </c>
      <c r="U273" s="41">
        <v>2801</v>
      </c>
      <c r="V273" s="41">
        <v>3573</v>
      </c>
      <c r="W273" s="41">
        <v>1731</v>
      </c>
      <c r="X273" s="41">
        <v>1779</v>
      </c>
      <c r="Y273" s="41">
        <v>2364</v>
      </c>
      <c r="Z273" s="41">
        <v>56</v>
      </c>
      <c r="AA273" s="41">
        <v>919</v>
      </c>
      <c r="AB273" s="41">
        <v>4770</v>
      </c>
      <c r="AC273" s="41">
        <v>1419</v>
      </c>
      <c r="AD273" s="41">
        <v>1928</v>
      </c>
      <c r="AE273" s="41">
        <v>901</v>
      </c>
      <c r="AF273" s="41">
        <v>1500</v>
      </c>
      <c r="AG273" s="41">
        <v>742</v>
      </c>
      <c r="AH273" s="41">
        <v>1530</v>
      </c>
      <c r="AI273" s="41">
        <v>1154</v>
      </c>
      <c r="AJ273" s="41">
        <v>2775</v>
      </c>
      <c r="AK273" s="41">
        <v>1491</v>
      </c>
      <c r="AL273" s="41">
        <v>927</v>
      </c>
      <c r="AM273" s="28">
        <f t="shared" si="23"/>
        <v>52700</v>
      </c>
      <c r="AN273" s="41">
        <v>1700</v>
      </c>
      <c r="AO273" s="29">
        <f t="shared" si="24"/>
        <v>64138</v>
      </c>
      <c r="AP273" s="30">
        <f t="shared" si="25"/>
        <v>2068.9677419354839</v>
      </c>
      <c r="AQ273" s="31">
        <f t="shared" si="26"/>
        <v>11438</v>
      </c>
      <c r="AR273" s="45">
        <f t="shared" si="27"/>
        <v>1.2170398481973435</v>
      </c>
    </row>
    <row r="274" spans="1:44" x14ac:dyDescent="0.25">
      <c r="A274" s="10">
        <v>273</v>
      </c>
      <c r="B274" s="13">
        <v>16068</v>
      </c>
      <c r="C274" s="11" t="s">
        <v>58</v>
      </c>
      <c r="D274" s="11" t="s">
        <v>23</v>
      </c>
      <c r="E274" s="12" t="s">
        <v>42</v>
      </c>
      <c r="F274" s="12" t="s">
        <v>49</v>
      </c>
      <c r="G274" s="14" t="s">
        <v>337</v>
      </c>
      <c r="H274" s="41">
        <v>1989</v>
      </c>
      <c r="I274" s="41">
        <v>1189</v>
      </c>
      <c r="J274" s="41">
        <v>4049</v>
      </c>
      <c r="K274" s="41">
        <v>3684</v>
      </c>
      <c r="L274" s="41">
        <v>795</v>
      </c>
      <c r="M274" s="41">
        <v>2706</v>
      </c>
      <c r="N274" s="41">
        <v>1927</v>
      </c>
      <c r="O274" s="41">
        <v>1884</v>
      </c>
      <c r="P274" s="41">
        <v>257</v>
      </c>
      <c r="Q274" s="41">
        <v>3974</v>
      </c>
      <c r="R274" s="41">
        <v>566</v>
      </c>
      <c r="S274" s="41">
        <v>1727</v>
      </c>
      <c r="T274" s="41">
        <v>310</v>
      </c>
      <c r="U274" s="41">
        <v>1712</v>
      </c>
      <c r="V274" s="41">
        <v>1325</v>
      </c>
      <c r="W274" s="41">
        <v>1299</v>
      </c>
      <c r="X274" s="41">
        <v>1188</v>
      </c>
      <c r="Y274" s="41">
        <v>770</v>
      </c>
      <c r="Z274" s="41">
        <v>1145</v>
      </c>
      <c r="AA274" s="41">
        <v>1431</v>
      </c>
      <c r="AB274" s="41">
        <v>1348</v>
      </c>
      <c r="AC274" s="41">
        <v>1315</v>
      </c>
      <c r="AD274" s="41">
        <v>1101</v>
      </c>
      <c r="AE274" s="41">
        <v>1081</v>
      </c>
      <c r="AF274" s="41">
        <v>1813</v>
      </c>
      <c r="AG274" s="41">
        <v>461</v>
      </c>
      <c r="AH274" s="41">
        <v>3009</v>
      </c>
      <c r="AI274" s="41">
        <v>1000</v>
      </c>
      <c r="AJ274" s="41">
        <v>895</v>
      </c>
      <c r="AK274" s="41">
        <v>2316</v>
      </c>
      <c r="AL274" s="41">
        <v>1063</v>
      </c>
      <c r="AM274" s="28">
        <f t="shared" si="23"/>
        <v>52700</v>
      </c>
      <c r="AN274" s="41">
        <v>1700</v>
      </c>
      <c r="AO274" s="29">
        <f t="shared" si="24"/>
        <v>49329</v>
      </c>
      <c r="AP274" s="30">
        <f t="shared" si="25"/>
        <v>1591.258064516129</v>
      </c>
      <c r="AQ274" s="31">
        <f t="shared" si="26"/>
        <v>-3371</v>
      </c>
      <c r="AR274" s="45">
        <f t="shared" si="27"/>
        <v>0.93603415559772296</v>
      </c>
    </row>
    <row r="275" spans="1:44" x14ac:dyDescent="0.25">
      <c r="A275" s="10">
        <v>274</v>
      </c>
      <c r="B275" s="11">
        <v>14561</v>
      </c>
      <c r="C275" s="11" t="s">
        <v>58</v>
      </c>
      <c r="D275" s="11" t="s">
        <v>23</v>
      </c>
      <c r="E275" s="12" t="s">
        <v>42</v>
      </c>
      <c r="F275" s="12" t="s">
        <v>49</v>
      </c>
      <c r="G275" s="12" t="s">
        <v>338</v>
      </c>
      <c r="H275" s="41">
        <v>11165</v>
      </c>
      <c r="I275" s="41">
        <v>2733</v>
      </c>
      <c r="J275" s="41">
        <v>9128</v>
      </c>
      <c r="K275" s="41">
        <v>5581</v>
      </c>
      <c r="L275" s="41">
        <v>2420</v>
      </c>
      <c r="M275" s="41">
        <v>8447</v>
      </c>
      <c r="N275" s="41">
        <v>5693</v>
      </c>
      <c r="O275" s="41">
        <v>9661</v>
      </c>
      <c r="P275" s="41">
        <v>2591</v>
      </c>
      <c r="Q275" s="41">
        <v>2129</v>
      </c>
      <c r="R275" s="41">
        <v>7330</v>
      </c>
      <c r="S275" s="41">
        <v>1676</v>
      </c>
      <c r="T275" s="41">
        <v>3506</v>
      </c>
      <c r="U275" s="41">
        <v>7170</v>
      </c>
      <c r="V275" s="41">
        <v>6057</v>
      </c>
      <c r="W275" s="41">
        <v>2710</v>
      </c>
      <c r="X275" s="41">
        <v>4730</v>
      </c>
      <c r="Y275" s="41">
        <v>4399</v>
      </c>
      <c r="Z275" s="41">
        <v>2557</v>
      </c>
      <c r="AA275" s="41">
        <v>3732</v>
      </c>
      <c r="AB275" s="41">
        <v>4600</v>
      </c>
      <c r="AC275" s="41">
        <v>4110</v>
      </c>
      <c r="AD275" s="41">
        <v>12616</v>
      </c>
      <c r="AE275" s="41">
        <v>3703</v>
      </c>
      <c r="AF275" s="41">
        <v>4152</v>
      </c>
      <c r="AG275" s="41">
        <v>7625</v>
      </c>
      <c r="AH275" s="41">
        <v>2613</v>
      </c>
      <c r="AI275" s="41">
        <v>1995</v>
      </c>
      <c r="AJ275" s="41">
        <v>2242</v>
      </c>
      <c r="AK275" s="41">
        <v>5107</v>
      </c>
      <c r="AL275" s="41">
        <v>2461</v>
      </c>
      <c r="AM275" s="28">
        <f t="shared" si="23"/>
        <v>136400</v>
      </c>
      <c r="AN275" s="41">
        <v>4400</v>
      </c>
      <c r="AO275" s="29">
        <f t="shared" si="24"/>
        <v>154639</v>
      </c>
      <c r="AP275" s="30">
        <f t="shared" si="25"/>
        <v>4988.3548387096771</v>
      </c>
      <c r="AQ275" s="31">
        <f t="shared" si="26"/>
        <v>18239</v>
      </c>
      <c r="AR275" s="45">
        <f t="shared" si="27"/>
        <v>1.133717008797654</v>
      </c>
    </row>
    <row r="276" spans="1:44" x14ac:dyDescent="0.25">
      <c r="A276" s="10">
        <v>275</v>
      </c>
      <c r="B276" s="11">
        <v>14438</v>
      </c>
      <c r="C276" s="11" t="s">
        <v>58</v>
      </c>
      <c r="D276" s="11" t="s">
        <v>23</v>
      </c>
      <c r="E276" s="12" t="s">
        <v>42</v>
      </c>
      <c r="F276" s="12" t="s">
        <v>49</v>
      </c>
      <c r="G276" s="12" t="s">
        <v>339</v>
      </c>
      <c r="H276" s="41">
        <v>5250</v>
      </c>
      <c r="I276" s="41">
        <v>7368</v>
      </c>
      <c r="J276" s="41">
        <v>6290</v>
      </c>
      <c r="K276" s="41">
        <v>4772</v>
      </c>
      <c r="L276" s="41">
        <v>3779</v>
      </c>
      <c r="M276" s="41">
        <v>8627</v>
      </c>
      <c r="N276" s="41">
        <v>8966</v>
      </c>
      <c r="O276" s="41">
        <v>10546</v>
      </c>
      <c r="P276" s="41">
        <v>6386</v>
      </c>
      <c r="Q276" s="41">
        <v>8117</v>
      </c>
      <c r="R276" s="41">
        <v>3220</v>
      </c>
      <c r="S276" s="41">
        <v>2557</v>
      </c>
      <c r="T276" s="41">
        <v>7854</v>
      </c>
      <c r="U276" s="41">
        <v>3726</v>
      </c>
      <c r="V276" s="41">
        <v>6310</v>
      </c>
      <c r="W276" s="41">
        <v>4460</v>
      </c>
      <c r="X276" s="41">
        <v>6235</v>
      </c>
      <c r="Y276" s="41">
        <v>7154</v>
      </c>
      <c r="Z276" s="41">
        <v>1790</v>
      </c>
      <c r="AA276" s="41">
        <v>4182</v>
      </c>
      <c r="AB276" s="41">
        <v>3335</v>
      </c>
      <c r="AC276" s="41">
        <v>9149</v>
      </c>
      <c r="AD276" s="41">
        <v>4815</v>
      </c>
      <c r="AE276" s="41">
        <v>6102</v>
      </c>
      <c r="AF276" s="41">
        <v>4008</v>
      </c>
      <c r="AG276" s="41">
        <v>1275</v>
      </c>
      <c r="AH276" s="41">
        <v>10476</v>
      </c>
      <c r="AI276" s="41">
        <v>3920</v>
      </c>
      <c r="AJ276" s="41">
        <v>4008</v>
      </c>
      <c r="AK276" s="41">
        <v>10425</v>
      </c>
      <c r="AL276" s="41">
        <v>5680</v>
      </c>
      <c r="AM276" s="28">
        <f t="shared" si="23"/>
        <v>198400</v>
      </c>
      <c r="AN276" s="41">
        <v>6400</v>
      </c>
      <c r="AO276" s="29">
        <f t="shared" si="24"/>
        <v>180782</v>
      </c>
      <c r="AP276" s="30">
        <f t="shared" si="25"/>
        <v>5831.677419354839</v>
      </c>
      <c r="AQ276" s="31">
        <f t="shared" si="26"/>
        <v>-17618</v>
      </c>
      <c r="AR276" s="45">
        <f t="shared" si="27"/>
        <v>0.9111995967741936</v>
      </c>
    </row>
    <row r="277" spans="1:44" x14ac:dyDescent="0.25">
      <c r="A277" s="10">
        <v>276</v>
      </c>
      <c r="B277" s="11">
        <v>15674</v>
      </c>
      <c r="C277" s="11" t="s">
        <v>58</v>
      </c>
      <c r="D277" s="11" t="s">
        <v>23</v>
      </c>
      <c r="E277" s="12" t="s">
        <v>42</v>
      </c>
      <c r="F277" s="12" t="s">
        <v>49</v>
      </c>
      <c r="G277" s="12" t="s">
        <v>340</v>
      </c>
      <c r="H277" s="41">
        <v>2242</v>
      </c>
      <c r="I277" s="41">
        <v>5459</v>
      </c>
      <c r="J277" s="41">
        <v>3438</v>
      </c>
      <c r="K277" s="41">
        <v>6965</v>
      </c>
      <c r="L277" s="41">
        <v>3289</v>
      </c>
      <c r="M277" s="41">
        <v>6595</v>
      </c>
      <c r="N277" s="41">
        <v>3000</v>
      </c>
      <c r="O277" s="41">
        <v>6050</v>
      </c>
      <c r="P277" s="41">
        <v>4811</v>
      </c>
      <c r="Q277" s="41">
        <v>3987</v>
      </c>
      <c r="R277" s="41">
        <v>3275</v>
      </c>
      <c r="S277" s="41">
        <v>2908</v>
      </c>
      <c r="T277" s="41">
        <v>5035</v>
      </c>
      <c r="U277" s="41">
        <v>4840</v>
      </c>
      <c r="V277" s="41">
        <v>4741</v>
      </c>
      <c r="W277" s="41">
        <v>4952</v>
      </c>
      <c r="X277" s="41">
        <v>3148</v>
      </c>
      <c r="Y277" s="41">
        <v>10157</v>
      </c>
      <c r="Z277" s="41">
        <v>3507</v>
      </c>
      <c r="AA277" s="41">
        <v>3520</v>
      </c>
      <c r="AB277" s="41">
        <v>3567</v>
      </c>
      <c r="AC277" s="41">
        <v>6033</v>
      </c>
      <c r="AD277" s="41">
        <v>7351</v>
      </c>
      <c r="AE277" s="41">
        <v>5367</v>
      </c>
      <c r="AF277" s="41">
        <v>3553</v>
      </c>
      <c r="AG277" s="41">
        <v>2609</v>
      </c>
      <c r="AH277" s="41">
        <v>7317</v>
      </c>
      <c r="AI277" s="41">
        <v>4430</v>
      </c>
      <c r="AJ277" s="41">
        <v>2323</v>
      </c>
      <c r="AK277" s="41">
        <v>3687</v>
      </c>
      <c r="AL277" s="41">
        <v>9545</v>
      </c>
      <c r="AM277" s="28">
        <f t="shared" si="23"/>
        <v>153450</v>
      </c>
      <c r="AN277" s="41">
        <v>4950</v>
      </c>
      <c r="AO277" s="29">
        <f t="shared" si="24"/>
        <v>147701</v>
      </c>
      <c r="AP277" s="30">
        <f t="shared" si="25"/>
        <v>4764.5483870967746</v>
      </c>
      <c r="AQ277" s="31">
        <f t="shared" si="26"/>
        <v>-5749</v>
      </c>
      <c r="AR277" s="45">
        <f t="shared" si="27"/>
        <v>0.96253502769631805</v>
      </c>
    </row>
    <row r="278" spans="1:44" x14ac:dyDescent="0.25">
      <c r="A278" s="10">
        <v>277</v>
      </c>
      <c r="B278" s="11">
        <v>92006</v>
      </c>
      <c r="C278" s="11" t="s">
        <v>58</v>
      </c>
      <c r="D278" s="11" t="s">
        <v>23</v>
      </c>
      <c r="E278" s="12" t="s">
        <v>42</v>
      </c>
      <c r="F278" s="12" t="s">
        <v>49</v>
      </c>
      <c r="G278" s="12" t="s">
        <v>341</v>
      </c>
      <c r="H278" s="41">
        <v>1355</v>
      </c>
      <c r="I278" s="41">
        <v>2407</v>
      </c>
      <c r="J278" s="41">
        <v>1668</v>
      </c>
      <c r="K278" s="41">
        <v>2203</v>
      </c>
      <c r="L278" s="41">
        <v>519</v>
      </c>
      <c r="M278" s="41">
        <v>1953</v>
      </c>
      <c r="N278" s="41">
        <v>2465</v>
      </c>
      <c r="O278" s="41">
        <v>2850</v>
      </c>
      <c r="P278" s="41">
        <v>3103</v>
      </c>
      <c r="Q278" s="41">
        <v>1450</v>
      </c>
      <c r="R278" s="41">
        <v>15807</v>
      </c>
      <c r="S278" s="41">
        <v>1856</v>
      </c>
      <c r="T278" s="41">
        <v>3373</v>
      </c>
      <c r="U278" s="41">
        <v>6951</v>
      </c>
      <c r="V278" s="41">
        <v>2110</v>
      </c>
      <c r="W278" s="41">
        <v>2843</v>
      </c>
      <c r="X278" s="41">
        <v>1127</v>
      </c>
      <c r="Y278" s="41">
        <v>3696</v>
      </c>
      <c r="Z278" s="41">
        <v>1642</v>
      </c>
      <c r="AA278" s="41">
        <v>2507</v>
      </c>
      <c r="AB278" s="41">
        <v>1609</v>
      </c>
      <c r="AC278" s="41">
        <v>616</v>
      </c>
      <c r="AD278" s="41">
        <v>3495</v>
      </c>
      <c r="AE278" s="41">
        <v>2164</v>
      </c>
      <c r="AF278" s="41">
        <v>3613</v>
      </c>
      <c r="AG278" s="41">
        <v>1633</v>
      </c>
      <c r="AH278" s="41">
        <v>920</v>
      </c>
      <c r="AI278" s="41">
        <v>4054</v>
      </c>
      <c r="AJ278" s="41">
        <v>998</v>
      </c>
      <c r="AK278" s="41">
        <v>3320</v>
      </c>
      <c r="AL278" s="41">
        <v>2255</v>
      </c>
      <c r="AM278" s="28">
        <f t="shared" si="23"/>
        <v>68200</v>
      </c>
      <c r="AN278" s="41">
        <v>2200</v>
      </c>
      <c r="AO278" s="29">
        <f t="shared" si="24"/>
        <v>86562</v>
      </c>
      <c r="AP278" s="30">
        <f t="shared" si="25"/>
        <v>2792.3225806451615</v>
      </c>
      <c r="AQ278" s="31">
        <f t="shared" si="26"/>
        <v>18362</v>
      </c>
      <c r="AR278" s="45">
        <f t="shared" si="27"/>
        <v>1.2692375366568915</v>
      </c>
    </row>
    <row r="279" spans="1:44" x14ac:dyDescent="0.25">
      <c r="A279" s="10">
        <v>278</v>
      </c>
      <c r="B279" s="11">
        <v>14477</v>
      </c>
      <c r="C279" s="11" t="s">
        <v>58</v>
      </c>
      <c r="D279" s="11" t="s">
        <v>23</v>
      </c>
      <c r="E279" s="12" t="s">
        <v>50</v>
      </c>
      <c r="F279" s="12" t="s">
        <v>51</v>
      </c>
      <c r="G279" s="12" t="s">
        <v>342</v>
      </c>
      <c r="H279" s="41">
        <v>1793</v>
      </c>
      <c r="I279" s="41">
        <v>2267</v>
      </c>
      <c r="J279" s="41">
        <v>569</v>
      </c>
      <c r="K279" s="41">
        <v>4239</v>
      </c>
      <c r="L279" s="41">
        <v>521</v>
      </c>
      <c r="M279" s="41">
        <v>2495</v>
      </c>
      <c r="N279" s="41">
        <v>2300</v>
      </c>
      <c r="O279" s="41">
        <v>2579</v>
      </c>
      <c r="P279" s="41">
        <v>1477</v>
      </c>
      <c r="Q279" s="41">
        <v>1281</v>
      </c>
      <c r="R279" s="41">
        <v>2140</v>
      </c>
      <c r="S279" s="41">
        <v>912</v>
      </c>
      <c r="T279" s="41">
        <v>1311</v>
      </c>
      <c r="U279" s="41">
        <v>4521</v>
      </c>
      <c r="V279" s="41">
        <v>6420</v>
      </c>
      <c r="W279" s="41">
        <v>6975</v>
      </c>
      <c r="X279" s="41">
        <v>1513</v>
      </c>
      <c r="Y279" s="41">
        <v>1513</v>
      </c>
      <c r="Z279" s="41">
        <v>1287</v>
      </c>
      <c r="AA279" s="41">
        <v>2939</v>
      </c>
      <c r="AB279" s="41">
        <v>2796</v>
      </c>
      <c r="AC279" s="41">
        <v>1068</v>
      </c>
      <c r="AD279" s="41">
        <v>1696</v>
      </c>
      <c r="AE279" s="41">
        <v>2665</v>
      </c>
      <c r="AF279" s="41">
        <v>1391</v>
      </c>
      <c r="AG279" s="41">
        <v>1186</v>
      </c>
      <c r="AH279" s="41">
        <v>4563</v>
      </c>
      <c r="AI279" s="41">
        <v>2152</v>
      </c>
      <c r="AJ279" s="41">
        <v>2272</v>
      </c>
      <c r="AK279" s="41">
        <v>3401</v>
      </c>
      <c r="AL279" s="41">
        <v>3280</v>
      </c>
      <c r="AM279" s="28">
        <f t="shared" si="23"/>
        <v>77500</v>
      </c>
      <c r="AN279" s="41">
        <v>2500</v>
      </c>
      <c r="AO279" s="29">
        <f t="shared" si="24"/>
        <v>75522</v>
      </c>
      <c r="AP279" s="30">
        <f t="shared" si="25"/>
        <v>2436.1935483870966</v>
      </c>
      <c r="AQ279" s="31">
        <f t="shared" si="26"/>
        <v>-1978</v>
      </c>
      <c r="AR279" s="45">
        <f t="shared" si="27"/>
        <v>0.97447741935483867</v>
      </c>
    </row>
    <row r="280" spans="1:44" x14ac:dyDescent="0.25">
      <c r="A280" s="10">
        <v>279</v>
      </c>
      <c r="B280" s="11">
        <v>16627</v>
      </c>
      <c r="C280" s="11" t="s">
        <v>58</v>
      </c>
      <c r="D280" s="11" t="s">
        <v>23</v>
      </c>
      <c r="E280" s="12" t="s">
        <v>50</v>
      </c>
      <c r="F280" s="12" t="s">
        <v>51</v>
      </c>
      <c r="G280" s="12" t="s">
        <v>343</v>
      </c>
      <c r="H280" s="41">
        <v>3272</v>
      </c>
      <c r="I280" s="41">
        <v>1156</v>
      </c>
      <c r="J280" s="41">
        <v>2638</v>
      </c>
      <c r="K280" s="41">
        <v>4502</v>
      </c>
      <c r="L280" s="41">
        <v>1353</v>
      </c>
      <c r="M280" s="41">
        <v>2535</v>
      </c>
      <c r="N280" s="41">
        <v>3079</v>
      </c>
      <c r="O280" s="41">
        <v>2009</v>
      </c>
      <c r="P280" s="41">
        <v>6213</v>
      </c>
      <c r="Q280" s="41">
        <v>1000</v>
      </c>
      <c r="R280" s="41">
        <v>2749</v>
      </c>
      <c r="S280" s="41">
        <v>1111</v>
      </c>
      <c r="T280" s="41">
        <v>0</v>
      </c>
      <c r="U280" s="41">
        <v>0</v>
      </c>
      <c r="V280" s="41">
        <v>0</v>
      </c>
      <c r="W280" s="41">
        <v>0</v>
      </c>
      <c r="X280" s="41">
        <v>0</v>
      </c>
      <c r="Y280" s="41">
        <v>0</v>
      </c>
      <c r="Z280" s="41">
        <v>0</v>
      </c>
      <c r="AA280" s="41">
        <v>0</v>
      </c>
      <c r="AB280" s="41">
        <v>1442</v>
      </c>
      <c r="AC280" s="41">
        <v>1760</v>
      </c>
      <c r="AD280" s="41">
        <v>1370</v>
      </c>
      <c r="AE280" s="41">
        <v>658</v>
      </c>
      <c r="AF280" s="41">
        <v>1815</v>
      </c>
      <c r="AG280" s="41">
        <v>854</v>
      </c>
      <c r="AH280" s="41">
        <v>4213</v>
      </c>
      <c r="AI280" s="41">
        <v>1458</v>
      </c>
      <c r="AJ280" s="41">
        <v>1476</v>
      </c>
      <c r="AK280" s="41">
        <v>1893</v>
      </c>
      <c r="AL280" s="41">
        <v>3353</v>
      </c>
      <c r="AM280" s="28">
        <f t="shared" si="23"/>
        <v>96100</v>
      </c>
      <c r="AN280" s="41">
        <v>3100</v>
      </c>
      <c r="AO280" s="29">
        <f t="shared" si="24"/>
        <v>51909</v>
      </c>
      <c r="AP280" s="30">
        <f t="shared" si="25"/>
        <v>1674.483870967742</v>
      </c>
      <c r="AQ280" s="31">
        <f t="shared" si="26"/>
        <v>-44191</v>
      </c>
      <c r="AR280" s="45">
        <f t="shared" si="27"/>
        <v>0.54015608740894905</v>
      </c>
    </row>
    <row r="281" spans="1:44" x14ac:dyDescent="0.25">
      <c r="A281" s="10">
        <v>280</v>
      </c>
      <c r="B281" s="11">
        <v>15673</v>
      </c>
      <c r="C281" s="11" t="s">
        <v>58</v>
      </c>
      <c r="D281" s="11" t="s">
        <v>23</v>
      </c>
      <c r="E281" s="12" t="s">
        <v>50</v>
      </c>
      <c r="F281" s="12" t="s">
        <v>51</v>
      </c>
      <c r="G281" s="12" t="s">
        <v>344</v>
      </c>
      <c r="H281" s="41">
        <v>2139</v>
      </c>
      <c r="I281" s="41">
        <v>4120</v>
      </c>
      <c r="J281" s="41">
        <v>1329</v>
      </c>
      <c r="K281" s="41">
        <v>3395</v>
      </c>
      <c r="L281" s="41">
        <v>2243</v>
      </c>
      <c r="M281" s="41">
        <v>2934</v>
      </c>
      <c r="N281" s="41">
        <v>5640</v>
      </c>
      <c r="O281" s="41">
        <v>2452</v>
      </c>
      <c r="P281" s="41">
        <v>4348</v>
      </c>
      <c r="Q281" s="41">
        <v>1991</v>
      </c>
      <c r="R281" s="41">
        <v>3692</v>
      </c>
      <c r="S281" s="41">
        <v>3524</v>
      </c>
      <c r="T281" s="41">
        <v>3323</v>
      </c>
      <c r="U281" s="41">
        <v>1695</v>
      </c>
      <c r="V281" s="41">
        <v>1670</v>
      </c>
      <c r="W281" s="41">
        <v>3350</v>
      </c>
      <c r="X281" s="41">
        <v>1864</v>
      </c>
      <c r="Y281" s="41">
        <v>1729</v>
      </c>
      <c r="Z281" s="41">
        <v>612</v>
      </c>
      <c r="AA281" s="41">
        <v>2783</v>
      </c>
      <c r="AB281" s="41">
        <v>2699</v>
      </c>
      <c r="AC281" s="41">
        <v>2754</v>
      </c>
      <c r="AD281" s="41">
        <v>1834</v>
      </c>
      <c r="AE281" s="41">
        <v>690</v>
      </c>
      <c r="AF281" s="41">
        <v>1525</v>
      </c>
      <c r="AG281" s="41">
        <v>784</v>
      </c>
      <c r="AH281" s="41">
        <v>1294</v>
      </c>
      <c r="AI281" s="41">
        <v>2473</v>
      </c>
      <c r="AJ281" s="41">
        <v>748</v>
      </c>
      <c r="AK281" s="41">
        <v>930</v>
      </c>
      <c r="AL281" s="41">
        <v>3150</v>
      </c>
      <c r="AM281" s="28">
        <f t="shared" si="23"/>
        <v>74400</v>
      </c>
      <c r="AN281" s="41">
        <v>2400</v>
      </c>
      <c r="AO281" s="29">
        <f t="shared" si="24"/>
        <v>73714</v>
      </c>
      <c r="AP281" s="30">
        <f t="shared" si="25"/>
        <v>2377.8709677419356</v>
      </c>
      <c r="AQ281" s="31">
        <f t="shared" si="26"/>
        <v>-686</v>
      </c>
      <c r="AR281" s="45">
        <f t="shared" si="27"/>
        <v>0.99077956989247307</v>
      </c>
    </row>
    <row r="282" spans="1:44" x14ac:dyDescent="0.25">
      <c r="A282" s="10">
        <v>281</v>
      </c>
      <c r="B282" s="11">
        <v>15446</v>
      </c>
      <c r="C282" s="11" t="s">
        <v>58</v>
      </c>
      <c r="D282" s="11" t="s">
        <v>23</v>
      </c>
      <c r="E282" s="12" t="s">
        <v>50</v>
      </c>
      <c r="F282" s="12" t="s">
        <v>51</v>
      </c>
      <c r="G282" s="12" t="s">
        <v>345</v>
      </c>
      <c r="H282" s="41">
        <v>1933</v>
      </c>
      <c r="I282" s="41">
        <v>2335</v>
      </c>
      <c r="J282" s="41">
        <v>2371</v>
      </c>
      <c r="K282" s="41">
        <v>2299</v>
      </c>
      <c r="L282" s="41">
        <v>1661</v>
      </c>
      <c r="M282" s="41">
        <v>2591</v>
      </c>
      <c r="N282" s="41">
        <v>2584</v>
      </c>
      <c r="O282" s="41">
        <v>2925</v>
      </c>
      <c r="P282" s="41">
        <v>3137</v>
      </c>
      <c r="Q282" s="41">
        <v>1278</v>
      </c>
      <c r="R282" s="41">
        <v>3150</v>
      </c>
      <c r="S282" s="41">
        <v>1793</v>
      </c>
      <c r="T282" s="41">
        <v>1939</v>
      </c>
      <c r="U282" s="41">
        <v>3905</v>
      </c>
      <c r="V282" s="41">
        <v>3905</v>
      </c>
      <c r="W282" s="41">
        <v>3094</v>
      </c>
      <c r="X282" s="41">
        <v>438</v>
      </c>
      <c r="Y282" s="41">
        <v>2168</v>
      </c>
      <c r="Z282" s="41">
        <v>423</v>
      </c>
      <c r="AA282" s="41">
        <v>1566</v>
      </c>
      <c r="AB282" s="41">
        <v>2058</v>
      </c>
      <c r="AC282" s="41">
        <v>6411</v>
      </c>
      <c r="AD282" s="41">
        <v>1341</v>
      </c>
      <c r="AE282" s="41">
        <v>1007</v>
      </c>
      <c r="AF282" s="41">
        <v>2633</v>
      </c>
      <c r="AG282" s="41">
        <v>1554</v>
      </c>
      <c r="AH282" s="41">
        <v>2792</v>
      </c>
      <c r="AI282" s="41">
        <v>1457</v>
      </c>
      <c r="AJ282" s="41">
        <v>2913</v>
      </c>
      <c r="AK282" s="41">
        <v>3494</v>
      </c>
      <c r="AL282" s="41">
        <v>7539</v>
      </c>
      <c r="AM282" s="28">
        <f t="shared" si="23"/>
        <v>80600</v>
      </c>
      <c r="AN282" s="41">
        <v>2600</v>
      </c>
      <c r="AO282" s="29">
        <f t="shared" si="24"/>
        <v>78694</v>
      </c>
      <c r="AP282" s="30">
        <f t="shared" si="25"/>
        <v>2538.516129032258</v>
      </c>
      <c r="AQ282" s="31">
        <f t="shared" si="26"/>
        <v>-1906</v>
      </c>
      <c r="AR282" s="45">
        <f t="shared" si="27"/>
        <v>0.97635235732009928</v>
      </c>
    </row>
    <row r="283" spans="1:44" x14ac:dyDescent="0.25">
      <c r="A283" s="10">
        <v>282</v>
      </c>
      <c r="B283" s="11">
        <v>14559</v>
      </c>
      <c r="C283" s="11" t="s">
        <v>58</v>
      </c>
      <c r="D283" s="11" t="s">
        <v>23</v>
      </c>
      <c r="E283" s="12" t="s">
        <v>50</v>
      </c>
      <c r="F283" s="12" t="s">
        <v>51</v>
      </c>
      <c r="G283" s="12" t="s">
        <v>346</v>
      </c>
      <c r="H283" s="41">
        <v>4644</v>
      </c>
      <c r="I283" s="41">
        <v>1658</v>
      </c>
      <c r="J283" s="41">
        <v>1012</v>
      </c>
      <c r="K283" s="41">
        <v>3716</v>
      </c>
      <c r="L283" s="41">
        <v>1220</v>
      </c>
      <c r="M283" s="41">
        <v>3578</v>
      </c>
      <c r="N283" s="41">
        <v>568</v>
      </c>
      <c r="O283" s="41">
        <v>1417</v>
      </c>
      <c r="P283" s="41">
        <v>448</v>
      </c>
      <c r="Q283" s="41">
        <v>956</v>
      </c>
      <c r="R283" s="41">
        <v>4334</v>
      </c>
      <c r="S283" s="41">
        <v>534</v>
      </c>
      <c r="T283" s="41">
        <v>3429</v>
      </c>
      <c r="U283" s="41">
        <v>1775</v>
      </c>
      <c r="V283" s="41">
        <v>3167</v>
      </c>
      <c r="W283" s="41">
        <v>1329</v>
      </c>
      <c r="X283" s="41">
        <v>1480</v>
      </c>
      <c r="Y283" s="41">
        <v>2804</v>
      </c>
      <c r="Z283" s="41">
        <v>1000</v>
      </c>
      <c r="AA283" s="41">
        <v>3249</v>
      </c>
      <c r="AB283" s="41">
        <v>1442</v>
      </c>
      <c r="AC283" s="41">
        <v>1092</v>
      </c>
      <c r="AD283" s="41">
        <v>1889</v>
      </c>
      <c r="AE283" s="41">
        <v>1053</v>
      </c>
      <c r="AF283" s="41">
        <v>2383</v>
      </c>
      <c r="AG283" s="41">
        <v>496</v>
      </c>
      <c r="AH283" s="41">
        <v>1316</v>
      </c>
      <c r="AI283" s="41">
        <v>1244</v>
      </c>
      <c r="AJ283" s="41">
        <v>891</v>
      </c>
      <c r="AK283" s="41">
        <v>1259</v>
      </c>
      <c r="AL283" s="41">
        <v>1408</v>
      </c>
      <c r="AM283" s="28">
        <f t="shared" si="23"/>
        <v>83700</v>
      </c>
      <c r="AN283" s="41">
        <v>2700</v>
      </c>
      <c r="AO283" s="29">
        <f t="shared" si="24"/>
        <v>56791</v>
      </c>
      <c r="AP283" s="30">
        <f t="shared" si="25"/>
        <v>1831.9677419354839</v>
      </c>
      <c r="AQ283" s="31">
        <f t="shared" si="26"/>
        <v>-26909</v>
      </c>
      <c r="AR283" s="45">
        <f t="shared" si="27"/>
        <v>0.67850657108721624</v>
      </c>
    </row>
    <row r="284" spans="1:44" x14ac:dyDescent="0.25">
      <c r="A284" s="10">
        <v>283</v>
      </c>
      <c r="B284" s="11">
        <v>92028</v>
      </c>
      <c r="C284" s="11" t="s">
        <v>58</v>
      </c>
      <c r="D284" s="11" t="s">
        <v>23</v>
      </c>
      <c r="E284" s="12" t="s">
        <v>50</v>
      </c>
      <c r="F284" s="12" t="s">
        <v>51</v>
      </c>
      <c r="G284" s="12" t="s">
        <v>347</v>
      </c>
      <c r="H284" s="41">
        <v>1934</v>
      </c>
      <c r="I284" s="41">
        <v>1054</v>
      </c>
      <c r="J284" s="41">
        <v>989</v>
      </c>
      <c r="K284" s="41">
        <v>305</v>
      </c>
      <c r="L284" s="41">
        <v>515</v>
      </c>
      <c r="M284" s="41">
        <v>1987</v>
      </c>
      <c r="N284" s="41">
        <v>835</v>
      </c>
      <c r="O284" s="41">
        <v>1762</v>
      </c>
      <c r="P284" s="41">
        <v>1762</v>
      </c>
      <c r="Q284" s="41">
        <v>1445</v>
      </c>
      <c r="R284" s="41">
        <v>2050</v>
      </c>
      <c r="S284" s="41">
        <v>156</v>
      </c>
      <c r="T284" s="41">
        <v>2636</v>
      </c>
      <c r="U284" s="41">
        <v>116</v>
      </c>
      <c r="V284" s="41">
        <v>1050</v>
      </c>
      <c r="W284" s="41">
        <v>837</v>
      </c>
      <c r="X284" s="41">
        <v>55</v>
      </c>
      <c r="Y284" s="41">
        <v>1549</v>
      </c>
      <c r="Z284" s="41">
        <v>160</v>
      </c>
      <c r="AA284" s="41">
        <v>269</v>
      </c>
      <c r="AB284" s="41">
        <v>544</v>
      </c>
      <c r="AC284" s="41">
        <v>498</v>
      </c>
      <c r="AD284" s="41">
        <v>336</v>
      </c>
      <c r="AE284" s="41">
        <v>1437</v>
      </c>
      <c r="AF284" s="41">
        <v>1437</v>
      </c>
      <c r="AG284" s="41">
        <v>267</v>
      </c>
      <c r="AH284" s="41">
        <v>397</v>
      </c>
      <c r="AI284" s="41">
        <v>999</v>
      </c>
      <c r="AJ284" s="41">
        <v>1312</v>
      </c>
      <c r="AK284" s="41">
        <v>1831</v>
      </c>
      <c r="AL284" s="41">
        <v>1514</v>
      </c>
      <c r="AM284" s="28">
        <f t="shared" si="23"/>
        <v>52700</v>
      </c>
      <c r="AN284" s="41">
        <v>1700</v>
      </c>
      <c r="AO284" s="29">
        <f t="shared" si="24"/>
        <v>32038</v>
      </c>
      <c r="AP284" s="30">
        <f t="shared" si="25"/>
        <v>1033.483870967742</v>
      </c>
      <c r="AQ284" s="31">
        <f t="shared" si="26"/>
        <v>-20662</v>
      </c>
      <c r="AR284" s="45">
        <f t="shared" si="27"/>
        <v>0.60793168880455406</v>
      </c>
    </row>
    <row r="285" spans="1:44" x14ac:dyDescent="0.25">
      <c r="A285" s="10">
        <v>284</v>
      </c>
      <c r="B285" s="13">
        <v>16669</v>
      </c>
      <c r="C285" s="11" t="s">
        <v>58</v>
      </c>
      <c r="D285" s="11" t="s">
        <v>23</v>
      </c>
      <c r="E285" s="12" t="s">
        <v>50</v>
      </c>
      <c r="F285" s="12" t="s">
        <v>51</v>
      </c>
      <c r="G285" s="14" t="s">
        <v>348</v>
      </c>
      <c r="H285" s="41">
        <v>2476</v>
      </c>
      <c r="I285" s="41">
        <v>3936</v>
      </c>
      <c r="J285" s="41">
        <v>2808</v>
      </c>
      <c r="K285" s="41">
        <v>4154</v>
      </c>
      <c r="L285" s="41">
        <v>506</v>
      </c>
      <c r="M285" s="41">
        <v>3977</v>
      </c>
      <c r="N285" s="41">
        <v>3397</v>
      </c>
      <c r="O285" s="41">
        <v>8806</v>
      </c>
      <c r="P285" s="41">
        <v>3510</v>
      </c>
      <c r="Q285" s="41">
        <v>2241</v>
      </c>
      <c r="R285" s="41">
        <v>1376</v>
      </c>
      <c r="S285" s="41">
        <v>1834</v>
      </c>
      <c r="T285" s="41">
        <v>2644</v>
      </c>
      <c r="U285" s="41">
        <v>1653</v>
      </c>
      <c r="V285" s="41">
        <v>3255</v>
      </c>
      <c r="W285" s="41">
        <v>2050</v>
      </c>
      <c r="X285" s="41">
        <v>2677</v>
      </c>
      <c r="Y285" s="41">
        <v>4525</v>
      </c>
      <c r="Z285" s="41">
        <v>526</v>
      </c>
      <c r="AA285" s="41">
        <v>4669</v>
      </c>
      <c r="AB285" s="41">
        <v>2855</v>
      </c>
      <c r="AC285" s="41">
        <v>1106</v>
      </c>
      <c r="AD285" s="41">
        <v>3827</v>
      </c>
      <c r="AE285" s="41">
        <v>2616</v>
      </c>
      <c r="AF285" s="41">
        <v>2457</v>
      </c>
      <c r="AG285" s="41">
        <v>1087</v>
      </c>
      <c r="AH285" s="41">
        <v>2108</v>
      </c>
      <c r="AI285" s="41">
        <v>1445</v>
      </c>
      <c r="AJ285" s="41">
        <v>2232</v>
      </c>
      <c r="AK285" s="41">
        <v>2637</v>
      </c>
      <c r="AL285" s="41">
        <v>1802</v>
      </c>
      <c r="AM285" s="28">
        <f t="shared" si="23"/>
        <v>96100</v>
      </c>
      <c r="AN285" s="41">
        <v>3100</v>
      </c>
      <c r="AO285" s="29">
        <f t="shared" si="24"/>
        <v>85192</v>
      </c>
      <c r="AP285" s="30">
        <f t="shared" si="25"/>
        <v>2748.1290322580644</v>
      </c>
      <c r="AQ285" s="31">
        <f t="shared" si="26"/>
        <v>-10908</v>
      </c>
      <c r="AR285" s="45">
        <f t="shared" si="27"/>
        <v>0.88649323621227882</v>
      </c>
    </row>
    <row r="286" spans="1:44" x14ac:dyDescent="0.25">
      <c r="A286" s="10">
        <v>285</v>
      </c>
      <c r="B286" s="11">
        <v>16873</v>
      </c>
      <c r="C286" s="11" t="s">
        <v>58</v>
      </c>
      <c r="D286" s="11" t="s">
        <v>23</v>
      </c>
      <c r="E286" s="12" t="s">
        <v>50</v>
      </c>
      <c r="F286" s="12" t="s">
        <v>51</v>
      </c>
      <c r="G286" s="12" t="s">
        <v>349</v>
      </c>
      <c r="H286" s="41">
        <v>7828</v>
      </c>
      <c r="I286" s="41">
        <v>6825</v>
      </c>
      <c r="J286" s="41">
        <v>4489</v>
      </c>
      <c r="K286" s="41">
        <v>3526</v>
      </c>
      <c r="L286" s="41">
        <v>3663</v>
      </c>
      <c r="M286" s="41">
        <v>7795</v>
      </c>
      <c r="N286" s="41">
        <v>6743</v>
      </c>
      <c r="O286" s="41">
        <v>8516</v>
      </c>
      <c r="P286" s="41">
        <v>9349</v>
      </c>
      <c r="Q286" s="41">
        <v>8250</v>
      </c>
      <c r="R286" s="41">
        <v>11606</v>
      </c>
      <c r="S286" s="41">
        <v>4440</v>
      </c>
      <c r="T286" s="41">
        <v>11073</v>
      </c>
      <c r="U286" s="41">
        <v>4639</v>
      </c>
      <c r="V286" s="41">
        <v>5426</v>
      </c>
      <c r="W286" s="41">
        <v>2070</v>
      </c>
      <c r="X286" s="41">
        <v>6672</v>
      </c>
      <c r="Y286" s="41">
        <v>7276</v>
      </c>
      <c r="Z286" s="41">
        <v>4662</v>
      </c>
      <c r="AA286" s="41">
        <v>6279</v>
      </c>
      <c r="AB286" s="41">
        <v>4367</v>
      </c>
      <c r="AC286" s="41">
        <v>6409</v>
      </c>
      <c r="AD286" s="41">
        <v>5917</v>
      </c>
      <c r="AE286" s="41">
        <v>4349</v>
      </c>
      <c r="AF286" s="41">
        <v>5147</v>
      </c>
      <c r="AG286" s="41">
        <v>11364</v>
      </c>
      <c r="AH286" s="41">
        <v>5297</v>
      </c>
      <c r="AI286" s="41">
        <v>4699</v>
      </c>
      <c r="AJ286" s="41">
        <v>1850</v>
      </c>
      <c r="AK286" s="41">
        <v>2856</v>
      </c>
      <c r="AL286" s="41">
        <v>2679</v>
      </c>
      <c r="AM286" s="28">
        <f t="shared" si="23"/>
        <v>137950</v>
      </c>
      <c r="AN286" s="41">
        <v>4450</v>
      </c>
      <c r="AO286" s="29">
        <f t="shared" si="24"/>
        <v>186061</v>
      </c>
      <c r="AP286" s="30">
        <f t="shared" si="25"/>
        <v>6001.9677419354839</v>
      </c>
      <c r="AQ286" s="31">
        <f t="shared" si="26"/>
        <v>48111</v>
      </c>
      <c r="AR286" s="45">
        <f t="shared" si="27"/>
        <v>1.3487567959405582</v>
      </c>
    </row>
    <row r="287" spans="1:44" x14ac:dyDescent="0.25">
      <c r="A287" s="10">
        <v>286</v>
      </c>
      <c r="B287" s="11">
        <v>14868</v>
      </c>
      <c r="C287" s="11" t="s">
        <v>58</v>
      </c>
      <c r="D287" s="11" t="s">
        <v>23</v>
      </c>
      <c r="E287" s="12" t="s">
        <v>50</v>
      </c>
      <c r="F287" s="12" t="s">
        <v>50</v>
      </c>
      <c r="G287" s="12" t="s">
        <v>350</v>
      </c>
      <c r="H287" s="41">
        <v>2660</v>
      </c>
      <c r="I287" s="41">
        <v>2315</v>
      </c>
      <c r="J287" s="41">
        <v>3030</v>
      </c>
      <c r="K287" s="41">
        <v>2026</v>
      </c>
      <c r="L287" s="41">
        <v>1762</v>
      </c>
      <c r="M287" s="41">
        <v>1712</v>
      </c>
      <c r="N287" s="41">
        <v>2499</v>
      </c>
      <c r="O287" s="41">
        <v>1337</v>
      </c>
      <c r="P287" s="41">
        <v>1688</v>
      </c>
      <c r="Q287" s="41">
        <v>2864</v>
      </c>
      <c r="R287" s="41">
        <v>2356</v>
      </c>
      <c r="S287" s="41">
        <v>1013</v>
      </c>
      <c r="T287" s="41">
        <v>2887</v>
      </c>
      <c r="U287" s="41">
        <v>4559</v>
      </c>
      <c r="V287" s="41">
        <v>3978</v>
      </c>
      <c r="W287" s="41">
        <v>600</v>
      </c>
      <c r="X287" s="41">
        <v>1343</v>
      </c>
      <c r="Y287" s="41">
        <v>2202</v>
      </c>
      <c r="Z287" s="41">
        <v>1787</v>
      </c>
      <c r="AA287" s="41">
        <v>5467</v>
      </c>
      <c r="AB287" s="41">
        <v>3361</v>
      </c>
      <c r="AC287" s="41">
        <v>2558</v>
      </c>
      <c r="AD287" s="41">
        <v>980</v>
      </c>
      <c r="AE287" s="41">
        <v>1651</v>
      </c>
      <c r="AF287" s="41">
        <v>3949</v>
      </c>
      <c r="AG287" s="41">
        <v>3969</v>
      </c>
      <c r="AH287" s="41">
        <v>2653</v>
      </c>
      <c r="AI287" s="41">
        <v>1206</v>
      </c>
      <c r="AJ287" s="41">
        <v>3543</v>
      </c>
      <c r="AK287" s="41">
        <v>1324</v>
      </c>
      <c r="AL287" s="41">
        <v>7330</v>
      </c>
      <c r="AM287" s="28">
        <f t="shared" si="23"/>
        <v>105400</v>
      </c>
      <c r="AN287" s="41">
        <v>3400</v>
      </c>
      <c r="AO287" s="29">
        <f t="shared" si="24"/>
        <v>80609</v>
      </c>
      <c r="AP287" s="30">
        <f t="shared" si="25"/>
        <v>2600.2903225806454</v>
      </c>
      <c r="AQ287" s="31">
        <f t="shared" si="26"/>
        <v>-24791</v>
      </c>
      <c r="AR287" s="45">
        <f t="shared" si="27"/>
        <v>0.76479127134724856</v>
      </c>
    </row>
    <row r="288" spans="1:44" x14ac:dyDescent="0.25">
      <c r="A288" s="10">
        <v>287</v>
      </c>
      <c r="B288" s="11">
        <v>92041</v>
      </c>
      <c r="C288" s="11" t="s">
        <v>58</v>
      </c>
      <c r="D288" s="11" t="s">
        <v>23</v>
      </c>
      <c r="E288" s="12" t="s">
        <v>50</v>
      </c>
      <c r="F288" s="12" t="s">
        <v>50</v>
      </c>
      <c r="G288" s="12" t="s">
        <v>351</v>
      </c>
      <c r="H288" s="41">
        <v>0</v>
      </c>
      <c r="I288" s="41">
        <v>0</v>
      </c>
      <c r="J288" s="41">
        <v>0</v>
      </c>
      <c r="K288" s="41">
        <v>0</v>
      </c>
      <c r="L288" s="41">
        <v>0</v>
      </c>
      <c r="M288" s="41">
        <v>1113</v>
      </c>
      <c r="N288" s="41">
        <v>4983</v>
      </c>
      <c r="O288" s="41">
        <v>5386</v>
      </c>
      <c r="P288" s="41">
        <v>2141</v>
      </c>
      <c r="Q288" s="41">
        <v>1864</v>
      </c>
      <c r="R288" s="41">
        <v>1817</v>
      </c>
      <c r="S288" s="41">
        <v>760</v>
      </c>
      <c r="T288" s="41">
        <v>1470</v>
      </c>
      <c r="U288" s="41">
        <v>2255</v>
      </c>
      <c r="V288" s="41">
        <v>1034</v>
      </c>
      <c r="W288" s="41">
        <v>1345</v>
      </c>
      <c r="X288" s="41">
        <v>863</v>
      </c>
      <c r="Y288" s="41">
        <v>463</v>
      </c>
      <c r="Z288" s="41">
        <v>1303</v>
      </c>
      <c r="AA288" s="41">
        <v>1900</v>
      </c>
      <c r="AB288" s="41">
        <v>436</v>
      </c>
      <c r="AC288" s="41">
        <v>1300</v>
      </c>
      <c r="AD288" s="41">
        <v>1893</v>
      </c>
      <c r="AE288" s="41">
        <v>603</v>
      </c>
      <c r="AF288" s="41">
        <v>1471</v>
      </c>
      <c r="AG288" s="41">
        <v>405</v>
      </c>
      <c r="AH288" s="41">
        <v>1206</v>
      </c>
      <c r="AI288" s="41">
        <v>520</v>
      </c>
      <c r="AJ288" s="41">
        <v>3884</v>
      </c>
      <c r="AK288" s="41">
        <v>479</v>
      </c>
      <c r="AL288" s="41">
        <v>724</v>
      </c>
      <c r="AM288" s="28">
        <f t="shared" si="23"/>
        <v>52700</v>
      </c>
      <c r="AN288" s="41">
        <v>1700</v>
      </c>
      <c r="AO288" s="29">
        <f t="shared" si="24"/>
        <v>41618</v>
      </c>
      <c r="AP288" s="30">
        <f t="shared" si="25"/>
        <v>1342.516129032258</v>
      </c>
      <c r="AQ288" s="31">
        <f t="shared" si="26"/>
        <v>-11082</v>
      </c>
      <c r="AR288" s="45">
        <f t="shared" si="27"/>
        <v>0.78971537001897529</v>
      </c>
    </row>
    <row r="289" spans="1:44" x14ac:dyDescent="0.25">
      <c r="A289" s="10">
        <v>288</v>
      </c>
      <c r="B289" s="11">
        <v>16547</v>
      </c>
      <c r="C289" s="11" t="s">
        <v>58</v>
      </c>
      <c r="D289" s="11" t="s">
        <v>23</v>
      </c>
      <c r="E289" s="12" t="s">
        <v>50</v>
      </c>
      <c r="F289" s="12" t="s">
        <v>50</v>
      </c>
      <c r="G289" s="12" t="s">
        <v>352</v>
      </c>
      <c r="H289" s="41">
        <v>4554</v>
      </c>
      <c r="I289" s="41">
        <v>3776</v>
      </c>
      <c r="J289" s="41">
        <v>6827</v>
      </c>
      <c r="K289" s="41">
        <v>8023</v>
      </c>
      <c r="L289" s="41">
        <v>2991</v>
      </c>
      <c r="M289" s="41">
        <v>3460</v>
      </c>
      <c r="N289" s="41">
        <v>3998</v>
      </c>
      <c r="O289" s="41">
        <v>2473</v>
      </c>
      <c r="P289" s="41">
        <v>4293</v>
      </c>
      <c r="Q289" s="41">
        <v>8933</v>
      </c>
      <c r="R289" s="41">
        <v>5338</v>
      </c>
      <c r="S289" s="41">
        <v>1811</v>
      </c>
      <c r="T289" s="41">
        <v>7689</v>
      </c>
      <c r="U289" s="41">
        <v>4961</v>
      </c>
      <c r="V289" s="41">
        <v>7666</v>
      </c>
      <c r="W289" s="41">
        <v>3587</v>
      </c>
      <c r="X289" s="41">
        <v>3567</v>
      </c>
      <c r="Y289" s="41">
        <v>7116</v>
      </c>
      <c r="Z289" s="41">
        <v>1943</v>
      </c>
      <c r="AA289" s="41">
        <v>3811</v>
      </c>
      <c r="AB289" s="41">
        <v>2964</v>
      </c>
      <c r="AC289" s="41">
        <v>3054</v>
      </c>
      <c r="AD289" s="41">
        <v>3842</v>
      </c>
      <c r="AE289" s="41">
        <v>9153</v>
      </c>
      <c r="AF289" s="41">
        <v>5221</v>
      </c>
      <c r="AG289" s="41">
        <v>4426</v>
      </c>
      <c r="AH289" s="41">
        <v>3111</v>
      </c>
      <c r="AI289" s="41">
        <v>2497</v>
      </c>
      <c r="AJ289" s="41">
        <v>3633</v>
      </c>
      <c r="AK289" s="41">
        <v>5222</v>
      </c>
      <c r="AL289" s="41">
        <v>4528</v>
      </c>
      <c r="AM289" s="28">
        <f t="shared" si="23"/>
        <v>148800</v>
      </c>
      <c r="AN289" s="41">
        <v>4800</v>
      </c>
      <c r="AO289" s="29">
        <f t="shared" si="24"/>
        <v>144468</v>
      </c>
      <c r="AP289" s="30">
        <f t="shared" si="25"/>
        <v>4660.2580645161288</v>
      </c>
      <c r="AQ289" s="31">
        <f t="shared" si="26"/>
        <v>-4332</v>
      </c>
      <c r="AR289" s="45">
        <f t="shared" si="27"/>
        <v>0.9708870967741936</v>
      </c>
    </row>
    <row r="290" spans="1:44" x14ac:dyDescent="0.25">
      <c r="A290" s="10">
        <v>289</v>
      </c>
      <c r="B290" s="13">
        <v>16666</v>
      </c>
      <c r="C290" s="11" t="s">
        <v>58</v>
      </c>
      <c r="D290" s="11" t="s">
        <v>23</v>
      </c>
      <c r="E290" s="12" t="s">
        <v>50</v>
      </c>
      <c r="F290" s="12" t="s">
        <v>353</v>
      </c>
      <c r="G290" s="14" t="s">
        <v>354</v>
      </c>
      <c r="H290" s="41">
        <v>2871</v>
      </c>
      <c r="I290" s="41">
        <v>2501</v>
      </c>
      <c r="J290" s="41">
        <v>2210</v>
      </c>
      <c r="K290" s="41">
        <v>3986</v>
      </c>
      <c r="L290" s="41">
        <v>2381</v>
      </c>
      <c r="M290" s="41">
        <v>4539</v>
      </c>
      <c r="N290" s="41">
        <v>2172</v>
      </c>
      <c r="O290" s="41">
        <v>2565</v>
      </c>
      <c r="P290" s="41">
        <v>2776</v>
      </c>
      <c r="Q290" s="41">
        <v>1752</v>
      </c>
      <c r="R290" s="41">
        <v>2363</v>
      </c>
      <c r="S290" s="41">
        <v>1665</v>
      </c>
      <c r="T290" s="41">
        <v>4023</v>
      </c>
      <c r="U290" s="41">
        <v>2119</v>
      </c>
      <c r="V290" s="41">
        <v>482</v>
      </c>
      <c r="W290" s="41">
        <v>5650</v>
      </c>
      <c r="X290" s="41">
        <v>3223</v>
      </c>
      <c r="Y290" s="41">
        <v>5480</v>
      </c>
      <c r="Z290" s="41">
        <v>2093</v>
      </c>
      <c r="AA290" s="41">
        <v>1275</v>
      </c>
      <c r="AB290" s="41">
        <v>3460</v>
      </c>
      <c r="AC290" s="41">
        <v>2831</v>
      </c>
      <c r="AD290" s="41">
        <v>2196</v>
      </c>
      <c r="AE290" s="41">
        <v>2440</v>
      </c>
      <c r="AF290" s="41">
        <v>2610</v>
      </c>
      <c r="AG290" s="41">
        <v>659</v>
      </c>
      <c r="AH290" s="41">
        <v>3615</v>
      </c>
      <c r="AI290" s="41">
        <v>314</v>
      </c>
      <c r="AJ290" s="41">
        <v>2484</v>
      </c>
      <c r="AK290" s="41">
        <v>3450</v>
      </c>
      <c r="AL290" s="41">
        <v>3974</v>
      </c>
      <c r="AM290" s="28">
        <f t="shared" si="23"/>
        <v>83700</v>
      </c>
      <c r="AN290" s="41">
        <v>2700</v>
      </c>
      <c r="AO290" s="29">
        <f t="shared" si="24"/>
        <v>84159</v>
      </c>
      <c r="AP290" s="30">
        <f t="shared" si="25"/>
        <v>2714.8064516129034</v>
      </c>
      <c r="AQ290" s="31">
        <f t="shared" si="26"/>
        <v>459</v>
      </c>
      <c r="AR290" s="45">
        <f t="shared" si="27"/>
        <v>1.0054838709677418</v>
      </c>
    </row>
    <row r="291" spans="1:44" x14ac:dyDescent="0.25">
      <c r="A291" s="10">
        <v>290</v>
      </c>
      <c r="B291" s="11">
        <v>14601</v>
      </c>
      <c r="C291" s="11" t="s">
        <v>58</v>
      </c>
      <c r="D291" s="11" t="s">
        <v>23</v>
      </c>
      <c r="E291" s="12" t="s">
        <v>50</v>
      </c>
      <c r="F291" s="12" t="s">
        <v>353</v>
      </c>
      <c r="G291" s="12" t="s">
        <v>355</v>
      </c>
      <c r="H291" s="41">
        <v>7110</v>
      </c>
      <c r="I291" s="41">
        <v>4977</v>
      </c>
      <c r="J291" s="41">
        <v>6279</v>
      </c>
      <c r="K291" s="41">
        <v>3389</v>
      </c>
      <c r="L291" s="41">
        <v>1932</v>
      </c>
      <c r="M291" s="41">
        <v>4971</v>
      </c>
      <c r="N291" s="41">
        <v>4468</v>
      </c>
      <c r="O291" s="41">
        <v>5959</v>
      </c>
      <c r="P291" s="41">
        <v>5347</v>
      </c>
      <c r="Q291" s="41">
        <v>1184</v>
      </c>
      <c r="R291" s="41">
        <v>2964</v>
      </c>
      <c r="S291" s="41">
        <v>1349</v>
      </c>
      <c r="T291" s="41">
        <v>4331</v>
      </c>
      <c r="U291" s="41">
        <v>1462</v>
      </c>
      <c r="V291" s="41">
        <v>3317</v>
      </c>
      <c r="W291" s="41">
        <v>3661</v>
      </c>
      <c r="X291" s="41">
        <v>2936</v>
      </c>
      <c r="Y291" s="41">
        <v>4406</v>
      </c>
      <c r="Z291" s="41">
        <v>2719</v>
      </c>
      <c r="AA291" s="41">
        <v>2960</v>
      </c>
      <c r="AB291" s="41">
        <v>1915</v>
      </c>
      <c r="AC291" s="41">
        <v>3420</v>
      </c>
      <c r="AD291" s="41">
        <v>3785</v>
      </c>
      <c r="AE291" s="41">
        <v>1503</v>
      </c>
      <c r="AF291" s="41">
        <v>4722</v>
      </c>
      <c r="AG291" s="41">
        <v>1799</v>
      </c>
      <c r="AH291" s="41">
        <v>6270</v>
      </c>
      <c r="AI291" s="41">
        <v>1246</v>
      </c>
      <c r="AJ291" s="41">
        <v>4034</v>
      </c>
      <c r="AK291" s="41">
        <v>3532</v>
      </c>
      <c r="AL291" s="41">
        <v>1623</v>
      </c>
      <c r="AM291" s="28">
        <f t="shared" si="23"/>
        <v>114700</v>
      </c>
      <c r="AN291" s="41">
        <v>3700</v>
      </c>
      <c r="AO291" s="29">
        <f t="shared" si="24"/>
        <v>109570</v>
      </c>
      <c r="AP291" s="30">
        <f t="shared" si="25"/>
        <v>3534.516129032258</v>
      </c>
      <c r="AQ291" s="31">
        <f t="shared" si="26"/>
        <v>-5130</v>
      </c>
      <c r="AR291" s="45">
        <f t="shared" si="27"/>
        <v>0.95527462946817787</v>
      </c>
    </row>
    <row r="292" spans="1:44" x14ac:dyDescent="0.25">
      <c r="A292" s="10">
        <v>291</v>
      </c>
      <c r="B292" s="11">
        <v>15907</v>
      </c>
      <c r="C292" s="11" t="s">
        <v>58</v>
      </c>
      <c r="D292" s="11" t="s">
        <v>23</v>
      </c>
      <c r="E292" s="12" t="s">
        <v>50</v>
      </c>
      <c r="F292" s="12" t="s">
        <v>353</v>
      </c>
      <c r="G292" s="12" t="s">
        <v>356</v>
      </c>
      <c r="H292" s="41">
        <v>2467</v>
      </c>
      <c r="I292" s="41">
        <v>4351</v>
      </c>
      <c r="J292" s="41">
        <v>2166</v>
      </c>
      <c r="K292" s="41">
        <v>6217</v>
      </c>
      <c r="L292" s="41">
        <v>3122</v>
      </c>
      <c r="M292" s="41">
        <v>2921</v>
      </c>
      <c r="N292" s="41">
        <v>2716</v>
      </c>
      <c r="O292" s="41">
        <v>3571</v>
      </c>
      <c r="P292" s="41">
        <v>2995</v>
      </c>
      <c r="Q292" s="41">
        <v>2834</v>
      </c>
      <c r="R292" s="41">
        <v>2762</v>
      </c>
      <c r="S292" s="41">
        <v>2815</v>
      </c>
      <c r="T292" s="41">
        <v>2466</v>
      </c>
      <c r="U292" s="41">
        <v>892</v>
      </c>
      <c r="V292" s="41">
        <v>5033</v>
      </c>
      <c r="W292" s="41">
        <v>1784</v>
      </c>
      <c r="X292" s="41">
        <v>3692</v>
      </c>
      <c r="Y292" s="41">
        <v>1898</v>
      </c>
      <c r="Z292" s="41">
        <v>409</v>
      </c>
      <c r="AA292" s="41">
        <v>1969</v>
      </c>
      <c r="AB292" s="41">
        <v>3380</v>
      </c>
      <c r="AC292" s="41">
        <v>2700</v>
      </c>
      <c r="AD292" s="41">
        <v>1710</v>
      </c>
      <c r="AE292" s="41">
        <v>1374</v>
      </c>
      <c r="AF292" s="41">
        <v>1999</v>
      </c>
      <c r="AG292" s="41">
        <v>2854</v>
      </c>
      <c r="AH292" s="41">
        <v>2196</v>
      </c>
      <c r="AI292" s="41">
        <v>2786</v>
      </c>
      <c r="AJ292" s="41">
        <v>3851</v>
      </c>
      <c r="AK292" s="41">
        <v>1452</v>
      </c>
      <c r="AL292" s="41">
        <v>4974</v>
      </c>
      <c r="AM292" s="28">
        <f t="shared" si="23"/>
        <v>105400</v>
      </c>
      <c r="AN292" s="41">
        <v>3400</v>
      </c>
      <c r="AO292" s="29">
        <f t="shared" si="24"/>
        <v>86356</v>
      </c>
      <c r="AP292" s="30">
        <f t="shared" si="25"/>
        <v>2785.6774193548385</v>
      </c>
      <c r="AQ292" s="31">
        <f t="shared" si="26"/>
        <v>-19044</v>
      </c>
      <c r="AR292" s="45">
        <f t="shared" si="27"/>
        <v>0.81931688804554081</v>
      </c>
    </row>
    <row r="293" spans="1:44" x14ac:dyDescent="0.25">
      <c r="A293" s="10">
        <v>292</v>
      </c>
      <c r="B293" s="13">
        <v>16893</v>
      </c>
      <c r="C293" s="11" t="s">
        <v>58</v>
      </c>
      <c r="D293" s="11" t="s">
        <v>23</v>
      </c>
      <c r="E293" s="12" t="s">
        <v>50</v>
      </c>
      <c r="F293" s="12" t="s">
        <v>353</v>
      </c>
      <c r="G293" s="14" t="s">
        <v>357</v>
      </c>
      <c r="H293" s="41">
        <v>4543</v>
      </c>
      <c r="I293" s="41">
        <v>3936</v>
      </c>
      <c r="J293" s="41">
        <v>2955</v>
      </c>
      <c r="K293" s="41">
        <v>2668</v>
      </c>
      <c r="L293" s="41">
        <v>3112</v>
      </c>
      <c r="M293" s="41">
        <v>3837</v>
      </c>
      <c r="N293" s="41">
        <v>1004</v>
      </c>
      <c r="O293" s="41">
        <v>6221</v>
      </c>
      <c r="P293" s="41">
        <v>5750</v>
      </c>
      <c r="Q293" s="41">
        <v>2186</v>
      </c>
      <c r="R293" s="41">
        <v>2186</v>
      </c>
      <c r="S293" s="41">
        <v>3577</v>
      </c>
      <c r="T293" s="41">
        <v>3600</v>
      </c>
      <c r="U293" s="41">
        <v>2764</v>
      </c>
      <c r="V293" s="41">
        <v>3165</v>
      </c>
      <c r="W293" s="41">
        <v>2609</v>
      </c>
      <c r="X293" s="41">
        <v>16669</v>
      </c>
      <c r="Y293" s="41">
        <v>4607</v>
      </c>
      <c r="Z293" s="41">
        <v>931</v>
      </c>
      <c r="AA293" s="41">
        <v>2529</v>
      </c>
      <c r="AB293" s="41">
        <v>1993</v>
      </c>
      <c r="AC293" s="41">
        <v>1510</v>
      </c>
      <c r="AD293" s="41">
        <v>410</v>
      </c>
      <c r="AE293" s="41">
        <v>1046</v>
      </c>
      <c r="AF293" s="41">
        <v>3063</v>
      </c>
      <c r="AG293" s="41">
        <v>2357</v>
      </c>
      <c r="AH293" s="41">
        <v>2697</v>
      </c>
      <c r="AI293" s="41">
        <v>830</v>
      </c>
      <c r="AJ293" s="41">
        <v>1513</v>
      </c>
      <c r="AK293" s="41">
        <v>1341</v>
      </c>
      <c r="AL293" s="41">
        <v>6605</v>
      </c>
      <c r="AM293" s="28">
        <f t="shared" si="23"/>
        <v>102300</v>
      </c>
      <c r="AN293" s="41">
        <v>3300</v>
      </c>
      <c r="AO293" s="29">
        <f t="shared" si="24"/>
        <v>102214</v>
      </c>
      <c r="AP293" s="30">
        <f t="shared" si="25"/>
        <v>3297.2258064516127</v>
      </c>
      <c r="AQ293" s="31">
        <f t="shared" si="26"/>
        <v>-86</v>
      </c>
      <c r="AR293" s="45">
        <f t="shared" si="27"/>
        <v>0.99915933528836753</v>
      </c>
    </row>
    <row r="294" spans="1:44" x14ac:dyDescent="0.25">
      <c r="A294" s="10">
        <v>293</v>
      </c>
      <c r="B294" s="11">
        <v>16046</v>
      </c>
      <c r="C294" s="11" t="s">
        <v>58</v>
      </c>
      <c r="D294" s="11" t="s">
        <v>23</v>
      </c>
      <c r="E294" s="12" t="s">
        <v>50</v>
      </c>
      <c r="F294" s="12" t="s">
        <v>353</v>
      </c>
      <c r="G294" s="12" t="s">
        <v>358</v>
      </c>
      <c r="H294" s="41">
        <v>3251</v>
      </c>
      <c r="I294" s="41">
        <v>2872</v>
      </c>
      <c r="J294" s="41">
        <v>3529</v>
      </c>
      <c r="K294" s="41">
        <v>4600</v>
      </c>
      <c r="L294" s="41">
        <v>741</v>
      </c>
      <c r="M294" s="41">
        <v>6528</v>
      </c>
      <c r="N294" s="41">
        <v>5007</v>
      </c>
      <c r="O294" s="41">
        <v>3000</v>
      </c>
      <c r="P294" s="41">
        <v>5049</v>
      </c>
      <c r="Q294" s="41">
        <v>3412</v>
      </c>
      <c r="R294" s="41">
        <v>4776</v>
      </c>
      <c r="S294" s="41">
        <v>418</v>
      </c>
      <c r="T294" s="41">
        <v>3829</v>
      </c>
      <c r="U294" s="41">
        <v>2958</v>
      </c>
      <c r="V294" s="41">
        <v>2388</v>
      </c>
      <c r="W294" s="41">
        <v>2431</v>
      </c>
      <c r="X294" s="41">
        <v>2434</v>
      </c>
      <c r="Y294" s="41">
        <v>2901</v>
      </c>
      <c r="Z294" s="41">
        <v>2198</v>
      </c>
      <c r="AA294" s="41">
        <v>1472</v>
      </c>
      <c r="AB294" s="41">
        <v>4471</v>
      </c>
      <c r="AC294" s="41">
        <v>2753</v>
      </c>
      <c r="AD294" s="41">
        <v>1178</v>
      </c>
      <c r="AE294" s="41">
        <v>2604</v>
      </c>
      <c r="AF294" s="41">
        <v>2292</v>
      </c>
      <c r="AG294" s="41">
        <v>1922</v>
      </c>
      <c r="AH294" s="41">
        <v>3560</v>
      </c>
      <c r="AI294" s="41">
        <v>1771</v>
      </c>
      <c r="AJ294" s="41">
        <v>4325</v>
      </c>
      <c r="AK294" s="41">
        <v>3964</v>
      </c>
      <c r="AL294" s="41">
        <v>7980</v>
      </c>
      <c r="AM294" s="28">
        <f t="shared" si="23"/>
        <v>111600</v>
      </c>
      <c r="AN294" s="41">
        <v>3600</v>
      </c>
      <c r="AO294" s="29">
        <f t="shared" si="24"/>
        <v>100614</v>
      </c>
      <c r="AP294" s="30">
        <f t="shared" si="25"/>
        <v>3245.6129032258063</v>
      </c>
      <c r="AQ294" s="31">
        <f t="shared" si="26"/>
        <v>-10986</v>
      </c>
      <c r="AR294" s="45">
        <f t="shared" si="27"/>
        <v>0.90155913978494628</v>
      </c>
    </row>
    <row r="295" spans="1:44" x14ac:dyDescent="0.25">
      <c r="A295" s="10">
        <v>294</v>
      </c>
      <c r="B295" s="13">
        <v>17048</v>
      </c>
      <c r="C295" s="11" t="s">
        <v>58</v>
      </c>
      <c r="D295" s="11" t="s">
        <v>23</v>
      </c>
      <c r="E295" s="12" t="s">
        <v>50</v>
      </c>
      <c r="F295" s="12" t="s">
        <v>353</v>
      </c>
      <c r="G295" s="14" t="s">
        <v>359</v>
      </c>
      <c r="H295" s="41">
        <v>4800</v>
      </c>
      <c r="I295" s="41">
        <v>1786</v>
      </c>
      <c r="J295" s="41">
        <v>1600</v>
      </c>
      <c r="K295" s="41">
        <v>1782</v>
      </c>
      <c r="L295" s="41">
        <v>861</v>
      </c>
      <c r="M295" s="41">
        <v>4019</v>
      </c>
      <c r="N295" s="41">
        <v>1990</v>
      </c>
      <c r="O295" s="41">
        <v>2092</v>
      </c>
      <c r="P295" s="41">
        <v>1796</v>
      </c>
      <c r="Q295" s="41">
        <v>2452</v>
      </c>
      <c r="R295" s="41">
        <v>2714</v>
      </c>
      <c r="S295" s="41">
        <v>1476</v>
      </c>
      <c r="T295" s="41">
        <v>3320</v>
      </c>
      <c r="U295" s="41">
        <v>2174</v>
      </c>
      <c r="V295" s="41">
        <v>1837</v>
      </c>
      <c r="W295" s="41">
        <v>795</v>
      </c>
      <c r="X295" s="41">
        <v>2832</v>
      </c>
      <c r="Y295" s="41">
        <v>2136</v>
      </c>
      <c r="Z295" s="41">
        <v>1020</v>
      </c>
      <c r="AA295" s="41">
        <v>1989</v>
      </c>
      <c r="AB295" s="41">
        <v>332</v>
      </c>
      <c r="AC295" s="41">
        <v>2499</v>
      </c>
      <c r="AD295" s="41">
        <v>1481</v>
      </c>
      <c r="AE295" s="41">
        <v>1458</v>
      </c>
      <c r="AF295" s="41">
        <v>2563</v>
      </c>
      <c r="AG295" s="41">
        <v>1742</v>
      </c>
      <c r="AH295" s="41">
        <v>1094</v>
      </c>
      <c r="AI295" s="41">
        <v>1332</v>
      </c>
      <c r="AJ295" s="41">
        <v>1591</v>
      </c>
      <c r="AK295" s="41">
        <v>1535</v>
      </c>
      <c r="AL295" s="41">
        <v>2004</v>
      </c>
      <c r="AM295" s="28">
        <f t="shared" si="23"/>
        <v>68200</v>
      </c>
      <c r="AN295" s="41">
        <v>2200</v>
      </c>
      <c r="AO295" s="29">
        <f t="shared" si="24"/>
        <v>61102</v>
      </c>
      <c r="AP295" s="30">
        <f t="shared" si="25"/>
        <v>1971.0322580645161</v>
      </c>
      <c r="AQ295" s="31">
        <f t="shared" si="26"/>
        <v>-7098</v>
      </c>
      <c r="AR295" s="45">
        <f t="shared" si="27"/>
        <v>0.8959237536656891</v>
      </c>
    </row>
    <row r="296" spans="1:44" x14ac:dyDescent="0.25">
      <c r="A296" s="10">
        <v>295</v>
      </c>
      <c r="B296" s="11">
        <v>16004</v>
      </c>
      <c r="C296" s="11" t="s">
        <v>58</v>
      </c>
      <c r="D296" s="11" t="s">
        <v>23</v>
      </c>
      <c r="E296" s="12" t="s">
        <v>50</v>
      </c>
      <c r="F296" s="12" t="s">
        <v>353</v>
      </c>
      <c r="G296" s="12" t="s">
        <v>360</v>
      </c>
      <c r="H296" s="41">
        <v>4240</v>
      </c>
      <c r="I296" s="41">
        <v>3795</v>
      </c>
      <c r="J296" s="41">
        <v>12126</v>
      </c>
      <c r="K296" s="41">
        <v>9421</v>
      </c>
      <c r="L296" s="41">
        <v>2154</v>
      </c>
      <c r="M296" s="41">
        <v>5206</v>
      </c>
      <c r="N296" s="41">
        <v>6826</v>
      </c>
      <c r="O296" s="41">
        <v>6543</v>
      </c>
      <c r="P296" s="41">
        <v>6472</v>
      </c>
      <c r="Q296" s="41">
        <v>3712</v>
      </c>
      <c r="R296" s="41">
        <v>9502</v>
      </c>
      <c r="S296" s="41">
        <v>2879</v>
      </c>
      <c r="T296" s="41">
        <v>3380</v>
      </c>
      <c r="U296" s="41">
        <v>8705</v>
      </c>
      <c r="V296" s="41">
        <v>5439</v>
      </c>
      <c r="W296" s="41">
        <v>3580</v>
      </c>
      <c r="X296" s="41">
        <v>2629</v>
      </c>
      <c r="Y296" s="41">
        <v>6664</v>
      </c>
      <c r="Z296" s="41">
        <v>1569</v>
      </c>
      <c r="AA296" s="41">
        <v>3717</v>
      </c>
      <c r="AB296" s="41">
        <v>4240</v>
      </c>
      <c r="AC296" s="41">
        <v>3177</v>
      </c>
      <c r="AD296" s="41">
        <v>2754</v>
      </c>
      <c r="AE296" s="41">
        <v>4273</v>
      </c>
      <c r="AF296" s="41">
        <v>7122</v>
      </c>
      <c r="AG296" s="41">
        <v>3928</v>
      </c>
      <c r="AH296" s="41">
        <v>2545</v>
      </c>
      <c r="AI296" s="41">
        <v>4287</v>
      </c>
      <c r="AJ296" s="41">
        <v>4332</v>
      </c>
      <c r="AK296" s="41">
        <v>3579</v>
      </c>
      <c r="AL296" s="41">
        <v>1736</v>
      </c>
      <c r="AM296" s="28">
        <f t="shared" si="23"/>
        <v>145700</v>
      </c>
      <c r="AN296" s="41">
        <v>4700</v>
      </c>
      <c r="AO296" s="29">
        <f t="shared" si="24"/>
        <v>150532</v>
      </c>
      <c r="AP296" s="30">
        <f t="shared" si="25"/>
        <v>4855.8709677419356</v>
      </c>
      <c r="AQ296" s="31">
        <f t="shared" si="26"/>
        <v>4832</v>
      </c>
      <c r="AR296" s="45">
        <f t="shared" si="27"/>
        <v>1.0331640356897736</v>
      </c>
    </row>
    <row r="297" spans="1:44" x14ac:dyDescent="0.25">
      <c r="A297" s="10">
        <v>296</v>
      </c>
      <c r="B297" s="11">
        <v>15512</v>
      </c>
      <c r="C297" s="11" t="s">
        <v>58</v>
      </c>
      <c r="D297" s="11" t="s">
        <v>23</v>
      </c>
      <c r="E297" s="12" t="s">
        <v>53</v>
      </c>
      <c r="F297" s="12" t="s">
        <v>54</v>
      </c>
      <c r="G297" s="12" t="s">
        <v>361</v>
      </c>
      <c r="H297" s="41">
        <v>1485</v>
      </c>
      <c r="I297" s="41">
        <v>1712</v>
      </c>
      <c r="J297" s="41">
        <v>2253</v>
      </c>
      <c r="K297" s="41">
        <v>321</v>
      </c>
      <c r="L297" s="41">
        <v>1270</v>
      </c>
      <c r="M297" s="41">
        <v>2531</v>
      </c>
      <c r="N297" s="41">
        <v>3070</v>
      </c>
      <c r="O297" s="41">
        <v>2222</v>
      </c>
      <c r="P297" s="41">
        <v>5654</v>
      </c>
      <c r="Q297" s="41">
        <v>2451</v>
      </c>
      <c r="R297" s="41">
        <v>3531</v>
      </c>
      <c r="S297" s="41">
        <v>1085</v>
      </c>
      <c r="T297" s="41">
        <v>2024</v>
      </c>
      <c r="U297" s="41">
        <v>2013</v>
      </c>
      <c r="V297" s="41">
        <v>794</v>
      </c>
      <c r="W297" s="41">
        <v>1701</v>
      </c>
      <c r="X297" s="41">
        <v>2248</v>
      </c>
      <c r="Y297" s="41">
        <v>2555</v>
      </c>
      <c r="Z297" s="41">
        <v>1154</v>
      </c>
      <c r="AA297" s="41">
        <v>3484</v>
      </c>
      <c r="AB297" s="41">
        <v>2900</v>
      </c>
      <c r="AC297" s="41">
        <v>1335</v>
      </c>
      <c r="AD297" s="41">
        <v>5360</v>
      </c>
      <c r="AE297" s="41">
        <v>2070</v>
      </c>
      <c r="AF297" s="41">
        <v>3095</v>
      </c>
      <c r="AG297" s="41">
        <v>814</v>
      </c>
      <c r="AH297" s="41">
        <v>2204</v>
      </c>
      <c r="AI297" s="41">
        <v>3070</v>
      </c>
      <c r="AJ297" s="41">
        <v>4562</v>
      </c>
      <c r="AK297" s="41">
        <v>2368</v>
      </c>
      <c r="AL297" s="41">
        <v>1740</v>
      </c>
      <c r="AM297" s="28">
        <f t="shared" si="23"/>
        <v>99200</v>
      </c>
      <c r="AN297" s="41">
        <v>3200</v>
      </c>
      <c r="AO297" s="29">
        <f t="shared" si="24"/>
        <v>73076</v>
      </c>
      <c r="AP297" s="30">
        <f t="shared" si="25"/>
        <v>2357.2903225806454</v>
      </c>
      <c r="AQ297" s="31">
        <f t="shared" si="26"/>
        <v>-26124</v>
      </c>
      <c r="AR297" s="45">
        <f t="shared" si="27"/>
        <v>0.73665322580645165</v>
      </c>
    </row>
    <row r="298" spans="1:44" x14ac:dyDescent="0.25">
      <c r="A298" s="10">
        <v>297</v>
      </c>
      <c r="B298" s="11">
        <v>15967</v>
      </c>
      <c r="C298" s="11" t="s">
        <v>58</v>
      </c>
      <c r="D298" s="11" t="s">
        <v>23</v>
      </c>
      <c r="E298" s="12" t="s">
        <v>53</v>
      </c>
      <c r="F298" s="12" t="s">
        <v>54</v>
      </c>
      <c r="G298" s="12" t="s">
        <v>362</v>
      </c>
      <c r="H298" s="41">
        <v>6084</v>
      </c>
      <c r="I298" s="41">
        <v>11331</v>
      </c>
      <c r="J298" s="41">
        <v>5576</v>
      </c>
      <c r="K298" s="41">
        <v>6123</v>
      </c>
      <c r="L298" s="41">
        <v>1700</v>
      </c>
      <c r="M298" s="41">
        <v>2660</v>
      </c>
      <c r="N298" s="41">
        <v>6394</v>
      </c>
      <c r="O298" s="41">
        <v>3083</v>
      </c>
      <c r="P298" s="41">
        <v>20738</v>
      </c>
      <c r="Q298" s="41">
        <v>4328</v>
      </c>
      <c r="R298" s="41">
        <v>5553</v>
      </c>
      <c r="S298" s="41">
        <v>8054</v>
      </c>
      <c r="T298" s="41">
        <v>4255</v>
      </c>
      <c r="U298" s="41">
        <v>2396</v>
      </c>
      <c r="V298" s="41">
        <v>503</v>
      </c>
      <c r="W298" s="41">
        <v>3785</v>
      </c>
      <c r="X298" s="41">
        <v>3578</v>
      </c>
      <c r="Y298" s="41">
        <v>6916</v>
      </c>
      <c r="Z298" s="41">
        <v>3382</v>
      </c>
      <c r="AA298" s="41">
        <v>8464</v>
      </c>
      <c r="AB298" s="41">
        <v>4240</v>
      </c>
      <c r="AC298" s="41">
        <v>3269</v>
      </c>
      <c r="AD298" s="41">
        <v>3721</v>
      </c>
      <c r="AE298" s="41">
        <v>5153</v>
      </c>
      <c r="AF298" s="41">
        <v>9134</v>
      </c>
      <c r="AG298" s="41">
        <v>25102</v>
      </c>
      <c r="AH298" s="41">
        <v>5132</v>
      </c>
      <c r="AI298" s="41">
        <v>5869</v>
      </c>
      <c r="AJ298" s="41">
        <v>2148</v>
      </c>
      <c r="AK298" s="41">
        <v>2066</v>
      </c>
      <c r="AL298" s="41">
        <v>3300</v>
      </c>
      <c r="AM298" s="28">
        <f t="shared" si="23"/>
        <v>141050</v>
      </c>
      <c r="AN298" s="41">
        <v>4550</v>
      </c>
      <c r="AO298" s="29">
        <f t="shared" si="24"/>
        <v>184037</v>
      </c>
      <c r="AP298" s="30">
        <f t="shared" si="25"/>
        <v>5936.677419354839</v>
      </c>
      <c r="AQ298" s="31">
        <f t="shared" si="26"/>
        <v>42987</v>
      </c>
      <c r="AR298" s="45">
        <f t="shared" si="27"/>
        <v>1.3047642679900744</v>
      </c>
    </row>
    <row r="299" spans="1:44" x14ac:dyDescent="0.25">
      <c r="A299" s="10">
        <v>298</v>
      </c>
      <c r="B299" s="11">
        <v>14437</v>
      </c>
      <c r="C299" s="11" t="s">
        <v>58</v>
      </c>
      <c r="D299" s="11" t="s">
        <v>23</v>
      </c>
      <c r="E299" s="12" t="s">
        <v>53</v>
      </c>
      <c r="F299" s="12" t="s">
        <v>54</v>
      </c>
      <c r="G299" s="12" t="s">
        <v>363</v>
      </c>
      <c r="H299" s="41">
        <v>1050</v>
      </c>
      <c r="I299" s="41">
        <v>3884</v>
      </c>
      <c r="J299" s="41">
        <v>3174</v>
      </c>
      <c r="K299" s="41">
        <v>6316</v>
      </c>
      <c r="L299" s="41">
        <v>2756</v>
      </c>
      <c r="M299" s="41">
        <v>7283</v>
      </c>
      <c r="N299" s="41">
        <v>3207</v>
      </c>
      <c r="O299" s="41">
        <v>3456</v>
      </c>
      <c r="P299" s="41">
        <v>1107</v>
      </c>
      <c r="Q299" s="41">
        <v>840</v>
      </c>
      <c r="R299" s="41">
        <v>3443</v>
      </c>
      <c r="S299" s="41">
        <v>1204</v>
      </c>
      <c r="T299" s="41">
        <v>5333</v>
      </c>
      <c r="U299" s="41">
        <v>1494</v>
      </c>
      <c r="V299" s="41">
        <v>3026</v>
      </c>
      <c r="W299" s="41">
        <v>2683</v>
      </c>
      <c r="X299" s="41">
        <v>2674</v>
      </c>
      <c r="Y299" s="41">
        <v>2318</v>
      </c>
      <c r="Z299" s="41">
        <v>1030</v>
      </c>
      <c r="AA299" s="41">
        <v>521</v>
      </c>
      <c r="AB299" s="41">
        <v>2770</v>
      </c>
      <c r="AC299" s="41">
        <v>1875</v>
      </c>
      <c r="AD299" s="41">
        <v>2834</v>
      </c>
      <c r="AE299" s="41">
        <v>3663</v>
      </c>
      <c r="AF299" s="41">
        <v>1488</v>
      </c>
      <c r="AG299" s="41">
        <v>960</v>
      </c>
      <c r="AH299" s="41">
        <v>2912</v>
      </c>
      <c r="AI299" s="41">
        <v>1622</v>
      </c>
      <c r="AJ299" s="41">
        <v>1938</v>
      </c>
      <c r="AK299" s="41">
        <v>3998</v>
      </c>
      <c r="AL299" s="41">
        <v>1950</v>
      </c>
      <c r="AM299" s="28">
        <f t="shared" si="23"/>
        <v>102300</v>
      </c>
      <c r="AN299" s="41">
        <v>3300</v>
      </c>
      <c r="AO299" s="29">
        <f t="shared" si="24"/>
        <v>82809</v>
      </c>
      <c r="AP299" s="30">
        <f t="shared" si="25"/>
        <v>2671.2580645161293</v>
      </c>
      <c r="AQ299" s="31">
        <f t="shared" si="26"/>
        <v>-19491</v>
      </c>
      <c r="AR299" s="45">
        <f t="shared" si="27"/>
        <v>0.80947214076246332</v>
      </c>
    </row>
    <row r="300" spans="1:44" x14ac:dyDescent="0.25">
      <c r="A300" s="10">
        <v>299</v>
      </c>
      <c r="B300" s="11">
        <v>16443</v>
      </c>
      <c r="C300" s="11" t="s">
        <v>58</v>
      </c>
      <c r="D300" s="11" t="s">
        <v>23</v>
      </c>
      <c r="E300" s="12" t="s">
        <v>53</v>
      </c>
      <c r="F300" s="12" t="s">
        <v>54</v>
      </c>
      <c r="G300" s="12" t="s">
        <v>364</v>
      </c>
      <c r="H300" s="41">
        <v>4303</v>
      </c>
      <c r="I300" s="41">
        <v>7315</v>
      </c>
      <c r="J300" s="41">
        <v>4222</v>
      </c>
      <c r="K300" s="41">
        <v>10540</v>
      </c>
      <c r="L300" s="41">
        <v>2222</v>
      </c>
      <c r="M300" s="41">
        <v>8128</v>
      </c>
      <c r="N300" s="41">
        <v>5090</v>
      </c>
      <c r="O300" s="41">
        <v>9158</v>
      </c>
      <c r="P300" s="41">
        <v>4647</v>
      </c>
      <c r="Q300" s="41">
        <v>7471</v>
      </c>
      <c r="R300" s="41">
        <v>6457</v>
      </c>
      <c r="S300" s="41">
        <v>2520</v>
      </c>
      <c r="T300" s="41">
        <v>3925</v>
      </c>
      <c r="U300" s="41">
        <v>6553</v>
      </c>
      <c r="V300" s="41">
        <v>3847</v>
      </c>
      <c r="W300" s="41">
        <v>6558</v>
      </c>
      <c r="X300" s="41">
        <v>2465</v>
      </c>
      <c r="Y300" s="41">
        <v>1064</v>
      </c>
      <c r="Z300" s="41">
        <v>5653</v>
      </c>
      <c r="AA300" s="41">
        <v>7846</v>
      </c>
      <c r="AB300" s="41">
        <v>3928</v>
      </c>
      <c r="AC300" s="41">
        <v>4636</v>
      </c>
      <c r="AD300" s="41">
        <v>4557</v>
      </c>
      <c r="AE300" s="41">
        <v>2464</v>
      </c>
      <c r="AF300" s="41">
        <v>3794</v>
      </c>
      <c r="AG300" s="41">
        <v>3087</v>
      </c>
      <c r="AH300" s="41">
        <v>7911</v>
      </c>
      <c r="AI300" s="41">
        <v>3520</v>
      </c>
      <c r="AJ300" s="41">
        <v>4940</v>
      </c>
      <c r="AK300" s="41">
        <v>5795</v>
      </c>
      <c r="AL300" s="41">
        <v>6737</v>
      </c>
      <c r="AM300" s="28">
        <f t="shared" si="23"/>
        <v>195300</v>
      </c>
      <c r="AN300" s="41">
        <v>6300</v>
      </c>
      <c r="AO300" s="29">
        <f t="shared" si="24"/>
        <v>161353</v>
      </c>
      <c r="AP300" s="30">
        <f t="shared" si="25"/>
        <v>5204.9354838709678</v>
      </c>
      <c r="AQ300" s="31">
        <f t="shared" si="26"/>
        <v>-33947</v>
      </c>
      <c r="AR300" s="45">
        <f t="shared" si="27"/>
        <v>0.82618023553507425</v>
      </c>
    </row>
    <row r="301" spans="1:44" x14ac:dyDescent="0.25">
      <c r="A301" s="10">
        <v>300</v>
      </c>
      <c r="B301" s="11">
        <v>15819</v>
      </c>
      <c r="C301" s="11" t="s">
        <v>58</v>
      </c>
      <c r="D301" s="11" t="s">
        <v>23</v>
      </c>
      <c r="E301" s="12" t="s">
        <v>53</v>
      </c>
      <c r="F301" s="12" t="s">
        <v>55</v>
      </c>
      <c r="G301" s="12" t="s">
        <v>365</v>
      </c>
      <c r="H301" s="41">
        <v>5969</v>
      </c>
      <c r="I301" s="41">
        <v>4667</v>
      </c>
      <c r="J301" s="41">
        <v>4406</v>
      </c>
      <c r="K301" s="41">
        <v>4246</v>
      </c>
      <c r="L301" s="41">
        <v>1964</v>
      </c>
      <c r="M301" s="41">
        <v>6417</v>
      </c>
      <c r="N301" s="41">
        <v>4366</v>
      </c>
      <c r="O301" s="41">
        <v>7337</v>
      </c>
      <c r="P301" s="41">
        <v>1935</v>
      </c>
      <c r="Q301" s="41">
        <v>3617</v>
      </c>
      <c r="R301" s="41">
        <v>6157</v>
      </c>
      <c r="S301" s="41">
        <v>8304</v>
      </c>
      <c r="T301" s="41">
        <v>6457</v>
      </c>
      <c r="U301" s="41">
        <v>4608</v>
      </c>
      <c r="V301" s="41">
        <v>3119</v>
      </c>
      <c r="W301" s="41">
        <v>3218</v>
      </c>
      <c r="X301" s="41">
        <v>1312</v>
      </c>
      <c r="Y301" s="41">
        <v>6303</v>
      </c>
      <c r="Z301" s="41">
        <v>2607</v>
      </c>
      <c r="AA301" s="41">
        <v>3449</v>
      </c>
      <c r="AB301" s="41">
        <v>7563</v>
      </c>
      <c r="AC301" s="41">
        <v>3726</v>
      </c>
      <c r="AD301" s="41">
        <v>2311</v>
      </c>
      <c r="AE301" s="41">
        <v>3042</v>
      </c>
      <c r="AF301" s="41">
        <v>4279</v>
      </c>
      <c r="AG301" s="41">
        <v>3160</v>
      </c>
      <c r="AH301" s="41">
        <v>5707</v>
      </c>
      <c r="AI301" s="41">
        <v>1767</v>
      </c>
      <c r="AJ301" s="41">
        <v>2468</v>
      </c>
      <c r="AK301" s="41">
        <v>2307</v>
      </c>
      <c r="AL301" s="41">
        <v>3141</v>
      </c>
      <c r="AM301" s="28">
        <f t="shared" si="23"/>
        <v>130200</v>
      </c>
      <c r="AN301" s="41">
        <v>4200</v>
      </c>
      <c r="AO301" s="29">
        <f t="shared" si="24"/>
        <v>129929</v>
      </c>
      <c r="AP301" s="30">
        <f t="shared" si="25"/>
        <v>4191.2580645161288</v>
      </c>
      <c r="AQ301" s="31">
        <f t="shared" si="26"/>
        <v>-271</v>
      </c>
      <c r="AR301" s="45">
        <f t="shared" si="27"/>
        <v>0.99791858678955458</v>
      </c>
    </row>
    <row r="302" spans="1:44" x14ac:dyDescent="0.25">
      <c r="A302" s="10">
        <v>301</v>
      </c>
      <c r="B302" s="11">
        <v>14577</v>
      </c>
      <c r="C302" s="11" t="s">
        <v>58</v>
      </c>
      <c r="D302" s="11" t="s">
        <v>23</v>
      </c>
      <c r="E302" s="12" t="s">
        <v>53</v>
      </c>
      <c r="F302" s="12" t="s">
        <v>55</v>
      </c>
      <c r="G302" s="12" t="s">
        <v>366</v>
      </c>
      <c r="H302" s="41">
        <v>1576</v>
      </c>
      <c r="I302" s="41">
        <v>5693</v>
      </c>
      <c r="J302" s="41">
        <v>2063</v>
      </c>
      <c r="K302" s="41">
        <v>3220</v>
      </c>
      <c r="L302" s="41">
        <v>455</v>
      </c>
      <c r="M302" s="41">
        <v>7010</v>
      </c>
      <c r="N302" s="41">
        <v>3222</v>
      </c>
      <c r="O302" s="41">
        <v>1436</v>
      </c>
      <c r="P302" s="41">
        <v>2500</v>
      </c>
      <c r="Q302" s="41">
        <v>832</v>
      </c>
      <c r="R302" s="41">
        <v>988</v>
      </c>
      <c r="S302" s="41">
        <v>176</v>
      </c>
      <c r="T302" s="41">
        <v>1590</v>
      </c>
      <c r="U302" s="41">
        <v>1539</v>
      </c>
      <c r="V302" s="41">
        <v>1134</v>
      </c>
      <c r="W302" s="41">
        <v>2778</v>
      </c>
      <c r="X302" s="41">
        <v>2546</v>
      </c>
      <c r="Y302" s="41">
        <v>1362</v>
      </c>
      <c r="Z302" s="41">
        <v>36</v>
      </c>
      <c r="AA302" s="41">
        <v>1528</v>
      </c>
      <c r="AB302" s="41">
        <v>55</v>
      </c>
      <c r="AC302" s="41">
        <v>2380</v>
      </c>
      <c r="AD302" s="41">
        <v>2528</v>
      </c>
      <c r="AE302" s="41">
        <v>850</v>
      </c>
      <c r="AF302" s="41">
        <v>2145</v>
      </c>
      <c r="AG302" s="41">
        <v>825</v>
      </c>
      <c r="AH302" s="41">
        <v>3444</v>
      </c>
      <c r="AI302" s="41">
        <v>858</v>
      </c>
      <c r="AJ302" s="41">
        <v>1006</v>
      </c>
      <c r="AK302" s="41">
        <v>726</v>
      </c>
      <c r="AL302" s="41">
        <v>1171</v>
      </c>
      <c r="AM302" s="28">
        <f t="shared" si="23"/>
        <v>58900</v>
      </c>
      <c r="AN302" s="41">
        <v>1900</v>
      </c>
      <c r="AO302" s="29">
        <f t="shared" si="24"/>
        <v>57672</v>
      </c>
      <c r="AP302" s="30">
        <f t="shared" si="25"/>
        <v>1860.3870967741937</v>
      </c>
      <c r="AQ302" s="31">
        <f t="shared" si="26"/>
        <v>-1228</v>
      </c>
      <c r="AR302" s="45">
        <f t="shared" si="27"/>
        <v>0.97915110356536506</v>
      </c>
    </row>
    <row r="303" spans="1:44" x14ac:dyDescent="0.25">
      <c r="A303" s="10">
        <v>302</v>
      </c>
      <c r="B303" s="11">
        <v>15326</v>
      </c>
      <c r="C303" s="11" t="s">
        <v>58</v>
      </c>
      <c r="D303" s="11" t="s">
        <v>23</v>
      </c>
      <c r="E303" s="12" t="s">
        <v>53</v>
      </c>
      <c r="F303" s="12" t="s">
        <v>55</v>
      </c>
      <c r="G303" s="12" t="s">
        <v>367</v>
      </c>
      <c r="H303" s="41">
        <v>3885</v>
      </c>
      <c r="I303" s="41">
        <v>5778</v>
      </c>
      <c r="J303" s="41">
        <v>4509</v>
      </c>
      <c r="K303" s="41">
        <v>8069</v>
      </c>
      <c r="L303" s="41">
        <v>1229</v>
      </c>
      <c r="M303" s="41">
        <v>6312</v>
      </c>
      <c r="N303" s="41">
        <v>10020</v>
      </c>
      <c r="O303" s="41">
        <v>4309</v>
      </c>
      <c r="P303" s="41">
        <v>3302</v>
      </c>
      <c r="Q303" s="41">
        <v>11540</v>
      </c>
      <c r="R303" s="41">
        <v>6415</v>
      </c>
      <c r="S303" s="41">
        <v>595</v>
      </c>
      <c r="T303" s="41">
        <v>6062</v>
      </c>
      <c r="U303" s="41">
        <v>4603</v>
      </c>
      <c r="V303" s="41">
        <v>1574</v>
      </c>
      <c r="W303" s="41">
        <v>664</v>
      </c>
      <c r="X303" s="41">
        <v>7567</v>
      </c>
      <c r="Y303" s="41">
        <v>8862</v>
      </c>
      <c r="Z303" s="41">
        <v>1117</v>
      </c>
      <c r="AA303" s="41">
        <v>1471</v>
      </c>
      <c r="AB303" s="41">
        <v>4945</v>
      </c>
      <c r="AC303" s="41">
        <v>4400</v>
      </c>
      <c r="AD303" s="41">
        <v>3038</v>
      </c>
      <c r="AE303" s="41">
        <v>2816</v>
      </c>
      <c r="AF303" s="41">
        <v>6000</v>
      </c>
      <c r="AG303" s="41">
        <v>1825</v>
      </c>
      <c r="AH303" s="41">
        <v>6403</v>
      </c>
      <c r="AI303" s="41">
        <v>2517</v>
      </c>
      <c r="AJ303" s="41">
        <v>4993</v>
      </c>
      <c r="AK303" s="41">
        <v>6323</v>
      </c>
      <c r="AL303" s="41">
        <v>3016</v>
      </c>
      <c r="AM303" s="28">
        <f t="shared" si="23"/>
        <v>124000</v>
      </c>
      <c r="AN303" s="41">
        <v>4000</v>
      </c>
      <c r="AO303" s="29">
        <f t="shared" si="24"/>
        <v>144159</v>
      </c>
      <c r="AP303" s="30">
        <f t="shared" si="25"/>
        <v>4650.2903225806449</v>
      </c>
      <c r="AQ303" s="31">
        <f t="shared" si="26"/>
        <v>20159</v>
      </c>
      <c r="AR303" s="45">
        <f t="shared" si="27"/>
        <v>1.1625725806451612</v>
      </c>
    </row>
    <row r="304" spans="1:44" x14ac:dyDescent="0.25">
      <c r="A304" s="10">
        <v>303</v>
      </c>
      <c r="B304" s="13">
        <v>16342</v>
      </c>
      <c r="C304" s="11" t="s">
        <v>58</v>
      </c>
      <c r="D304" s="11" t="s">
        <v>23</v>
      </c>
      <c r="E304" s="12" t="s">
        <v>53</v>
      </c>
      <c r="F304" s="12" t="s">
        <v>55</v>
      </c>
      <c r="G304" s="14" t="s">
        <v>368</v>
      </c>
      <c r="H304" s="41">
        <v>4597</v>
      </c>
      <c r="I304" s="41">
        <v>6784</v>
      </c>
      <c r="J304" s="41">
        <v>1930</v>
      </c>
      <c r="K304" s="41">
        <v>4126</v>
      </c>
      <c r="L304" s="41">
        <v>915</v>
      </c>
      <c r="M304" s="41">
        <v>5036</v>
      </c>
      <c r="N304" s="41">
        <v>1921</v>
      </c>
      <c r="O304" s="41">
        <v>4248</v>
      </c>
      <c r="P304" s="41">
        <v>2731</v>
      </c>
      <c r="Q304" s="41">
        <v>3847</v>
      </c>
      <c r="R304" s="41">
        <v>3217</v>
      </c>
      <c r="S304" s="41">
        <v>3909</v>
      </c>
      <c r="T304" s="41">
        <v>1497</v>
      </c>
      <c r="U304" s="41">
        <v>4432</v>
      </c>
      <c r="V304" s="41">
        <v>3715</v>
      </c>
      <c r="W304" s="41">
        <v>4648</v>
      </c>
      <c r="X304" s="41">
        <v>1413</v>
      </c>
      <c r="Y304" s="41">
        <v>5816</v>
      </c>
      <c r="Z304" s="41">
        <v>1247</v>
      </c>
      <c r="AA304" s="41">
        <v>6158</v>
      </c>
      <c r="AB304" s="41">
        <v>2374</v>
      </c>
      <c r="AC304" s="41">
        <v>7437</v>
      </c>
      <c r="AD304" s="41">
        <v>1600</v>
      </c>
      <c r="AE304" s="41">
        <v>2837</v>
      </c>
      <c r="AF304" s="41">
        <v>4858</v>
      </c>
      <c r="AG304" s="41">
        <v>477</v>
      </c>
      <c r="AH304" s="41">
        <v>2436</v>
      </c>
      <c r="AI304" s="41">
        <v>4234</v>
      </c>
      <c r="AJ304" s="41">
        <v>1782</v>
      </c>
      <c r="AK304" s="41">
        <v>4771</v>
      </c>
      <c r="AL304" s="41">
        <v>3994</v>
      </c>
      <c r="AM304" s="28">
        <f t="shared" si="23"/>
        <v>83700</v>
      </c>
      <c r="AN304" s="41">
        <v>2700</v>
      </c>
      <c r="AO304" s="29">
        <f t="shared" si="24"/>
        <v>108987</v>
      </c>
      <c r="AP304" s="30">
        <f t="shared" si="25"/>
        <v>3515.7096774193546</v>
      </c>
      <c r="AQ304" s="31">
        <f t="shared" si="26"/>
        <v>25287</v>
      </c>
      <c r="AR304" s="45">
        <f t="shared" si="27"/>
        <v>1.3021146953405018</v>
      </c>
    </row>
    <row r="305" spans="1:44" x14ac:dyDescent="0.25">
      <c r="A305" s="10">
        <v>304</v>
      </c>
      <c r="B305" s="11">
        <v>92014</v>
      </c>
      <c r="C305" s="11" t="s">
        <v>58</v>
      </c>
      <c r="D305" s="11" t="s">
        <v>23</v>
      </c>
      <c r="E305" s="12" t="s">
        <v>53</v>
      </c>
      <c r="F305" s="12" t="s">
        <v>55</v>
      </c>
      <c r="G305" s="12" t="s">
        <v>369</v>
      </c>
      <c r="H305" s="41">
        <v>993</v>
      </c>
      <c r="I305" s="41">
        <v>7422</v>
      </c>
      <c r="J305" s="41">
        <v>1833</v>
      </c>
      <c r="K305" s="41">
        <v>4035</v>
      </c>
      <c r="L305" s="41">
        <v>1087</v>
      </c>
      <c r="M305" s="41">
        <v>2280</v>
      </c>
      <c r="N305" s="41">
        <v>3356</v>
      </c>
      <c r="O305" s="41">
        <v>1458</v>
      </c>
      <c r="P305" s="41">
        <v>4544</v>
      </c>
      <c r="Q305" s="41">
        <v>934</v>
      </c>
      <c r="R305" s="41">
        <v>8758</v>
      </c>
      <c r="S305" s="41">
        <v>734</v>
      </c>
      <c r="T305" s="41">
        <v>3368</v>
      </c>
      <c r="U305" s="41">
        <v>2321</v>
      </c>
      <c r="V305" s="41">
        <v>1206</v>
      </c>
      <c r="W305" s="41">
        <v>2192</v>
      </c>
      <c r="X305" s="41">
        <v>1584</v>
      </c>
      <c r="Y305" s="41">
        <v>8703</v>
      </c>
      <c r="Z305" s="41">
        <v>394</v>
      </c>
      <c r="AA305" s="41">
        <v>2390</v>
      </c>
      <c r="AB305" s="41">
        <v>1949</v>
      </c>
      <c r="AC305" s="41">
        <v>1210</v>
      </c>
      <c r="AD305" s="41">
        <v>1828</v>
      </c>
      <c r="AE305" s="41">
        <v>690</v>
      </c>
      <c r="AF305" s="41">
        <v>2084</v>
      </c>
      <c r="AG305" s="41">
        <v>1331</v>
      </c>
      <c r="AH305" s="41">
        <v>3216</v>
      </c>
      <c r="AI305" s="41">
        <v>2404</v>
      </c>
      <c r="AJ305" s="41">
        <v>4415</v>
      </c>
      <c r="AK305" s="41">
        <v>4531</v>
      </c>
      <c r="AL305" s="41">
        <v>3256</v>
      </c>
      <c r="AM305" s="28">
        <f t="shared" si="23"/>
        <v>96100</v>
      </c>
      <c r="AN305" s="41">
        <v>3100</v>
      </c>
      <c r="AO305" s="29">
        <f t="shared" si="24"/>
        <v>86506</v>
      </c>
      <c r="AP305" s="30">
        <f t="shared" si="25"/>
        <v>2790.516129032258</v>
      </c>
      <c r="AQ305" s="31">
        <f t="shared" si="26"/>
        <v>-9594</v>
      </c>
      <c r="AR305" s="45">
        <f t="shared" si="27"/>
        <v>0.90016649323621223</v>
      </c>
    </row>
    <row r="306" spans="1:44" x14ac:dyDescent="0.25">
      <c r="A306" s="10">
        <v>305</v>
      </c>
      <c r="B306" s="11">
        <v>92022</v>
      </c>
      <c r="C306" s="11" t="s">
        <v>58</v>
      </c>
      <c r="D306" s="11" t="s">
        <v>23</v>
      </c>
      <c r="E306" s="12" t="s">
        <v>53</v>
      </c>
      <c r="F306" s="12" t="s">
        <v>55</v>
      </c>
      <c r="G306" s="12" t="s">
        <v>370</v>
      </c>
      <c r="H306" s="41">
        <v>3594</v>
      </c>
      <c r="I306" s="41">
        <v>1115</v>
      </c>
      <c r="J306" s="41">
        <v>2635</v>
      </c>
      <c r="K306" s="41">
        <v>5730</v>
      </c>
      <c r="L306" s="41">
        <v>487</v>
      </c>
      <c r="M306" s="41">
        <v>3263</v>
      </c>
      <c r="N306" s="41">
        <v>4885</v>
      </c>
      <c r="O306" s="41">
        <v>3020</v>
      </c>
      <c r="P306" s="41">
        <v>1519</v>
      </c>
      <c r="Q306" s="41">
        <v>3745</v>
      </c>
      <c r="R306" s="41">
        <v>5261</v>
      </c>
      <c r="S306" s="41">
        <v>2575</v>
      </c>
      <c r="T306" s="41">
        <v>2078</v>
      </c>
      <c r="U306" s="41">
        <v>2247</v>
      </c>
      <c r="V306" s="41">
        <v>2990</v>
      </c>
      <c r="W306" s="41">
        <v>1780</v>
      </c>
      <c r="X306" s="41">
        <v>2330</v>
      </c>
      <c r="Y306" s="41">
        <v>7337</v>
      </c>
      <c r="Z306" s="41">
        <v>1258</v>
      </c>
      <c r="AA306" s="41">
        <v>2867</v>
      </c>
      <c r="AB306" s="41">
        <v>2478</v>
      </c>
      <c r="AC306" s="41">
        <v>1262</v>
      </c>
      <c r="AD306" s="41">
        <v>3827</v>
      </c>
      <c r="AE306" s="41">
        <v>1188</v>
      </c>
      <c r="AF306" s="41">
        <v>2362</v>
      </c>
      <c r="AG306" s="41">
        <v>3894</v>
      </c>
      <c r="AH306" s="41">
        <v>2114</v>
      </c>
      <c r="AI306" s="41">
        <v>2105</v>
      </c>
      <c r="AJ306" s="41">
        <v>3223</v>
      </c>
      <c r="AK306" s="41">
        <v>4157</v>
      </c>
      <c r="AL306" s="41">
        <v>1919</v>
      </c>
      <c r="AM306" s="28">
        <f t="shared" si="23"/>
        <v>99200</v>
      </c>
      <c r="AN306" s="41">
        <v>3200</v>
      </c>
      <c r="AO306" s="29">
        <f t="shared" si="24"/>
        <v>89245</v>
      </c>
      <c r="AP306" s="30">
        <f t="shared" si="25"/>
        <v>2878.8709677419356</v>
      </c>
      <c r="AQ306" s="31">
        <f t="shared" si="26"/>
        <v>-9955</v>
      </c>
      <c r="AR306" s="45">
        <f t="shared" si="27"/>
        <v>0.89964717741935485</v>
      </c>
    </row>
    <row r="307" spans="1:44" x14ac:dyDescent="0.25">
      <c r="A307" s="10">
        <v>306</v>
      </c>
      <c r="B307" s="11">
        <v>15848</v>
      </c>
      <c r="C307" s="11" t="s">
        <v>58</v>
      </c>
      <c r="D307" s="11" t="s">
        <v>23</v>
      </c>
      <c r="E307" s="12" t="s">
        <v>53</v>
      </c>
      <c r="F307" s="12" t="s">
        <v>53</v>
      </c>
      <c r="G307" s="12" t="s">
        <v>371</v>
      </c>
      <c r="H307" s="41">
        <v>690</v>
      </c>
      <c r="I307" s="41">
        <v>340</v>
      </c>
      <c r="J307" s="41">
        <v>0</v>
      </c>
      <c r="K307" s="41">
        <v>970</v>
      </c>
      <c r="L307" s="41">
        <v>0</v>
      </c>
      <c r="M307" s="41">
        <v>209</v>
      </c>
      <c r="N307" s="41">
        <v>1101</v>
      </c>
      <c r="O307" s="41">
        <v>210</v>
      </c>
      <c r="P307" s="41">
        <v>206</v>
      </c>
      <c r="Q307" s="41">
        <v>233</v>
      </c>
      <c r="R307" s="41">
        <v>0</v>
      </c>
      <c r="S307" s="41">
        <v>110</v>
      </c>
      <c r="T307" s="41">
        <v>274</v>
      </c>
      <c r="U307" s="41">
        <v>726</v>
      </c>
      <c r="V307" s="41">
        <v>299</v>
      </c>
      <c r="W307" s="41">
        <v>604</v>
      </c>
      <c r="X307" s="41">
        <v>103</v>
      </c>
      <c r="Y307" s="41">
        <v>812</v>
      </c>
      <c r="Z307" s="41">
        <v>90</v>
      </c>
      <c r="AA307" s="41">
        <v>710</v>
      </c>
      <c r="AB307" s="41">
        <v>255</v>
      </c>
      <c r="AC307" s="41">
        <v>16</v>
      </c>
      <c r="AD307" s="41">
        <v>590</v>
      </c>
      <c r="AE307" s="41">
        <v>810</v>
      </c>
      <c r="AF307" s="41">
        <v>878</v>
      </c>
      <c r="AG307" s="41">
        <v>40</v>
      </c>
      <c r="AH307" s="41">
        <v>1685</v>
      </c>
      <c r="AI307" s="41">
        <v>1284</v>
      </c>
      <c r="AJ307" s="41">
        <v>375</v>
      </c>
      <c r="AK307" s="41">
        <v>780</v>
      </c>
      <c r="AL307" s="41">
        <v>80</v>
      </c>
      <c r="AM307" s="28">
        <f t="shared" si="23"/>
        <v>71300</v>
      </c>
      <c r="AN307" s="41">
        <v>2300</v>
      </c>
      <c r="AO307" s="29">
        <f t="shared" si="24"/>
        <v>14480</v>
      </c>
      <c r="AP307" s="30">
        <f t="shared" si="25"/>
        <v>467.09677419354841</v>
      </c>
      <c r="AQ307" s="31">
        <f t="shared" si="26"/>
        <v>-56820</v>
      </c>
      <c r="AR307" s="45">
        <f t="shared" si="27"/>
        <v>0.20308555399719494</v>
      </c>
    </row>
    <row r="308" spans="1:44" x14ac:dyDescent="0.25">
      <c r="A308" s="10">
        <v>307</v>
      </c>
      <c r="B308" s="11">
        <v>14576</v>
      </c>
      <c r="C308" s="11" t="s">
        <v>58</v>
      </c>
      <c r="D308" s="11" t="s">
        <v>23</v>
      </c>
      <c r="E308" s="12" t="s">
        <v>53</v>
      </c>
      <c r="F308" s="12" t="s">
        <v>53</v>
      </c>
      <c r="G308" s="12" t="s">
        <v>372</v>
      </c>
      <c r="H308" s="41">
        <v>4075</v>
      </c>
      <c r="I308" s="41">
        <v>3784</v>
      </c>
      <c r="J308" s="41">
        <v>4477</v>
      </c>
      <c r="K308" s="41">
        <v>4736</v>
      </c>
      <c r="L308" s="41">
        <v>696</v>
      </c>
      <c r="M308" s="41">
        <v>4650</v>
      </c>
      <c r="N308" s="41">
        <v>5914</v>
      </c>
      <c r="O308" s="41">
        <v>1931</v>
      </c>
      <c r="P308" s="41">
        <v>3708</v>
      </c>
      <c r="Q308" s="41">
        <v>7168</v>
      </c>
      <c r="R308" s="41">
        <v>4458</v>
      </c>
      <c r="S308" s="41">
        <v>958</v>
      </c>
      <c r="T308" s="41">
        <v>3402</v>
      </c>
      <c r="U308" s="41">
        <v>5141</v>
      </c>
      <c r="V308" s="41">
        <v>10091</v>
      </c>
      <c r="W308" s="41">
        <v>3089</v>
      </c>
      <c r="X308" s="41">
        <v>3431</v>
      </c>
      <c r="Y308" s="41">
        <v>13947</v>
      </c>
      <c r="Z308" s="41">
        <v>695</v>
      </c>
      <c r="AA308" s="41">
        <v>4605</v>
      </c>
      <c r="AB308" s="41">
        <v>3925</v>
      </c>
      <c r="AC308" s="41">
        <v>8069</v>
      </c>
      <c r="AD308" s="41">
        <v>4840</v>
      </c>
      <c r="AE308" s="41">
        <v>4454</v>
      </c>
      <c r="AF308" s="41">
        <v>7585</v>
      </c>
      <c r="AG308" s="41">
        <v>1647</v>
      </c>
      <c r="AH308" s="41">
        <v>5454</v>
      </c>
      <c r="AI308" s="41">
        <v>4295</v>
      </c>
      <c r="AJ308" s="41">
        <v>8371</v>
      </c>
      <c r="AK308" s="41">
        <v>4315</v>
      </c>
      <c r="AL308" s="41">
        <v>2330</v>
      </c>
      <c r="AM308" s="28">
        <f t="shared" si="23"/>
        <v>164300</v>
      </c>
      <c r="AN308" s="41">
        <v>5300</v>
      </c>
      <c r="AO308" s="29">
        <f t="shared" si="24"/>
        <v>146241</v>
      </c>
      <c r="AP308" s="30">
        <f t="shared" si="25"/>
        <v>4717.4516129032254</v>
      </c>
      <c r="AQ308" s="31">
        <f t="shared" si="26"/>
        <v>-18059</v>
      </c>
      <c r="AR308" s="45">
        <f t="shared" si="27"/>
        <v>0.89008520998174068</v>
      </c>
    </row>
    <row r="309" spans="1:44" x14ac:dyDescent="0.25">
      <c r="A309" s="10">
        <v>308</v>
      </c>
      <c r="B309" s="11">
        <v>16527</v>
      </c>
      <c r="C309" s="11" t="s">
        <v>58</v>
      </c>
      <c r="D309" s="11" t="s">
        <v>23</v>
      </c>
      <c r="E309" s="11" t="s">
        <v>53</v>
      </c>
      <c r="F309" s="11" t="s">
        <v>53</v>
      </c>
      <c r="G309" s="16" t="s">
        <v>373</v>
      </c>
      <c r="H309" s="41">
        <v>0</v>
      </c>
      <c r="I309" s="41">
        <v>0</v>
      </c>
      <c r="J309" s="41">
        <v>0</v>
      </c>
      <c r="K309" s="41">
        <v>1006</v>
      </c>
      <c r="L309" s="41">
        <v>0</v>
      </c>
      <c r="M309" s="41">
        <v>886</v>
      </c>
      <c r="N309" s="41">
        <v>0</v>
      </c>
      <c r="O309" s="41">
        <v>0</v>
      </c>
      <c r="P309" s="41">
        <v>0</v>
      </c>
      <c r="Q309" s="41">
        <v>0</v>
      </c>
      <c r="R309" s="41">
        <v>0</v>
      </c>
      <c r="S309" s="41">
        <v>0</v>
      </c>
      <c r="T309" s="41">
        <v>0</v>
      </c>
      <c r="U309" s="41">
        <v>0</v>
      </c>
      <c r="V309" s="41">
        <v>0</v>
      </c>
      <c r="W309" s="41">
        <v>0</v>
      </c>
      <c r="X309" s="41">
        <v>0</v>
      </c>
      <c r="Y309" s="41">
        <v>0</v>
      </c>
      <c r="Z309" s="41">
        <v>0</v>
      </c>
      <c r="AA309" s="41">
        <v>0</v>
      </c>
      <c r="AB309" s="41">
        <v>0</v>
      </c>
      <c r="AC309" s="41">
        <v>0</v>
      </c>
      <c r="AD309" s="41">
        <v>0</v>
      </c>
      <c r="AE309" s="41">
        <v>0</v>
      </c>
      <c r="AF309" s="41">
        <v>0</v>
      </c>
      <c r="AG309" s="41">
        <v>0</v>
      </c>
      <c r="AH309" s="41">
        <v>0</v>
      </c>
      <c r="AI309" s="41">
        <v>0</v>
      </c>
      <c r="AJ309" s="41">
        <v>0</v>
      </c>
      <c r="AK309" s="41">
        <v>0</v>
      </c>
      <c r="AL309" s="41">
        <v>0</v>
      </c>
      <c r="AM309" s="28">
        <f t="shared" si="23"/>
        <v>0</v>
      </c>
      <c r="AN309" s="41">
        <v>0</v>
      </c>
      <c r="AO309" s="29">
        <f t="shared" si="24"/>
        <v>1892</v>
      </c>
      <c r="AP309" s="30">
        <f t="shared" si="25"/>
        <v>61.032258064516128</v>
      </c>
      <c r="AQ309" s="31">
        <f t="shared" si="26"/>
        <v>1892</v>
      </c>
      <c r="AR309" s="45" t="e">
        <f t="shared" si="27"/>
        <v>#DIV/0!</v>
      </c>
    </row>
    <row r="310" spans="1:44" x14ac:dyDescent="0.25">
      <c r="A310" s="10">
        <v>309</v>
      </c>
      <c r="B310" s="17">
        <v>17295</v>
      </c>
      <c r="C310" s="11" t="s">
        <v>58</v>
      </c>
      <c r="D310" s="18" t="s">
        <v>56</v>
      </c>
      <c r="E310" s="18" t="s">
        <v>56</v>
      </c>
      <c r="F310" s="18" t="s">
        <v>56</v>
      </c>
      <c r="G310" s="19" t="s">
        <v>374</v>
      </c>
      <c r="H310" s="41">
        <v>0</v>
      </c>
      <c r="I310" s="41">
        <v>0</v>
      </c>
      <c r="J310" s="41">
        <v>0</v>
      </c>
      <c r="K310" s="41">
        <v>0</v>
      </c>
      <c r="L310" s="41">
        <v>0</v>
      </c>
      <c r="M310" s="41">
        <v>0</v>
      </c>
      <c r="N310" s="41">
        <v>0</v>
      </c>
      <c r="O310" s="41">
        <v>0</v>
      </c>
      <c r="P310" s="41">
        <v>0</v>
      </c>
      <c r="Q310" s="41">
        <v>0</v>
      </c>
      <c r="R310" s="41">
        <v>0</v>
      </c>
      <c r="S310" s="41">
        <v>0</v>
      </c>
      <c r="T310" s="41">
        <v>0</v>
      </c>
      <c r="U310" s="41">
        <v>0</v>
      </c>
      <c r="V310" s="41">
        <v>0</v>
      </c>
      <c r="W310" s="41">
        <v>0</v>
      </c>
      <c r="X310" s="41">
        <v>0</v>
      </c>
      <c r="Y310" s="41">
        <v>0</v>
      </c>
      <c r="Z310" s="41">
        <v>0</v>
      </c>
      <c r="AA310" s="41">
        <v>0</v>
      </c>
      <c r="AB310" s="41">
        <v>0</v>
      </c>
      <c r="AC310" s="41">
        <v>0</v>
      </c>
      <c r="AD310" s="41">
        <v>0</v>
      </c>
      <c r="AE310" s="41">
        <v>0</v>
      </c>
      <c r="AF310" s="41">
        <v>0</v>
      </c>
      <c r="AG310" s="41">
        <v>0</v>
      </c>
      <c r="AH310" s="41">
        <v>0</v>
      </c>
      <c r="AI310" s="41">
        <v>0</v>
      </c>
      <c r="AJ310" s="41">
        <v>0</v>
      </c>
      <c r="AK310" s="41">
        <v>0</v>
      </c>
      <c r="AL310" s="41">
        <v>70222.95</v>
      </c>
      <c r="AM310" s="28">
        <f t="shared" si="23"/>
        <v>0</v>
      </c>
      <c r="AN310" s="41">
        <v>0</v>
      </c>
      <c r="AO310" s="29">
        <f t="shared" si="24"/>
        <v>70222.95</v>
      </c>
      <c r="AP310" s="30">
        <f t="shared" si="25"/>
        <v>2265.2564516129032</v>
      </c>
      <c r="AQ310" s="31">
        <f t="shared" si="26"/>
        <v>70222.95</v>
      </c>
      <c r="AR310" s="45" t="e">
        <f t="shared" si="27"/>
        <v>#DIV/0!</v>
      </c>
    </row>
    <row r="311" spans="1:44" x14ac:dyDescent="0.25">
      <c r="A311" s="10">
        <v>310</v>
      </c>
      <c r="B311" s="20">
        <v>16078</v>
      </c>
      <c r="C311" s="11" t="s">
        <v>58</v>
      </c>
      <c r="D311" s="18" t="s">
        <v>57</v>
      </c>
      <c r="E311" s="18" t="s">
        <v>57</v>
      </c>
      <c r="F311" s="18" t="s">
        <v>57</v>
      </c>
      <c r="G311" s="18" t="s">
        <v>375</v>
      </c>
      <c r="H311" s="41">
        <v>0</v>
      </c>
      <c r="I311" s="41">
        <v>0</v>
      </c>
      <c r="J311" s="41">
        <v>0</v>
      </c>
      <c r="K311" s="41">
        <v>0</v>
      </c>
      <c r="L311" s="41">
        <v>0</v>
      </c>
      <c r="M311" s="41">
        <v>0</v>
      </c>
      <c r="N311" s="41">
        <v>0</v>
      </c>
      <c r="O311" s="41">
        <v>0</v>
      </c>
      <c r="P311" s="41">
        <v>0</v>
      </c>
      <c r="Q311" s="41">
        <v>0</v>
      </c>
      <c r="R311" s="41">
        <v>0</v>
      </c>
      <c r="S311" s="41">
        <v>0</v>
      </c>
      <c r="T311" s="41">
        <v>0</v>
      </c>
      <c r="U311" s="41">
        <v>0</v>
      </c>
      <c r="V311" s="41">
        <v>0</v>
      </c>
      <c r="W311" s="41">
        <v>0</v>
      </c>
      <c r="X311" s="41">
        <v>0</v>
      </c>
      <c r="Y311" s="41">
        <v>0</v>
      </c>
      <c r="Z311" s="41">
        <v>0</v>
      </c>
      <c r="AA311" s="41">
        <v>0</v>
      </c>
      <c r="AB311" s="41">
        <v>0</v>
      </c>
      <c r="AC311" s="41">
        <v>0</v>
      </c>
      <c r="AD311" s="41">
        <v>0</v>
      </c>
      <c r="AE311" s="41">
        <v>0</v>
      </c>
      <c r="AF311" s="41">
        <v>0</v>
      </c>
      <c r="AG311" s="41">
        <v>0</v>
      </c>
      <c r="AH311" s="41">
        <v>0</v>
      </c>
      <c r="AI311" s="41">
        <v>0</v>
      </c>
      <c r="AJ311" s="41">
        <v>0</v>
      </c>
      <c r="AK311" s="41">
        <v>0</v>
      </c>
      <c r="AL311" s="41">
        <v>0</v>
      </c>
      <c r="AM311" s="28">
        <f t="shared" si="23"/>
        <v>697500</v>
      </c>
      <c r="AN311" s="41">
        <v>22500</v>
      </c>
      <c r="AO311" s="29">
        <f t="shared" si="24"/>
        <v>0</v>
      </c>
      <c r="AP311" s="30">
        <f t="shared" si="25"/>
        <v>0</v>
      </c>
      <c r="AQ311" s="31">
        <f t="shared" si="26"/>
        <v>-697500</v>
      </c>
      <c r="AR311" s="45">
        <f t="shared" si="27"/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311"/>
  <sheetViews>
    <sheetView workbookViewId="0">
      <pane xSplit="7" ySplit="1" topLeftCell="AJ294" activePane="bottomRight" state="frozen"/>
      <selection pane="topRight" activeCell="H1" sqref="H1"/>
      <selection pane="bottomLeft" activeCell="A2" sqref="A2"/>
      <selection pane="bottomRight" activeCell="AR310" sqref="AR310"/>
    </sheetView>
  </sheetViews>
  <sheetFormatPr defaultRowHeight="15" x14ac:dyDescent="0.25"/>
  <cols>
    <col min="1" max="1" width="5.42578125" bestFit="1" customWidth="1"/>
    <col min="2" max="2" width="7.28515625" bestFit="1" customWidth="1"/>
    <col min="3" max="3" width="20.42578125" hidden="1" customWidth="1"/>
    <col min="4" max="4" width="21.85546875" hidden="1" customWidth="1"/>
    <col min="5" max="5" width="12.7109375" customWidth="1"/>
    <col min="6" max="6" width="18.85546875" customWidth="1"/>
    <col min="7" max="7" width="24.28515625" customWidth="1"/>
    <col min="8" max="8" width="9.140625" style="48"/>
    <col min="9" max="38" width="9.140625" style="48" customWidth="1"/>
    <col min="39" max="39" width="12.140625" style="48" customWidth="1"/>
    <col min="40" max="40" width="9.5703125" style="48" customWidth="1"/>
    <col min="41" max="41" width="12" style="48" customWidth="1"/>
    <col min="42" max="42" width="10.140625" style="48" customWidth="1"/>
    <col min="43" max="43" width="11" style="49" customWidth="1"/>
    <col min="44" max="44" width="9.140625" style="27"/>
  </cols>
  <sheetData>
    <row r="1" spans="1:44" ht="30.75" customHeight="1" x14ac:dyDescent="0.25">
      <c r="A1" s="21" t="s">
        <v>59</v>
      </c>
      <c r="B1" s="21" t="s">
        <v>60</v>
      </c>
      <c r="C1" s="9" t="s">
        <v>61</v>
      </c>
      <c r="D1" s="21" t="s">
        <v>62</v>
      </c>
      <c r="E1" s="21" t="s">
        <v>63</v>
      </c>
      <c r="F1" s="21" t="s">
        <v>64</v>
      </c>
      <c r="G1" s="21" t="s">
        <v>65</v>
      </c>
      <c r="H1" s="22">
        <v>44013</v>
      </c>
      <c r="I1" s="22">
        <v>44014</v>
      </c>
      <c r="J1" s="22">
        <v>44015</v>
      </c>
      <c r="K1" s="22">
        <v>44016</v>
      </c>
      <c r="L1" s="22">
        <v>44017</v>
      </c>
      <c r="M1" s="22">
        <v>44018</v>
      </c>
      <c r="N1" s="22">
        <v>44019</v>
      </c>
      <c r="O1" s="22">
        <v>44020</v>
      </c>
      <c r="P1" s="22">
        <v>44021</v>
      </c>
      <c r="Q1" s="22">
        <v>44022</v>
      </c>
      <c r="R1" s="22">
        <v>44023</v>
      </c>
      <c r="S1" s="22">
        <v>44024</v>
      </c>
      <c r="T1" s="22">
        <v>44025</v>
      </c>
      <c r="U1" s="22">
        <v>44026</v>
      </c>
      <c r="V1" s="22">
        <v>44027</v>
      </c>
      <c r="W1" s="22">
        <v>44028</v>
      </c>
      <c r="X1" s="22">
        <v>44029</v>
      </c>
      <c r="Y1" s="22">
        <v>44030</v>
      </c>
      <c r="Z1" s="22">
        <v>44031</v>
      </c>
      <c r="AA1" s="22">
        <v>44032</v>
      </c>
      <c r="AB1" s="22">
        <v>44033</v>
      </c>
      <c r="AC1" s="22">
        <v>44034</v>
      </c>
      <c r="AD1" s="22">
        <v>44035</v>
      </c>
      <c r="AE1" s="22">
        <v>44036</v>
      </c>
      <c r="AF1" s="22">
        <v>44037</v>
      </c>
      <c r="AG1" s="22">
        <v>44038</v>
      </c>
      <c r="AH1" s="22">
        <v>44039</v>
      </c>
      <c r="AI1" s="22">
        <v>44040</v>
      </c>
      <c r="AJ1" s="22">
        <v>44041</v>
      </c>
      <c r="AK1" s="22">
        <v>44042</v>
      </c>
      <c r="AL1" s="22">
        <v>44043</v>
      </c>
      <c r="AM1" s="23" t="s">
        <v>376</v>
      </c>
      <c r="AN1" s="22" t="s">
        <v>377</v>
      </c>
      <c r="AO1" s="23" t="s">
        <v>378</v>
      </c>
      <c r="AP1" s="23" t="s">
        <v>379</v>
      </c>
      <c r="AQ1" s="46" t="s">
        <v>381</v>
      </c>
      <c r="AR1" s="42" t="s">
        <v>382</v>
      </c>
    </row>
    <row r="2" spans="1:44" x14ac:dyDescent="0.25">
      <c r="A2" s="10">
        <v>1</v>
      </c>
      <c r="B2" s="11">
        <v>16256</v>
      </c>
      <c r="C2" s="11" t="s">
        <v>58</v>
      </c>
      <c r="D2" s="12" t="s">
        <v>3</v>
      </c>
      <c r="E2" s="12" t="s">
        <v>4</v>
      </c>
      <c r="F2" s="12" t="s">
        <v>5</v>
      </c>
      <c r="G2" s="12" t="s">
        <v>66</v>
      </c>
      <c r="H2" s="41">
        <v>1885</v>
      </c>
      <c r="I2" s="41">
        <v>1553</v>
      </c>
      <c r="J2" s="41">
        <v>595</v>
      </c>
      <c r="K2" s="41">
        <v>1102</v>
      </c>
      <c r="L2" s="41">
        <v>1322</v>
      </c>
      <c r="M2" s="41">
        <v>4511</v>
      </c>
      <c r="N2" s="41">
        <v>3150</v>
      </c>
      <c r="O2" s="41">
        <v>3097</v>
      </c>
      <c r="P2" s="41">
        <v>2222</v>
      </c>
      <c r="Q2" s="41">
        <v>2776</v>
      </c>
      <c r="R2" s="41">
        <v>3511</v>
      </c>
      <c r="S2" s="41">
        <v>1154</v>
      </c>
      <c r="T2" s="41">
        <v>7875</v>
      </c>
      <c r="U2" s="41">
        <v>1593</v>
      </c>
      <c r="V2" s="41">
        <v>1910</v>
      </c>
      <c r="W2" s="41">
        <v>4898</v>
      </c>
      <c r="X2" s="41">
        <v>1593</v>
      </c>
      <c r="Y2" s="41">
        <v>5192</v>
      </c>
      <c r="Z2" s="41">
        <v>760</v>
      </c>
      <c r="AA2" s="41">
        <v>4209</v>
      </c>
      <c r="AB2" s="41">
        <v>3765</v>
      </c>
      <c r="AC2" s="41">
        <v>3379</v>
      </c>
      <c r="AD2" s="41">
        <v>5258</v>
      </c>
      <c r="AE2" s="41">
        <v>4878</v>
      </c>
      <c r="AF2" s="41">
        <v>3724</v>
      </c>
      <c r="AG2" s="41">
        <v>1597</v>
      </c>
      <c r="AH2" s="41">
        <v>3996</v>
      </c>
      <c r="AI2" s="41">
        <v>3564</v>
      </c>
      <c r="AJ2" s="41">
        <v>2969</v>
      </c>
      <c r="AK2" s="41">
        <v>3046</v>
      </c>
      <c r="AL2" s="41">
        <v>4055</v>
      </c>
      <c r="AM2" s="28">
        <f>+AN2*31</f>
        <v>87131.238039215677</v>
      </c>
      <c r="AN2" s="41">
        <v>2810.6850980392155</v>
      </c>
      <c r="AO2" s="29">
        <f>SUM(H2:AL2)</f>
        <v>95139</v>
      </c>
      <c r="AP2" s="30">
        <f>AO2/31</f>
        <v>3069</v>
      </c>
      <c r="AQ2" s="31">
        <f>AO2-AM2</f>
        <v>8007.7619607843226</v>
      </c>
      <c r="AR2" s="45">
        <f>AO2/AM2</f>
        <v>1.0919046043759899</v>
      </c>
    </row>
    <row r="3" spans="1:44" x14ac:dyDescent="0.25">
      <c r="A3" s="10">
        <v>2</v>
      </c>
      <c r="B3" s="11">
        <v>16052</v>
      </c>
      <c r="C3" s="11" t="s">
        <v>58</v>
      </c>
      <c r="D3" s="12" t="s">
        <v>3</v>
      </c>
      <c r="E3" s="12" t="s">
        <v>4</v>
      </c>
      <c r="F3" s="12" t="s">
        <v>5</v>
      </c>
      <c r="G3" s="12" t="s">
        <v>67</v>
      </c>
      <c r="H3" s="41">
        <v>3426</v>
      </c>
      <c r="I3" s="41">
        <v>2120</v>
      </c>
      <c r="J3" s="41">
        <v>1803</v>
      </c>
      <c r="K3" s="41">
        <v>3623</v>
      </c>
      <c r="L3" s="41">
        <v>1361</v>
      </c>
      <c r="M3" s="41">
        <v>3114</v>
      </c>
      <c r="N3" s="41">
        <v>2018</v>
      </c>
      <c r="O3" s="41">
        <v>1315</v>
      </c>
      <c r="P3" s="41">
        <v>1704</v>
      </c>
      <c r="Q3" s="41">
        <v>3078</v>
      </c>
      <c r="R3" s="41">
        <v>2518</v>
      </c>
      <c r="S3" s="41">
        <v>723</v>
      </c>
      <c r="T3" s="41">
        <v>2221</v>
      </c>
      <c r="U3" s="41">
        <v>2953</v>
      </c>
      <c r="V3" s="41">
        <v>1801</v>
      </c>
      <c r="W3" s="41">
        <v>3296</v>
      </c>
      <c r="X3" s="41">
        <v>1993</v>
      </c>
      <c r="Y3" s="41">
        <v>2147</v>
      </c>
      <c r="Z3" s="41">
        <v>621</v>
      </c>
      <c r="AA3" s="41">
        <v>1682</v>
      </c>
      <c r="AB3" s="41">
        <v>1105</v>
      </c>
      <c r="AC3" s="41">
        <v>2031</v>
      </c>
      <c r="AD3" s="41">
        <v>2235</v>
      </c>
      <c r="AE3" s="41">
        <v>1897</v>
      </c>
      <c r="AF3" s="41">
        <v>1623</v>
      </c>
      <c r="AG3" s="41">
        <v>934</v>
      </c>
      <c r="AH3" s="41">
        <v>4552</v>
      </c>
      <c r="AI3" s="41">
        <v>2228</v>
      </c>
      <c r="AJ3" s="41">
        <v>1949</v>
      </c>
      <c r="AK3" s="41">
        <v>2579</v>
      </c>
      <c r="AL3" s="41">
        <v>1830</v>
      </c>
      <c r="AM3" s="28">
        <f t="shared" ref="AM3:AM66" si="0">+AN3*31</f>
        <v>96111.375784313728</v>
      </c>
      <c r="AN3" s="41">
        <v>3100.366960784314</v>
      </c>
      <c r="AO3" s="29">
        <f t="shared" ref="AO3:AO63" si="1">SUM(H3:AL3)</f>
        <v>66480</v>
      </c>
      <c r="AP3" s="30">
        <f t="shared" ref="AP3:AP66" si="2">AO3/31</f>
        <v>2144.516129032258</v>
      </c>
      <c r="AQ3" s="31">
        <f t="shared" ref="AQ3:AQ63" si="3">AO3-AM3</f>
        <v>-29631.375784313728</v>
      </c>
      <c r="AR3" s="45">
        <f t="shared" ref="AR3:AR63" si="4">AO3/AM3</f>
        <v>0.69169751715124395</v>
      </c>
    </row>
    <row r="4" spans="1:44" x14ac:dyDescent="0.25">
      <c r="A4" s="10">
        <v>3</v>
      </c>
      <c r="B4" s="11">
        <v>16340</v>
      </c>
      <c r="C4" s="11" t="s">
        <v>58</v>
      </c>
      <c r="D4" s="12" t="s">
        <v>3</v>
      </c>
      <c r="E4" s="12" t="s">
        <v>4</v>
      </c>
      <c r="F4" s="12" t="s">
        <v>5</v>
      </c>
      <c r="G4" s="12" t="s">
        <v>68</v>
      </c>
      <c r="H4" s="41">
        <v>2591</v>
      </c>
      <c r="I4" s="41">
        <v>2396</v>
      </c>
      <c r="J4" s="41">
        <v>1825</v>
      </c>
      <c r="K4" s="41">
        <v>3783</v>
      </c>
      <c r="L4" s="41">
        <v>1093</v>
      </c>
      <c r="M4" s="41">
        <v>2652</v>
      </c>
      <c r="N4" s="41">
        <v>2621</v>
      </c>
      <c r="O4" s="41">
        <v>2587</v>
      </c>
      <c r="P4" s="41">
        <v>2182</v>
      </c>
      <c r="Q4" s="41">
        <v>1289</v>
      </c>
      <c r="R4" s="41">
        <v>3749</v>
      </c>
      <c r="S4" s="41">
        <v>726</v>
      </c>
      <c r="T4" s="41">
        <v>1805</v>
      </c>
      <c r="U4" s="41">
        <v>2539</v>
      </c>
      <c r="V4" s="41">
        <v>1314</v>
      </c>
      <c r="W4" s="41">
        <v>2878</v>
      </c>
      <c r="X4" s="41">
        <v>2118</v>
      </c>
      <c r="Y4" s="41">
        <v>3263</v>
      </c>
      <c r="Z4" s="41">
        <v>1512</v>
      </c>
      <c r="AA4" s="41">
        <v>2862</v>
      </c>
      <c r="AB4" s="41">
        <v>2331</v>
      </c>
      <c r="AC4" s="41">
        <v>1702</v>
      </c>
      <c r="AD4" s="41">
        <v>3153</v>
      </c>
      <c r="AE4" s="41">
        <v>2220</v>
      </c>
      <c r="AF4" s="41">
        <v>2623</v>
      </c>
      <c r="AG4" s="41">
        <v>1172</v>
      </c>
      <c r="AH4" s="41">
        <v>3787</v>
      </c>
      <c r="AI4" s="41">
        <v>2059</v>
      </c>
      <c r="AJ4" s="41">
        <v>2116</v>
      </c>
      <c r="AK4" s="41">
        <v>2653</v>
      </c>
      <c r="AL4" s="41">
        <v>3174</v>
      </c>
      <c r="AM4" s="28">
        <f t="shared" si="0"/>
        <v>78028.327124183008</v>
      </c>
      <c r="AN4" s="41">
        <v>2517.0428104575162</v>
      </c>
      <c r="AO4" s="29">
        <f t="shared" si="1"/>
        <v>72775</v>
      </c>
      <c r="AP4" s="30">
        <f t="shared" si="2"/>
        <v>2347.5806451612902</v>
      </c>
      <c r="AQ4" s="31">
        <f t="shared" si="3"/>
        <v>-5253.327124183008</v>
      </c>
      <c r="AR4" s="45">
        <f t="shared" si="4"/>
        <v>0.93267410288288921</v>
      </c>
    </row>
    <row r="5" spans="1:44" x14ac:dyDescent="0.25">
      <c r="A5" s="10">
        <v>4</v>
      </c>
      <c r="B5" s="11">
        <v>17023</v>
      </c>
      <c r="C5" s="11" t="s">
        <v>58</v>
      </c>
      <c r="D5" s="12" t="s">
        <v>3</v>
      </c>
      <c r="E5" s="12" t="s">
        <v>4</v>
      </c>
      <c r="F5" s="12" t="s">
        <v>5</v>
      </c>
      <c r="G5" s="12" t="s">
        <v>69</v>
      </c>
      <c r="H5" s="41">
        <v>4681</v>
      </c>
      <c r="I5" s="41">
        <v>4579</v>
      </c>
      <c r="J5" s="41">
        <v>5099</v>
      </c>
      <c r="K5" s="41">
        <v>4058</v>
      </c>
      <c r="L5" s="41">
        <v>3866</v>
      </c>
      <c r="M5" s="41">
        <v>3206</v>
      </c>
      <c r="N5" s="41">
        <v>5017</v>
      </c>
      <c r="O5" s="41">
        <v>2659</v>
      </c>
      <c r="P5" s="41">
        <v>1994</v>
      </c>
      <c r="Q5" s="41">
        <v>3275</v>
      </c>
      <c r="R5" s="41">
        <v>6119</v>
      </c>
      <c r="S5" s="41">
        <v>2594</v>
      </c>
      <c r="T5" s="41">
        <v>6714</v>
      </c>
      <c r="U5" s="41">
        <v>4052</v>
      </c>
      <c r="V5" s="41">
        <v>4354</v>
      </c>
      <c r="W5" s="41">
        <v>5172</v>
      </c>
      <c r="X5" s="41">
        <v>2403</v>
      </c>
      <c r="Y5" s="41">
        <v>4793</v>
      </c>
      <c r="Z5" s="41">
        <v>1946</v>
      </c>
      <c r="AA5" s="41">
        <v>4360</v>
      </c>
      <c r="AB5" s="41">
        <v>5512</v>
      </c>
      <c r="AC5" s="41">
        <v>5701</v>
      </c>
      <c r="AD5" s="41">
        <v>8071</v>
      </c>
      <c r="AE5" s="41">
        <v>5187</v>
      </c>
      <c r="AF5" s="41">
        <v>6369</v>
      </c>
      <c r="AG5" s="41">
        <v>2164</v>
      </c>
      <c r="AH5" s="41">
        <v>5304</v>
      </c>
      <c r="AI5" s="41">
        <v>4255</v>
      </c>
      <c r="AJ5" s="41">
        <v>3837</v>
      </c>
      <c r="AK5" s="41">
        <v>5929</v>
      </c>
      <c r="AL5" s="41">
        <v>4021</v>
      </c>
      <c r="AM5" s="28">
        <f t="shared" si="0"/>
        <v>115101.41758169935</v>
      </c>
      <c r="AN5" s="41">
        <v>3712.9489542483661</v>
      </c>
      <c r="AO5" s="29">
        <f t="shared" si="1"/>
        <v>137291</v>
      </c>
      <c r="AP5" s="30">
        <f t="shared" si="2"/>
        <v>4428.7419354838712</v>
      </c>
      <c r="AQ5" s="31">
        <f t="shared" si="3"/>
        <v>22189.582418300648</v>
      </c>
      <c r="AR5" s="45">
        <f t="shared" si="4"/>
        <v>1.1927828769141824</v>
      </c>
    </row>
    <row r="6" spans="1:44" x14ac:dyDescent="0.25">
      <c r="A6" s="10">
        <v>5</v>
      </c>
      <c r="B6" s="11">
        <v>15696</v>
      </c>
      <c r="C6" s="11" t="s">
        <v>58</v>
      </c>
      <c r="D6" s="12" t="s">
        <v>3</v>
      </c>
      <c r="E6" s="12" t="s">
        <v>4</v>
      </c>
      <c r="F6" s="12" t="s">
        <v>5</v>
      </c>
      <c r="G6" s="12" t="s">
        <v>70</v>
      </c>
      <c r="H6" s="41">
        <v>4305</v>
      </c>
      <c r="I6" s="41">
        <v>1980</v>
      </c>
      <c r="J6" s="41">
        <v>4788</v>
      </c>
      <c r="K6" s="41">
        <v>2413</v>
      </c>
      <c r="L6" s="41">
        <v>1479</v>
      </c>
      <c r="M6" s="41">
        <v>4712</v>
      </c>
      <c r="N6" s="41">
        <v>3289</v>
      </c>
      <c r="O6" s="41">
        <v>4007</v>
      </c>
      <c r="P6" s="41">
        <v>2022</v>
      </c>
      <c r="Q6" s="41">
        <v>5031</v>
      </c>
      <c r="R6" s="41">
        <v>3474</v>
      </c>
      <c r="S6" s="41">
        <v>410</v>
      </c>
      <c r="T6" s="41">
        <v>3378</v>
      </c>
      <c r="U6" s="41">
        <v>2022</v>
      </c>
      <c r="V6" s="41">
        <v>1745</v>
      </c>
      <c r="W6" s="41">
        <v>2742</v>
      </c>
      <c r="X6" s="41">
        <v>3032</v>
      </c>
      <c r="Y6" s="41">
        <v>6861</v>
      </c>
      <c r="Z6" s="41">
        <v>1391</v>
      </c>
      <c r="AA6" s="41">
        <v>3243</v>
      </c>
      <c r="AB6" s="41">
        <v>3515</v>
      </c>
      <c r="AC6" s="41">
        <v>2510</v>
      </c>
      <c r="AD6" s="41">
        <v>3242</v>
      </c>
      <c r="AE6" s="41">
        <v>4059</v>
      </c>
      <c r="AF6" s="41">
        <v>4956</v>
      </c>
      <c r="AG6" s="41">
        <v>1383</v>
      </c>
      <c r="AH6" s="41">
        <v>5339</v>
      </c>
      <c r="AI6" s="41">
        <v>4319</v>
      </c>
      <c r="AJ6" s="41">
        <v>4680</v>
      </c>
      <c r="AK6" s="41">
        <v>6728</v>
      </c>
      <c r="AL6" s="41">
        <v>5278</v>
      </c>
      <c r="AM6" s="28">
        <f t="shared" si="0"/>
        <v>113519.37583986927</v>
      </c>
      <c r="AN6" s="41">
        <v>3661.9153496732024</v>
      </c>
      <c r="AO6" s="29">
        <f t="shared" si="1"/>
        <v>108333</v>
      </c>
      <c r="AP6" s="30">
        <f t="shared" si="2"/>
        <v>3494.6129032258063</v>
      </c>
      <c r="AQ6" s="31">
        <f t="shared" si="3"/>
        <v>-5186.3758398692735</v>
      </c>
      <c r="AR6" s="45">
        <f t="shared" si="4"/>
        <v>0.95431285803416332</v>
      </c>
    </row>
    <row r="7" spans="1:44" x14ac:dyDescent="0.25">
      <c r="A7" s="10">
        <v>6</v>
      </c>
      <c r="B7" s="11">
        <v>16071</v>
      </c>
      <c r="C7" s="11" t="s">
        <v>58</v>
      </c>
      <c r="D7" s="12" t="s">
        <v>3</v>
      </c>
      <c r="E7" s="12" t="s">
        <v>4</v>
      </c>
      <c r="F7" s="12" t="s">
        <v>5</v>
      </c>
      <c r="G7" s="12" t="s">
        <v>71</v>
      </c>
      <c r="H7" s="41">
        <v>1048</v>
      </c>
      <c r="I7" s="41">
        <v>1253</v>
      </c>
      <c r="J7" s="41">
        <v>1427</v>
      </c>
      <c r="K7" s="41">
        <v>1294</v>
      </c>
      <c r="L7" s="41">
        <v>1553</v>
      </c>
      <c r="M7" s="41">
        <v>881</v>
      </c>
      <c r="N7" s="41">
        <v>928</v>
      </c>
      <c r="O7" s="41">
        <v>1667</v>
      </c>
      <c r="P7" s="41">
        <v>2213</v>
      </c>
      <c r="Q7" s="41">
        <v>1295</v>
      </c>
      <c r="R7" s="41">
        <v>1051</v>
      </c>
      <c r="S7" s="41">
        <v>590</v>
      </c>
      <c r="T7" s="41">
        <v>1067</v>
      </c>
      <c r="U7" s="41">
        <v>1469</v>
      </c>
      <c r="V7" s="41">
        <v>1146</v>
      </c>
      <c r="W7" s="41">
        <v>2056</v>
      </c>
      <c r="X7" s="41">
        <v>1582</v>
      </c>
      <c r="Y7" s="41">
        <v>1661</v>
      </c>
      <c r="Z7" s="41">
        <v>673</v>
      </c>
      <c r="AA7" s="41">
        <v>2392</v>
      </c>
      <c r="AB7" s="41">
        <v>2142</v>
      </c>
      <c r="AC7" s="41">
        <v>1386</v>
      </c>
      <c r="AD7" s="41">
        <v>2012</v>
      </c>
      <c r="AE7" s="41">
        <v>2108</v>
      </c>
      <c r="AF7" s="41">
        <v>1650</v>
      </c>
      <c r="AG7" s="41">
        <v>706</v>
      </c>
      <c r="AH7" s="41">
        <v>2085</v>
      </c>
      <c r="AI7" s="41">
        <v>2349</v>
      </c>
      <c r="AJ7" s="41">
        <v>1301</v>
      </c>
      <c r="AK7" s="41">
        <v>2206</v>
      </c>
      <c r="AL7" s="41">
        <v>4937</v>
      </c>
      <c r="AM7" s="28">
        <f t="shared" si="0"/>
        <v>66666.60115849672</v>
      </c>
      <c r="AN7" s="41">
        <v>2150.5355212418299</v>
      </c>
      <c r="AO7" s="29">
        <f t="shared" si="1"/>
        <v>50128</v>
      </c>
      <c r="AP7" s="30">
        <f t="shared" si="2"/>
        <v>1617.0322580645161</v>
      </c>
      <c r="AQ7" s="31">
        <f t="shared" si="3"/>
        <v>-16538.60115849672</v>
      </c>
      <c r="AR7" s="45">
        <f t="shared" si="4"/>
        <v>0.75192073885427324</v>
      </c>
    </row>
    <row r="8" spans="1:44" x14ac:dyDescent="0.25">
      <c r="A8" s="10">
        <v>7</v>
      </c>
      <c r="B8" s="11">
        <v>14516</v>
      </c>
      <c r="C8" s="11" t="s">
        <v>58</v>
      </c>
      <c r="D8" s="12" t="s">
        <v>3</v>
      </c>
      <c r="E8" s="12" t="s">
        <v>4</v>
      </c>
      <c r="F8" s="12" t="s">
        <v>5</v>
      </c>
      <c r="G8" s="12" t="s">
        <v>72</v>
      </c>
      <c r="H8" s="41">
        <v>3150</v>
      </c>
      <c r="I8" s="41">
        <v>3497</v>
      </c>
      <c r="J8" s="41">
        <v>1699</v>
      </c>
      <c r="K8" s="41">
        <v>793</v>
      </c>
      <c r="L8" s="41">
        <v>553</v>
      </c>
      <c r="M8" s="41">
        <v>3169</v>
      </c>
      <c r="N8" s="41">
        <v>2330</v>
      </c>
      <c r="O8" s="41">
        <v>1238</v>
      </c>
      <c r="P8" s="41">
        <v>1902</v>
      </c>
      <c r="Q8" s="41">
        <v>1888</v>
      </c>
      <c r="R8" s="41">
        <v>1171</v>
      </c>
      <c r="S8" s="41">
        <v>836</v>
      </c>
      <c r="T8" s="41">
        <v>3012</v>
      </c>
      <c r="U8" s="41">
        <v>1493</v>
      </c>
      <c r="V8" s="41">
        <v>2038</v>
      </c>
      <c r="W8" s="41">
        <v>2205</v>
      </c>
      <c r="X8" s="41">
        <v>2045</v>
      </c>
      <c r="Y8" s="41">
        <v>1769</v>
      </c>
      <c r="Z8" s="41">
        <v>609</v>
      </c>
      <c r="AA8" s="41">
        <v>632</v>
      </c>
      <c r="AB8" s="41">
        <v>2300</v>
      </c>
      <c r="AC8" s="41">
        <v>5014</v>
      </c>
      <c r="AD8" s="41">
        <v>1787</v>
      </c>
      <c r="AE8" s="41">
        <v>1691</v>
      </c>
      <c r="AF8" s="41">
        <v>2480</v>
      </c>
      <c r="AG8" s="41">
        <v>2152</v>
      </c>
      <c r="AH8" s="41">
        <v>3362</v>
      </c>
      <c r="AI8" s="41">
        <v>2300</v>
      </c>
      <c r="AJ8" s="41">
        <v>2705</v>
      </c>
      <c r="AK8" s="41">
        <v>4410</v>
      </c>
      <c r="AL8" s="41">
        <v>2754</v>
      </c>
      <c r="AM8" s="28">
        <f t="shared" si="0"/>
        <v>90064.934740196084</v>
      </c>
      <c r="AN8" s="41">
        <v>2905.3204754901963</v>
      </c>
      <c r="AO8" s="29">
        <f t="shared" si="1"/>
        <v>66984</v>
      </c>
      <c r="AP8" s="30">
        <f t="shared" si="2"/>
        <v>2160.7741935483873</v>
      </c>
      <c r="AQ8" s="31">
        <f t="shared" si="3"/>
        <v>-23080.934740196084</v>
      </c>
      <c r="AR8" s="45">
        <f t="shared" si="4"/>
        <v>0.74373006756984816</v>
      </c>
    </row>
    <row r="9" spans="1:44" x14ac:dyDescent="0.25">
      <c r="A9" s="10">
        <v>8</v>
      </c>
      <c r="B9" s="11">
        <v>16621</v>
      </c>
      <c r="C9" s="11" t="s">
        <v>58</v>
      </c>
      <c r="D9" s="12" t="s">
        <v>3</v>
      </c>
      <c r="E9" s="12" t="s">
        <v>4</v>
      </c>
      <c r="F9" s="12" t="s">
        <v>5</v>
      </c>
      <c r="G9" s="12" t="s">
        <v>73</v>
      </c>
      <c r="H9" s="41">
        <v>3449</v>
      </c>
      <c r="I9" s="41">
        <v>2226</v>
      </c>
      <c r="J9" s="41">
        <v>4316</v>
      </c>
      <c r="K9" s="41">
        <v>5166</v>
      </c>
      <c r="L9" s="41">
        <v>1775</v>
      </c>
      <c r="M9" s="41">
        <v>4089</v>
      </c>
      <c r="N9" s="41">
        <v>4407</v>
      </c>
      <c r="O9" s="41">
        <v>2343</v>
      </c>
      <c r="P9" s="41">
        <v>3503</v>
      </c>
      <c r="Q9" s="41">
        <v>3250</v>
      </c>
      <c r="R9" s="41">
        <v>3918</v>
      </c>
      <c r="S9" s="41">
        <v>2731</v>
      </c>
      <c r="T9" s="41">
        <v>4335</v>
      </c>
      <c r="U9" s="41">
        <v>4098</v>
      </c>
      <c r="V9" s="41">
        <v>5138</v>
      </c>
      <c r="W9" s="41">
        <v>4023</v>
      </c>
      <c r="X9" s="41">
        <v>3182</v>
      </c>
      <c r="Y9" s="41">
        <v>5656</v>
      </c>
      <c r="Z9" s="41">
        <v>1798</v>
      </c>
      <c r="AA9" s="41">
        <v>4883</v>
      </c>
      <c r="AB9" s="41">
        <v>3654</v>
      </c>
      <c r="AC9" s="41">
        <v>3958</v>
      </c>
      <c r="AD9" s="41">
        <v>2868</v>
      </c>
      <c r="AE9" s="41">
        <v>3854</v>
      </c>
      <c r="AF9" s="41">
        <v>6694</v>
      </c>
      <c r="AG9" s="41">
        <v>4999</v>
      </c>
      <c r="AH9" s="41">
        <v>4308</v>
      </c>
      <c r="AI9" s="41">
        <v>4909</v>
      </c>
      <c r="AJ9" s="41">
        <v>3691</v>
      </c>
      <c r="AK9" s="41">
        <v>3372</v>
      </c>
      <c r="AL9" s="41">
        <v>2842</v>
      </c>
      <c r="AM9" s="28">
        <f t="shared" si="0"/>
        <v>93256.189673202607</v>
      </c>
      <c r="AN9" s="41">
        <v>3008.2641830065359</v>
      </c>
      <c r="AO9" s="29">
        <f t="shared" si="1"/>
        <v>119435</v>
      </c>
      <c r="AP9" s="30">
        <f t="shared" si="2"/>
        <v>3852.7419354838707</v>
      </c>
      <c r="AQ9" s="31">
        <f t="shared" si="3"/>
        <v>26178.810326797393</v>
      </c>
      <c r="AR9" s="45">
        <f t="shared" si="4"/>
        <v>1.2807192789940884</v>
      </c>
    </row>
    <row r="10" spans="1:44" x14ac:dyDescent="0.25">
      <c r="A10" s="10">
        <v>9</v>
      </c>
      <c r="B10" s="11">
        <v>14581</v>
      </c>
      <c r="C10" s="11" t="s">
        <v>58</v>
      </c>
      <c r="D10" s="12" t="s">
        <v>3</v>
      </c>
      <c r="E10" s="12" t="s">
        <v>4</v>
      </c>
      <c r="F10" s="12" t="s">
        <v>6</v>
      </c>
      <c r="G10" s="12" t="s">
        <v>74</v>
      </c>
      <c r="H10" s="41">
        <v>1033</v>
      </c>
      <c r="I10" s="41">
        <v>1434</v>
      </c>
      <c r="J10" s="41">
        <v>1923</v>
      </c>
      <c r="K10" s="41">
        <v>836</v>
      </c>
      <c r="L10" s="41">
        <v>256</v>
      </c>
      <c r="M10" s="41">
        <v>2970</v>
      </c>
      <c r="N10" s="41">
        <v>2115</v>
      </c>
      <c r="O10" s="41">
        <v>3194</v>
      </c>
      <c r="P10" s="41">
        <v>1279</v>
      </c>
      <c r="Q10" s="41">
        <v>1560</v>
      </c>
      <c r="R10" s="41">
        <v>2079</v>
      </c>
      <c r="S10" s="41">
        <v>469</v>
      </c>
      <c r="T10" s="41">
        <v>1677</v>
      </c>
      <c r="U10" s="41">
        <v>1565</v>
      </c>
      <c r="V10" s="41">
        <v>2506</v>
      </c>
      <c r="W10" s="41">
        <v>1437</v>
      </c>
      <c r="X10" s="41">
        <v>2439</v>
      </c>
      <c r="Y10" s="41">
        <v>2784</v>
      </c>
      <c r="Z10" s="41">
        <v>325</v>
      </c>
      <c r="AA10" s="41">
        <v>2992</v>
      </c>
      <c r="AB10" s="41">
        <v>3780</v>
      </c>
      <c r="AC10" s="41">
        <v>1436</v>
      </c>
      <c r="AD10" s="41">
        <v>2519</v>
      </c>
      <c r="AE10" s="41">
        <v>768</v>
      </c>
      <c r="AF10" s="41">
        <v>1036</v>
      </c>
      <c r="AG10" s="41">
        <v>548</v>
      </c>
      <c r="AH10" s="41">
        <v>1993</v>
      </c>
      <c r="AI10" s="41">
        <v>1811</v>
      </c>
      <c r="AJ10" s="41">
        <v>3239</v>
      </c>
      <c r="AK10" s="41">
        <v>1653</v>
      </c>
      <c r="AL10" s="41">
        <v>2785</v>
      </c>
      <c r="AM10" s="28">
        <f t="shared" si="0"/>
        <v>52941.996434640518</v>
      </c>
      <c r="AN10" s="41">
        <v>1707.8063366013071</v>
      </c>
      <c r="AO10" s="29">
        <f t="shared" si="1"/>
        <v>56441</v>
      </c>
      <c r="AP10" s="30">
        <f t="shared" si="2"/>
        <v>1820.6774193548388</v>
      </c>
      <c r="AQ10" s="31">
        <f t="shared" si="3"/>
        <v>3499.0035653594823</v>
      </c>
      <c r="AR10" s="45">
        <f t="shared" si="4"/>
        <v>1.0660912659325035</v>
      </c>
    </row>
    <row r="11" spans="1:44" x14ac:dyDescent="0.25">
      <c r="A11" s="10">
        <v>10</v>
      </c>
      <c r="B11" s="11">
        <v>16577</v>
      </c>
      <c r="C11" s="11" t="s">
        <v>58</v>
      </c>
      <c r="D11" s="12" t="s">
        <v>3</v>
      </c>
      <c r="E11" s="12" t="s">
        <v>4</v>
      </c>
      <c r="F11" s="12" t="s">
        <v>6</v>
      </c>
      <c r="G11" s="12" t="s">
        <v>75</v>
      </c>
      <c r="H11" s="41">
        <v>1776</v>
      </c>
      <c r="I11" s="41">
        <v>1225</v>
      </c>
      <c r="J11" s="41">
        <v>1160</v>
      </c>
      <c r="K11" s="41">
        <v>1821</v>
      </c>
      <c r="L11" s="41">
        <v>561</v>
      </c>
      <c r="M11" s="41">
        <v>990</v>
      </c>
      <c r="N11" s="41">
        <v>1331</v>
      </c>
      <c r="O11" s="41">
        <v>1780</v>
      </c>
      <c r="P11" s="41">
        <v>1375</v>
      </c>
      <c r="Q11" s="41">
        <v>1433</v>
      </c>
      <c r="R11" s="41">
        <v>1219</v>
      </c>
      <c r="S11" s="41">
        <v>1743</v>
      </c>
      <c r="T11" s="41">
        <v>1776</v>
      </c>
      <c r="U11" s="41">
        <v>1536</v>
      </c>
      <c r="V11" s="41">
        <v>1083</v>
      </c>
      <c r="W11" s="41">
        <v>5963</v>
      </c>
      <c r="X11" s="41">
        <v>1132</v>
      </c>
      <c r="Y11" s="41">
        <v>1428</v>
      </c>
      <c r="Z11" s="41">
        <v>1039</v>
      </c>
      <c r="AA11" s="41">
        <v>1927</v>
      </c>
      <c r="AB11" s="41">
        <v>1573</v>
      </c>
      <c r="AC11" s="41">
        <v>1478</v>
      </c>
      <c r="AD11" s="41">
        <v>1450</v>
      </c>
      <c r="AE11" s="41">
        <v>2223</v>
      </c>
      <c r="AF11" s="41">
        <v>1357</v>
      </c>
      <c r="AG11" s="41">
        <v>1504</v>
      </c>
      <c r="AH11" s="41">
        <v>1590</v>
      </c>
      <c r="AI11" s="41">
        <v>1794</v>
      </c>
      <c r="AJ11" s="41">
        <v>1848</v>
      </c>
      <c r="AK11" s="41">
        <v>1800</v>
      </c>
      <c r="AL11" s="41">
        <v>3124</v>
      </c>
      <c r="AM11" s="28">
        <f t="shared" si="0"/>
        <v>68998.167839869289</v>
      </c>
      <c r="AN11" s="41">
        <v>2225.7473496732027</v>
      </c>
      <c r="AO11" s="29">
        <f t="shared" si="1"/>
        <v>52039</v>
      </c>
      <c r="AP11" s="30">
        <f t="shared" si="2"/>
        <v>1678.6774193548388</v>
      </c>
      <c r="AQ11" s="31">
        <f t="shared" si="3"/>
        <v>-16959.167839869289</v>
      </c>
      <c r="AR11" s="45">
        <f t="shared" si="4"/>
        <v>0.75420843232782542</v>
      </c>
    </row>
    <row r="12" spans="1:44" x14ac:dyDescent="0.25">
      <c r="A12" s="10">
        <v>11</v>
      </c>
      <c r="B12" s="11">
        <v>16622</v>
      </c>
      <c r="C12" s="11" t="s">
        <v>58</v>
      </c>
      <c r="D12" s="12" t="s">
        <v>3</v>
      </c>
      <c r="E12" s="12" t="s">
        <v>4</v>
      </c>
      <c r="F12" s="12" t="s">
        <v>6</v>
      </c>
      <c r="G12" s="12" t="s">
        <v>76</v>
      </c>
      <c r="H12" s="41">
        <v>1190</v>
      </c>
      <c r="I12" s="41">
        <v>586</v>
      </c>
      <c r="J12" s="41">
        <v>697</v>
      </c>
      <c r="K12" s="41">
        <v>624</v>
      </c>
      <c r="L12" s="41">
        <v>20</v>
      </c>
      <c r="M12" s="41">
        <v>2059</v>
      </c>
      <c r="N12" s="41">
        <v>122</v>
      </c>
      <c r="O12" s="41">
        <v>489</v>
      </c>
      <c r="P12" s="41">
        <v>452</v>
      </c>
      <c r="Q12" s="41">
        <v>495</v>
      </c>
      <c r="R12" s="41">
        <v>969</v>
      </c>
      <c r="S12" s="41">
        <v>361</v>
      </c>
      <c r="T12" s="41">
        <v>737</v>
      </c>
      <c r="U12" s="41">
        <v>603</v>
      </c>
      <c r="V12" s="41">
        <v>760</v>
      </c>
      <c r="W12" s="41">
        <v>688</v>
      </c>
      <c r="X12" s="41">
        <v>733</v>
      </c>
      <c r="Y12" s="41">
        <v>1208</v>
      </c>
      <c r="Z12" s="41">
        <v>652</v>
      </c>
      <c r="AA12" s="41">
        <v>1375</v>
      </c>
      <c r="AB12" s="41">
        <v>813</v>
      </c>
      <c r="AC12" s="41">
        <v>973</v>
      </c>
      <c r="AD12" s="41">
        <v>1742</v>
      </c>
      <c r="AE12" s="41">
        <v>1964</v>
      </c>
      <c r="AF12" s="41">
        <v>2287</v>
      </c>
      <c r="AG12" s="41">
        <v>952</v>
      </c>
      <c r="AH12" s="41">
        <v>1757</v>
      </c>
      <c r="AI12" s="41">
        <v>950</v>
      </c>
      <c r="AJ12" s="41">
        <v>1353</v>
      </c>
      <c r="AK12" s="41">
        <v>2366</v>
      </c>
      <c r="AL12" s="41">
        <v>887</v>
      </c>
      <c r="AM12" s="28">
        <f t="shared" si="0"/>
        <v>56680.785980392153</v>
      </c>
      <c r="AN12" s="41">
        <v>1828.4124509803921</v>
      </c>
      <c r="AO12" s="29">
        <f t="shared" si="1"/>
        <v>30864</v>
      </c>
      <c r="AP12" s="30">
        <f t="shared" si="2"/>
        <v>995.61290322580646</v>
      </c>
      <c r="AQ12" s="31">
        <f t="shared" si="3"/>
        <v>-25816.785980392153</v>
      </c>
      <c r="AR12" s="45">
        <f t="shared" si="4"/>
        <v>0.54452314776786837</v>
      </c>
    </row>
    <row r="13" spans="1:44" x14ac:dyDescent="0.25">
      <c r="A13" s="10">
        <v>12</v>
      </c>
      <c r="B13" s="13">
        <v>17116</v>
      </c>
      <c r="C13" s="11" t="s">
        <v>58</v>
      </c>
      <c r="D13" s="12" t="s">
        <v>3</v>
      </c>
      <c r="E13" s="12" t="s">
        <v>4</v>
      </c>
      <c r="F13" s="12" t="s">
        <v>6</v>
      </c>
      <c r="G13" s="14" t="s">
        <v>77</v>
      </c>
      <c r="H13" s="41">
        <v>2296</v>
      </c>
      <c r="I13" s="41">
        <v>1450</v>
      </c>
      <c r="J13" s="41">
        <v>2529</v>
      </c>
      <c r="K13" s="41">
        <v>3207</v>
      </c>
      <c r="L13" s="41">
        <v>857</v>
      </c>
      <c r="M13" s="41">
        <v>2750</v>
      </c>
      <c r="N13" s="41">
        <v>1721</v>
      </c>
      <c r="O13" s="41">
        <v>1517</v>
      </c>
      <c r="P13" s="41">
        <v>2002</v>
      </c>
      <c r="Q13" s="41">
        <v>2538</v>
      </c>
      <c r="R13" s="41">
        <v>2997</v>
      </c>
      <c r="S13" s="41">
        <v>1557</v>
      </c>
      <c r="T13" s="41">
        <v>1492</v>
      </c>
      <c r="U13" s="41">
        <v>1679</v>
      </c>
      <c r="V13" s="41">
        <v>1729</v>
      </c>
      <c r="W13" s="41">
        <v>1924</v>
      </c>
      <c r="X13" s="41">
        <v>1769</v>
      </c>
      <c r="Y13" s="41">
        <v>3233</v>
      </c>
      <c r="Z13" s="41">
        <v>1418</v>
      </c>
      <c r="AA13" s="41">
        <v>1873</v>
      </c>
      <c r="AB13" s="41">
        <v>2867</v>
      </c>
      <c r="AC13" s="41">
        <v>2134</v>
      </c>
      <c r="AD13" s="41">
        <v>1767</v>
      </c>
      <c r="AE13" s="41">
        <v>3087</v>
      </c>
      <c r="AF13" s="41">
        <v>4857</v>
      </c>
      <c r="AG13" s="41">
        <v>3617</v>
      </c>
      <c r="AH13" s="41">
        <v>4024</v>
      </c>
      <c r="AI13" s="41">
        <v>2388</v>
      </c>
      <c r="AJ13" s="41">
        <v>4312</v>
      </c>
      <c r="AK13" s="41">
        <v>2936</v>
      </c>
      <c r="AL13" s="41">
        <v>2165</v>
      </c>
      <c r="AM13" s="28">
        <f t="shared" si="0"/>
        <v>98859.525784313722</v>
      </c>
      <c r="AN13" s="41">
        <v>3189.0169607843136</v>
      </c>
      <c r="AO13" s="29">
        <f t="shared" si="1"/>
        <v>74692</v>
      </c>
      <c r="AP13" s="30">
        <f t="shared" si="2"/>
        <v>2409.4193548387098</v>
      </c>
      <c r="AQ13" s="31">
        <f t="shared" si="3"/>
        <v>-24167.525784313722</v>
      </c>
      <c r="AR13" s="45">
        <f t="shared" si="4"/>
        <v>0.75553670126800831</v>
      </c>
    </row>
    <row r="14" spans="1:44" x14ac:dyDescent="0.25">
      <c r="A14" s="10">
        <v>13</v>
      </c>
      <c r="B14" s="13">
        <v>17114</v>
      </c>
      <c r="C14" s="11" t="s">
        <v>58</v>
      </c>
      <c r="D14" s="12" t="s">
        <v>3</v>
      </c>
      <c r="E14" s="12" t="s">
        <v>4</v>
      </c>
      <c r="F14" s="12" t="s">
        <v>6</v>
      </c>
      <c r="G14" s="14" t="s">
        <v>78</v>
      </c>
      <c r="H14" s="41">
        <v>999</v>
      </c>
      <c r="I14" s="41">
        <v>872</v>
      </c>
      <c r="J14" s="41">
        <v>2045</v>
      </c>
      <c r="K14" s="41">
        <v>539</v>
      </c>
      <c r="L14" s="41">
        <v>476</v>
      </c>
      <c r="M14" s="41">
        <v>341</v>
      </c>
      <c r="N14" s="41">
        <v>737</v>
      </c>
      <c r="O14" s="41">
        <v>1008</v>
      </c>
      <c r="P14" s="41">
        <v>1040</v>
      </c>
      <c r="Q14" s="41">
        <v>766</v>
      </c>
      <c r="R14" s="41">
        <v>837</v>
      </c>
      <c r="S14" s="41">
        <v>583</v>
      </c>
      <c r="T14" s="41">
        <v>1152</v>
      </c>
      <c r="U14" s="41">
        <v>802</v>
      </c>
      <c r="V14" s="41">
        <v>948</v>
      </c>
      <c r="W14" s="41">
        <v>892</v>
      </c>
      <c r="X14" s="41">
        <v>556</v>
      </c>
      <c r="Y14" s="41">
        <v>1124</v>
      </c>
      <c r="Z14" s="41">
        <v>870</v>
      </c>
      <c r="AA14" s="41">
        <v>810</v>
      </c>
      <c r="AB14" s="41">
        <v>2018</v>
      </c>
      <c r="AC14" s="41">
        <v>838</v>
      </c>
      <c r="AD14" s="41">
        <v>965</v>
      </c>
      <c r="AE14" s="41">
        <v>928</v>
      </c>
      <c r="AF14" s="41">
        <v>1012</v>
      </c>
      <c r="AG14" s="41">
        <v>924</v>
      </c>
      <c r="AH14" s="41">
        <v>1847</v>
      </c>
      <c r="AI14" s="41">
        <v>367</v>
      </c>
      <c r="AJ14" s="41">
        <v>893</v>
      </c>
      <c r="AK14" s="41">
        <v>888</v>
      </c>
      <c r="AL14" s="41">
        <v>1208</v>
      </c>
      <c r="AM14" s="28">
        <f t="shared" si="0"/>
        <v>50610.107647058823</v>
      </c>
      <c r="AN14" s="41">
        <v>1632.5841176470587</v>
      </c>
      <c r="AO14" s="29">
        <f t="shared" si="1"/>
        <v>29285</v>
      </c>
      <c r="AP14" s="30">
        <f t="shared" si="2"/>
        <v>944.67741935483866</v>
      </c>
      <c r="AQ14" s="31">
        <f t="shared" si="3"/>
        <v>-21325.107647058823</v>
      </c>
      <c r="AR14" s="45">
        <f t="shared" si="4"/>
        <v>0.57863935410344614</v>
      </c>
    </row>
    <row r="15" spans="1:44" x14ac:dyDescent="0.25">
      <c r="A15" s="10">
        <v>14</v>
      </c>
      <c r="B15" s="11">
        <v>16516</v>
      </c>
      <c r="C15" s="11" t="s">
        <v>58</v>
      </c>
      <c r="D15" s="12" t="s">
        <v>3</v>
      </c>
      <c r="E15" s="12" t="s">
        <v>4</v>
      </c>
      <c r="F15" s="12" t="s">
        <v>6</v>
      </c>
      <c r="G15" s="12" t="s">
        <v>79</v>
      </c>
      <c r="H15" s="41">
        <v>614</v>
      </c>
      <c r="I15" s="41">
        <v>721</v>
      </c>
      <c r="J15" s="41">
        <v>1389</v>
      </c>
      <c r="K15" s="41">
        <v>1666</v>
      </c>
      <c r="L15" s="41">
        <v>445</v>
      </c>
      <c r="M15" s="41">
        <v>2174</v>
      </c>
      <c r="N15" s="41">
        <v>2040</v>
      </c>
      <c r="O15" s="41">
        <v>1500</v>
      </c>
      <c r="P15" s="41">
        <v>971</v>
      </c>
      <c r="Q15" s="41">
        <v>1370</v>
      </c>
      <c r="R15" s="41">
        <v>4794</v>
      </c>
      <c r="S15" s="41">
        <v>412</v>
      </c>
      <c r="T15" s="41">
        <v>1435</v>
      </c>
      <c r="U15" s="41">
        <v>1559</v>
      </c>
      <c r="V15" s="41">
        <v>2042</v>
      </c>
      <c r="W15" s="41">
        <v>1115</v>
      </c>
      <c r="X15" s="41">
        <v>1338</v>
      </c>
      <c r="Y15" s="41">
        <v>2933</v>
      </c>
      <c r="Z15" s="41">
        <v>317</v>
      </c>
      <c r="AA15" s="41">
        <v>2612</v>
      </c>
      <c r="AB15" s="41">
        <v>1092</v>
      </c>
      <c r="AC15" s="41">
        <v>2285</v>
      </c>
      <c r="AD15" s="41">
        <v>1020</v>
      </c>
      <c r="AE15" s="41">
        <v>3003</v>
      </c>
      <c r="AF15" s="41">
        <v>1935</v>
      </c>
      <c r="AG15" s="41">
        <v>1460</v>
      </c>
      <c r="AH15" s="41">
        <v>3140</v>
      </c>
      <c r="AI15" s="41">
        <v>1059</v>
      </c>
      <c r="AJ15" s="41">
        <v>1453</v>
      </c>
      <c r="AK15" s="41">
        <v>3436</v>
      </c>
      <c r="AL15" s="41">
        <v>378</v>
      </c>
      <c r="AM15" s="28">
        <f t="shared" si="0"/>
        <v>74199.629575163402</v>
      </c>
      <c r="AN15" s="41">
        <v>2393.5364379084967</v>
      </c>
      <c r="AO15" s="29">
        <f t="shared" si="1"/>
        <v>51708</v>
      </c>
      <c r="AP15" s="30">
        <f t="shared" si="2"/>
        <v>1668</v>
      </c>
      <c r="AQ15" s="31">
        <f t="shared" si="3"/>
        <v>-22491.629575163402</v>
      </c>
      <c r="AR15" s="45">
        <f t="shared" si="4"/>
        <v>0.69687679434599292</v>
      </c>
    </row>
    <row r="16" spans="1:44" x14ac:dyDescent="0.25">
      <c r="A16" s="10">
        <v>15</v>
      </c>
      <c r="B16" s="11">
        <v>17380</v>
      </c>
      <c r="C16" s="11" t="s">
        <v>58</v>
      </c>
      <c r="D16" s="12" t="s">
        <v>3</v>
      </c>
      <c r="E16" s="12" t="s">
        <v>4</v>
      </c>
      <c r="F16" s="12" t="s">
        <v>7</v>
      </c>
      <c r="G16" s="12" t="s">
        <v>80</v>
      </c>
      <c r="H16" s="41">
        <v>819</v>
      </c>
      <c r="I16" s="41">
        <v>526</v>
      </c>
      <c r="J16" s="41">
        <v>819</v>
      </c>
      <c r="K16" s="41">
        <v>1138</v>
      </c>
      <c r="L16" s="41">
        <v>286</v>
      </c>
      <c r="M16" s="41">
        <v>1582</v>
      </c>
      <c r="N16" s="41">
        <v>443</v>
      </c>
      <c r="O16" s="41">
        <v>803</v>
      </c>
      <c r="P16" s="41">
        <v>2466</v>
      </c>
      <c r="Q16" s="41">
        <v>668</v>
      </c>
      <c r="R16" s="41">
        <v>1260</v>
      </c>
      <c r="S16" s="41">
        <v>16</v>
      </c>
      <c r="T16" s="41">
        <v>716</v>
      </c>
      <c r="U16" s="41">
        <v>2507</v>
      </c>
      <c r="V16" s="41">
        <v>855</v>
      </c>
      <c r="W16" s="41">
        <v>340</v>
      </c>
      <c r="X16" s="41">
        <v>3222</v>
      </c>
      <c r="Y16" s="41">
        <v>843</v>
      </c>
      <c r="Z16" s="41">
        <v>761</v>
      </c>
      <c r="AA16" s="41">
        <v>1382</v>
      </c>
      <c r="AB16" s="41">
        <v>1040</v>
      </c>
      <c r="AC16" s="41">
        <v>1082</v>
      </c>
      <c r="AD16" s="41">
        <v>1813</v>
      </c>
      <c r="AE16" s="41">
        <v>954</v>
      </c>
      <c r="AF16" s="41">
        <v>1121</v>
      </c>
      <c r="AG16" s="41">
        <v>303</v>
      </c>
      <c r="AH16" s="41">
        <v>1382</v>
      </c>
      <c r="AI16" s="41">
        <v>1324</v>
      </c>
      <c r="AJ16" s="41">
        <v>2132</v>
      </c>
      <c r="AK16" s="41">
        <v>1720</v>
      </c>
      <c r="AL16" s="41">
        <v>1332</v>
      </c>
      <c r="AM16" s="28">
        <f t="shared" si="0"/>
        <v>32973.280686274506</v>
      </c>
      <c r="AN16" s="41">
        <v>1063.6542156862745</v>
      </c>
      <c r="AO16" s="29">
        <f t="shared" si="1"/>
        <v>35655</v>
      </c>
      <c r="AP16" s="30">
        <f t="shared" si="2"/>
        <v>1150.1612903225807</v>
      </c>
      <c r="AQ16" s="31">
        <f t="shared" si="3"/>
        <v>2681.7193137254944</v>
      </c>
      <c r="AR16" s="45">
        <f t="shared" si="4"/>
        <v>1.081330072650059</v>
      </c>
    </row>
    <row r="17" spans="1:44" x14ac:dyDescent="0.25">
      <c r="A17" s="10">
        <v>16</v>
      </c>
      <c r="B17" s="11">
        <v>15421</v>
      </c>
      <c r="C17" s="11" t="s">
        <v>58</v>
      </c>
      <c r="D17" s="12" t="s">
        <v>3</v>
      </c>
      <c r="E17" s="12" t="s">
        <v>4</v>
      </c>
      <c r="F17" s="12" t="s">
        <v>7</v>
      </c>
      <c r="G17" s="12" t="s">
        <v>81</v>
      </c>
      <c r="H17" s="41">
        <v>1646</v>
      </c>
      <c r="I17" s="41">
        <v>1479</v>
      </c>
      <c r="J17" s="41">
        <v>1222</v>
      </c>
      <c r="K17" s="41">
        <v>1678</v>
      </c>
      <c r="L17" s="41">
        <v>858</v>
      </c>
      <c r="M17" s="41">
        <v>1533</v>
      </c>
      <c r="N17" s="41">
        <v>1534</v>
      </c>
      <c r="O17" s="41">
        <v>2063</v>
      </c>
      <c r="P17" s="41">
        <v>1609</v>
      </c>
      <c r="Q17" s="41">
        <v>496</v>
      </c>
      <c r="R17" s="41">
        <v>1302</v>
      </c>
      <c r="S17" s="41">
        <v>858</v>
      </c>
      <c r="T17" s="41">
        <v>1368</v>
      </c>
      <c r="U17" s="41">
        <v>1297</v>
      </c>
      <c r="V17" s="41">
        <v>2370</v>
      </c>
      <c r="W17" s="41">
        <v>669</v>
      </c>
      <c r="X17" s="41">
        <v>782</v>
      </c>
      <c r="Y17" s="41">
        <v>999</v>
      </c>
      <c r="Z17" s="41">
        <v>1260</v>
      </c>
      <c r="AA17" s="41">
        <v>906</v>
      </c>
      <c r="AB17" s="41">
        <v>1916</v>
      </c>
      <c r="AC17" s="41">
        <v>2303</v>
      </c>
      <c r="AD17" s="41">
        <v>1081</v>
      </c>
      <c r="AE17" s="41">
        <v>1281</v>
      </c>
      <c r="AF17" s="41">
        <v>4042</v>
      </c>
      <c r="AG17" s="41">
        <v>894</v>
      </c>
      <c r="AH17" s="41">
        <v>1370</v>
      </c>
      <c r="AI17" s="41">
        <v>497</v>
      </c>
      <c r="AJ17" s="41">
        <v>2227</v>
      </c>
      <c r="AK17" s="41">
        <v>1631</v>
      </c>
      <c r="AL17" s="41">
        <v>1691</v>
      </c>
      <c r="AM17" s="28">
        <f t="shared" si="0"/>
        <v>59187.451045751637</v>
      </c>
      <c r="AN17" s="41">
        <v>1909.2726143790851</v>
      </c>
      <c r="AO17" s="29">
        <f t="shared" si="1"/>
        <v>44862</v>
      </c>
      <c r="AP17" s="30">
        <f t="shared" si="2"/>
        <v>1447.1612903225807</v>
      </c>
      <c r="AQ17" s="31">
        <f t="shared" si="3"/>
        <v>-14325.451045751637</v>
      </c>
      <c r="AR17" s="45">
        <f t="shared" si="4"/>
        <v>0.7579647240649352</v>
      </c>
    </row>
    <row r="18" spans="1:44" x14ac:dyDescent="0.25">
      <c r="A18" s="10">
        <v>17</v>
      </c>
      <c r="B18" s="11">
        <v>15793</v>
      </c>
      <c r="C18" s="11" t="s">
        <v>58</v>
      </c>
      <c r="D18" s="12" t="s">
        <v>3</v>
      </c>
      <c r="E18" s="12" t="s">
        <v>4</v>
      </c>
      <c r="F18" s="12" t="s">
        <v>7</v>
      </c>
      <c r="G18" s="12" t="s">
        <v>82</v>
      </c>
      <c r="H18" s="41">
        <v>1189</v>
      </c>
      <c r="I18" s="41">
        <v>1269</v>
      </c>
      <c r="J18" s="41">
        <v>783</v>
      </c>
      <c r="K18" s="41">
        <v>2938</v>
      </c>
      <c r="L18" s="41">
        <v>538</v>
      </c>
      <c r="M18" s="41">
        <v>1606</v>
      </c>
      <c r="N18" s="41">
        <v>1950</v>
      </c>
      <c r="O18" s="41">
        <v>403</v>
      </c>
      <c r="P18" s="41">
        <v>1377</v>
      </c>
      <c r="Q18" s="41">
        <v>1581</v>
      </c>
      <c r="R18" s="41">
        <v>1772</v>
      </c>
      <c r="S18" s="41">
        <v>537</v>
      </c>
      <c r="T18" s="41">
        <v>1987</v>
      </c>
      <c r="U18" s="41">
        <v>2253</v>
      </c>
      <c r="V18" s="41">
        <v>1719</v>
      </c>
      <c r="W18" s="41">
        <v>2616</v>
      </c>
      <c r="X18" s="41">
        <v>1117</v>
      </c>
      <c r="Y18" s="41">
        <v>1371</v>
      </c>
      <c r="Z18" s="41">
        <v>1455</v>
      </c>
      <c r="AA18" s="41">
        <v>2305</v>
      </c>
      <c r="AB18" s="41">
        <v>1058</v>
      </c>
      <c r="AC18" s="41">
        <v>2157</v>
      </c>
      <c r="AD18" s="41">
        <v>931</v>
      </c>
      <c r="AE18" s="41">
        <v>1832</v>
      </c>
      <c r="AF18" s="41">
        <v>2911</v>
      </c>
      <c r="AG18" s="41">
        <v>625</v>
      </c>
      <c r="AH18" s="41">
        <v>1567</v>
      </c>
      <c r="AI18" s="41">
        <v>3102</v>
      </c>
      <c r="AJ18" s="41">
        <v>1636</v>
      </c>
      <c r="AK18" s="41">
        <v>3138</v>
      </c>
      <c r="AL18" s="41">
        <v>2747</v>
      </c>
      <c r="AM18" s="28">
        <f t="shared" si="0"/>
        <v>56722.75045751634</v>
      </c>
      <c r="AN18" s="41">
        <v>1829.7661437908496</v>
      </c>
      <c r="AO18" s="29">
        <f t="shared" si="1"/>
        <v>52470</v>
      </c>
      <c r="AP18" s="30">
        <f t="shared" si="2"/>
        <v>1692.5806451612902</v>
      </c>
      <c r="AQ18" s="31">
        <f t="shared" si="3"/>
        <v>-4252.7504575163402</v>
      </c>
      <c r="AR18" s="45">
        <f t="shared" si="4"/>
        <v>0.92502566565946898</v>
      </c>
    </row>
    <row r="19" spans="1:44" x14ac:dyDescent="0.25">
      <c r="A19" s="10">
        <v>18</v>
      </c>
      <c r="B19" s="11">
        <v>14574</v>
      </c>
      <c r="C19" s="11" t="s">
        <v>58</v>
      </c>
      <c r="D19" s="12" t="s">
        <v>3</v>
      </c>
      <c r="E19" s="12" t="s">
        <v>4</v>
      </c>
      <c r="F19" s="12" t="s">
        <v>7</v>
      </c>
      <c r="G19" s="12" t="s">
        <v>83</v>
      </c>
      <c r="H19" s="41">
        <v>2150</v>
      </c>
      <c r="I19" s="41">
        <v>1027</v>
      </c>
      <c r="J19" s="41">
        <v>2517</v>
      </c>
      <c r="K19" s="41">
        <v>3558</v>
      </c>
      <c r="L19" s="41">
        <v>665</v>
      </c>
      <c r="M19" s="41">
        <v>2215</v>
      </c>
      <c r="N19" s="41">
        <v>1755</v>
      </c>
      <c r="O19" s="41">
        <v>1037</v>
      </c>
      <c r="P19" s="41">
        <v>1138</v>
      </c>
      <c r="Q19" s="41">
        <v>835</v>
      </c>
      <c r="R19" s="41">
        <v>1616</v>
      </c>
      <c r="S19" s="41">
        <v>2440</v>
      </c>
      <c r="T19" s="41">
        <v>155</v>
      </c>
      <c r="U19" s="41">
        <v>1700</v>
      </c>
      <c r="V19" s="41">
        <v>1093</v>
      </c>
      <c r="W19" s="41">
        <v>1317</v>
      </c>
      <c r="X19" s="41">
        <v>5480</v>
      </c>
      <c r="Y19" s="41">
        <v>2458</v>
      </c>
      <c r="Z19" s="41">
        <v>3452</v>
      </c>
      <c r="AA19" s="41">
        <v>3574</v>
      </c>
      <c r="AB19" s="41">
        <v>1053</v>
      </c>
      <c r="AC19" s="41">
        <v>1571</v>
      </c>
      <c r="AD19" s="41">
        <v>1746</v>
      </c>
      <c r="AE19" s="41">
        <v>955</v>
      </c>
      <c r="AF19" s="41">
        <v>2877</v>
      </c>
      <c r="AG19" s="41">
        <v>393</v>
      </c>
      <c r="AH19" s="41">
        <v>2359</v>
      </c>
      <c r="AI19" s="41">
        <v>4644</v>
      </c>
      <c r="AJ19" s="41">
        <v>5649</v>
      </c>
      <c r="AK19" s="41">
        <v>2747</v>
      </c>
      <c r="AL19" s="41">
        <v>746</v>
      </c>
      <c r="AM19" s="28">
        <f t="shared" si="0"/>
        <v>56166.209281045754</v>
      </c>
      <c r="AN19" s="41">
        <v>1811.8132026143792</v>
      </c>
      <c r="AO19" s="29">
        <f t="shared" si="1"/>
        <v>64922</v>
      </c>
      <c r="AP19" s="30">
        <f t="shared" si="2"/>
        <v>2094.2580645161293</v>
      </c>
      <c r="AQ19" s="31">
        <f t="shared" si="3"/>
        <v>8755.7907189542457</v>
      </c>
      <c r="AR19" s="45">
        <f t="shared" si="4"/>
        <v>1.1558907184770442</v>
      </c>
    </row>
    <row r="20" spans="1:44" x14ac:dyDescent="0.25">
      <c r="A20" s="10">
        <v>19</v>
      </c>
      <c r="B20" s="11">
        <v>15509</v>
      </c>
      <c r="C20" s="11" t="s">
        <v>58</v>
      </c>
      <c r="D20" s="12" t="s">
        <v>3</v>
      </c>
      <c r="E20" s="12" t="s">
        <v>4</v>
      </c>
      <c r="F20" s="12" t="s">
        <v>7</v>
      </c>
      <c r="G20" s="12" t="s">
        <v>84</v>
      </c>
      <c r="H20" s="41">
        <v>486</v>
      </c>
      <c r="I20" s="41">
        <v>1029</v>
      </c>
      <c r="J20" s="41">
        <v>646</v>
      </c>
      <c r="K20" s="41">
        <v>1177</v>
      </c>
      <c r="L20" s="41">
        <v>799</v>
      </c>
      <c r="M20" s="41">
        <v>1009</v>
      </c>
      <c r="N20" s="41">
        <v>441</v>
      </c>
      <c r="O20" s="41">
        <v>781</v>
      </c>
      <c r="P20" s="41">
        <v>867</v>
      </c>
      <c r="Q20" s="41">
        <v>417</v>
      </c>
      <c r="R20" s="41">
        <v>1560</v>
      </c>
      <c r="S20" s="41">
        <v>2830</v>
      </c>
      <c r="T20" s="41">
        <v>1352</v>
      </c>
      <c r="U20" s="41">
        <v>1184</v>
      </c>
      <c r="V20" s="41">
        <v>604</v>
      </c>
      <c r="W20" s="41">
        <v>1457</v>
      </c>
      <c r="X20" s="41">
        <v>232</v>
      </c>
      <c r="Y20" s="41">
        <v>631</v>
      </c>
      <c r="Z20" s="41">
        <v>0</v>
      </c>
      <c r="AA20" s="41">
        <v>885</v>
      </c>
      <c r="AB20" s="41">
        <v>259</v>
      </c>
      <c r="AC20" s="41">
        <v>883</v>
      </c>
      <c r="AD20" s="41">
        <v>768</v>
      </c>
      <c r="AE20" s="41">
        <v>561</v>
      </c>
      <c r="AF20" s="41">
        <v>578</v>
      </c>
      <c r="AG20" s="41">
        <v>395</v>
      </c>
      <c r="AH20" s="41">
        <v>1448</v>
      </c>
      <c r="AI20" s="41">
        <v>974</v>
      </c>
      <c r="AJ20" s="41">
        <v>588</v>
      </c>
      <c r="AK20" s="41">
        <v>1353</v>
      </c>
      <c r="AL20" s="41">
        <v>643</v>
      </c>
      <c r="AM20" s="28">
        <f t="shared" si="0"/>
        <v>38549.741013071893</v>
      </c>
      <c r="AN20" s="41">
        <v>1243.5400326797385</v>
      </c>
      <c r="AO20" s="29">
        <f t="shared" si="1"/>
        <v>26837</v>
      </c>
      <c r="AP20" s="30">
        <f t="shared" si="2"/>
        <v>865.70967741935488</v>
      </c>
      <c r="AQ20" s="31">
        <f t="shared" si="3"/>
        <v>-11712.741013071893</v>
      </c>
      <c r="AR20" s="45">
        <f t="shared" si="4"/>
        <v>0.6961655070756454</v>
      </c>
    </row>
    <row r="21" spans="1:44" x14ac:dyDescent="0.25">
      <c r="A21" s="10">
        <v>20</v>
      </c>
      <c r="B21" s="11">
        <v>14578</v>
      </c>
      <c r="C21" s="11" t="s">
        <v>58</v>
      </c>
      <c r="D21" s="12" t="s">
        <v>3</v>
      </c>
      <c r="E21" s="12" t="s">
        <v>4</v>
      </c>
      <c r="F21" s="12" t="s">
        <v>7</v>
      </c>
      <c r="G21" s="12" t="s">
        <v>85</v>
      </c>
      <c r="H21" s="41">
        <v>1770</v>
      </c>
      <c r="I21" s="41">
        <v>1207</v>
      </c>
      <c r="J21" s="41">
        <v>1037</v>
      </c>
      <c r="K21" s="41">
        <v>1328</v>
      </c>
      <c r="L21" s="41">
        <v>1597</v>
      </c>
      <c r="M21" s="41">
        <v>1486</v>
      </c>
      <c r="N21" s="41">
        <v>1558</v>
      </c>
      <c r="O21" s="41">
        <v>1506</v>
      </c>
      <c r="P21" s="41">
        <v>163</v>
      </c>
      <c r="Q21" s="41">
        <v>927</v>
      </c>
      <c r="R21" s="41">
        <v>1058</v>
      </c>
      <c r="S21" s="41">
        <v>1581</v>
      </c>
      <c r="T21" s="41">
        <v>1622</v>
      </c>
      <c r="U21" s="41">
        <v>4943</v>
      </c>
      <c r="V21" s="41">
        <v>1184</v>
      </c>
      <c r="W21" s="41">
        <v>256</v>
      </c>
      <c r="X21" s="41">
        <v>1677</v>
      </c>
      <c r="Y21" s="41">
        <v>1247</v>
      </c>
      <c r="Z21" s="41">
        <v>658</v>
      </c>
      <c r="AA21" s="41">
        <v>4086</v>
      </c>
      <c r="AB21" s="41">
        <v>2492</v>
      </c>
      <c r="AC21" s="41">
        <v>2136</v>
      </c>
      <c r="AD21" s="41">
        <v>1390</v>
      </c>
      <c r="AE21" s="41">
        <v>755</v>
      </c>
      <c r="AF21" s="41">
        <v>1042</v>
      </c>
      <c r="AG21" s="41">
        <v>568</v>
      </c>
      <c r="AH21" s="41">
        <v>1263</v>
      </c>
      <c r="AI21" s="41">
        <v>587</v>
      </c>
      <c r="AJ21" s="41">
        <v>587</v>
      </c>
      <c r="AK21" s="41">
        <v>1697</v>
      </c>
      <c r="AL21" s="41">
        <v>2102</v>
      </c>
      <c r="AM21" s="28">
        <f t="shared" si="0"/>
        <v>40572.296503267971</v>
      </c>
      <c r="AN21" s="41">
        <v>1308.7837581699346</v>
      </c>
      <c r="AO21" s="29">
        <f t="shared" si="1"/>
        <v>45510</v>
      </c>
      <c r="AP21" s="30">
        <f t="shared" si="2"/>
        <v>1468.0645161290322</v>
      </c>
      <c r="AQ21" s="31">
        <f t="shared" si="3"/>
        <v>4937.7034967320287</v>
      </c>
      <c r="AR21" s="45">
        <f t="shared" si="4"/>
        <v>1.1217013559075788</v>
      </c>
    </row>
    <row r="22" spans="1:44" x14ac:dyDescent="0.25">
      <c r="A22" s="10">
        <v>21</v>
      </c>
      <c r="B22" s="11">
        <v>92033</v>
      </c>
      <c r="C22" s="11" t="s">
        <v>58</v>
      </c>
      <c r="D22" s="12" t="s">
        <v>3</v>
      </c>
      <c r="E22" s="12" t="s">
        <v>4</v>
      </c>
      <c r="F22" s="12" t="s">
        <v>7</v>
      </c>
      <c r="G22" s="12" t="s">
        <v>86</v>
      </c>
      <c r="H22" s="41">
        <v>1167</v>
      </c>
      <c r="I22" s="41">
        <v>1133</v>
      </c>
      <c r="J22" s="41">
        <v>623</v>
      </c>
      <c r="K22" s="41">
        <v>1041</v>
      </c>
      <c r="L22" s="41">
        <v>500</v>
      </c>
      <c r="M22" s="41">
        <v>1018</v>
      </c>
      <c r="N22" s="41">
        <v>1080</v>
      </c>
      <c r="O22" s="41">
        <v>659</v>
      </c>
      <c r="P22" s="41">
        <v>1096</v>
      </c>
      <c r="Q22" s="41">
        <v>1756</v>
      </c>
      <c r="R22" s="41">
        <v>4286</v>
      </c>
      <c r="S22" s="41">
        <v>421</v>
      </c>
      <c r="T22" s="41">
        <v>706</v>
      </c>
      <c r="U22" s="41">
        <v>2108</v>
      </c>
      <c r="V22" s="41">
        <v>1273</v>
      </c>
      <c r="W22" s="41">
        <v>1325</v>
      </c>
      <c r="X22" s="41">
        <v>1126</v>
      </c>
      <c r="Y22" s="41">
        <v>929</v>
      </c>
      <c r="Z22" s="41">
        <v>434</v>
      </c>
      <c r="AA22" s="41">
        <v>2731</v>
      </c>
      <c r="AB22" s="41">
        <v>673</v>
      </c>
      <c r="AC22" s="41">
        <v>413</v>
      </c>
      <c r="AD22" s="41">
        <v>960</v>
      </c>
      <c r="AE22" s="41">
        <v>1002</v>
      </c>
      <c r="AF22" s="41">
        <v>928</v>
      </c>
      <c r="AG22" s="41">
        <v>2182</v>
      </c>
      <c r="AH22" s="41">
        <v>2200</v>
      </c>
      <c r="AI22" s="41">
        <v>2232</v>
      </c>
      <c r="AJ22" s="41">
        <v>874</v>
      </c>
      <c r="AK22" s="41">
        <v>914</v>
      </c>
      <c r="AL22" s="41">
        <v>2388</v>
      </c>
      <c r="AM22" s="28">
        <f t="shared" si="0"/>
        <v>47032.970995098032</v>
      </c>
      <c r="AN22" s="41">
        <v>1517.1926127450979</v>
      </c>
      <c r="AO22" s="29">
        <f t="shared" si="1"/>
        <v>40178</v>
      </c>
      <c r="AP22" s="30">
        <f t="shared" si="2"/>
        <v>1296.0645161290322</v>
      </c>
      <c r="AQ22" s="31">
        <f t="shared" si="3"/>
        <v>-6854.9709950980323</v>
      </c>
      <c r="AR22" s="45">
        <f t="shared" si="4"/>
        <v>0.8542517971953657</v>
      </c>
    </row>
    <row r="23" spans="1:44" x14ac:dyDescent="0.25">
      <c r="A23" s="10">
        <v>22</v>
      </c>
      <c r="B23" s="11">
        <v>16452</v>
      </c>
      <c r="C23" s="11" t="s">
        <v>58</v>
      </c>
      <c r="D23" s="12" t="s">
        <v>3</v>
      </c>
      <c r="E23" s="12" t="s">
        <v>4</v>
      </c>
      <c r="F23" s="12" t="s">
        <v>7</v>
      </c>
      <c r="G23" s="12" t="s">
        <v>87</v>
      </c>
      <c r="H23" s="41">
        <v>918</v>
      </c>
      <c r="I23" s="41">
        <v>995</v>
      </c>
      <c r="J23" s="41">
        <v>976</v>
      </c>
      <c r="K23" s="41">
        <v>870</v>
      </c>
      <c r="L23" s="41">
        <v>284</v>
      </c>
      <c r="M23" s="41">
        <v>1817</v>
      </c>
      <c r="N23" s="41">
        <v>806</v>
      </c>
      <c r="O23" s="41">
        <v>1343</v>
      </c>
      <c r="P23" s="41">
        <v>1613</v>
      </c>
      <c r="Q23" s="41">
        <v>1861</v>
      </c>
      <c r="R23" s="41">
        <v>1853</v>
      </c>
      <c r="S23" s="41">
        <v>146</v>
      </c>
      <c r="T23" s="41">
        <v>787</v>
      </c>
      <c r="U23" s="41">
        <v>1431</v>
      </c>
      <c r="V23" s="41">
        <v>1338</v>
      </c>
      <c r="W23" s="41">
        <v>1418</v>
      </c>
      <c r="X23" s="41">
        <v>947</v>
      </c>
      <c r="Y23" s="41">
        <v>2437</v>
      </c>
      <c r="Z23" s="41">
        <v>1412</v>
      </c>
      <c r="AA23" s="41">
        <v>1480</v>
      </c>
      <c r="AB23" s="41">
        <v>2521</v>
      </c>
      <c r="AC23" s="41">
        <v>1885</v>
      </c>
      <c r="AD23" s="41">
        <v>2605</v>
      </c>
      <c r="AE23" s="41">
        <v>1315</v>
      </c>
      <c r="AF23" s="41">
        <v>1938</v>
      </c>
      <c r="AG23" s="41">
        <v>860</v>
      </c>
      <c r="AH23" s="41">
        <v>2719</v>
      </c>
      <c r="AI23" s="41">
        <v>1709</v>
      </c>
      <c r="AJ23" s="41">
        <v>2108</v>
      </c>
      <c r="AK23" s="41">
        <v>983</v>
      </c>
      <c r="AL23" s="41">
        <v>2183</v>
      </c>
      <c r="AM23" s="28">
        <f t="shared" si="0"/>
        <v>51630.412875816997</v>
      </c>
      <c r="AN23" s="41">
        <v>1665.4971895424837</v>
      </c>
      <c r="AO23" s="29">
        <f t="shared" si="1"/>
        <v>45558</v>
      </c>
      <c r="AP23" s="30">
        <f t="shared" si="2"/>
        <v>1469.6129032258063</v>
      </c>
      <c r="AQ23" s="31">
        <f t="shared" si="3"/>
        <v>-6072.4128758169973</v>
      </c>
      <c r="AR23" s="45">
        <f t="shared" si="4"/>
        <v>0.88238690071252102</v>
      </c>
    </row>
    <row r="24" spans="1:44" x14ac:dyDescent="0.25">
      <c r="A24" s="10">
        <v>23</v>
      </c>
      <c r="B24" s="11">
        <v>14464</v>
      </c>
      <c r="C24" s="11" t="s">
        <v>58</v>
      </c>
      <c r="D24" s="12" t="s">
        <v>3</v>
      </c>
      <c r="E24" s="12" t="s">
        <v>4</v>
      </c>
      <c r="F24" s="12" t="s">
        <v>7</v>
      </c>
      <c r="G24" s="12" t="s">
        <v>88</v>
      </c>
      <c r="H24" s="41">
        <v>2095</v>
      </c>
      <c r="I24" s="41">
        <v>1330</v>
      </c>
      <c r="J24" s="41">
        <v>1326</v>
      </c>
      <c r="K24" s="41">
        <v>1005</v>
      </c>
      <c r="L24" s="41">
        <v>361</v>
      </c>
      <c r="M24" s="41">
        <v>676</v>
      </c>
      <c r="N24" s="41">
        <v>1449</v>
      </c>
      <c r="O24" s="41">
        <v>3495</v>
      </c>
      <c r="P24" s="41">
        <v>1351</v>
      </c>
      <c r="Q24" s="41">
        <v>460</v>
      </c>
      <c r="R24" s="41">
        <v>3095</v>
      </c>
      <c r="S24" s="41">
        <v>430</v>
      </c>
      <c r="T24" s="41">
        <v>2000</v>
      </c>
      <c r="U24" s="41">
        <v>1015</v>
      </c>
      <c r="V24" s="41">
        <v>1432</v>
      </c>
      <c r="W24" s="41">
        <v>1187</v>
      </c>
      <c r="X24" s="41">
        <v>1955</v>
      </c>
      <c r="Y24" s="41">
        <v>958</v>
      </c>
      <c r="Z24" s="41">
        <v>200</v>
      </c>
      <c r="AA24" s="41">
        <v>930</v>
      </c>
      <c r="AB24" s="41">
        <v>1604</v>
      </c>
      <c r="AC24" s="41">
        <v>690</v>
      </c>
      <c r="AD24" s="41">
        <v>1446</v>
      </c>
      <c r="AE24" s="41">
        <v>680</v>
      </c>
      <c r="AF24" s="41">
        <v>1111</v>
      </c>
      <c r="AG24" s="41">
        <v>722</v>
      </c>
      <c r="AH24" s="41">
        <v>2543</v>
      </c>
      <c r="AI24" s="41">
        <v>967</v>
      </c>
      <c r="AJ24" s="41">
        <v>369</v>
      </c>
      <c r="AK24" s="41">
        <v>630</v>
      </c>
      <c r="AL24" s="41">
        <v>1927</v>
      </c>
      <c r="AM24" s="28">
        <f t="shared" si="0"/>
        <v>56062.09993464053</v>
      </c>
      <c r="AN24" s="41">
        <v>1808.4548366013073</v>
      </c>
      <c r="AO24" s="29">
        <f t="shared" si="1"/>
        <v>39439</v>
      </c>
      <c r="AP24" s="30">
        <f t="shared" si="2"/>
        <v>1272.2258064516129</v>
      </c>
      <c r="AQ24" s="31">
        <f t="shared" si="3"/>
        <v>-16623.09993464053</v>
      </c>
      <c r="AR24" s="45">
        <f t="shared" si="4"/>
        <v>0.70348774030904271</v>
      </c>
    </row>
    <row r="25" spans="1:44" x14ac:dyDescent="0.25">
      <c r="A25" s="10">
        <v>24</v>
      </c>
      <c r="B25" s="11">
        <v>14569</v>
      </c>
      <c r="C25" s="11" t="s">
        <v>58</v>
      </c>
      <c r="D25" s="12" t="s">
        <v>3</v>
      </c>
      <c r="E25" s="12" t="s">
        <v>4</v>
      </c>
      <c r="F25" s="12" t="s">
        <v>8</v>
      </c>
      <c r="G25" s="12" t="s">
        <v>89</v>
      </c>
      <c r="H25" s="41">
        <v>2189</v>
      </c>
      <c r="I25" s="41">
        <v>1126</v>
      </c>
      <c r="J25" s="41">
        <v>1082</v>
      </c>
      <c r="K25" s="41">
        <v>1380</v>
      </c>
      <c r="L25" s="41">
        <v>738</v>
      </c>
      <c r="M25" s="41">
        <v>1551</v>
      </c>
      <c r="N25" s="41">
        <v>1434</v>
      </c>
      <c r="O25" s="41">
        <v>3963</v>
      </c>
      <c r="P25" s="41">
        <v>1870</v>
      </c>
      <c r="Q25" s="41">
        <v>2015</v>
      </c>
      <c r="R25" s="41">
        <v>1957</v>
      </c>
      <c r="S25" s="41">
        <v>2684</v>
      </c>
      <c r="T25" s="41">
        <v>1755</v>
      </c>
      <c r="U25" s="41">
        <v>1946</v>
      </c>
      <c r="V25" s="41">
        <v>1276</v>
      </c>
      <c r="W25" s="41">
        <v>1485</v>
      </c>
      <c r="X25" s="41">
        <v>806</v>
      </c>
      <c r="Y25" s="41">
        <v>1687</v>
      </c>
      <c r="Z25" s="41">
        <v>1528</v>
      </c>
      <c r="AA25" s="41">
        <v>1346</v>
      </c>
      <c r="AB25" s="41">
        <v>1495</v>
      </c>
      <c r="AC25" s="41">
        <v>1981</v>
      </c>
      <c r="AD25" s="41">
        <v>894</v>
      </c>
      <c r="AE25" s="41">
        <v>3535</v>
      </c>
      <c r="AF25" s="41">
        <v>1906</v>
      </c>
      <c r="AG25" s="41">
        <v>1109</v>
      </c>
      <c r="AH25" s="41">
        <v>1209</v>
      </c>
      <c r="AI25" s="41">
        <v>1776</v>
      </c>
      <c r="AJ25" s="41">
        <v>1788</v>
      </c>
      <c r="AK25" s="41">
        <v>1333</v>
      </c>
      <c r="AL25" s="41">
        <v>1275</v>
      </c>
      <c r="AM25" s="28">
        <f t="shared" si="0"/>
        <v>72095.961470588241</v>
      </c>
      <c r="AN25" s="41">
        <v>2325.6761764705884</v>
      </c>
      <c r="AO25" s="29">
        <f t="shared" si="1"/>
        <v>52119</v>
      </c>
      <c r="AP25" s="30">
        <f t="shared" si="2"/>
        <v>1681.258064516129</v>
      </c>
      <c r="AQ25" s="31">
        <f t="shared" si="3"/>
        <v>-19976.961470588241</v>
      </c>
      <c r="AR25" s="45">
        <f t="shared" si="4"/>
        <v>0.72291150484569233</v>
      </c>
    </row>
    <row r="26" spans="1:44" x14ac:dyDescent="0.25">
      <c r="A26" s="10">
        <v>25</v>
      </c>
      <c r="B26" s="11">
        <v>16268</v>
      </c>
      <c r="C26" s="11" t="s">
        <v>58</v>
      </c>
      <c r="D26" s="12" t="s">
        <v>3</v>
      </c>
      <c r="E26" s="12" t="s">
        <v>4</v>
      </c>
      <c r="F26" s="12" t="s">
        <v>8</v>
      </c>
      <c r="G26" s="12" t="s">
        <v>90</v>
      </c>
      <c r="H26" s="41">
        <v>2101</v>
      </c>
      <c r="I26" s="41">
        <v>1137</v>
      </c>
      <c r="J26" s="41">
        <v>5095</v>
      </c>
      <c r="K26" s="41">
        <v>4736</v>
      </c>
      <c r="L26" s="41">
        <v>1735</v>
      </c>
      <c r="M26" s="41">
        <v>2372</v>
      </c>
      <c r="N26" s="41">
        <v>2284</v>
      </c>
      <c r="O26" s="41">
        <v>3150</v>
      </c>
      <c r="P26" s="41">
        <v>2329</v>
      </c>
      <c r="Q26" s="41">
        <v>1356</v>
      </c>
      <c r="R26" s="41">
        <v>2583</v>
      </c>
      <c r="S26" s="41">
        <v>1009</v>
      </c>
      <c r="T26" s="41">
        <v>1091</v>
      </c>
      <c r="U26" s="41">
        <v>2088</v>
      </c>
      <c r="V26" s="41">
        <v>1687</v>
      </c>
      <c r="W26" s="41">
        <v>1292</v>
      </c>
      <c r="X26" s="41">
        <v>1819</v>
      </c>
      <c r="Y26" s="41">
        <v>2755</v>
      </c>
      <c r="Z26" s="41">
        <v>1200</v>
      </c>
      <c r="AA26" s="41">
        <v>1595</v>
      </c>
      <c r="AB26" s="41">
        <v>1768</v>
      </c>
      <c r="AC26" s="41">
        <v>3127</v>
      </c>
      <c r="AD26" s="41">
        <v>2452</v>
      </c>
      <c r="AE26" s="41">
        <v>2950</v>
      </c>
      <c r="AF26" s="41">
        <v>2674</v>
      </c>
      <c r="AG26" s="41">
        <v>2508</v>
      </c>
      <c r="AH26" s="41">
        <v>4884</v>
      </c>
      <c r="AI26" s="41">
        <v>4131</v>
      </c>
      <c r="AJ26" s="41">
        <v>1965</v>
      </c>
      <c r="AK26" s="41">
        <v>2532</v>
      </c>
      <c r="AL26" s="41">
        <v>1819</v>
      </c>
      <c r="AM26" s="28">
        <f t="shared" si="0"/>
        <v>87093.543457516338</v>
      </c>
      <c r="AN26" s="41">
        <v>2809.4691437908496</v>
      </c>
      <c r="AO26" s="29">
        <f t="shared" si="1"/>
        <v>74224</v>
      </c>
      <c r="AP26" s="30">
        <f t="shared" si="2"/>
        <v>2394.3225806451615</v>
      </c>
      <c r="AQ26" s="31">
        <f t="shared" si="3"/>
        <v>-12869.543457516338</v>
      </c>
      <c r="AR26" s="45">
        <f t="shared" si="4"/>
        <v>0.85223309390558877</v>
      </c>
    </row>
    <row r="27" spans="1:44" x14ac:dyDescent="0.25">
      <c r="A27" s="10">
        <v>26</v>
      </c>
      <c r="B27" s="11">
        <v>16823</v>
      </c>
      <c r="C27" s="11" t="s">
        <v>58</v>
      </c>
      <c r="D27" s="12" t="s">
        <v>3</v>
      </c>
      <c r="E27" s="12" t="s">
        <v>4</v>
      </c>
      <c r="F27" s="12" t="s">
        <v>8</v>
      </c>
      <c r="G27" s="12" t="s">
        <v>91</v>
      </c>
      <c r="H27" s="41">
        <v>479</v>
      </c>
      <c r="I27" s="41">
        <v>1727</v>
      </c>
      <c r="J27" s="41">
        <v>434</v>
      </c>
      <c r="K27" s="41">
        <v>1382</v>
      </c>
      <c r="L27" s="41">
        <v>1432</v>
      </c>
      <c r="M27" s="41">
        <v>1904</v>
      </c>
      <c r="N27" s="41">
        <v>980</v>
      </c>
      <c r="O27" s="41">
        <v>1139</v>
      </c>
      <c r="P27" s="41">
        <v>1792</v>
      </c>
      <c r="Q27" s="41">
        <v>780</v>
      </c>
      <c r="R27" s="41">
        <v>1524</v>
      </c>
      <c r="S27" s="41">
        <v>1448</v>
      </c>
      <c r="T27" s="41">
        <v>1911</v>
      </c>
      <c r="U27" s="41">
        <v>2762</v>
      </c>
      <c r="V27" s="41">
        <v>1004</v>
      </c>
      <c r="W27" s="41">
        <v>1551</v>
      </c>
      <c r="X27" s="41">
        <v>4337</v>
      </c>
      <c r="Y27" s="41">
        <v>1473</v>
      </c>
      <c r="Z27" s="41">
        <v>336</v>
      </c>
      <c r="AA27" s="41">
        <v>1670</v>
      </c>
      <c r="AB27" s="41">
        <v>1476</v>
      </c>
      <c r="AC27" s="41">
        <v>1558</v>
      </c>
      <c r="AD27" s="41">
        <v>1404</v>
      </c>
      <c r="AE27" s="41">
        <v>3765</v>
      </c>
      <c r="AF27" s="41">
        <v>1642</v>
      </c>
      <c r="AG27" s="41">
        <v>623</v>
      </c>
      <c r="AH27" s="41">
        <v>1277</v>
      </c>
      <c r="AI27" s="41">
        <v>819</v>
      </c>
      <c r="AJ27" s="41">
        <v>456</v>
      </c>
      <c r="AK27" s="41">
        <v>1146</v>
      </c>
      <c r="AL27" s="41">
        <v>1875</v>
      </c>
      <c r="AM27" s="28">
        <f t="shared" si="0"/>
        <v>54899.131895424835</v>
      </c>
      <c r="AN27" s="41">
        <v>1770.9397385620914</v>
      </c>
      <c r="AO27" s="29">
        <f t="shared" si="1"/>
        <v>46106</v>
      </c>
      <c r="AP27" s="30">
        <f t="shared" si="2"/>
        <v>1487.2903225806451</v>
      </c>
      <c r="AQ27" s="31">
        <f t="shared" si="3"/>
        <v>-8793.1318954248345</v>
      </c>
      <c r="AR27" s="45">
        <f t="shared" si="4"/>
        <v>0.83983113044165214</v>
      </c>
    </row>
    <row r="28" spans="1:44" x14ac:dyDescent="0.25">
      <c r="A28" s="10">
        <v>27</v>
      </c>
      <c r="B28" s="11">
        <v>16433</v>
      </c>
      <c r="C28" s="11" t="s">
        <v>58</v>
      </c>
      <c r="D28" s="12" t="s">
        <v>3</v>
      </c>
      <c r="E28" s="12" t="s">
        <v>4</v>
      </c>
      <c r="F28" s="12" t="s">
        <v>8</v>
      </c>
      <c r="G28" s="12" t="s">
        <v>92</v>
      </c>
      <c r="H28" s="41">
        <v>2181</v>
      </c>
      <c r="I28" s="41">
        <v>1920</v>
      </c>
      <c r="J28" s="41">
        <v>3322</v>
      </c>
      <c r="K28" s="41">
        <v>3298</v>
      </c>
      <c r="L28" s="41">
        <v>678</v>
      </c>
      <c r="M28" s="41">
        <v>2131</v>
      </c>
      <c r="N28" s="41">
        <v>1416</v>
      </c>
      <c r="O28" s="41">
        <v>714</v>
      </c>
      <c r="P28" s="41">
        <v>1262</v>
      </c>
      <c r="Q28" s="41">
        <v>1065</v>
      </c>
      <c r="R28" s="41">
        <v>2390</v>
      </c>
      <c r="S28" s="41">
        <v>879</v>
      </c>
      <c r="T28" s="41">
        <v>2106</v>
      </c>
      <c r="U28" s="41">
        <v>2363</v>
      </c>
      <c r="V28" s="41">
        <v>2107</v>
      </c>
      <c r="W28" s="41">
        <v>2046</v>
      </c>
      <c r="X28" s="41">
        <v>3225</v>
      </c>
      <c r="Y28" s="41">
        <v>2002</v>
      </c>
      <c r="Z28" s="41">
        <v>2245</v>
      </c>
      <c r="AA28" s="41">
        <v>1900</v>
      </c>
      <c r="AB28" s="41">
        <v>3655</v>
      </c>
      <c r="AC28" s="41">
        <v>1779</v>
      </c>
      <c r="AD28" s="41">
        <v>1869</v>
      </c>
      <c r="AE28" s="41">
        <v>2706</v>
      </c>
      <c r="AF28" s="41">
        <v>1348</v>
      </c>
      <c r="AG28" s="41">
        <v>1493</v>
      </c>
      <c r="AH28" s="41">
        <v>2326</v>
      </c>
      <c r="AI28" s="41">
        <v>1115</v>
      </c>
      <c r="AJ28" s="41">
        <v>3428</v>
      </c>
      <c r="AK28" s="41">
        <v>2496</v>
      </c>
      <c r="AL28" s="41">
        <v>2039</v>
      </c>
      <c r="AM28" s="28">
        <f t="shared" si="0"/>
        <v>83949.469967320256</v>
      </c>
      <c r="AN28" s="41">
        <v>2708.0474183006536</v>
      </c>
      <c r="AO28" s="29">
        <f t="shared" si="1"/>
        <v>63504</v>
      </c>
      <c r="AP28" s="30">
        <f t="shared" si="2"/>
        <v>2048.516129032258</v>
      </c>
      <c r="AQ28" s="31">
        <f t="shared" si="3"/>
        <v>-20445.469967320256</v>
      </c>
      <c r="AR28" s="45">
        <f t="shared" si="4"/>
        <v>0.75645504402494446</v>
      </c>
    </row>
    <row r="29" spans="1:44" x14ac:dyDescent="0.25">
      <c r="A29" s="10">
        <v>28</v>
      </c>
      <c r="B29" s="11">
        <v>15097</v>
      </c>
      <c r="C29" s="11" t="s">
        <v>58</v>
      </c>
      <c r="D29" s="12" t="s">
        <v>3</v>
      </c>
      <c r="E29" s="12" t="s">
        <v>4</v>
      </c>
      <c r="F29" s="12" t="s">
        <v>8</v>
      </c>
      <c r="G29" s="12" t="s">
        <v>93</v>
      </c>
      <c r="H29" s="41">
        <v>3177</v>
      </c>
      <c r="I29" s="41">
        <v>4467</v>
      </c>
      <c r="J29" s="41">
        <v>4206</v>
      </c>
      <c r="K29" s="41">
        <v>8829</v>
      </c>
      <c r="L29" s="41">
        <v>482</v>
      </c>
      <c r="M29" s="41">
        <v>1779</v>
      </c>
      <c r="N29" s="41">
        <v>8920</v>
      </c>
      <c r="O29" s="41">
        <v>2397</v>
      </c>
      <c r="P29" s="41">
        <v>1638</v>
      </c>
      <c r="Q29" s="41">
        <v>2438</v>
      </c>
      <c r="R29" s="41">
        <v>2194</v>
      </c>
      <c r="S29" s="41">
        <v>584</v>
      </c>
      <c r="T29" s="41">
        <v>2384</v>
      </c>
      <c r="U29" s="41">
        <v>2078</v>
      </c>
      <c r="V29" s="41">
        <v>2303</v>
      </c>
      <c r="W29" s="41">
        <v>1983</v>
      </c>
      <c r="X29" s="41">
        <v>4049</v>
      </c>
      <c r="Y29" s="41">
        <v>5638</v>
      </c>
      <c r="Z29" s="41">
        <v>1465</v>
      </c>
      <c r="AA29" s="41">
        <v>3111</v>
      </c>
      <c r="AB29" s="41">
        <v>2777</v>
      </c>
      <c r="AC29" s="41">
        <v>2236</v>
      </c>
      <c r="AD29" s="41">
        <v>2325</v>
      </c>
      <c r="AE29" s="41">
        <v>2983</v>
      </c>
      <c r="AF29" s="41">
        <v>2863</v>
      </c>
      <c r="AG29" s="41">
        <v>1746</v>
      </c>
      <c r="AH29" s="41">
        <v>2886</v>
      </c>
      <c r="AI29" s="41">
        <v>5676</v>
      </c>
      <c r="AJ29" s="41">
        <v>7398</v>
      </c>
      <c r="AK29" s="41">
        <v>3659</v>
      </c>
      <c r="AL29" s="41">
        <v>2008</v>
      </c>
      <c r="AM29" s="28">
        <f t="shared" si="0"/>
        <v>88936.806496732024</v>
      </c>
      <c r="AN29" s="41">
        <v>2868.9292418300652</v>
      </c>
      <c r="AO29" s="29">
        <f t="shared" si="1"/>
        <v>100679</v>
      </c>
      <c r="AP29" s="30">
        <f t="shared" si="2"/>
        <v>3247.7096774193546</v>
      </c>
      <c r="AQ29" s="31">
        <f t="shared" si="3"/>
        <v>11742.193503267976</v>
      </c>
      <c r="AR29" s="45">
        <f t="shared" si="4"/>
        <v>1.132028503898433</v>
      </c>
    </row>
    <row r="30" spans="1:44" x14ac:dyDescent="0.25">
      <c r="A30" s="10">
        <v>29</v>
      </c>
      <c r="B30" s="11">
        <v>14485</v>
      </c>
      <c r="C30" s="11" t="s">
        <v>58</v>
      </c>
      <c r="D30" s="12" t="s">
        <v>3</v>
      </c>
      <c r="E30" s="12" t="s">
        <v>4</v>
      </c>
      <c r="F30" s="12" t="s">
        <v>8</v>
      </c>
      <c r="G30" s="12" t="s">
        <v>94</v>
      </c>
      <c r="H30" s="41">
        <v>14</v>
      </c>
      <c r="I30" s="41">
        <v>168</v>
      </c>
      <c r="J30" s="41">
        <v>178</v>
      </c>
      <c r="K30" s="41">
        <v>4</v>
      </c>
      <c r="L30" s="41">
        <v>14</v>
      </c>
      <c r="M30" s="41">
        <v>0</v>
      </c>
      <c r="N30" s="41">
        <v>133</v>
      </c>
      <c r="O30" s="41">
        <v>131</v>
      </c>
      <c r="P30" s="41">
        <v>241</v>
      </c>
      <c r="Q30" s="41">
        <v>21</v>
      </c>
      <c r="R30" s="41">
        <v>58</v>
      </c>
      <c r="S30" s="41">
        <v>74</v>
      </c>
      <c r="T30" s="41">
        <v>85</v>
      </c>
      <c r="U30" s="41">
        <v>161</v>
      </c>
      <c r="V30" s="41">
        <v>481</v>
      </c>
      <c r="W30" s="41">
        <v>224</v>
      </c>
      <c r="X30" s="41">
        <v>133</v>
      </c>
      <c r="Y30" s="41">
        <v>367</v>
      </c>
      <c r="Z30" s="41">
        <v>121</v>
      </c>
      <c r="AA30" s="41">
        <v>96</v>
      </c>
      <c r="AB30" s="41">
        <v>307</v>
      </c>
      <c r="AC30" s="41">
        <v>129</v>
      </c>
      <c r="AD30" s="41">
        <v>280</v>
      </c>
      <c r="AE30" s="41">
        <v>44</v>
      </c>
      <c r="AF30" s="41">
        <v>266</v>
      </c>
      <c r="AG30" s="41">
        <v>5</v>
      </c>
      <c r="AH30" s="41">
        <v>82</v>
      </c>
      <c r="AI30" s="41">
        <v>16</v>
      </c>
      <c r="AJ30" s="41">
        <v>0</v>
      </c>
      <c r="AK30" s="41">
        <v>541</v>
      </c>
      <c r="AL30" s="41">
        <v>43</v>
      </c>
      <c r="AM30" s="28">
        <f t="shared" si="0"/>
        <v>232903.66964052289</v>
      </c>
      <c r="AN30" s="41">
        <v>7513.0216013071895</v>
      </c>
      <c r="AO30" s="29">
        <f t="shared" si="1"/>
        <v>4417</v>
      </c>
      <c r="AP30" s="30">
        <f t="shared" si="2"/>
        <v>142.48387096774192</v>
      </c>
      <c r="AQ30" s="31">
        <f t="shared" si="3"/>
        <v>-228486.66964052289</v>
      </c>
      <c r="AR30" s="45">
        <f t="shared" si="4"/>
        <v>1.8964922308083231E-2</v>
      </c>
    </row>
    <row r="31" spans="1:44" x14ac:dyDescent="0.25">
      <c r="A31" s="10">
        <v>30</v>
      </c>
      <c r="B31" s="11">
        <v>16945</v>
      </c>
      <c r="C31" s="11" t="s">
        <v>58</v>
      </c>
      <c r="D31" s="12" t="s">
        <v>3</v>
      </c>
      <c r="E31" s="12" t="s">
        <v>4</v>
      </c>
      <c r="F31" s="12" t="s">
        <v>8</v>
      </c>
      <c r="G31" s="12" t="s">
        <v>95</v>
      </c>
      <c r="H31" s="41">
        <v>1496</v>
      </c>
      <c r="I31" s="41">
        <v>1794</v>
      </c>
      <c r="J31" s="41">
        <v>405</v>
      </c>
      <c r="K31" s="41">
        <v>1397</v>
      </c>
      <c r="L31" s="41">
        <v>484</v>
      </c>
      <c r="M31" s="41">
        <v>1957</v>
      </c>
      <c r="N31" s="41">
        <v>1775</v>
      </c>
      <c r="O31" s="41">
        <v>964</v>
      </c>
      <c r="P31" s="41">
        <v>2892</v>
      </c>
      <c r="Q31" s="41">
        <v>1658</v>
      </c>
      <c r="R31" s="41">
        <v>1902</v>
      </c>
      <c r="S31" s="41">
        <v>120</v>
      </c>
      <c r="T31" s="41">
        <v>4744</v>
      </c>
      <c r="U31" s="41">
        <v>925</v>
      </c>
      <c r="V31" s="41">
        <v>1034</v>
      </c>
      <c r="W31" s="41">
        <v>651</v>
      </c>
      <c r="X31" s="41">
        <v>1638</v>
      </c>
      <c r="Y31" s="41">
        <v>2736</v>
      </c>
      <c r="Z31" s="41">
        <v>1049</v>
      </c>
      <c r="AA31" s="41">
        <v>1084</v>
      </c>
      <c r="AB31" s="41">
        <v>915</v>
      </c>
      <c r="AC31" s="41">
        <v>1679</v>
      </c>
      <c r="AD31" s="41">
        <v>1065</v>
      </c>
      <c r="AE31" s="41">
        <v>853</v>
      </c>
      <c r="AF31" s="41">
        <v>1456</v>
      </c>
      <c r="AG31" s="41">
        <v>594</v>
      </c>
      <c r="AH31" s="41">
        <v>353</v>
      </c>
      <c r="AI31" s="41">
        <v>1570</v>
      </c>
      <c r="AJ31" s="41">
        <v>1713</v>
      </c>
      <c r="AK31" s="41">
        <v>553</v>
      </c>
      <c r="AL31" s="41">
        <v>1467</v>
      </c>
      <c r="AM31" s="28">
        <f t="shared" si="0"/>
        <v>65438.811764705883</v>
      </c>
      <c r="AN31" s="41">
        <v>2110.9294117647059</v>
      </c>
      <c r="AO31" s="29">
        <f t="shared" si="1"/>
        <v>42923</v>
      </c>
      <c r="AP31" s="30">
        <f t="shared" si="2"/>
        <v>1384.6129032258063</v>
      </c>
      <c r="AQ31" s="31">
        <f t="shared" si="3"/>
        <v>-22515.811764705883</v>
      </c>
      <c r="AR31" s="45">
        <f t="shared" si="4"/>
        <v>0.65592572423740614</v>
      </c>
    </row>
    <row r="32" spans="1:44" x14ac:dyDescent="0.25">
      <c r="A32" s="10">
        <v>31</v>
      </c>
      <c r="B32" s="11">
        <v>16689</v>
      </c>
      <c r="C32" s="11" t="s">
        <v>58</v>
      </c>
      <c r="D32" s="12" t="s">
        <v>3</v>
      </c>
      <c r="E32" s="12" t="s">
        <v>4</v>
      </c>
      <c r="F32" s="12" t="s">
        <v>8</v>
      </c>
      <c r="G32" s="12" t="s">
        <v>96</v>
      </c>
      <c r="H32" s="41">
        <v>3288</v>
      </c>
      <c r="I32" s="41">
        <v>1810</v>
      </c>
      <c r="J32" s="41">
        <v>875</v>
      </c>
      <c r="K32" s="41">
        <v>2641</v>
      </c>
      <c r="L32" s="41">
        <v>559</v>
      </c>
      <c r="M32" s="41">
        <v>992</v>
      </c>
      <c r="N32" s="41">
        <v>1017</v>
      </c>
      <c r="O32" s="41">
        <v>450</v>
      </c>
      <c r="P32" s="41">
        <v>839</v>
      </c>
      <c r="Q32" s="41">
        <v>2909</v>
      </c>
      <c r="R32" s="41">
        <v>755</v>
      </c>
      <c r="S32" s="41">
        <v>219</v>
      </c>
      <c r="T32" s="41">
        <v>1415</v>
      </c>
      <c r="U32" s="41">
        <v>2206</v>
      </c>
      <c r="V32" s="41">
        <v>1789</v>
      </c>
      <c r="W32" s="41">
        <v>1353</v>
      </c>
      <c r="X32" s="41">
        <v>1550</v>
      </c>
      <c r="Y32" s="41">
        <v>2280</v>
      </c>
      <c r="Z32" s="41">
        <v>542</v>
      </c>
      <c r="AA32" s="41">
        <v>1626</v>
      </c>
      <c r="AB32" s="41">
        <v>1142</v>
      </c>
      <c r="AC32" s="41">
        <v>307</v>
      </c>
      <c r="AD32" s="41">
        <v>1949</v>
      </c>
      <c r="AE32" s="41">
        <v>1337</v>
      </c>
      <c r="AF32" s="41">
        <v>1604</v>
      </c>
      <c r="AG32" s="41">
        <v>1478</v>
      </c>
      <c r="AH32" s="41">
        <v>1844</v>
      </c>
      <c r="AI32" s="41">
        <v>1640</v>
      </c>
      <c r="AJ32" s="41">
        <v>554</v>
      </c>
      <c r="AK32" s="41">
        <v>1944</v>
      </c>
      <c r="AL32" s="41">
        <v>782</v>
      </c>
      <c r="AM32" s="28">
        <f t="shared" si="0"/>
        <v>40672.405228758173</v>
      </c>
      <c r="AN32" s="41">
        <v>1312.0130718954249</v>
      </c>
      <c r="AO32" s="29">
        <f t="shared" si="1"/>
        <v>43696</v>
      </c>
      <c r="AP32" s="30">
        <f t="shared" si="2"/>
        <v>1409.5483870967741</v>
      </c>
      <c r="AQ32" s="31">
        <f t="shared" si="3"/>
        <v>3023.5947712418274</v>
      </c>
      <c r="AR32" s="45">
        <f t="shared" si="4"/>
        <v>1.074340200788124</v>
      </c>
    </row>
    <row r="33" spans="1:44" x14ac:dyDescent="0.25">
      <c r="A33" s="10">
        <v>32</v>
      </c>
      <c r="B33" s="11">
        <v>17174</v>
      </c>
      <c r="C33" s="11" t="s">
        <v>58</v>
      </c>
      <c r="D33" s="12" t="s">
        <v>3</v>
      </c>
      <c r="E33" s="12" t="s">
        <v>4</v>
      </c>
      <c r="F33" s="12" t="s">
        <v>8</v>
      </c>
      <c r="G33" s="12" t="s">
        <v>97</v>
      </c>
      <c r="H33" s="41">
        <v>4322</v>
      </c>
      <c r="I33" s="41">
        <v>1879</v>
      </c>
      <c r="J33" s="41">
        <v>1840</v>
      </c>
      <c r="K33" s="41">
        <v>2963</v>
      </c>
      <c r="L33" s="41">
        <v>445</v>
      </c>
      <c r="M33" s="41">
        <v>1674</v>
      </c>
      <c r="N33" s="41">
        <v>1290</v>
      </c>
      <c r="O33" s="41">
        <v>1872</v>
      </c>
      <c r="P33" s="41">
        <v>1880</v>
      </c>
      <c r="Q33" s="41">
        <v>1733</v>
      </c>
      <c r="R33" s="41">
        <v>2419</v>
      </c>
      <c r="S33" s="41">
        <v>621</v>
      </c>
      <c r="T33" s="41">
        <v>1298</v>
      </c>
      <c r="U33" s="41">
        <v>1180</v>
      </c>
      <c r="V33" s="41">
        <v>2018</v>
      </c>
      <c r="W33" s="41">
        <v>1499</v>
      </c>
      <c r="X33" s="41">
        <v>1733</v>
      </c>
      <c r="Y33" s="41">
        <v>1459</v>
      </c>
      <c r="Z33" s="41">
        <v>689</v>
      </c>
      <c r="AA33" s="41">
        <v>3911</v>
      </c>
      <c r="AB33" s="41">
        <v>1470</v>
      </c>
      <c r="AC33" s="41">
        <v>1767</v>
      </c>
      <c r="AD33" s="41">
        <v>1963</v>
      </c>
      <c r="AE33" s="41">
        <v>3386</v>
      </c>
      <c r="AF33" s="41">
        <v>1772</v>
      </c>
      <c r="AG33" s="41">
        <v>1742</v>
      </c>
      <c r="AH33" s="41">
        <v>2255</v>
      </c>
      <c r="AI33" s="41">
        <v>2040</v>
      </c>
      <c r="AJ33" s="41">
        <v>3304</v>
      </c>
      <c r="AK33" s="41">
        <v>2276</v>
      </c>
      <c r="AL33" s="41">
        <v>2825</v>
      </c>
      <c r="AM33" s="28">
        <f t="shared" si="0"/>
        <v>51678.193196078428</v>
      </c>
      <c r="AN33" s="41">
        <v>1667.0384901960783</v>
      </c>
      <c r="AO33" s="29">
        <f t="shared" si="1"/>
        <v>61525</v>
      </c>
      <c r="AP33" s="30">
        <f t="shared" si="2"/>
        <v>1984.6774193548388</v>
      </c>
      <c r="AQ33" s="31">
        <f t="shared" si="3"/>
        <v>9846.8068039215723</v>
      </c>
      <c r="AR33" s="45">
        <f t="shared" si="4"/>
        <v>1.1905408489526834</v>
      </c>
    </row>
    <row r="34" spans="1:44" x14ac:dyDescent="0.25">
      <c r="A34" s="10">
        <v>33</v>
      </c>
      <c r="B34" s="11">
        <v>14473</v>
      </c>
      <c r="C34" s="11" t="s">
        <v>58</v>
      </c>
      <c r="D34" s="12" t="s">
        <v>3</v>
      </c>
      <c r="E34" s="12" t="s">
        <v>4</v>
      </c>
      <c r="F34" s="12" t="s">
        <v>9</v>
      </c>
      <c r="G34" s="12" t="s">
        <v>98</v>
      </c>
      <c r="H34" s="41">
        <v>486</v>
      </c>
      <c r="I34" s="41">
        <v>405</v>
      </c>
      <c r="J34" s="41">
        <v>915</v>
      </c>
      <c r="K34" s="41">
        <v>524</v>
      </c>
      <c r="L34" s="41">
        <v>241</v>
      </c>
      <c r="M34" s="41">
        <v>969</v>
      </c>
      <c r="N34" s="41">
        <v>1325</v>
      </c>
      <c r="O34" s="41">
        <v>1143</v>
      </c>
      <c r="P34" s="41">
        <v>389</v>
      </c>
      <c r="Q34" s="41">
        <v>311</v>
      </c>
      <c r="R34" s="41">
        <v>1135</v>
      </c>
      <c r="S34" s="41">
        <v>86</v>
      </c>
      <c r="T34" s="41">
        <v>485</v>
      </c>
      <c r="U34" s="41">
        <v>864</v>
      </c>
      <c r="V34" s="41">
        <v>672</v>
      </c>
      <c r="W34" s="41">
        <v>251</v>
      </c>
      <c r="X34" s="41">
        <v>706</v>
      </c>
      <c r="Y34" s="41">
        <v>890</v>
      </c>
      <c r="Z34" s="41">
        <v>222</v>
      </c>
      <c r="AA34" s="41">
        <v>697</v>
      </c>
      <c r="AB34" s="41">
        <v>425</v>
      </c>
      <c r="AC34" s="41">
        <v>270</v>
      </c>
      <c r="AD34" s="41">
        <v>553</v>
      </c>
      <c r="AE34" s="41">
        <v>934</v>
      </c>
      <c r="AF34" s="41">
        <v>1029</v>
      </c>
      <c r="AG34" s="41">
        <v>550</v>
      </c>
      <c r="AH34" s="41">
        <v>1304</v>
      </c>
      <c r="AI34" s="41">
        <v>61</v>
      </c>
      <c r="AJ34" s="41">
        <v>1047</v>
      </c>
      <c r="AK34" s="41">
        <v>458</v>
      </c>
      <c r="AL34" s="41">
        <v>1632</v>
      </c>
      <c r="AM34" s="28">
        <f t="shared" si="0"/>
        <v>28882.347450980393</v>
      </c>
      <c r="AN34" s="41">
        <v>931.68862745098045</v>
      </c>
      <c r="AO34" s="29">
        <f t="shared" si="1"/>
        <v>20979</v>
      </c>
      <c r="AP34" s="30">
        <f t="shared" si="2"/>
        <v>676.74193548387098</v>
      </c>
      <c r="AQ34" s="31">
        <f t="shared" si="3"/>
        <v>-7903.3474509803928</v>
      </c>
      <c r="AR34" s="45">
        <f t="shared" si="4"/>
        <v>0.7263606268709949</v>
      </c>
    </row>
    <row r="35" spans="1:44" x14ac:dyDescent="0.25">
      <c r="A35" s="10">
        <v>34</v>
      </c>
      <c r="B35" s="11">
        <v>16280</v>
      </c>
      <c r="C35" s="11" t="s">
        <v>58</v>
      </c>
      <c r="D35" s="12" t="s">
        <v>3</v>
      </c>
      <c r="E35" s="12" t="s">
        <v>4</v>
      </c>
      <c r="F35" s="12" t="s">
        <v>9</v>
      </c>
      <c r="G35" s="12" t="s">
        <v>99</v>
      </c>
      <c r="H35" s="41">
        <v>742</v>
      </c>
      <c r="I35" s="41">
        <v>1792</v>
      </c>
      <c r="J35" s="41">
        <v>1737</v>
      </c>
      <c r="K35" s="41">
        <v>1542</v>
      </c>
      <c r="L35" s="41">
        <v>626</v>
      </c>
      <c r="M35" s="41">
        <v>2258</v>
      </c>
      <c r="N35" s="41">
        <v>1241</v>
      </c>
      <c r="O35" s="41">
        <v>666</v>
      </c>
      <c r="P35" s="41">
        <v>1553</v>
      </c>
      <c r="Q35" s="41">
        <v>1438</v>
      </c>
      <c r="R35" s="41">
        <v>1177</v>
      </c>
      <c r="S35" s="41">
        <v>465</v>
      </c>
      <c r="T35" s="41">
        <v>862</v>
      </c>
      <c r="U35" s="41">
        <v>1575</v>
      </c>
      <c r="V35" s="41">
        <v>1734</v>
      </c>
      <c r="W35" s="41">
        <v>334</v>
      </c>
      <c r="X35" s="41">
        <v>973</v>
      </c>
      <c r="Y35" s="41">
        <v>1692</v>
      </c>
      <c r="Z35" s="41">
        <v>587</v>
      </c>
      <c r="AA35" s="41">
        <v>1626</v>
      </c>
      <c r="AB35" s="41">
        <v>497</v>
      </c>
      <c r="AC35" s="41">
        <v>1180</v>
      </c>
      <c r="AD35" s="41">
        <v>765</v>
      </c>
      <c r="AE35" s="41">
        <v>1664</v>
      </c>
      <c r="AF35" s="41">
        <v>1013</v>
      </c>
      <c r="AG35" s="41">
        <v>614</v>
      </c>
      <c r="AH35" s="41">
        <v>769</v>
      </c>
      <c r="AI35" s="41">
        <v>914</v>
      </c>
      <c r="AJ35" s="41">
        <v>1027</v>
      </c>
      <c r="AK35" s="41">
        <v>1041</v>
      </c>
      <c r="AL35" s="41">
        <v>728</v>
      </c>
      <c r="AM35" s="28">
        <f t="shared" si="0"/>
        <v>71709.458333333343</v>
      </c>
      <c r="AN35" s="41">
        <v>2313.2083333333335</v>
      </c>
      <c r="AO35" s="29">
        <f t="shared" si="1"/>
        <v>34832</v>
      </c>
      <c r="AP35" s="30">
        <f t="shared" si="2"/>
        <v>1123.6129032258063</v>
      </c>
      <c r="AQ35" s="31">
        <f t="shared" si="3"/>
        <v>-36877.458333333343</v>
      </c>
      <c r="AR35" s="45">
        <f t="shared" si="4"/>
        <v>0.4857378762796864</v>
      </c>
    </row>
    <row r="36" spans="1:44" x14ac:dyDescent="0.25">
      <c r="A36" s="10">
        <v>35</v>
      </c>
      <c r="B36" s="11">
        <v>16081</v>
      </c>
      <c r="C36" s="11" t="s">
        <v>58</v>
      </c>
      <c r="D36" s="12" t="s">
        <v>3</v>
      </c>
      <c r="E36" s="12" t="s">
        <v>4</v>
      </c>
      <c r="F36" s="12" t="s">
        <v>9</v>
      </c>
      <c r="G36" s="12" t="s">
        <v>100</v>
      </c>
      <c r="H36" s="41">
        <v>755</v>
      </c>
      <c r="I36" s="41">
        <v>465</v>
      </c>
      <c r="J36" s="41">
        <v>1888</v>
      </c>
      <c r="K36" s="41">
        <v>2293</v>
      </c>
      <c r="L36" s="41">
        <v>383</v>
      </c>
      <c r="M36" s="41">
        <v>1620</v>
      </c>
      <c r="N36" s="41">
        <v>1939</v>
      </c>
      <c r="O36" s="41">
        <v>1614</v>
      </c>
      <c r="P36" s="41">
        <v>1383</v>
      </c>
      <c r="Q36" s="41">
        <v>2152</v>
      </c>
      <c r="R36" s="41">
        <v>1338</v>
      </c>
      <c r="S36" s="41">
        <v>809</v>
      </c>
      <c r="T36" s="41">
        <v>1441</v>
      </c>
      <c r="U36" s="41">
        <v>1149</v>
      </c>
      <c r="V36" s="41">
        <v>1273</v>
      </c>
      <c r="W36" s="41">
        <v>489</v>
      </c>
      <c r="X36" s="41">
        <v>1252</v>
      </c>
      <c r="Y36" s="41">
        <v>2268</v>
      </c>
      <c r="Z36" s="41">
        <v>702</v>
      </c>
      <c r="AA36" s="41">
        <v>904</v>
      </c>
      <c r="AB36" s="41">
        <v>724</v>
      </c>
      <c r="AC36" s="41">
        <v>1105</v>
      </c>
      <c r="AD36" s="41">
        <v>773</v>
      </c>
      <c r="AE36" s="41">
        <v>602</v>
      </c>
      <c r="AF36" s="41">
        <v>849</v>
      </c>
      <c r="AG36" s="41">
        <v>241</v>
      </c>
      <c r="AH36" s="41">
        <v>2583</v>
      </c>
      <c r="AI36" s="41">
        <v>1021</v>
      </c>
      <c r="AJ36" s="41">
        <v>618</v>
      </c>
      <c r="AK36" s="41">
        <v>1612</v>
      </c>
      <c r="AL36" s="41">
        <v>1133</v>
      </c>
      <c r="AM36" s="28">
        <f t="shared" si="0"/>
        <v>38154.88069117647</v>
      </c>
      <c r="AN36" s="41">
        <v>1230.8026029411765</v>
      </c>
      <c r="AO36" s="29">
        <f t="shared" si="1"/>
        <v>37378</v>
      </c>
      <c r="AP36" s="30">
        <f t="shared" si="2"/>
        <v>1205.741935483871</v>
      </c>
      <c r="AQ36" s="31">
        <f t="shared" si="3"/>
        <v>-776.88069117646955</v>
      </c>
      <c r="AR36" s="45">
        <f t="shared" si="4"/>
        <v>0.97963875978372206</v>
      </c>
    </row>
    <row r="37" spans="1:44" x14ac:dyDescent="0.25">
      <c r="A37" s="10">
        <v>36</v>
      </c>
      <c r="B37" s="11">
        <v>92040</v>
      </c>
      <c r="C37" s="11" t="s">
        <v>58</v>
      </c>
      <c r="D37" s="12" t="s">
        <v>3</v>
      </c>
      <c r="E37" s="12" t="s">
        <v>4</v>
      </c>
      <c r="F37" s="12" t="s">
        <v>9</v>
      </c>
      <c r="G37" s="12" t="s">
        <v>101</v>
      </c>
      <c r="H37" s="41">
        <v>1084</v>
      </c>
      <c r="I37" s="41">
        <v>944</v>
      </c>
      <c r="J37" s="41">
        <v>694</v>
      </c>
      <c r="K37" s="41">
        <v>636</v>
      </c>
      <c r="L37" s="41">
        <v>455</v>
      </c>
      <c r="M37" s="41">
        <v>680</v>
      </c>
      <c r="N37" s="41">
        <v>1141</v>
      </c>
      <c r="O37" s="41">
        <v>2042</v>
      </c>
      <c r="P37" s="41">
        <v>2066</v>
      </c>
      <c r="Q37" s="41">
        <v>142</v>
      </c>
      <c r="R37" s="41">
        <v>752</v>
      </c>
      <c r="S37" s="41">
        <v>64</v>
      </c>
      <c r="T37" s="41">
        <v>307</v>
      </c>
      <c r="U37" s="41">
        <v>772</v>
      </c>
      <c r="V37" s="41">
        <v>726</v>
      </c>
      <c r="W37" s="41">
        <v>474</v>
      </c>
      <c r="X37" s="41">
        <v>467</v>
      </c>
      <c r="Y37" s="41">
        <v>184</v>
      </c>
      <c r="Z37" s="41">
        <v>206</v>
      </c>
      <c r="AA37" s="41">
        <v>452</v>
      </c>
      <c r="AB37" s="41">
        <v>779</v>
      </c>
      <c r="AC37" s="41">
        <v>917</v>
      </c>
      <c r="AD37" s="41">
        <v>711</v>
      </c>
      <c r="AE37" s="41">
        <v>916</v>
      </c>
      <c r="AF37" s="41">
        <v>131</v>
      </c>
      <c r="AG37" s="41">
        <v>208</v>
      </c>
      <c r="AH37" s="41">
        <v>503</v>
      </c>
      <c r="AI37" s="41">
        <v>349</v>
      </c>
      <c r="AJ37" s="41">
        <v>581</v>
      </c>
      <c r="AK37" s="41">
        <v>1155</v>
      </c>
      <c r="AL37" s="41">
        <v>198</v>
      </c>
      <c r="AM37" s="28">
        <f t="shared" si="0"/>
        <v>28500.010065359478</v>
      </c>
      <c r="AN37" s="41">
        <v>919.35516339869287</v>
      </c>
      <c r="AO37" s="29">
        <f t="shared" si="1"/>
        <v>20736</v>
      </c>
      <c r="AP37" s="30">
        <f t="shared" si="2"/>
        <v>668.90322580645159</v>
      </c>
      <c r="AQ37" s="31">
        <f t="shared" si="3"/>
        <v>-7764.0100653594782</v>
      </c>
      <c r="AR37" s="45">
        <f t="shared" si="4"/>
        <v>0.72757869040908529</v>
      </c>
    </row>
    <row r="38" spans="1:44" x14ac:dyDescent="0.25">
      <c r="A38" s="10">
        <v>37</v>
      </c>
      <c r="B38" s="11">
        <v>15846</v>
      </c>
      <c r="C38" s="11" t="s">
        <v>58</v>
      </c>
      <c r="D38" s="12" t="s">
        <v>3</v>
      </c>
      <c r="E38" s="12" t="s">
        <v>4</v>
      </c>
      <c r="F38" s="12" t="s">
        <v>9</v>
      </c>
      <c r="G38" s="12" t="s">
        <v>102</v>
      </c>
      <c r="H38" s="41">
        <v>2839</v>
      </c>
      <c r="I38" s="41">
        <v>2182</v>
      </c>
      <c r="J38" s="41">
        <v>2277</v>
      </c>
      <c r="K38" s="41">
        <v>1436</v>
      </c>
      <c r="L38" s="41">
        <v>490</v>
      </c>
      <c r="M38" s="41">
        <v>1798</v>
      </c>
      <c r="N38" s="41">
        <v>2303</v>
      </c>
      <c r="O38" s="41">
        <v>2238</v>
      </c>
      <c r="P38" s="41">
        <v>2009</v>
      </c>
      <c r="Q38" s="41">
        <v>1707</v>
      </c>
      <c r="R38" s="41">
        <v>2038</v>
      </c>
      <c r="S38" s="41">
        <v>694</v>
      </c>
      <c r="T38" s="41">
        <v>3137</v>
      </c>
      <c r="U38" s="41">
        <v>1529</v>
      </c>
      <c r="V38" s="41">
        <v>834</v>
      </c>
      <c r="W38" s="41">
        <v>1660</v>
      </c>
      <c r="X38" s="41">
        <v>3451</v>
      </c>
      <c r="Y38" s="41">
        <v>4216</v>
      </c>
      <c r="Z38" s="41">
        <v>1741</v>
      </c>
      <c r="AA38" s="41">
        <v>980</v>
      </c>
      <c r="AB38" s="41">
        <v>1059</v>
      </c>
      <c r="AC38" s="41">
        <v>2097</v>
      </c>
      <c r="AD38" s="41">
        <v>2599</v>
      </c>
      <c r="AE38" s="41">
        <v>1123</v>
      </c>
      <c r="AF38" s="41">
        <v>1698</v>
      </c>
      <c r="AG38" s="41">
        <v>2287</v>
      </c>
      <c r="AH38" s="41">
        <v>1807</v>
      </c>
      <c r="AI38" s="41">
        <v>1854</v>
      </c>
      <c r="AJ38" s="41">
        <v>2563</v>
      </c>
      <c r="AK38" s="41">
        <v>1903</v>
      </c>
      <c r="AL38" s="41">
        <v>3189</v>
      </c>
      <c r="AM38" s="28">
        <f t="shared" si="0"/>
        <v>55394.497712418299</v>
      </c>
      <c r="AN38" s="41">
        <v>1786.9192810457516</v>
      </c>
      <c r="AO38" s="29">
        <f t="shared" si="1"/>
        <v>61738</v>
      </c>
      <c r="AP38" s="30">
        <f t="shared" si="2"/>
        <v>1991.5483870967741</v>
      </c>
      <c r="AQ38" s="31">
        <f t="shared" si="3"/>
        <v>6343.5022875817012</v>
      </c>
      <c r="AR38" s="45">
        <f t="shared" si="4"/>
        <v>1.1145150249491227</v>
      </c>
    </row>
    <row r="39" spans="1:44" x14ac:dyDescent="0.25">
      <c r="A39" s="10">
        <v>38</v>
      </c>
      <c r="B39" s="11">
        <v>15663</v>
      </c>
      <c r="C39" s="11" t="s">
        <v>58</v>
      </c>
      <c r="D39" s="12" t="s">
        <v>3</v>
      </c>
      <c r="E39" s="12" t="s">
        <v>4</v>
      </c>
      <c r="F39" s="12" t="s">
        <v>9</v>
      </c>
      <c r="G39" s="12" t="s">
        <v>103</v>
      </c>
      <c r="H39" s="41">
        <v>1218</v>
      </c>
      <c r="I39" s="41">
        <v>400</v>
      </c>
      <c r="J39" s="41">
        <v>792</v>
      </c>
      <c r="K39" s="41">
        <v>924</v>
      </c>
      <c r="L39" s="41">
        <v>1102</v>
      </c>
      <c r="M39" s="41">
        <v>831</v>
      </c>
      <c r="N39" s="41">
        <v>936</v>
      </c>
      <c r="O39" s="41">
        <v>557</v>
      </c>
      <c r="P39" s="41">
        <v>1494</v>
      </c>
      <c r="Q39" s="41">
        <v>1093</v>
      </c>
      <c r="R39" s="41">
        <v>463</v>
      </c>
      <c r="S39" s="41">
        <v>542</v>
      </c>
      <c r="T39" s="41">
        <v>495</v>
      </c>
      <c r="U39" s="41">
        <v>741</v>
      </c>
      <c r="V39" s="41">
        <v>276</v>
      </c>
      <c r="W39" s="41">
        <v>1737</v>
      </c>
      <c r="X39" s="41">
        <v>472</v>
      </c>
      <c r="Y39" s="41">
        <v>1482</v>
      </c>
      <c r="Z39" s="41">
        <v>506</v>
      </c>
      <c r="AA39" s="41">
        <v>1036</v>
      </c>
      <c r="AB39" s="41">
        <v>1451</v>
      </c>
      <c r="AC39" s="41">
        <v>894</v>
      </c>
      <c r="AD39" s="41">
        <v>447</v>
      </c>
      <c r="AE39" s="41">
        <v>1601</v>
      </c>
      <c r="AF39" s="41">
        <v>986</v>
      </c>
      <c r="AG39" s="41">
        <v>286</v>
      </c>
      <c r="AH39" s="41">
        <v>1304</v>
      </c>
      <c r="AI39" s="41">
        <v>3266</v>
      </c>
      <c r="AJ39" s="41">
        <v>1120</v>
      </c>
      <c r="AK39" s="41">
        <v>935</v>
      </c>
      <c r="AL39" s="41">
        <v>1394</v>
      </c>
      <c r="AM39" s="28">
        <f t="shared" si="0"/>
        <v>35095.433300653596</v>
      </c>
      <c r="AN39" s="41">
        <v>1132.1107516339869</v>
      </c>
      <c r="AO39" s="29">
        <f t="shared" si="1"/>
        <v>30781</v>
      </c>
      <c r="AP39" s="30">
        <f t="shared" si="2"/>
        <v>992.93548387096769</v>
      </c>
      <c r="AQ39" s="31">
        <f t="shared" si="3"/>
        <v>-4314.4333006535962</v>
      </c>
      <c r="AR39" s="45">
        <f t="shared" si="4"/>
        <v>0.8770656779275825</v>
      </c>
    </row>
    <row r="40" spans="1:44" x14ac:dyDescent="0.25">
      <c r="A40" s="10">
        <v>39</v>
      </c>
      <c r="B40" s="11">
        <v>16273</v>
      </c>
      <c r="C40" s="11" t="s">
        <v>58</v>
      </c>
      <c r="D40" s="12" t="s">
        <v>3</v>
      </c>
      <c r="E40" s="12" t="s">
        <v>4</v>
      </c>
      <c r="F40" s="12" t="s">
        <v>9</v>
      </c>
      <c r="G40" s="12" t="s">
        <v>104</v>
      </c>
      <c r="H40" s="41">
        <v>1277</v>
      </c>
      <c r="I40" s="41">
        <v>2100</v>
      </c>
      <c r="J40" s="41">
        <v>1229</v>
      </c>
      <c r="K40" s="41">
        <v>2133</v>
      </c>
      <c r="L40" s="41">
        <v>1306</v>
      </c>
      <c r="M40" s="41">
        <v>1951</v>
      </c>
      <c r="N40" s="41">
        <v>1172</v>
      </c>
      <c r="O40" s="41">
        <v>1005</v>
      </c>
      <c r="P40" s="41">
        <v>744</v>
      </c>
      <c r="Q40" s="41">
        <v>1450</v>
      </c>
      <c r="R40" s="41">
        <v>1499</v>
      </c>
      <c r="S40" s="41">
        <v>876</v>
      </c>
      <c r="T40" s="41">
        <v>2548</v>
      </c>
      <c r="U40" s="41">
        <v>807</v>
      </c>
      <c r="V40" s="41">
        <v>1364</v>
      </c>
      <c r="W40" s="41">
        <v>1250</v>
      </c>
      <c r="X40" s="41">
        <v>1681</v>
      </c>
      <c r="Y40" s="41">
        <v>1288</v>
      </c>
      <c r="Z40" s="41">
        <v>529</v>
      </c>
      <c r="AA40" s="41">
        <v>2101</v>
      </c>
      <c r="AB40" s="41">
        <v>1134</v>
      </c>
      <c r="AC40" s="41">
        <v>1229</v>
      </c>
      <c r="AD40" s="41">
        <v>1437</v>
      </c>
      <c r="AE40" s="41">
        <v>2105</v>
      </c>
      <c r="AF40" s="41">
        <v>1434</v>
      </c>
      <c r="AG40" s="41">
        <v>1055</v>
      </c>
      <c r="AH40" s="41">
        <v>1346</v>
      </c>
      <c r="AI40" s="41">
        <v>1577</v>
      </c>
      <c r="AJ40" s="41">
        <v>918</v>
      </c>
      <c r="AK40" s="41">
        <v>2164</v>
      </c>
      <c r="AL40" s="41">
        <v>2511</v>
      </c>
      <c r="AM40" s="28">
        <f t="shared" si="0"/>
        <v>49055.537679738562</v>
      </c>
      <c r="AN40" s="41">
        <v>1582.4366993464052</v>
      </c>
      <c r="AO40" s="29">
        <f t="shared" si="1"/>
        <v>45220</v>
      </c>
      <c r="AP40" s="30">
        <f t="shared" si="2"/>
        <v>1458.7096774193549</v>
      </c>
      <c r="AQ40" s="31">
        <f t="shared" si="3"/>
        <v>-3835.5376797385616</v>
      </c>
      <c r="AR40" s="45">
        <f t="shared" si="4"/>
        <v>0.92181234043791238</v>
      </c>
    </row>
    <row r="41" spans="1:44" x14ac:dyDescent="0.25">
      <c r="A41" s="10">
        <v>40</v>
      </c>
      <c r="B41" s="11">
        <v>17263</v>
      </c>
      <c r="C41" s="11" t="s">
        <v>58</v>
      </c>
      <c r="D41" s="12" t="s">
        <v>3</v>
      </c>
      <c r="E41" s="12" t="s">
        <v>4</v>
      </c>
      <c r="F41" s="12" t="s">
        <v>9</v>
      </c>
      <c r="G41" s="12" t="s">
        <v>105</v>
      </c>
      <c r="H41" s="41">
        <v>382</v>
      </c>
      <c r="I41" s="41">
        <v>775</v>
      </c>
      <c r="J41" s="41">
        <v>885</v>
      </c>
      <c r="K41" s="41">
        <v>728</v>
      </c>
      <c r="L41" s="41">
        <v>169</v>
      </c>
      <c r="M41" s="41">
        <v>569</v>
      </c>
      <c r="N41" s="41">
        <v>647</v>
      </c>
      <c r="O41" s="41">
        <v>875</v>
      </c>
      <c r="P41" s="41">
        <v>531</v>
      </c>
      <c r="Q41" s="41">
        <v>1038</v>
      </c>
      <c r="R41" s="41">
        <v>386</v>
      </c>
      <c r="S41" s="41">
        <v>609</v>
      </c>
      <c r="T41" s="41">
        <v>518</v>
      </c>
      <c r="U41" s="41">
        <v>609</v>
      </c>
      <c r="V41" s="41">
        <v>834</v>
      </c>
      <c r="W41" s="41">
        <v>360</v>
      </c>
      <c r="X41" s="41">
        <v>748</v>
      </c>
      <c r="Y41" s="41">
        <v>653</v>
      </c>
      <c r="Z41" s="41">
        <v>213</v>
      </c>
      <c r="AA41" s="41">
        <v>528</v>
      </c>
      <c r="AB41" s="41">
        <v>904</v>
      </c>
      <c r="AC41" s="41">
        <v>328</v>
      </c>
      <c r="AD41" s="41">
        <v>1062</v>
      </c>
      <c r="AE41" s="41">
        <v>1025</v>
      </c>
      <c r="AF41" s="41">
        <v>162</v>
      </c>
      <c r="AG41" s="41">
        <v>149</v>
      </c>
      <c r="AH41" s="41">
        <v>732</v>
      </c>
      <c r="AI41" s="41">
        <v>555</v>
      </c>
      <c r="AJ41" s="41">
        <v>721</v>
      </c>
      <c r="AK41" s="41">
        <v>1135</v>
      </c>
      <c r="AL41" s="41">
        <v>1296</v>
      </c>
      <c r="AM41" s="28">
        <f t="shared" si="0"/>
        <v>37635.621928104578</v>
      </c>
      <c r="AN41" s="41">
        <v>1214.0523202614379</v>
      </c>
      <c r="AO41" s="29">
        <f t="shared" si="1"/>
        <v>20126</v>
      </c>
      <c r="AP41" s="30">
        <f t="shared" si="2"/>
        <v>649.22580645161293</v>
      </c>
      <c r="AQ41" s="31">
        <f t="shared" si="3"/>
        <v>-17509.621928104578</v>
      </c>
      <c r="AR41" s="45">
        <f t="shared" si="4"/>
        <v>0.53475933089259819</v>
      </c>
    </row>
    <row r="42" spans="1:44" x14ac:dyDescent="0.25">
      <c r="A42" s="10">
        <v>41</v>
      </c>
      <c r="B42" s="11">
        <v>14465</v>
      </c>
      <c r="C42" s="11" t="s">
        <v>58</v>
      </c>
      <c r="D42" s="12" t="s">
        <v>3</v>
      </c>
      <c r="E42" s="12" t="s">
        <v>10</v>
      </c>
      <c r="F42" s="12" t="s">
        <v>11</v>
      </c>
      <c r="G42" s="12" t="s">
        <v>106</v>
      </c>
      <c r="H42" s="41">
        <v>1412</v>
      </c>
      <c r="I42" s="41">
        <v>1383</v>
      </c>
      <c r="J42" s="41">
        <v>488</v>
      </c>
      <c r="K42" s="41">
        <v>373</v>
      </c>
      <c r="L42" s="41">
        <v>620</v>
      </c>
      <c r="M42" s="41">
        <v>1182</v>
      </c>
      <c r="N42" s="41">
        <v>2102</v>
      </c>
      <c r="O42" s="41">
        <v>899</v>
      </c>
      <c r="P42" s="41">
        <v>1056</v>
      </c>
      <c r="Q42" s="41">
        <v>1395</v>
      </c>
      <c r="R42" s="41">
        <v>540</v>
      </c>
      <c r="S42" s="41">
        <v>434</v>
      </c>
      <c r="T42" s="41">
        <v>686</v>
      </c>
      <c r="U42" s="41">
        <v>1444</v>
      </c>
      <c r="V42" s="41">
        <v>691</v>
      </c>
      <c r="W42" s="41">
        <v>1947</v>
      </c>
      <c r="X42" s="41">
        <v>906</v>
      </c>
      <c r="Y42" s="41">
        <v>2190</v>
      </c>
      <c r="Z42" s="41">
        <v>954</v>
      </c>
      <c r="AA42" s="41">
        <v>2465</v>
      </c>
      <c r="AB42" s="41">
        <v>2562</v>
      </c>
      <c r="AC42" s="41">
        <v>1188</v>
      </c>
      <c r="AD42" s="41">
        <v>1357</v>
      </c>
      <c r="AE42" s="41">
        <v>850</v>
      </c>
      <c r="AF42" s="41">
        <v>1031</v>
      </c>
      <c r="AG42" s="41">
        <v>932</v>
      </c>
      <c r="AH42" s="41">
        <v>1786</v>
      </c>
      <c r="AI42" s="41">
        <v>1403</v>
      </c>
      <c r="AJ42" s="41">
        <v>1266</v>
      </c>
      <c r="AK42" s="41">
        <v>1744</v>
      </c>
      <c r="AL42" s="41">
        <v>1495</v>
      </c>
      <c r="AM42" s="28">
        <f t="shared" si="0"/>
        <v>51646.805392156857</v>
      </c>
      <c r="AN42" s="41">
        <v>1666.0259803921567</v>
      </c>
      <c r="AO42" s="29">
        <f t="shared" si="1"/>
        <v>38781</v>
      </c>
      <c r="AP42" s="30">
        <f t="shared" si="2"/>
        <v>1251</v>
      </c>
      <c r="AQ42" s="31">
        <f t="shared" si="3"/>
        <v>-12865.805392156857</v>
      </c>
      <c r="AR42" s="45">
        <f t="shared" si="4"/>
        <v>0.75088865043121</v>
      </c>
    </row>
    <row r="43" spans="1:44" x14ac:dyDescent="0.25">
      <c r="A43" s="10">
        <v>42</v>
      </c>
      <c r="B43" s="11">
        <v>16437</v>
      </c>
      <c r="C43" s="11" t="s">
        <v>58</v>
      </c>
      <c r="D43" s="12" t="s">
        <v>3</v>
      </c>
      <c r="E43" s="12" t="s">
        <v>10</v>
      </c>
      <c r="F43" s="12" t="s">
        <v>11</v>
      </c>
      <c r="G43" s="12" t="s">
        <v>107</v>
      </c>
      <c r="H43" s="41">
        <v>903</v>
      </c>
      <c r="I43" s="41">
        <v>544</v>
      </c>
      <c r="J43" s="41">
        <v>449</v>
      </c>
      <c r="K43" s="41">
        <v>2076</v>
      </c>
      <c r="L43" s="41">
        <v>267</v>
      </c>
      <c r="M43" s="41">
        <v>1564</v>
      </c>
      <c r="N43" s="41">
        <v>1924</v>
      </c>
      <c r="O43" s="41">
        <v>620</v>
      </c>
      <c r="P43" s="41">
        <v>520</v>
      </c>
      <c r="Q43" s="41">
        <v>846</v>
      </c>
      <c r="R43" s="41">
        <v>1860</v>
      </c>
      <c r="S43" s="41">
        <v>176</v>
      </c>
      <c r="T43" s="41">
        <v>1702</v>
      </c>
      <c r="U43" s="41">
        <v>1931</v>
      </c>
      <c r="V43" s="41">
        <v>3240</v>
      </c>
      <c r="W43" s="41">
        <v>2356</v>
      </c>
      <c r="X43" s="41">
        <v>422</v>
      </c>
      <c r="Y43" s="41">
        <v>746</v>
      </c>
      <c r="Z43" s="41">
        <v>414</v>
      </c>
      <c r="AA43" s="41">
        <v>5867</v>
      </c>
      <c r="AB43" s="41">
        <v>2499</v>
      </c>
      <c r="AC43" s="41">
        <v>1009</v>
      </c>
      <c r="AD43" s="41">
        <v>2039</v>
      </c>
      <c r="AE43" s="41">
        <v>1031</v>
      </c>
      <c r="AF43" s="41">
        <v>974</v>
      </c>
      <c r="AG43" s="41">
        <v>298</v>
      </c>
      <c r="AH43" s="41">
        <v>1329</v>
      </c>
      <c r="AI43" s="41">
        <v>2134</v>
      </c>
      <c r="AJ43" s="41">
        <v>758</v>
      </c>
      <c r="AK43" s="41">
        <v>2587</v>
      </c>
      <c r="AL43" s="41">
        <v>1123</v>
      </c>
      <c r="AM43" s="28">
        <f t="shared" si="0"/>
        <v>70434.56104575163</v>
      </c>
      <c r="AN43" s="41">
        <v>2272.082614379085</v>
      </c>
      <c r="AO43" s="29">
        <f t="shared" si="1"/>
        <v>44208</v>
      </c>
      <c r="AP43" s="30">
        <f t="shared" si="2"/>
        <v>1426.0645161290322</v>
      </c>
      <c r="AQ43" s="31">
        <f t="shared" si="3"/>
        <v>-26226.56104575163</v>
      </c>
      <c r="AR43" s="45">
        <f t="shared" si="4"/>
        <v>0.62764641879835315</v>
      </c>
    </row>
    <row r="44" spans="1:44" x14ac:dyDescent="0.25">
      <c r="A44" s="10">
        <v>43</v>
      </c>
      <c r="B44" s="11">
        <v>15790</v>
      </c>
      <c r="C44" s="11" t="s">
        <v>58</v>
      </c>
      <c r="D44" s="12" t="s">
        <v>3</v>
      </c>
      <c r="E44" s="12" t="s">
        <v>10</v>
      </c>
      <c r="F44" s="12" t="s">
        <v>11</v>
      </c>
      <c r="G44" s="12" t="s">
        <v>108</v>
      </c>
      <c r="H44" s="41">
        <v>120</v>
      </c>
      <c r="I44" s="41">
        <v>2594</v>
      </c>
      <c r="J44" s="41">
        <v>232</v>
      </c>
      <c r="K44" s="41">
        <v>327</v>
      </c>
      <c r="L44" s="41">
        <v>0</v>
      </c>
      <c r="M44" s="41">
        <v>390</v>
      </c>
      <c r="N44" s="41">
        <v>174</v>
      </c>
      <c r="O44" s="41">
        <v>35</v>
      </c>
      <c r="P44" s="41">
        <v>49</v>
      </c>
      <c r="Q44" s="41">
        <v>34</v>
      </c>
      <c r="R44" s="41">
        <v>18</v>
      </c>
      <c r="S44" s="41">
        <v>0</v>
      </c>
      <c r="T44" s="41">
        <v>75</v>
      </c>
      <c r="U44" s="41">
        <v>43</v>
      </c>
      <c r="V44" s="41">
        <v>58</v>
      </c>
      <c r="W44" s="41">
        <v>1</v>
      </c>
      <c r="X44" s="41">
        <v>1256</v>
      </c>
      <c r="Y44" s="41">
        <v>15</v>
      </c>
      <c r="Z44" s="41">
        <v>0</v>
      </c>
      <c r="AA44" s="41">
        <v>120</v>
      </c>
      <c r="AB44" s="41">
        <v>0</v>
      </c>
      <c r="AC44" s="41">
        <v>102</v>
      </c>
      <c r="AD44" s="41">
        <v>534</v>
      </c>
      <c r="AE44" s="41">
        <v>11</v>
      </c>
      <c r="AF44" s="41">
        <v>15</v>
      </c>
      <c r="AG44" s="41">
        <v>0</v>
      </c>
      <c r="AH44" s="41">
        <v>0</v>
      </c>
      <c r="AI44" s="41">
        <v>37</v>
      </c>
      <c r="AJ44" s="41">
        <v>6</v>
      </c>
      <c r="AK44" s="41">
        <v>78</v>
      </c>
      <c r="AL44" s="41">
        <v>0</v>
      </c>
      <c r="AM44" s="28">
        <f t="shared" si="0"/>
        <v>167853.32333333333</v>
      </c>
      <c r="AN44" s="41">
        <v>5414.623333333333</v>
      </c>
      <c r="AO44" s="29">
        <f t="shared" si="1"/>
        <v>6324</v>
      </c>
      <c r="AP44" s="30">
        <f t="shared" si="2"/>
        <v>204</v>
      </c>
      <c r="AQ44" s="31">
        <f t="shared" si="3"/>
        <v>-161529.32333333333</v>
      </c>
      <c r="AR44" s="45">
        <f t="shared" si="4"/>
        <v>3.7675750914037111E-2</v>
      </c>
    </row>
    <row r="45" spans="1:44" x14ac:dyDescent="0.25">
      <c r="A45" s="10">
        <v>44</v>
      </c>
      <c r="B45" s="11">
        <v>15198</v>
      </c>
      <c r="C45" s="11" t="s">
        <v>58</v>
      </c>
      <c r="D45" s="12" t="s">
        <v>3</v>
      </c>
      <c r="E45" s="12" t="s">
        <v>10</v>
      </c>
      <c r="F45" s="12" t="s">
        <v>11</v>
      </c>
      <c r="G45" s="12" t="s">
        <v>109</v>
      </c>
      <c r="H45" s="41">
        <v>2577</v>
      </c>
      <c r="I45" s="41">
        <v>3380</v>
      </c>
      <c r="J45" s="41">
        <v>2580</v>
      </c>
      <c r="K45" s="41">
        <v>3223</v>
      </c>
      <c r="L45" s="41">
        <v>733</v>
      </c>
      <c r="M45" s="41">
        <v>3085</v>
      </c>
      <c r="N45" s="41">
        <v>2204</v>
      </c>
      <c r="O45" s="41">
        <v>3018</v>
      </c>
      <c r="P45" s="41">
        <v>1516</v>
      </c>
      <c r="Q45" s="41">
        <v>1511</v>
      </c>
      <c r="R45" s="41">
        <v>1746</v>
      </c>
      <c r="S45" s="41">
        <v>738</v>
      </c>
      <c r="T45" s="41">
        <v>1825</v>
      </c>
      <c r="U45" s="41">
        <v>1586</v>
      </c>
      <c r="V45" s="41">
        <v>1935</v>
      </c>
      <c r="W45" s="41">
        <v>1713</v>
      </c>
      <c r="X45" s="41">
        <v>1470</v>
      </c>
      <c r="Y45" s="41">
        <v>3123</v>
      </c>
      <c r="Z45" s="41">
        <v>1062</v>
      </c>
      <c r="AA45" s="41">
        <v>1692</v>
      </c>
      <c r="AB45" s="41">
        <v>2955</v>
      </c>
      <c r="AC45" s="41">
        <v>2383</v>
      </c>
      <c r="AD45" s="41">
        <v>1976</v>
      </c>
      <c r="AE45" s="41">
        <v>2999</v>
      </c>
      <c r="AF45" s="41">
        <v>2716</v>
      </c>
      <c r="AG45" s="41">
        <v>783</v>
      </c>
      <c r="AH45" s="41">
        <v>3238</v>
      </c>
      <c r="AI45" s="41">
        <v>2016</v>
      </c>
      <c r="AJ45" s="41">
        <v>2478</v>
      </c>
      <c r="AK45" s="41">
        <v>2941</v>
      </c>
      <c r="AL45" s="41">
        <v>2207</v>
      </c>
      <c r="AM45" s="28">
        <f t="shared" si="0"/>
        <v>118062.09284313726</v>
      </c>
      <c r="AN45" s="41">
        <v>3808.4546078431372</v>
      </c>
      <c r="AO45" s="29">
        <f t="shared" si="1"/>
        <v>67409</v>
      </c>
      <c r="AP45" s="30">
        <f t="shared" si="2"/>
        <v>2174.483870967742</v>
      </c>
      <c r="AQ45" s="31">
        <f t="shared" si="3"/>
        <v>-50653.092843137259</v>
      </c>
      <c r="AR45" s="45">
        <f t="shared" si="4"/>
        <v>0.57096226550517537</v>
      </c>
    </row>
    <row r="46" spans="1:44" x14ac:dyDescent="0.25">
      <c r="A46" s="10">
        <v>45</v>
      </c>
      <c r="B46" s="11">
        <v>14511</v>
      </c>
      <c r="C46" s="11" t="s">
        <v>58</v>
      </c>
      <c r="D46" s="12" t="s">
        <v>3</v>
      </c>
      <c r="E46" s="12" t="s">
        <v>10</v>
      </c>
      <c r="F46" s="12" t="s">
        <v>11</v>
      </c>
      <c r="G46" s="12" t="s">
        <v>110</v>
      </c>
      <c r="H46" s="41">
        <v>2238</v>
      </c>
      <c r="I46" s="41">
        <v>1135</v>
      </c>
      <c r="J46" s="41">
        <v>1039</v>
      </c>
      <c r="K46" s="41">
        <v>815</v>
      </c>
      <c r="L46" s="41">
        <v>965</v>
      </c>
      <c r="M46" s="41">
        <v>1372</v>
      </c>
      <c r="N46" s="41">
        <v>2340</v>
      </c>
      <c r="O46" s="41">
        <v>1767</v>
      </c>
      <c r="P46" s="41">
        <v>1345</v>
      </c>
      <c r="Q46" s="41">
        <v>1998</v>
      </c>
      <c r="R46" s="41">
        <v>1859</v>
      </c>
      <c r="S46" s="41">
        <v>361</v>
      </c>
      <c r="T46" s="41">
        <v>2650</v>
      </c>
      <c r="U46" s="41">
        <v>3174</v>
      </c>
      <c r="V46" s="41">
        <v>1779</v>
      </c>
      <c r="W46" s="41">
        <v>687</v>
      </c>
      <c r="X46" s="41">
        <v>1519</v>
      </c>
      <c r="Y46" s="41">
        <v>2295</v>
      </c>
      <c r="Z46" s="41">
        <v>474</v>
      </c>
      <c r="AA46" s="41">
        <v>1808</v>
      </c>
      <c r="AB46" s="41">
        <v>1725</v>
      </c>
      <c r="AC46" s="41">
        <v>1300</v>
      </c>
      <c r="AD46" s="41">
        <v>1284</v>
      </c>
      <c r="AE46" s="41">
        <v>2210</v>
      </c>
      <c r="AF46" s="41">
        <v>2075</v>
      </c>
      <c r="AG46" s="41">
        <v>1007</v>
      </c>
      <c r="AH46" s="41">
        <v>1450</v>
      </c>
      <c r="AI46" s="41">
        <v>3039</v>
      </c>
      <c r="AJ46" s="41">
        <v>2243</v>
      </c>
      <c r="AK46" s="41">
        <v>1299</v>
      </c>
      <c r="AL46" s="41">
        <v>2500</v>
      </c>
      <c r="AM46" s="28">
        <f t="shared" si="0"/>
        <v>73207.913235294109</v>
      </c>
      <c r="AN46" s="41">
        <v>2361.545588235294</v>
      </c>
      <c r="AO46" s="29">
        <f t="shared" si="1"/>
        <v>51752</v>
      </c>
      <c r="AP46" s="30">
        <f t="shared" si="2"/>
        <v>1669.4193548387098</v>
      </c>
      <c r="AQ46" s="31">
        <f t="shared" si="3"/>
        <v>-21455.913235294109</v>
      </c>
      <c r="AR46" s="45">
        <f t="shared" si="4"/>
        <v>0.7069181146260286</v>
      </c>
    </row>
    <row r="47" spans="1:44" x14ac:dyDescent="0.25">
      <c r="A47" s="10">
        <v>46</v>
      </c>
      <c r="B47" s="11">
        <v>17011</v>
      </c>
      <c r="C47" s="11" t="s">
        <v>58</v>
      </c>
      <c r="D47" s="12" t="s">
        <v>3</v>
      </c>
      <c r="E47" s="12" t="s">
        <v>10</v>
      </c>
      <c r="F47" s="12" t="s">
        <v>11</v>
      </c>
      <c r="G47" s="12" t="s">
        <v>111</v>
      </c>
      <c r="H47" s="41">
        <v>994</v>
      </c>
      <c r="I47" s="41">
        <v>497</v>
      </c>
      <c r="J47" s="41">
        <v>903</v>
      </c>
      <c r="K47" s="41">
        <v>941</v>
      </c>
      <c r="L47" s="41">
        <v>633</v>
      </c>
      <c r="M47" s="41">
        <v>1052</v>
      </c>
      <c r="N47" s="41">
        <v>2632</v>
      </c>
      <c r="O47" s="41">
        <v>1341</v>
      </c>
      <c r="P47" s="41">
        <v>570</v>
      </c>
      <c r="Q47" s="41">
        <v>403</v>
      </c>
      <c r="R47" s="41">
        <v>677</v>
      </c>
      <c r="S47" s="41">
        <v>293</v>
      </c>
      <c r="T47" s="41">
        <v>958</v>
      </c>
      <c r="U47" s="41">
        <v>410</v>
      </c>
      <c r="V47" s="41">
        <v>1419</v>
      </c>
      <c r="W47" s="41">
        <v>355</v>
      </c>
      <c r="X47" s="41">
        <v>647</v>
      </c>
      <c r="Y47" s="41">
        <v>1168</v>
      </c>
      <c r="Z47" s="41">
        <v>201</v>
      </c>
      <c r="AA47" s="41">
        <v>2197</v>
      </c>
      <c r="AB47" s="41">
        <v>1127</v>
      </c>
      <c r="AC47" s="41">
        <v>1027</v>
      </c>
      <c r="AD47" s="41">
        <v>1276</v>
      </c>
      <c r="AE47" s="41">
        <v>996</v>
      </c>
      <c r="AF47" s="41">
        <v>1931</v>
      </c>
      <c r="AG47" s="41">
        <v>693</v>
      </c>
      <c r="AH47" s="41">
        <v>2450</v>
      </c>
      <c r="AI47" s="41">
        <v>1228</v>
      </c>
      <c r="AJ47" s="41">
        <v>628</v>
      </c>
      <c r="AK47" s="41">
        <v>2169</v>
      </c>
      <c r="AL47" s="41">
        <v>886</v>
      </c>
      <c r="AM47" s="28">
        <f t="shared" si="0"/>
        <v>52498.223431372549</v>
      </c>
      <c r="AN47" s="41">
        <v>1693.4910784313727</v>
      </c>
      <c r="AO47" s="29">
        <f t="shared" si="1"/>
        <v>32702</v>
      </c>
      <c r="AP47" s="30">
        <f t="shared" si="2"/>
        <v>1054.9032258064517</v>
      </c>
      <c r="AQ47" s="31">
        <f t="shared" si="3"/>
        <v>-19796.223431372549</v>
      </c>
      <c r="AR47" s="45">
        <f t="shared" si="4"/>
        <v>0.62291631721117491</v>
      </c>
    </row>
    <row r="48" spans="1:44" x14ac:dyDescent="0.25">
      <c r="A48" s="10">
        <v>47</v>
      </c>
      <c r="B48" s="11">
        <v>16414</v>
      </c>
      <c r="C48" s="11" t="s">
        <v>58</v>
      </c>
      <c r="D48" s="12" t="s">
        <v>3</v>
      </c>
      <c r="E48" s="12" t="s">
        <v>10</v>
      </c>
      <c r="F48" s="12" t="s">
        <v>11</v>
      </c>
      <c r="G48" s="12" t="s">
        <v>112</v>
      </c>
      <c r="H48" s="41">
        <v>627</v>
      </c>
      <c r="I48" s="41">
        <v>560</v>
      </c>
      <c r="J48" s="41">
        <v>493</v>
      </c>
      <c r="K48" s="41">
        <v>855</v>
      </c>
      <c r="L48" s="41">
        <v>353</v>
      </c>
      <c r="M48" s="41">
        <v>919</v>
      </c>
      <c r="N48" s="41">
        <v>1521</v>
      </c>
      <c r="O48" s="41">
        <v>1005</v>
      </c>
      <c r="P48" s="41">
        <v>1248</v>
      </c>
      <c r="Q48" s="41">
        <v>302</v>
      </c>
      <c r="R48" s="41">
        <v>1438</v>
      </c>
      <c r="S48" s="41">
        <v>429</v>
      </c>
      <c r="T48" s="41">
        <v>2143</v>
      </c>
      <c r="U48" s="41">
        <v>306</v>
      </c>
      <c r="V48" s="41">
        <v>958</v>
      </c>
      <c r="W48" s="41">
        <v>648</v>
      </c>
      <c r="X48" s="41">
        <v>899</v>
      </c>
      <c r="Y48" s="41">
        <v>2419</v>
      </c>
      <c r="Z48" s="41">
        <v>1145</v>
      </c>
      <c r="AA48" s="41">
        <v>2399</v>
      </c>
      <c r="AB48" s="41">
        <v>1270</v>
      </c>
      <c r="AC48" s="41">
        <v>878</v>
      </c>
      <c r="AD48" s="41">
        <v>708</v>
      </c>
      <c r="AE48" s="41">
        <v>1226</v>
      </c>
      <c r="AF48" s="41">
        <v>1777</v>
      </c>
      <c r="AG48" s="41">
        <v>1464</v>
      </c>
      <c r="AH48" s="41">
        <v>1043</v>
      </c>
      <c r="AI48" s="41">
        <v>1094</v>
      </c>
      <c r="AJ48" s="41">
        <v>1101</v>
      </c>
      <c r="AK48" s="41">
        <v>1490</v>
      </c>
      <c r="AL48" s="41">
        <v>1524</v>
      </c>
      <c r="AM48" s="28">
        <f t="shared" si="0"/>
        <v>72959.610326797396</v>
      </c>
      <c r="AN48" s="41">
        <v>2353.5358169934643</v>
      </c>
      <c r="AO48" s="29">
        <f t="shared" si="1"/>
        <v>34242</v>
      </c>
      <c r="AP48" s="30">
        <f t="shared" si="2"/>
        <v>1104.5806451612902</v>
      </c>
      <c r="AQ48" s="31">
        <f t="shared" si="3"/>
        <v>-38717.610326797396</v>
      </c>
      <c r="AR48" s="45">
        <f t="shared" si="4"/>
        <v>0.46932816453685511</v>
      </c>
    </row>
    <row r="49" spans="1:44" x14ac:dyDescent="0.25">
      <c r="A49" s="10">
        <v>48</v>
      </c>
      <c r="B49" s="11">
        <v>16468</v>
      </c>
      <c r="C49" s="11" t="s">
        <v>58</v>
      </c>
      <c r="D49" s="12" t="s">
        <v>3</v>
      </c>
      <c r="E49" s="12" t="s">
        <v>10</v>
      </c>
      <c r="F49" s="12" t="s">
        <v>11</v>
      </c>
      <c r="G49" s="12" t="s">
        <v>113</v>
      </c>
      <c r="H49" s="41">
        <v>1243</v>
      </c>
      <c r="I49" s="41">
        <v>1199</v>
      </c>
      <c r="J49" s="41">
        <v>892</v>
      </c>
      <c r="K49" s="41">
        <v>1638</v>
      </c>
      <c r="L49" s="41">
        <v>295</v>
      </c>
      <c r="M49" s="41">
        <v>3423</v>
      </c>
      <c r="N49" s="41">
        <v>1253</v>
      </c>
      <c r="O49" s="41">
        <v>896</v>
      </c>
      <c r="P49" s="41">
        <v>927</v>
      </c>
      <c r="Q49" s="41">
        <v>988</v>
      </c>
      <c r="R49" s="41">
        <v>915</v>
      </c>
      <c r="S49" s="41">
        <v>475</v>
      </c>
      <c r="T49" s="41">
        <v>1962</v>
      </c>
      <c r="U49" s="41">
        <v>527</v>
      </c>
      <c r="V49" s="41">
        <v>1319</v>
      </c>
      <c r="W49" s="41">
        <v>661</v>
      </c>
      <c r="X49" s="41">
        <v>850</v>
      </c>
      <c r="Y49" s="41">
        <v>1366</v>
      </c>
      <c r="Z49" s="41">
        <v>904</v>
      </c>
      <c r="AA49" s="41">
        <v>2427</v>
      </c>
      <c r="AB49" s="41">
        <v>2000</v>
      </c>
      <c r="AC49" s="41">
        <v>1297</v>
      </c>
      <c r="AD49" s="41">
        <v>1796</v>
      </c>
      <c r="AE49" s="41">
        <v>1325</v>
      </c>
      <c r="AF49" s="41">
        <v>2094</v>
      </c>
      <c r="AG49" s="41">
        <v>1361</v>
      </c>
      <c r="AH49" s="41">
        <v>2203</v>
      </c>
      <c r="AI49" s="41">
        <v>2055</v>
      </c>
      <c r="AJ49" s="41">
        <v>1137</v>
      </c>
      <c r="AK49" s="41">
        <v>1899</v>
      </c>
      <c r="AL49" s="41">
        <v>1958</v>
      </c>
      <c r="AM49" s="28">
        <f t="shared" si="0"/>
        <v>54700.192434640521</v>
      </c>
      <c r="AN49" s="41">
        <v>1764.5223366013072</v>
      </c>
      <c r="AO49" s="29">
        <f t="shared" si="1"/>
        <v>43285</v>
      </c>
      <c r="AP49" s="30">
        <f t="shared" si="2"/>
        <v>1396.2903225806451</v>
      </c>
      <c r="AQ49" s="31">
        <f t="shared" si="3"/>
        <v>-11415.192434640521</v>
      </c>
      <c r="AR49" s="45">
        <f t="shared" si="4"/>
        <v>0.79131348672529511</v>
      </c>
    </row>
    <row r="50" spans="1:44" x14ac:dyDescent="0.25">
      <c r="A50" s="10">
        <v>49</v>
      </c>
      <c r="B50" s="11">
        <v>17411</v>
      </c>
      <c r="C50" s="11" t="s">
        <v>58</v>
      </c>
      <c r="D50" s="12" t="s">
        <v>3</v>
      </c>
      <c r="E50" s="12" t="s">
        <v>10</v>
      </c>
      <c r="F50" s="12" t="s">
        <v>11</v>
      </c>
      <c r="G50" s="12" t="s">
        <v>114</v>
      </c>
      <c r="H50" s="41">
        <v>1002</v>
      </c>
      <c r="I50" s="41">
        <v>867</v>
      </c>
      <c r="J50" s="41">
        <v>242</v>
      </c>
      <c r="K50" s="41">
        <v>708</v>
      </c>
      <c r="L50" s="41">
        <v>325</v>
      </c>
      <c r="M50" s="41">
        <v>1023</v>
      </c>
      <c r="N50" s="41">
        <v>478</v>
      </c>
      <c r="O50" s="41">
        <v>558</v>
      </c>
      <c r="P50" s="41">
        <v>336</v>
      </c>
      <c r="Q50" s="41">
        <v>1440</v>
      </c>
      <c r="R50" s="41">
        <v>820</v>
      </c>
      <c r="S50" s="41">
        <v>788</v>
      </c>
      <c r="T50" s="41">
        <v>115</v>
      </c>
      <c r="U50" s="41">
        <v>237</v>
      </c>
      <c r="V50" s="41">
        <v>698</v>
      </c>
      <c r="W50" s="41">
        <v>328</v>
      </c>
      <c r="X50" s="41">
        <v>481</v>
      </c>
      <c r="Y50" s="41">
        <v>1674</v>
      </c>
      <c r="Z50" s="41">
        <v>232</v>
      </c>
      <c r="AA50" s="41">
        <v>736</v>
      </c>
      <c r="AB50" s="41">
        <v>725</v>
      </c>
      <c r="AC50" s="41">
        <v>662</v>
      </c>
      <c r="AD50" s="41">
        <v>295</v>
      </c>
      <c r="AE50" s="41">
        <v>1749</v>
      </c>
      <c r="AF50" s="41">
        <v>864</v>
      </c>
      <c r="AG50" s="41">
        <v>475</v>
      </c>
      <c r="AH50" s="41">
        <v>681</v>
      </c>
      <c r="AI50" s="41">
        <v>982</v>
      </c>
      <c r="AJ50" s="41">
        <v>870</v>
      </c>
      <c r="AK50" s="41">
        <v>614</v>
      </c>
      <c r="AL50" s="41">
        <v>893</v>
      </c>
      <c r="AM50" s="28">
        <f t="shared" si="0"/>
        <v>33639.520326797385</v>
      </c>
      <c r="AN50" s="41">
        <v>1085.145816993464</v>
      </c>
      <c r="AO50" s="29">
        <f t="shared" si="1"/>
        <v>21898</v>
      </c>
      <c r="AP50" s="30">
        <f t="shared" si="2"/>
        <v>706.38709677419354</v>
      </c>
      <c r="AQ50" s="31">
        <f t="shared" si="3"/>
        <v>-11741.520326797385</v>
      </c>
      <c r="AR50" s="45">
        <f t="shared" si="4"/>
        <v>0.6509605305684445</v>
      </c>
    </row>
    <row r="51" spans="1:44" x14ac:dyDescent="0.25">
      <c r="A51" s="10">
        <v>50</v>
      </c>
      <c r="B51" s="13">
        <v>17117</v>
      </c>
      <c r="C51" s="11" t="s">
        <v>58</v>
      </c>
      <c r="D51" s="12" t="s">
        <v>3</v>
      </c>
      <c r="E51" s="12" t="s">
        <v>10</v>
      </c>
      <c r="F51" s="12" t="s">
        <v>11</v>
      </c>
      <c r="G51" s="14" t="s">
        <v>115</v>
      </c>
      <c r="H51" s="41">
        <v>6366</v>
      </c>
      <c r="I51" s="41">
        <v>1791</v>
      </c>
      <c r="J51" s="41">
        <v>432</v>
      </c>
      <c r="K51" s="41">
        <v>1725</v>
      </c>
      <c r="L51" s="41">
        <v>565</v>
      </c>
      <c r="M51" s="41">
        <v>1889</v>
      </c>
      <c r="N51" s="41">
        <v>949</v>
      </c>
      <c r="O51" s="41">
        <v>1918</v>
      </c>
      <c r="P51" s="41">
        <v>3307</v>
      </c>
      <c r="Q51" s="41">
        <v>998</v>
      </c>
      <c r="R51" s="41">
        <v>1709</v>
      </c>
      <c r="S51" s="41">
        <v>742</v>
      </c>
      <c r="T51" s="41">
        <v>780</v>
      </c>
      <c r="U51" s="41">
        <v>1595</v>
      </c>
      <c r="V51" s="41">
        <v>1493</v>
      </c>
      <c r="W51" s="41">
        <v>1254</v>
      </c>
      <c r="X51" s="41">
        <v>1111</v>
      </c>
      <c r="Y51" s="41">
        <v>3134</v>
      </c>
      <c r="Z51" s="41">
        <v>868</v>
      </c>
      <c r="AA51" s="41">
        <v>2242</v>
      </c>
      <c r="AB51" s="41">
        <v>3254</v>
      </c>
      <c r="AC51" s="41">
        <v>2326</v>
      </c>
      <c r="AD51" s="41">
        <v>2372</v>
      </c>
      <c r="AE51" s="41">
        <v>1315</v>
      </c>
      <c r="AF51" s="41">
        <v>2595</v>
      </c>
      <c r="AG51" s="41">
        <v>455</v>
      </c>
      <c r="AH51" s="41">
        <v>2477</v>
      </c>
      <c r="AI51" s="41">
        <v>2324</v>
      </c>
      <c r="AJ51" s="41">
        <v>2111</v>
      </c>
      <c r="AK51" s="41">
        <v>3152</v>
      </c>
      <c r="AL51" s="41">
        <v>2339</v>
      </c>
      <c r="AM51" s="28">
        <f t="shared" si="0"/>
        <v>75276.171437908502</v>
      </c>
      <c r="AN51" s="41">
        <v>2428.263594771242</v>
      </c>
      <c r="AO51" s="29">
        <f t="shared" si="1"/>
        <v>59588</v>
      </c>
      <c r="AP51" s="30">
        <f t="shared" si="2"/>
        <v>1922.1935483870968</v>
      </c>
      <c r="AQ51" s="31">
        <f t="shared" si="3"/>
        <v>-15688.171437908502</v>
      </c>
      <c r="AR51" s="45">
        <f t="shared" si="4"/>
        <v>0.79159179939366497</v>
      </c>
    </row>
    <row r="52" spans="1:44" x14ac:dyDescent="0.25">
      <c r="A52" s="10">
        <v>51</v>
      </c>
      <c r="B52" s="11">
        <v>16875</v>
      </c>
      <c r="C52" s="11" t="s">
        <v>58</v>
      </c>
      <c r="D52" s="12" t="s">
        <v>3</v>
      </c>
      <c r="E52" s="12" t="s">
        <v>10</v>
      </c>
      <c r="F52" s="12" t="s">
        <v>12</v>
      </c>
      <c r="G52" s="12" t="s">
        <v>118</v>
      </c>
      <c r="H52" s="41">
        <v>573</v>
      </c>
      <c r="I52" s="41">
        <v>289</v>
      </c>
      <c r="J52" s="41">
        <v>903</v>
      </c>
      <c r="K52" s="41">
        <v>603</v>
      </c>
      <c r="L52" s="41">
        <v>30</v>
      </c>
      <c r="M52" s="41">
        <v>394</v>
      </c>
      <c r="N52" s="41">
        <v>401</v>
      </c>
      <c r="O52" s="41">
        <v>321</v>
      </c>
      <c r="P52" s="41">
        <v>539</v>
      </c>
      <c r="Q52" s="41">
        <v>287</v>
      </c>
      <c r="R52" s="41">
        <v>170</v>
      </c>
      <c r="S52" s="41">
        <v>587</v>
      </c>
      <c r="T52" s="41">
        <v>1502</v>
      </c>
      <c r="U52" s="41">
        <v>264</v>
      </c>
      <c r="V52" s="41">
        <v>354</v>
      </c>
      <c r="W52" s="41">
        <v>454</v>
      </c>
      <c r="X52" s="41">
        <v>130</v>
      </c>
      <c r="Y52" s="41">
        <v>303</v>
      </c>
      <c r="Z52" s="41">
        <v>0</v>
      </c>
      <c r="AA52" s="41">
        <v>1039</v>
      </c>
      <c r="AB52" s="41">
        <v>391</v>
      </c>
      <c r="AC52" s="41">
        <v>817</v>
      </c>
      <c r="AD52" s="41">
        <v>620</v>
      </c>
      <c r="AE52" s="41">
        <v>1062</v>
      </c>
      <c r="AF52" s="41">
        <v>1843</v>
      </c>
      <c r="AG52" s="41">
        <v>38</v>
      </c>
      <c r="AH52" s="41">
        <v>279</v>
      </c>
      <c r="AI52" s="41">
        <v>492</v>
      </c>
      <c r="AJ52" s="41">
        <v>897</v>
      </c>
      <c r="AK52" s="41">
        <v>393</v>
      </c>
      <c r="AL52" s="41">
        <v>1193</v>
      </c>
      <c r="AM52" s="28">
        <f t="shared" si="0"/>
        <v>40608.981862745095</v>
      </c>
      <c r="AN52" s="41">
        <v>1309.967156862745</v>
      </c>
      <c r="AO52" s="29">
        <f t="shared" si="1"/>
        <v>17168</v>
      </c>
      <c r="AP52" s="30">
        <f t="shared" si="2"/>
        <v>553.80645161290317</v>
      </c>
      <c r="AQ52" s="31">
        <f t="shared" si="3"/>
        <v>-23440.981862745095</v>
      </c>
      <c r="AR52" s="45">
        <f t="shared" si="4"/>
        <v>0.42276361564607506</v>
      </c>
    </row>
    <row r="53" spans="1:44" x14ac:dyDescent="0.25">
      <c r="A53" s="10">
        <v>52</v>
      </c>
      <c r="B53" s="11">
        <v>14792</v>
      </c>
      <c r="C53" s="11" t="s">
        <v>58</v>
      </c>
      <c r="D53" s="12" t="s">
        <v>3</v>
      </c>
      <c r="E53" s="12" t="s">
        <v>10</v>
      </c>
      <c r="F53" s="12" t="s">
        <v>12</v>
      </c>
      <c r="G53" s="12" t="s">
        <v>119</v>
      </c>
      <c r="H53" s="41">
        <v>1297</v>
      </c>
      <c r="I53" s="41">
        <v>1958</v>
      </c>
      <c r="J53" s="41">
        <v>1984</v>
      </c>
      <c r="K53" s="41">
        <v>1279</v>
      </c>
      <c r="L53" s="41">
        <v>1314</v>
      </c>
      <c r="M53" s="41">
        <v>2850</v>
      </c>
      <c r="N53" s="41">
        <v>1150</v>
      </c>
      <c r="O53" s="41">
        <v>974</v>
      </c>
      <c r="P53" s="41">
        <v>811</v>
      </c>
      <c r="Q53" s="41">
        <v>968</v>
      </c>
      <c r="R53" s="41">
        <v>1959</v>
      </c>
      <c r="S53" s="41">
        <v>1159</v>
      </c>
      <c r="T53" s="41">
        <v>2543</v>
      </c>
      <c r="U53" s="41">
        <v>1159</v>
      </c>
      <c r="V53" s="41">
        <v>1300</v>
      </c>
      <c r="W53" s="41">
        <v>1529</v>
      </c>
      <c r="X53" s="41">
        <v>1705</v>
      </c>
      <c r="Y53" s="41">
        <v>2885</v>
      </c>
      <c r="Z53" s="41">
        <v>0</v>
      </c>
      <c r="AA53" s="41">
        <v>3407</v>
      </c>
      <c r="AB53" s="41">
        <v>1499</v>
      </c>
      <c r="AC53" s="41">
        <v>2000</v>
      </c>
      <c r="AD53" s="41">
        <v>3924</v>
      </c>
      <c r="AE53" s="41">
        <v>2222</v>
      </c>
      <c r="AF53" s="41">
        <v>1502</v>
      </c>
      <c r="AG53" s="41">
        <v>1241</v>
      </c>
      <c r="AH53" s="41">
        <v>841</v>
      </c>
      <c r="AI53" s="41">
        <v>1711</v>
      </c>
      <c r="AJ53" s="41">
        <v>1369</v>
      </c>
      <c r="AK53" s="41">
        <v>2545</v>
      </c>
      <c r="AL53" s="41">
        <v>3692</v>
      </c>
      <c r="AM53" s="28">
        <f t="shared" si="0"/>
        <v>56077.610065359477</v>
      </c>
      <c r="AN53" s="41">
        <v>1808.9551633986928</v>
      </c>
      <c r="AO53" s="29">
        <f t="shared" si="1"/>
        <v>54777</v>
      </c>
      <c r="AP53" s="30">
        <f t="shared" si="2"/>
        <v>1767</v>
      </c>
      <c r="AQ53" s="31">
        <f t="shared" si="3"/>
        <v>-1300.6100653594767</v>
      </c>
      <c r="AR53" s="45">
        <f t="shared" si="4"/>
        <v>0.97680696335233275</v>
      </c>
    </row>
    <row r="54" spans="1:44" x14ac:dyDescent="0.25">
      <c r="A54" s="10">
        <v>53</v>
      </c>
      <c r="B54" s="11">
        <v>14539</v>
      </c>
      <c r="C54" s="11" t="s">
        <v>58</v>
      </c>
      <c r="D54" s="12" t="s">
        <v>3</v>
      </c>
      <c r="E54" s="12" t="s">
        <v>10</v>
      </c>
      <c r="F54" s="12" t="s">
        <v>12</v>
      </c>
      <c r="G54" s="12" t="s">
        <v>120</v>
      </c>
      <c r="H54" s="41">
        <v>728</v>
      </c>
      <c r="I54" s="41">
        <v>2203</v>
      </c>
      <c r="J54" s="41">
        <v>1701</v>
      </c>
      <c r="K54" s="41">
        <v>2230</v>
      </c>
      <c r="L54" s="41">
        <v>3210</v>
      </c>
      <c r="M54" s="41">
        <v>1451</v>
      </c>
      <c r="N54" s="41">
        <v>3183</v>
      </c>
      <c r="O54" s="41">
        <v>1155</v>
      </c>
      <c r="P54" s="41">
        <v>2239</v>
      </c>
      <c r="Q54" s="41">
        <v>1658</v>
      </c>
      <c r="R54" s="41">
        <v>1678</v>
      </c>
      <c r="S54" s="41">
        <v>877</v>
      </c>
      <c r="T54" s="41">
        <v>1227</v>
      </c>
      <c r="U54" s="41">
        <v>948</v>
      </c>
      <c r="V54" s="41">
        <v>1287</v>
      </c>
      <c r="W54" s="41">
        <v>1941</v>
      </c>
      <c r="X54" s="41">
        <v>1071</v>
      </c>
      <c r="Y54" s="41">
        <v>1737</v>
      </c>
      <c r="Z54" s="41">
        <v>1551</v>
      </c>
      <c r="AA54" s="41">
        <v>3994</v>
      </c>
      <c r="AB54" s="41">
        <v>2942</v>
      </c>
      <c r="AC54" s="41">
        <v>4026</v>
      </c>
      <c r="AD54" s="41">
        <v>2411</v>
      </c>
      <c r="AE54" s="41">
        <v>1372</v>
      </c>
      <c r="AF54" s="41">
        <v>2230</v>
      </c>
      <c r="AG54" s="41">
        <v>1120</v>
      </c>
      <c r="AH54" s="41">
        <v>2054</v>
      </c>
      <c r="AI54" s="41">
        <v>1265</v>
      </c>
      <c r="AJ54" s="41">
        <v>1742</v>
      </c>
      <c r="AK54" s="41">
        <v>2104</v>
      </c>
      <c r="AL54" s="41">
        <v>1494</v>
      </c>
      <c r="AM54" s="28">
        <f t="shared" si="0"/>
        <v>62162.47140522876</v>
      </c>
      <c r="AN54" s="41">
        <v>2005.2410130718954</v>
      </c>
      <c r="AO54" s="29">
        <f t="shared" si="1"/>
        <v>58829</v>
      </c>
      <c r="AP54" s="30">
        <f t="shared" si="2"/>
        <v>1897.7096774193549</v>
      </c>
      <c r="AQ54" s="31">
        <f t="shared" si="3"/>
        <v>-3333.47140522876</v>
      </c>
      <c r="AR54" s="45">
        <f t="shared" si="4"/>
        <v>0.94637485721089964</v>
      </c>
    </row>
    <row r="55" spans="1:44" x14ac:dyDescent="0.25">
      <c r="A55" s="10">
        <v>54</v>
      </c>
      <c r="B55" s="11">
        <v>92043</v>
      </c>
      <c r="C55" s="11" t="s">
        <v>58</v>
      </c>
      <c r="D55" s="12" t="s">
        <v>3</v>
      </c>
      <c r="E55" s="12" t="s">
        <v>10</v>
      </c>
      <c r="F55" s="12" t="s">
        <v>12</v>
      </c>
      <c r="G55" s="12" t="s">
        <v>121</v>
      </c>
      <c r="H55" s="41">
        <v>453</v>
      </c>
      <c r="I55" s="41">
        <v>573</v>
      </c>
      <c r="J55" s="41">
        <v>138</v>
      </c>
      <c r="K55" s="41">
        <v>301</v>
      </c>
      <c r="L55" s="41">
        <v>167</v>
      </c>
      <c r="M55" s="41">
        <v>907</v>
      </c>
      <c r="N55" s="41">
        <v>510</v>
      </c>
      <c r="O55" s="41">
        <v>435</v>
      </c>
      <c r="P55" s="41">
        <v>1183</v>
      </c>
      <c r="Q55" s="41">
        <v>420</v>
      </c>
      <c r="R55" s="41">
        <v>350</v>
      </c>
      <c r="S55" s="41">
        <v>244</v>
      </c>
      <c r="T55" s="41">
        <v>832</v>
      </c>
      <c r="U55" s="41">
        <v>551</v>
      </c>
      <c r="V55" s="41">
        <v>854</v>
      </c>
      <c r="W55" s="41">
        <v>548</v>
      </c>
      <c r="X55" s="41">
        <v>582</v>
      </c>
      <c r="Y55" s="41">
        <v>1213</v>
      </c>
      <c r="Z55" s="41">
        <v>505</v>
      </c>
      <c r="AA55" s="41">
        <v>422</v>
      </c>
      <c r="AB55" s="41">
        <v>613</v>
      </c>
      <c r="AC55" s="41">
        <v>489</v>
      </c>
      <c r="AD55" s="41">
        <v>325</v>
      </c>
      <c r="AE55" s="41">
        <v>217</v>
      </c>
      <c r="AF55" s="41">
        <v>635</v>
      </c>
      <c r="AG55" s="41">
        <v>314</v>
      </c>
      <c r="AH55" s="41">
        <v>1059</v>
      </c>
      <c r="AI55" s="41">
        <v>235</v>
      </c>
      <c r="AJ55" s="41">
        <v>396</v>
      </c>
      <c r="AK55" s="41">
        <v>840</v>
      </c>
      <c r="AL55" s="41">
        <v>802</v>
      </c>
      <c r="AM55" s="28">
        <f t="shared" si="0"/>
        <v>45151.376405228759</v>
      </c>
      <c r="AN55" s="41">
        <v>1456.4960130718955</v>
      </c>
      <c r="AO55" s="29">
        <f t="shared" si="1"/>
        <v>17113</v>
      </c>
      <c r="AP55" s="30">
        <f t="shared" si="2"/>
        <v>552.0322580645161</v>
      </c>
      <c r="AQ55" s="31">
        <f t="shared" si="3"/>
        <v>-28038.376405228759</v>
      </c>
      <c r="AR55" s="45">
        <f t="shared" si="4"/>
        <v>0.37901391635135684</v>
      </c>
    </row>
    <row r="56" spans="1:44" x14ac:dyDescent="0.25">
      <c r="A56" s="10">
        <v>55</v>
      </c>
      <c r="B56" s="13">
        <v>16888</v>
      </c>
      <c r="C56" s="11" t="s">
        <v>58</v>
      </c>
      <c r="D56" s="12" t="s">
        <v>3</v>
      </c>
      <c r="E56" s="12" t="s">
        <v>10</v>
      </c>
      <c r="F56" s="12" t="s">
        <v>12</v>
      </c>
      <c r="G56" s="14" t="s">
        <v>122</v>
      </c>
      <c r="H56" s="41">
        <v>1740</v>
      </c>
      <c r="I56" s="41">
        <v>721</v>
      </c>
      <c r="J56" s="41">
        <v>813</v>
      </c>
      <c r="K56" s="41">
        <v>1775</v>
      </c>
      <c r="L56" s="41">
        <v>718</v>
      </c>
      <c r="M56" s="41">
        <v>1129</v>
      </c>
      <c r="N56" s="41">
        <v>1228</v>
      </c>
      <c r="O56" s="41">
        <v>1537</v>
      </c>
      <c r="P56" s="41">
        <v>456</v>
      </c>
      <c r="Q56" s="41">
        <v>183</v>
      </c>
      <c r="R56" s="41">
        <v>1774</v>
      </c>
      <c r="S56" s="41">
        <v>1528</v>
      </c>
      <c r="T56" s="41">
        <v>1272</v>
      </c>
      <c r="U56" s="41">
        <v>1978</v>
      </c>
      <c r="V56" s="41">
        <v>740</v>
      </c>
      <c r="W56" s="41">
        <v>1176</v>
      </c>
      <c r="X56" s="41">
        <v>1736</v>
      </c>
      <c r="Y56" s="41">
        <v>1876</v>
      </c>
      <c r="Z56" s="41">
        <v>1157</v>
      </c>
      <c r="AA56" s="41">
        <v>1232</v>
      </c>
      <c r="AB56" s="41">
        <v>1732</v>
      </c>
      <c r="AC56" s="41">
        <v>1294</v>
      </c>
      <c r="AD56" s="41">
        <v>1229</v>
      </c>
      <c r="AE56" s="41">
        <v>1400</v>
      </c>
      <c r="AF56" s="41">
        <v>1594</v>
      </c>
      <c r="AG56" s="41">
        <v>1327</v>
      </c>
      <c r="AH56" s="41">
        <v>1723</v>
      </c>
      <c r="AI56" s="41">
        <v>1064</v>
      </c>
      <c r="AJ56" s="41">
        <v>1354</v>
      </c>
      <c r="AK56" s="41">
        <v>432</v>
      </c>
      <c r="AL56" s="41">
        <v>630</v>
      </c>
      <c r="AM56" s="28">
        <f t="shared" si="0"/>
        <v>40552.249785947708</v>
      </c>
      <c r="AN56" s="41">
        <v>1308.137089869281</v>
      </c>
      <c r="AO56" s="29">
        <f t="shared" si="1"/>
        <v>38548</v>
      </c>
      <c r="AP56" s="30">
        <f t="shared" si="2"/>
        <v>1243.483870967742</v>
      </c>
      <c r="AQ56" s="31">
        <f t="shared" si="3"/>
        <v>-2004.249785947708</v>
      </c>
      <c r="AR56" s="45">
        <f t="shared" si="4"/>
        <v>0.95057611361818384</v>
      </c>
    </row>
    <row r="57" spans="1:44" x14ac:dyDescent="0.25">
      <c r="A57" s="10">
        <v>56</v>
      </c>
      <c r="B57" s="11">
        <v>14524</v>
      </c>
      <c r="C57" s="11" t="s">
        <v>58</v>
      </c>
      <c r="D57" s="12" t="s">
        <v>3</v>
      </c>
      <c r="E57" s="12" t="s">
        <v>10</v>
      </c>
      <c r="F57" s="12" t="s">
        <v>12</v>
      </c>
      <c r="G57" s="12" t="s">
        <v>123</v>
      </c>
      <c r="H57" s="41">
        <v>1062</v>
      </c>
      <c r="I57" s="41">
        <v>1464</v>
      </c>
      <c r="J57" s="41">
        <v>1862</v>
      </c>
      <c r="K57" s="41">
        <v>359</v>
      </c>
      <c r="L57" s="41">
        <v>65</v>
      </c>
      <c r="M57" s="41">
        <v>1114</v>
      </c>
      <c r="N57" s="41">
        <v>1227</v>
      </c>
      <c r="O57" s="41">
        <v>1377</v>
      </c>
      <c r="P57" s="41">
        <v>304</v>
      </c>
      <c r="Q57" s="41">
        <v>3771</v>
      </c>
      <c r="R57" s="41">
        <v>2691</v>
      </c>
      <c r="S57" s="41">
        <v>697</v>
      </c>
      <c r="T57" s="41">
        <v>1523</v>
      </c>
      <c r="U57" s="41">
        <v>2311</v>
      </c>
      <c r="V57" s="41">
        <v>1014</v>
      </c>
      <c r="W57" s="41">
        <v>936</v>
      </c>
      <c r="X57" s="41">
        <v>1210</v>
      </c>
      <c r="Y57" s="41">
        <v>1062</v>
      </c>
      <c r="Z57" s="41">
        <v>221</v>
      </c>
      <c r="AA57" s="41">
        <v>405</v>
      </c>
      <c r="AB57" s="41">
        <v>818</v>
      </c>
      <c r="AC57" s="41">
        <v>484</v>
      </c>
      <c r="AD57" s="41">
        <v>1381</v>
      </c>
      <c r="AE57" s="41">
        <v>213</v>
      </c>
      <c r="AF57" s="41">
        <v>1830</v>
      </c>
      <c r="AG57" s="41">
        <v>184</v>
      </c>
      <c r="AH57" s="41">
        <v>419</v>
      </c>
      <c r="AI57" s="41">
        <v>1499</v>
      </c>
      <c r="AJ57" s="41">
        <v>638</v>
      </c>
      <c r="AK57" s="41">
        <v>1234</v>
      </c>
      <c r="AL57" s="41">
        <v>3409</v>
      </c>
      <c r="AM57" s="28">
        <f t="shared" si="0"/>
        <v>42472.882189542484</v>
      </c>
      <c r="AN57" s="41">
        <v>1370.0929738562093</v>
      </c>
      <c r="AO57" s="29">
        <f t="shared" si="1"/>
        <v>36784</v>
      </c>
      <c r="AP57" s="30">
        <f t="shared" si="2"/>
        <v>1186.5806451612902</v>
      </c>
      <c r="AQ57" s="31">
        <f t="shared" si="3"/>
        <v>-5688.8821895424844</v>
      </c>
      <c r="AR57" s="45">
        <f t="shared" si="4"/>
        <v>0.86605848493740367</v>
      </c>
    </row>
    <row r="58" spans="1:44" x14ac:dyDescent="0.25">
      <c r="A58" s="10">
        <v>57</v>
      </c>
      <c r="B58" s="11">
        <v>16413</v>
      </c>
      <c r="C58" s="11" t="s">
        <v>58</v>
      </c>
      <c r="D58" s="12" t="s">
        <v>3</v>
      </c>
      <c r="E58" s="12" t="s">
        <v>10</v>
      </c>
      <c r="F58" s="12" t="s">
        <v>12</v>
      </c>
      <c r="G58" s="12" t="s">
        <v>124</v>
      </c>
      <c r="H58" s="41">
        <v>466</v>
      </c>
      <c r="I58" s="41">
        <v>490</v>
      </c>
      <c r="J58" s="41">
        <v>630</v>
      </c>
      <c r="K58" s="41">
        <v>568</v>
      </c>
      <c r="L58" s="41">
        <v>493</v>
      </c>
      <c r="M58" s="41">
        <v>1780</v>
      </c>
      <c r="N58" s="41">
        <v>1026</v>
      </c>
      <c r="O58" s="41">
        <v>612</v>
      </c>
      <c r="P58" s="41">
        <v>1281</v>
      </c>
      <c r="Q58" s="41">
        <v>936</v>
      </c>
      <c r="R58" s="41">
        <v>1858</v>
      </c>
      <c r="S58" s="41">
        <v>236</v>
      </c>
      <c r="T58" s="41">
        <v>1624</v>
      </c>
      <c r="U58" s="41">
        <v>694</v>
      </c>
      <c r="V58" s="41">
        <v>1857</v>
      </c>
      <c r="W58" s="41">
        <v>687</v>
      </c>
      <c r="X58" s="41">
        <v>840</v>
      </c>
      <c r="Y58" s="41">
        <v>1265</v>
      </c>
      <c r="Z58" s="41">
        <v>142</v>
      </c>
      <c r="AA58" s="41">
        <v>926</v>
      </c>
      <c r="AB58" s="41">
        <v>1724</v>
      </c>
      <c r="AC58" s="41">
        <v>848</v>
      </c>
      <c r="AD58" s="41">
        <v>1433</v>
      </c>
      <c r="AE58" s="41">
        <v>648</v>
      </c>
      <c r="AF58" s="41">
        <v>1813</v>
      </c>
      <c r="AG58" s="41">
        <v>379</v>
      </c>
      <c r="AH58" s="41">
        <v>1058</v>
      </c>
      <c r="AI58" s="41">
        <v>1129</v>
      </c>
      <c r="AJ58" s="41">
        <v>749</v>
      </c>
      <c r="AK58" s="41">
        <v>1387</v>
      </c>
      <c r="AL58" s="41">
        <v>1037</v>
      </c>
      <c r="AM58" s="28">
        <f t="shared" si="0"/>
        <v>52890.035014705885</v>
      </c>
      <c r="AN58" s="41">
        <v>1706.1301617647059</v>
      </c>
      <c r="AO58" s="29">
        <f t="shared" si="1"/>
        <v>30616</v>
      </c>
      <c r="AP58" s="30">
        <f t="shared" si="2"/>
        <v>987.61290322580646</v>
      </c>
      <c r="AQ58" s="31">
        <f t="shared" si="3"/>
        <v>-22274.035014705885</v>
      </c>
      <c r="AR58" s="45">
        <f t="shared" si="4"/>
        <v>0.57886140539493558</v>
      </c>
    </row>
    <row r="59" spans="1:44" x14ac:dyDescent="0.25">
      <c r="A59" s="10">
        <v>58</v>
      </c>
      <c r="B59" s="11">
        <v>15870</v>
      </c>
      <c r="C59" s="11" t="s">
        <v>58</v>
      </c>
      <c r="D59" s="12" t="s">
        <v>3</v>
      </c>
      <c r="E59" s="12" t="s">
        <v>10</v>
      </c>
      <c r="F59" s="12" t="s">
        <v>12</v>
      </c>
      <c r="G59" s="12" t="s">
        <v>125</v>
      </c>
      <c r="H59" s="41">
        <v>2538</v>
      </c>
      <c r="I59" s="41">
        <v>1365</v>
      </c>
      <c r="J59" s="41">
        <v>1618</v>
      </c>
      <c r="K59" s="41">
        <v>1899</v>
      </c>
      <c r="L59" s="41">
        <v>290</v>
      </c>
      <c r="M59" s="41">
        <v>1647</v>
      </c>
      <c r="N59" s="41">
        <v>473</v>
      </c>
      <c r="O59" s="41">
        <v>1268</v>
      </c>
      <c r="P59" s="41">
        <v>1255</v>
      </c>
      <c r="Q59" s="41">
        <v>498</v>
      </c>
      <c r="R59" s="41">
        <v>2275</v>
      </c>
      <c r="S59" s="41">
        <v>557</v>
      </c>
      <c r="T59" s="41">
        <v>940</v>
      </c>
      <c r="U59" s="41">
        <v>826</v>
      </c>
      <c r="V59" s="41">
        <v>306</v>
      </c>
      <c r="W59" s="41">
        <v>892</v>
      </c>
      <c r="X59" s="41">
        <v>201</v>
      </c>
      <c r="Y59" s="41">
        <v>725</v>
      </c>
      <c r="Z59" s="41">
        <v>134</v>
      </c>
      <c r="AA59" s="41">
        <v>941</v>
      </c>
      <c r="AB59" s="41">
        <v>885</v>
      </c>
      <c r="AC59" s="41">
        <v>450</v>
      </c>
      <c r="AD59" s="41">
        <v>1207</v>
      </c>
      <c r="AE59" s="41">
        <v>514</v>
      </c>
      <c r="AF59" s="41">
        <v>746</v>
      </c>
      <c r="AG59" s="41">
        <v>633</v>
      </c>
      <c r="AH59" s="41">
        <v>644</v>
      </c>
      <c r="AI59" s="41">
        <v>626</v>
      </c>
      <c r="AJ59" s="41">
        <v>979</v>
      </c>
      <c r="AK59" s="41">
        <v>2413</v>
      </c>
      <c r="AL59" s="41">
        <v>541</v>
      </c>
      <c r="AM59" s="28">
        <f t="shared" si="0"/>
        <v>56012.512091503268</v>
      </c>
      <c r="AN59" s="41">
        <v>1806.8552287581699</v>
      </c>
      <c r="AO59" s="29">
        <f t="shared" si="1"/>
        <v>30286</v>
      </c>
      <c r="AP59" s="30">
        <f t="shared" si="2"/>
        <v>976.9677419354839</v>
      </c>
      <c r="AQ59" s="31">
        <f t="shared" si="3"/>
        <v>-25726.512091503268</v>
      </c>
      <c r="AR59" s="45">
        <f t="shared" si="4"/>
        <v>0.540700619720896</v>
      </c>
    </row>
    <row r="60" spans="1:44" x14ac:dyDescent="0.25">
      <c r="A60" s="10">
        <v>59</v>
      </c>
      <c r="B60" s="13">
        <v>17236</v>
      </c>
      <c r="C60" s="11" t="s">
        <v>58</v>
      </c>
      <c r="D60" s="12" t="s">
        <v>3</v>
      </c>
      <c r="E60" s="12" t="s">
        <v>10</v>
      </c>
      <c r="F60" s="12" t="s">
        <v>12</v>
      </c>
      <c r="G60" s="14" t="s">
        <v>126</v>
      </c>
      <c r="H60" s="41">
        <v>433</v>
      </c>
      <c r="I60" s="41">
        <v>974</v>
      </c>
      <c r="J60" s="41">
        <v>164</v>
      </c>
      <c r="K60" s="41">
        <v>766</v>
      </c>
      <c r="L60" s="41">
        <v>42</v>
      </c>
      <c r="M60" s="41">
        <v>947</v>
      </c>
      <c r="N60" s="41">
        <v>1332</v>
      </c>
      <c r="O60" s="41">
        <v>260</v>
      </c>
      <c r="P60" s="41">
        <v>728</v>
      </c>
      <c r="Q60" s="41">
        <v>87</v>
      </c>
      <c r="R60" s="41">
        <v>790</v>
      </c>
      <c r="S60" s="41">
        <v>424</v>
      </c>
      <c r="T60" s="41">
        <v>292</v>
      </c>
      <c r="U60" s="41">
        <v>1234</v>
      </c>
      <c r="V60" s="41">
        <v>599</v>
      </c>
      <c r="W60" s="41">
        <v>801</v>
      </c>
      <c r="X60" s="41">
        <v>413</v>
      </c>
      <c r="Y60" s="41">
        <v>571</v>
      </c>
      <c r="Z60" s="41">
        <v>222</v>
      </c>
      <c r="AA60" s="41">
        <v>1299</v>
      </c>
      <c r="AB60" s="41">
        <v>852</v>
      </c>
      <c r="AC60" s="41">
        <v>444</v>
      </c>
      <c r="AD60" s="41">
        <v>630</v>
      </c>
      <c r="AE60" s="41">
        <v>291</v>
      </c>
      <c r="AF60" s="41">
        <v>811</v>
      </c>
      <c r="AG60" s="41">
        <v>160</v>
      </c>
      <c r="AH60" s="41">
        <v>856</v>
      </c>
      <c r="AI60" s="41">
        <v>608</v>
      </c>
      <c r="AJ60" s="41">
        <v>1320</v>
      </c>
      <c r="AK60" s="41">
        <v>661</v>
      </c>
      <c r="AL60" s="41">
        <v>349</v>
      </c>
      <c r="AM60" s="28">
        <f t="shared" si="0"/>
        <v>46309.845392156865</v>
      </c>
      <c r="AN60" s="41">
        <v>1493.8659803921569</v>
      </c>
      <c r="AO60" s="29">
        <f t="shared" si="1"/>
        <v>19360</v>
      </c>
      <c r="AP60" s="30">
        <f t="shared" si="2"/>
        <v>624.51612903225805</v>
      </c>
      <c r="AQ60" s="31">
        <f t="shared" si="3"/>
        <v>-26949.845392156865</v>
      </c>
      <c r="AR60" s="45">
        <f t="shared" si="4"/>
        <v>0.41805365222140972</v>
      </c>
    </row>
    <row r="61" spans="1:44" x14ac:dyDescent="0.25">
      <c r="A61" s="10">
        <v>60</v>
      </c>
      <c r="B61" s="11">
        <v>15919</v>
      </c>
      <c r="C61" s="11" t="s">
        <v>58</v>
      </c>
      <c r="D61" s="12" t="s">
        <v>3</v>
      </c>
      <c r="E61" s="12" t="s">
        <v>10</v>
      </c>
      <c r="F61" s="12" t="s">
        <v>13</v>
      </c>
      <c r="G61" s="12" t="s">
        <v>127</v>
      </c>
      <c r="H61" s="41">
        <v>153</v>
      </c>
      <c r="I61" s="41">
        <v>1443</v>
      </c>
      <c r="J61" s="41">
        <v>1587</v>
      </c>
      <c r="K61" s="41">
        <v>2826</v>
      </c>
      <c r="L61" s="41">
        <v>558</v>
      </c>
      <c r="M61" s="41">
        <v>1893</v>
      </c>
      <c r="N61" s="41">
        <v>1254</v>
      </c>
      <c r="O61" s="41">
        <v>1069</v>
      </c>
      <c r="P61" s="41">
        <v>1152</v>
      </c>
      <c r="Q61" s="41">
        <v>443</v>
      </c>
      <c r="R61" s="41">
        <v>1614</v>
      </c>
      <c r="S61" s="41">
        <v>324</v>
      </c>
      <c r="T61" s="41">
        <v>1312</v>
      </c>
      <c r="U61" s="41">
        <v>1515</v>
      </c>
      <c r="V61" s="41">
        <v>1593</v>
      </c>
      <c r="W61" s="41">
        <v>1328</v>
      </c>
      <c r="X61" s="41">
        <v>1405</v>
      </c>
      <c r="Y61" s="41">
        <v>1246</v>
      </c>
      <c r="Z61" s="41">
        <v>433</v>
      </c>
      <c r="AA61" s="41">
        <v>1715</v>
      </c>
      <c r="AB61" s="41">
        <v>926</v>
      </c>
      <c r="AC61" s="41">
        <v>1050</v>
      </c>
      <c r="AD61" s="41">
        <v>1800</v>
      </c>
      <c r="AE61" s="41">
        <v>1942</v>
      </c>
      <c r="AF61" s="41">
        <v>2767</v>
      </c>
      <c r="AG61" s="41">
        <v>562</v>
      </c>
      <c r="AH61" s="41">
        <v>2259</v>
      </c>
      <c r="AI61" s="41">
        <v>1891</v>
      </c>
      <c r="AJ61" s="41">
        <v>595</v>
      </c>
      <c r="AK61" s="41">
        <v>1397</v>
      </c>
      <c r="AL61" s="41">
        <v>1353</v>
      </c>
      <c r="AM61" s="28">
        <f t="shared" si="0"/>
        <v>59144.957745098036</v>
      </c>
      <c r="AN61" s="41">
        <v>1907.901862745098</v>
      </c>
      <c r="AO61" s="29">
        <f t="shared" si="1"/>
        <v>41405</v>
      </c>
      <c r="AP61" s="30">
        <f t="shared" si="2"/>
        <v>1335.6451612903227</v>
      </c>
      <c r="AQ61" s="31">
        <f t="shared" si="3"/>
        <v>-17739.957745098036</v>
      </c>
      <c r="AR61" s="45">
        <f t="shared" si="4"/>
        <v>0.70005967674280178</v>
      </c>
    </row>
    <row r="62" spans="1:44" x14ac:dyDescent="0.25">
      <c r="A62" s="10">
        <v>61</v>
      </c>
      <c r="B62" s="11">
        <v>14535</v>
      </c>
      <c r="C62" s="11" t="s">
        <v>58</v>
      </c>
      <c r="D62" s="12" t="s">
        <v>3</v>
      </c>
      <c r="E62" s="12" t="s">
        <v>10</v>
      </c>
      <c r="F62" s="12" t="s">
        <v>13</v>
      </c>
      <c r="G62" s="12" t="s">
        <v>128</v>
      </c>
      <c r="H62" s="41">
        <v>0</v>
      </c>
      <c r="I62" s="41">
        <v>0</v>
      </c>
      <c r="J62" s="41">
        <v>0</v>
      </c>
      <c r="K62" s="41">
        <v>0</v>
      </c>
      <c r="L62" s="41">
        <v>0</v>
      </c>
      <c r="M62" s="41">
        <v>0</v>
      </c>
      <c r="N62" s="41">
        <v>0</v>
      </c>
      <c r="O62" s="41">
        <v>0</v>
      </c>
      <c r="P62" s="41">
        <v>0</v>
      </c>
      <c r="Q62" s="41">
        <v>0</v>
      </c>
      <c r="R62" s="41">
        <v>0</v>
      </c>
      <c r="S62" s="41">
        <v>0</v>
      </c>
      <c r="T62" s="41">
        <v>0</v>
      </c>
      <c r="U62" s="41">
        <v>0</v>
      </c>
      <c r="V62" s="41">
        <v>0</v>
      </c>
      <c r="W62" s="41">
        <v>0</v>
      </c>
      <c r="X62" s="41">
        <v>0</v>
      </c>
      <c r="Y62" s="41">
        <v>0</v>
      </c>
      <c r="Z62" s="41">
        <v>0</v>
      </c>
      <c r="AA62" s="41">
        <v>0</v>
      </c>
      <c r="AB62" s="41">
        <v>0</v>
      </c>
      <c r="AC62" s="41">
        <v>0</v>
      </c>
      <c r="AD62" s="41">
        <v>0</v>
      </c>
      <c r="AE62" s="41">
        <v>0</v>
      </c>
      <c r="AF62" s="41">
        <v>0</v>
      </c>
      <c r="AG62" s="41">
        <v>0</v>
      </c>
      <c r="AH62" s="41">
        <v>0</v>
      </c>
      <c r="AI62" s="41">
        <v>0</v>
      </c>
      <c r="AJ62" s="41">
        <v>0</v>
      </c>
      <c r="AK62" s="41">
        <v>0</v>
      </c>
      <c r="AL62" s="41">
        <v>0</v>
      </c>
      <c r="AM62" s="28">
        <f t="shared" si="0"/>
        <v>28210</v>
      </c>
      <c r="AN62" s="41">
        <v>910</v>
      </c>
      <c r="AO62" s="29">
        <f t="shared" si="1"/>
        <v>0</v>
      </c>
      <c r="AP62" s="30">
        <f t="shared" si="2"/>
        <v>0</v>
      </c>
      <c r="AQ62" s="31">
        <f t="shared" si="3"/>
        <v>-28210</v>
      </c>
      <c r="AR62" s="45">
        <f t="shared" si="4"/>
        <v>0</v>
      </c>
    </row>
    <row r="63" spans="1:44" x14ac:dyDescent="0.25">
      <c r="A63" s="10">
        <v>62</v>
      </c>
      <c r="B63" s="11">
        <v>16348</v>
      </c>
      <c r="C63" s="11" t="s">
        <v>58</v>
      </c>
      <c r="D63" s="12" t="s">
        <v>3</v>
      </c>
      <c r="E63" s="12" t="s">
        <v>10</v>
      </c>
      <c r="F63" s="12" t="s">
        <v>13</v>
      </c>
      <c r="G63" s="12" t="s">
        <v>129</v>
      </c>
      <c r="H63" s="41">
        <v>80</v>
      </c>
      <c r="I63" s="41">
        <v>2352</v>
      </c>
      <c r="J63" s="41">
        <v>230</v>
      </c>
      <c r="K63" s="41">
        <v>278</v>
      </c>
      <c r="L63" s="41">
        <v>250</v>
      </c>
      <c r="M63" s="41">
        <v>573</v>
      </c>
      <c r="N63" s="41">
        <v>189</v>
      </c>
      <c r="O63" s="41">
        <v>549</v>
      </c>
      <c r="P63" s="41">
        <v>371</v>
      </c>
      <c r="Q63" s="41">
        <v>184</v>
      </c>
      <c r="R63" s="41">
        <v>40</v>
      </c>
      <c r="S63" s="41">
        <v>53</v>
      </c>
      <c r="T63" s="41">
        <v>250</v>
      </c>
      <c r="U63" s="41">
        <v>353</v>
      </c>
      <c r="V63" s="41">
        <v>176</v>
      </c>
      <c r="W63" s="41">
        <v>211</v>
      </c>
      <c r="X63" s="41">
        <v>1057</v>
      </c>
      <c r="Y63" s="41">
        <v>897</v>
      </c>
      <c r="Z63" s="41">
        <v>686</v>
      </c>
      <c r="AA63" s="41">
        <v>496</v>
      </c>
      <c r="AB63" s="41">
        <v>277</v>
      </c>
      <c r="AC63" s="41">
        <v>569</v>
      </c>
      <c r="AD63" s="41">
        <v>890</v>
      </c>
      <c r="AE63" s="41">
        <v>895</v>
      </c>
      <c r="AF63" s="41">
        <v>1820</v>
      </c>
      <c r="AG63" s="41">
        <v>792</v>
      </c>
      <c r="AH63" s="41">
        <v>485</v>
      </c>
      <c r="AI63" s="41">
        <v>3845</v>
      </c>
      <c r="AJ63" s="41">
        <v>597</v>
      </c>
      <c r="AK63" s="41">
        <v>496</v>
      </c>
      <c r="AL63" s="41">
        <v>651</v>
      </c>
      <c r="AM63" s="28">
        <f t="shared" si="0"/>
        <v>164668.25467320264</v>
      </c>
      <c r="AN63" s="41">
        <v>5311.8791830065366</v>
      </c>
      <c r="AO63" s="29">
        <f t="shared" si="1"/>
        <v>20592</v>
      </c>
      <c r="AP63" s="30">
        <f t="shared" si="2"/>
        <v>664.25806451612902</v>
      </c>
      <c r="AQ63" s="31">
        <f t="shared" si="3"/>
        <v>-144076.25467320264</v>
      </c>
      <c r="AR63" s="45">
        <f t="shared" si="4"/>
        <v>0.12505142561246232</v>
      </c>
    </row>
    <row r="64" spans="1:44" x14ac:dyDescent="0.25">
      <c r="A64" s="10">
        <v>63</v>
      </c>
      <c r="B64" s="11">
        <v>16066</v>
      </c>
      <c r="C64" s="11" t="s">
        <v>58</v>
      </c>
      <c r="D64" s="12" t="s">
        <v>3</v>
      </c>
      <c r="E64" s="12" t="s">
        <v>10</v>
      </c>
      <c r="F64" s="12" t="s">
        <v>13</v>
      </c>
      <c r="G64" s="12" t="s">
        <v>131</v>
      </c>
      <c r="H64" s="41">
        <v>3750</v>
      </c>
      <c r="I64" s="41">
        <v>4114</v>
      </c>
      <c r="J64" s="41">
        <v>4417</v>
      </c>
      <c r="K64" s="41">
        <v>6760</v>
      </c>
      <c r="L64" s="41">
        <v>1582</v>
      </c>
      <c r="M64" s="41">
        <v>3688</v>
      </c>
      <c r="N64" s="41">
        <v>4224</v>
      </c>
      <c r="O64" s="41">
        <v>7488</v>
      </c>
      <c r="P64" s="41">
        <v>9888</v>
      </c>
      <c r="Q64" s="41">
        <v>2887</v>
      </c>
      <c r="R64" s="41">
        <v>3804</v>
      </c>
      <c r="S64" s="41">
        <v>2543</v>
      </c>
      <c r="T64" s="41">
        <v>5532</v>
      </c>
      <c r="U64" s="41">
        <v>4030</v>
      </c>
      <c r="V64" s="41">
        <v>3525</v>
      </c>
      <c r="W64" s="41">
        <v>6234</v>
      </c>
      <c r="X64" s="41">
        <v>5600</v>
      </c>
      <c r="Y64" s="41">
        <v>9212</v>
      </c>
      <c r="Z64" s="41">
        <v>1586</v>
      </c>
      <c r="AA64" s="41">
        <v>4048</v>
      </c>
      <c r="AB64" s="41">
        <v>4202</v>
      </c>
      <c r="AC64" s="41">
        <v>5273</v>
      </c>
      <c r="AD64" s="41">
        <v>5744</v>
      </c>
      <c r="AE64" s="41">
        <v>3040</v>
      </c>
      <c r="AF64" s="41">
        <v>3610</v>
      </c>
      <c r="AG64" s="41">
        <v>2114</v>
      </c>
      <c r="AH64" s="41">
        <v>8127</v>
      </c>
      <c r="AI64" s="41">
        <v>6088</v>
      </c>
      <c r="AJ64" s="41">
        <v>2601</v>
      </c>
      <c r="AK64" s="41">
        <v>3510</v>
      </c>
      <c r="AL64" s="41">
        <v>4225</v>
      </c>
      <c r="AM64" s="28">
        <f t="shared" si="0"/>
        <v>273167.45535947714</v>
      </c>
      <c r="AN64" s="41">
        <v>8811.8533986928105</v>
      </c>
      <c r="AO64" s="29">
        <f t="shared" ref="AO64:AO130" si="5">SUM(H64:AL64)</f>
        <v>143446</v>
      </c>
      <c r="AP64" s="30">
        <f t="shared" si="2"/>
        <v>4627.2903225806449</v>
      </c>
      <c r="AQ64" s="31">
        <f t="shared" ref="AQ64:AQ130" si="6">AO64-AM64</f>
        <v>-129721.45535947714</v>
      </c>
      <c r="AR64" s="45">
        <f t="shared" ref="AR64:AR130" si="7">AO64/AM64</f>
        <v>0.52512111961225749</v>
      </c>
    </row>
    <row r="65" spans="1:44" x14ac:dyDescent="0.25">
      <c r="A65" s="10">
        <v>64</v>
      </c>
      <c r="B65" s="11">
        <v>15757</v>
      </c>
      <c r="C65" s="11" t="s">
        <v>58</v>
      </c>
      <c r="D65" s="12" t="s">
        <v>3</v>
      </c>
      <c r="E65" s="12" t="s">
        <v>10</v>
      </c>
      <c r="F65" s="12" t="s">
        <v>13</v>
      </c>
      <c r="G65" s="12" t="s">
        <v>132</v>
      </c>
      <c r="H65" s="41">
        <v>0</v>
      </c>
      <c r="I65" s="41">
        <v>367</v>
      </c>
      <c r="J65" s="41">
        <v>1900</v>
      </c>
      <c r="K65" s="41">
        <v>1337</v>
      </c>
      <c r="L65" s="41">
        <v>732</v>
      </c>
      <c r="M65" s="41">
        <v>468</v>
      </c>
      <c r="N65" s="41">
        <v>216</v>
      </c>
      <c r="O65" s="41">
        <v>1423</v>
      </c>
      <c r="P65" s="41">
        <v>1292</v>
      </c>
      <c r="Q65" s="41">
        <v>1037</v>
      </c>
      <c r="R65" s="41">
        <v>1263</v>
      </c>
      <c r="S65" s="41">
        <v>923</v>
      </c>
      <c r="T65" s="41">
        <v>488</v>
      </c>
      <c r="U65" s="41">
        <v>642</v>
      </c>
      <c r="V65" s="41">
        <v>1006</v>
      </c>
      <c r="W65" s="41">
        <v>886</v>
      </c>
      <c r="X65" s="41">
        <v>878</v>
      </c>
      <c r="Y65" s="41">
        <v>1069</v>
      </c>
      <c r="Z65" s="41">
        <v>75</v>
      </c>
      <c r="AA65" s="41">
        <v>2189</v>
      </c>
      <c r="AB65" s="41">
        <v>268</v>
      </c>
      <c r="AC65" s="41">
        <v>1897</v>
      </c>
      <c r="AD65" s="41">
        <v>2152</v>
      </c>
      <c r="AE65" s="41">
        <v>1821</v>
      </c>
      <c r="AF65" s="41">
        <v>1626</v>
      </c>
      <c r="AG65" s="41">
        <v>836</v>
      </c>
      <c r="AH65" s="41">
        <v>1587</v>
      </c>
      <c r="AI65" s="41">
        <v>991</v>
      </c>
      <c r="AJ65" s="41">
        <v>1005</v>
      </c>
      <c r="AK65" s="41">
        <v>1503</v>
      </c>
      <c r="AL65" s="41">
        <v>1720</v>
      </c>
      <c r="AM65" s="28">
        <f t="shared" si="0"/>
        <v>53115.83562091503</v>
      </c>
      <c r="AN65" s="41">
        <v>1713.4140522875816</v>
      </c>
      <c r="AO65" s="29">
        <f t="shared" si="5"/>
        <v>33597</v>
      </c>
      <c r="AP65" s="30">
        <f t="shared" si="2"/>
        <v>1083.7741935483871</v>
      </c>
      <c r="AQ65" s="31">
        <f t="shared" si="6"/>
        <v>-19518.83562091503</v>
      </c>
      <c r="AR65" s="45">
        <f t="shared" si="7"/>
        <v>0.63252323167388447</v>
      </c>
    </row>
    <row r="66" spans="1:44" x14ac:dyDescent="0.25">
      <c r="A66" s="10">
        <v>65</v>
      </c>
      <c r="B66" s="11">
        <v>15672</v>
      </c>
      <c r="C66" s="11" t="s">
        <v>58</v>
      </c>
      <c r="D66" s="12" t="s">
        <v>3</v>
      </c>
      <c r="E66" s="12" t="s">
        <v>10</v>
      </c>
      <c r="F66" s="12" t="s">
        <v>13</v>
      </c>
      <c r="G66" s="12" t="s">
        <v>133</v>
      </c>
      <c r="H66" s="41">
        <v>0</v>
      </c>
      <c r="I66" s="41">
        <v>0</v>
      </c>
      <c r="J66" s="41">
        <v>0</v>
      </c>
      <c r="K66" s="41">
        <v>0</v>
      </c>
      <c r="L66" s="41">
        <v>0</v>
      </c>
      <c r="M66" s="41">
        <v>0</v>
      </c>
      <c r="N66" s="41">
        <v>0</v>
      </c>
      <c r="O66" s="41">
        <v>0</v>
      </c>
      <c r="P66" s="41">
        <v>0</v>
      </c>
      <c r="Q66" s="41">
        <v>0</v>
      </c>
      <c r="R66" s="41">
        <v>0</v>
      </c>
      <c r="S66" s="41">
        <v>0</v>
      </c>
      <c r="T66" s="41">
        <v>0</v>
      </c>
      <c r="U66" s="41">
        <v>0</v>
      </c>
      <c r="V66" s="41">
        <v>0</v>
      </c>
      <c r="W66" s="41">
        <v>0</v>
      </c>
      <c r="X66" s="41">
        <v>0</v>
      </c>
      <c r="Y66" s="41">
        <v>0</v>
      </c>
      <c r="Z66" s="41">
        <v>0</v>
      </c>
      <c r="AA66" s="41">
        <v>0</v>
      </c>
      <c r="AB66" s="41">
        <v>0</v>
      </c>
      <c r="AC66" s="41">
        <v>0</v>
      </c>
      <c r="AD66" s="41">
        <v>0</v>
      </c>
      <c r="AE66" s="41">
        <v>0</v>
      </c>
      <c r="AF66" s="41">
        <v>0</v>
      </c>
      <c r="AG66" s="41">
        <v>0</v>
      </c>
      <c r="AH66" s="41">
        <v>0</v>
      </c>
      <c r="AI66" s="41">
        <v>0</v>
      </c>
      <c r="AJ66" s="41">
        <v>0</v>
      </c>
      <c r="AK66" s="41">
        <v>0</v>
      </c>
      <c r="AL66" s="41">
        <v>0</v>
      </c>
      <c r="AM66" s="28">
        <f t="shared" si="0"/>
        <v>52833.465130718949</v>
      </c>
      <c r="AN66" s="41">
        <v>1704.3053267973855</v>
      </c>
      <c r="AO66" s="29">
        <f t="shared" si="5"/>
        <v>0</v>
      </c>
      <c r="AP66" s="30">
        <f t="shared" si="2"/>
        <v>0</v>
      </c>
      <c r="AQ66" s="31">
        <f t="shared" si="6"/>
        <v>-52833.465130718949</v>
      </c>
      <c r="AR66" s="45">
        <f t="shared" si="7"/>
        <v>0</v>
      </c>
    </row>
    <row r="67" spans="1:44" x14ac:dyDescent="0.25">
      <c r="A67" s="10">
        <v>66</v>
      </c>
      <c r="B67" s="11">
        <v>16411</v>
      </c>
      <c r="C67" s="11" t="s">
        <v>58</v>
      </c>
      <c r="D67" s="12" t="s">
        <v>3</v>
      </c>
      <c r="E67" s="12" t="s">
        <v>10</v>
      </c>
      <c r="F67" s="12" t="s">
        <v>13</v>
      </c>
      <c r="G67" s="12" t="s">
        <v>135</v>
      </c>
      <c r="H67" s="41">
        <v>1972</v>
      </c>
      <c r="I67" s="41">
        <v>1755</v>
      </c>
      <c r="J67" s="41">
        <v>1678</v>
      </c>
      <c r="K67" s="41">
        <v>2798</v>
      </c>
      <c r="L67" s="41">
        <v>1125</v>
      </c>
      <c r="M67" s="41">
        <v>832</v>
      </c>
      <c r="N67" s="41">
        <v>566</v>
      </c>
      <c r="O67" s="41">
        <v>981</v>
      </c>
      <c r="P67" s="41">
        <v>1958</v>
      </c>
      <c r="Q67" s="41">
        <v>2064</v>
      </c>
      <c r="R67" s="41">
        <v>1881</v>
      </c>
      <c r="S67" s="41">
        <v>907</v>
      </c>
      <c r="T67" s="41">
        <v>2203</v>
      </c>
      <c r="U67" s="41">
        <v>1381</v>
      </c>
      <c r="V67" s="41">
        <v>1044</v>
      </c>
      <c r="W67" s="41">
        <v>890</v>
      </c>
      <c r="X67" s="41">
        <v>2366</v>
      </c>
      <c r="Y67" s="41">
        <v>1319</v>
      </c>
      <c r="Z67" s="41">
        <v>727</v>
      </c>
      <c r="AA67" s="41">
        <v>1435</v>
      </c>
      <c r="AB67" s="41">
        <v>793</v>
      </c>
      <c r="AC67" s="41">
        <v>2020</v>
      </c>
      <c r="AD67" s="41">
        <v>2095</v>
      </c>
      <c r="AE67" s="41">
        <v>1797</v>
      </c>
      <c r="AF67" s="41">
        <v>2125</v>
      </c>
      <c r="AG67" s="41">
        <v>2183</v>
      </c>
      <c r="AH67" s="41">
        <v>2132</v>
      </c>
      <c r="AI67" s="41">
        <v>1354</v>
      </c>
      <c r="AJ67" s="41">
        <v>1382</v>
      </c>
      <c r="AK67" s="41">
        <v>1689</v>
      </c>
      <c r="AL67" s="41">
        <v>4153</v>
      </c>
      <c r="AM67" s="28">
        <f t="shared" ref="AM67:AM130" si="8">+AN67*31</f>
        <v>53152.823888888888</v>
      </c>
      <c r="AN67" s="41">
        <v>1714.6072222222222</v>
      </c>
      <c r="AO67" s="29">
        <f t="shared" si="5"/>
        <v>51605</v>
      </c>
      <c r="AP67" s="30">
        <f t="shared" ref="AP67:AP130" si="9">AO67/31</f>
        <v>1664.6774193548388</v>
      </c>
      <c r="AQ67" s="31">
        <f t="shared" si="6"/>
        <v>-1547.8238888888882</v>
      </c>
      <c r="AR67" s="45">
        <f t="shared" si="7"/>
        <v>0.97087974305702984</v>
      </c>
    </row>
    <row r="68" spans="1:44" x14ac:dyDescent="0.25">
      <c r="A68" s="10">
        <v>67</v>
      </c>
      <c r="B68" s="13">
        <v>16958</v>
      </c>
      <c r="C68" s="11" t="s">
        <v>58</v>
      </c>
      <c r="D68" s="12" t="s">
        <v>3</v>
      </c>
      <c r="E68" s="12" t="s">
        <v>10</v>
      </c>
      <c r="F68" s="12" t="s">
        <v>13</v>
      </c>
      <c r="G68" s="14" t="s">
        <v>136</v>
      </c>
      <c r="H68" s="41">
        <v>1158</v>
      </c>
      <c r="I68" s="41">
        <v>631</v>
      </c>
      <c r="J68" s="41">
        <v>2262</v>
      </c>
      <c r="K68" s="41">
        <v>1574</v>
      </c>
      <c r="L68" s="41">
        <v>1217</v>
      </c>
      <c r="M68" s="41">
        <v>1749</v>
      </c>
      <c r="N68" s="41">
        <v>1666</v>
      </c>
      <c r="O68" s="41">
        <v>1345</v>
      </c>
      <c r="P68" s="41">
        <v>991</v>
      </c>
      <c r="Q68" s="41">
        <v>950</v>
      </c>
      <c r="R68" s="41">
        <v>932</v>
      </c>
      <c r="S68" s="41">
        <v>1059</v>
      </c>
      <c r="T68" s="41">
        <v>1147</v>
      </c>
      <c r="U68" s="41">
        <v>1194</v>
      </c>
      <c r="V68" s="41">
        <v>966</v>
      </c>
      <c r="W68" s="41">
        <v>906</v>
      </c>
      <c r="X68" s="41">
        <v>1037</v>
      </c>
      <c r="Y68" s="41">
        <v>1282</v>
      </c>
      <c r="Z68" s="41">
        <v>743</v>
      </c>
      <c r="AA68" s="41">
        <v>1528</v>
      </c>
      <c r="AB68" s="41">
        <v>2639</v>
      </c>
      <c r="AC68" s="41">
        <v>1479</v>
      </c>
      <c r="AD68" s="41">
        <v>1275</v>
      </c>
      <c r="AE68" s="41">
        <v>1137</v>
      </c>
      <c r="AF68" s="41">
        <v>1341</v>
      </c>
      <c r="AG68" s="41">
        <v>1775</v>
      </c>
      <c r="AH68" s="41">
        <v>1988</v>
      </c>
      <c r="AI68" s="41">
        <v>1859</v>
      </c>
      <c r="AJ68" s="41">
        <v>1484</v>
      </c>
      <c r="AK68" s="41">
        <v>2146</v>
      </c>
      <c r="AL68" s="41">
        <v>2211</v>
      </c>
      <c r="AM68" s="28">
        <f t="shared" si="8"/>
        <v>57348.460130718951</v>
      </c>
      <c r="AN68" s="41">
        <v>1849.9503267973855</v>
      </c>
      <c r="AO68" s="29">
        <f t="shared" si="5"/>
        <v>43671</v>
      </c>
      <c r="AP68" s="30">
        <f t="shared" si="9"/>
        <v>1408.741935483871</v>
      </c>
      <c r="AQ68" s="31">
        <f t="shared" si="6"/>
        <v>-13677.460130718951</v>
      </c>
      <c r="AR68" s="45">
        <f t="shared" si="7"/>
        <v>0.76150257392190102</v>
      </c>
    </row>
    <row r="69" spans="1:44" x14ac:dyDescent="0.25">
      <c r="A69" s="10">
        <v>68</v>
      </c>
      <c r="B69" s="13">
        <v>17176</v>
      </c>
      <c r="C69" s="11" t="s">
        <v>58</v>
      </c>
      <c r="D69" s="12" t="s">
        <v>3</v>
      </c>
      <c r="E69" s="12" t="s">
        <v>10</v>
      </c>
      <c r="F69" s="12" t="s">
        <v>13</v>
      </c>
      <c r="G69" s="14" t="s">
        <v>137</v>
      </c>
      <c r="H69" s="41">
        <v>610</v>
      </c>
      <c r="I69" s="41">
        <v>633</v>
      </c>
      <c r="J69" s="41">
        <v>951</v>
      </c>
      <c r="K69" s="41">
        <v>973</v>
      </c>
      <c r="L69" s="41">
        <v>733</v>
      </c>
      <c r="M69" s="41">
        <v>915</v>
      </c>
      <c r="N69" s="41">
        <v>1040</v>
      </c>
      <c r="O69" s="41">
        <v>191</v>
      </c>
      <c r="P69" s="41">
        <v>1934</v>
      </c>
      <c r="Q69" s="41">
        <v>1416</v>
      </c>
      <c r="R69" s="41">
        <v>971</v>
      </c>
      <c r="S69" s="41">
        <v>327</v>
      </c>
      <c r="T69" s="41">
        <v>570</v>
      </c>
      <c r="U69" s="41">
        <v>349</v>
      </c>
      <c r="V69" s="41">
        <v>696</v>
      </c>
      <c r="W69" s="41">
        <v>456</v>
      </c>
      <c r="X69" s="41">
        <v>566</v>
      </c>
      <c r="Y69" s="41">
        <v>1122</v>
      </c>
      <c r="Z69" s="41">
        <v>526</v>
      </c>
      <c r="AA69" s="41">
        <v>928</v>
      </c>
      <c r="AB69" s="41">
        <v>942</v>
      </c>
      <c r="AC69" s="41">
        <v>728</v>
      </c>
      <c r="AD69" s="41">
        <v>832</v>
      </c>
      <c r="AE69" s="41">
        <v>684</v>
      </c>
      <c r="AF69" s="41">
        <v>1764</v>
      </c>
      <c r="AG69" s="41">
        <v>438</v>
      </c>
      <c r="AH69" s="41">
        <v>507</v>
      </c>
      <c r="AI69" s="41">
        <v>484</v>
      </c>
      <c r="AJ69" s="41">
        <v>50</v>
      </c>
      <c r="AK69" s="41">
        <v>863</v>
      </c>
      <c r="AL69" s="41">
        <v>760</v>
      </c>
      <c r="AM69" s="28">
        <f t="shared" si="8"/>
        <v>49684.879215686276</v>
      </c>
      <c r="AN69" s="41">
        <v>1602.7380392156863</v>
      </c>
      <c r="AO69" s="29">
        <f t="shared" si="5"/>
        <v>23959</v>
      </c>
      <c r="AP69" s="30">
        <f t="shared" si="9"/>
        <v>772.87096774193549</v>
      </c>
      <c r="AQ69" s="31">
        <f t="shared" si="6"/>
        <v>-25725.879215686276</v>
      </c>
      <c r="AR69" s="45">
        <f t="shared" si="7"/>
        <v>0.48221914550686434</v>
      </c>
    </row>
    <row r="70" spans="1:44" x14ac:dyDescent="0.25">
      <c r="A70" s="10">
        <v>69</v>
      </c>
      <c r="B70" s="13">
        <v>17003</v>
      </c>
      <c r="C70" s="11" t="s">
        <v>58</v>
      </c>
      <c r="D70" s="12" t="s">
        <v>3</v>
      </c>
      <c r="E70" s="12" t="s">
        <v>10</v>
      </c>
      <c r="F70" s="12" t="s">
        <v>13</v>
      </c>
      <c r="G70" s="14" t="s">
        <v>138</v>
      </c>
      <c r="H70" s="41">
        <v>1002</v>
      </c>
      <c r="I70" s="41">
        <v>1187</v>
      </c>
      <c r="J70" s="41">
        <v>554</v>
      </c>
      <c r="K70" s="41">
        <v>1637</v>
      </c>
      <c r="L70" s="41">
        <v>22</v>
      </c>
      <c r="M70" s="41">
        <v>287</v>
      </c>
      <c r="N70" s="41">
        <v>658</v>
      </c>
      <c r="O70" s="41">
        <v>521</v>
      </c>
      <c r="P70" s="41">
        <v>767</v>
      </c>
      <c r="Q70" s="41">
        <v>1451</v>
      </c>
      <c r="R70" s="41">
        <v>1110</v>
      </c>
      <c r="S70" s="41">
        <v>1103</v>
      </c>
      <c r="T70" s="41">
        <v>398</v>
      </c>
      <c r="U70" s="41">
        <v>771</v>
      </c>
      <c r="V70" s="41">
        <v>428</v>
      </c>
      <c r="W70" s="41">
        <v>898</v>
      </c>
      <c r="X70" s="41">
        <v>734</v>
      </c>
      <c r="Y70" s="41">
        <v>1006</v>
      </c>
      <c r="Z70" s="41">
        <v>697</v>
      </c>
      <c r="AA70" s="41">
        <v>968</v>
      </c>
      <c r="AB70" s="41">
        <v>1188</v>
      </c>
      <c r="AC70" s="41">
        <v>688</v>
      </c>
      <c r="AD70" s="41">
        <v>1210</v>
      </c>
      <c r="AE70" s="41">
        <v>574</v>
      </c>
      <c r="AF70" s="41">
        <v>1372</v>
      </c>
      <c r="AG70" s="41">
        <v>783</v>
      </c>
      <c r="AH70" s="41">
        <v>256</v>
      </c>
      <c r="AI70" s="41">
        <v>1348</v>
      </c>
      <c r="AJ70" s="41">
        <v>534</v>
      </c>
      <c r="AK70" s="41">
        <v>1184</v>
      </c>
      <c r="AL70" s="41">
        <v>2537</v>
      </c>
      <c r="AM70" s="28">
        <f t="shared" si="8"/>
        <v>27705.477026143788</v>
      </c>
      <c r="AN70" s="41">
        <v>893.72506535947707</v>
      </c>
      <c r="AO70" s="29">
        <f t="shared" si="5"/>
        <v>27873</v>
      </c>
      <c r="AP70" s="30">
        <f t="shared" si="9"/>
        <v>899.12903225806451</v>
      </c>
      <c r="AQ70" s="31">
        <f t="shared" si="6"/>
        <v>167.52297385621205</v>
      </c>
      <c r="AR70" s="45">
        <f t="shared" si="7"/>
        <v>1.0060465652223973</v>
      </c>
    </row>
    <row r="71" spans="1:44" x14ac:dyDescent="0.25">
      <c r="A71" s="10">
        <v>70</v>
      </c>
      <c r="B71" s="11">
        <v>15966</v>
      </c>
      <c r="C71" s="11" t="s">
        <v>58</v>
      </c>
      <c r="D71" s="12" t="s">
        <v>3</v>
      </c>
      <c r="E71" s="12" t="s">
        <v>10</v>
      </c>
      <c r="F71" s="7" t="s">
        <v>406</v>
      </c>
      <c r="G71" s="12" t="s">
        <v>130</v>
      </c>
      <c r="H71" s="41">
        <v>1941</v>
      </c>
      <c r="I71" s="41">
        <v>1044</v>
      </c>
      <c r="J71" s="41">
        <v>2251</v>
      </c>
      <c r="K71" s="41">
        <v>1472</v>
      </c>
      <c r="L71" s="41">
        <v>858</v>
      </c>
      <c r="M71" s="41">
        <v>1776</v>
      </c>
      <c r="N71" s="41">
        <v>1186</v>
      </c>
      <c r="O71" s="41">
        <v>2591</v>
      </c>
      <c r="P71" s="41">
        <v>1240</v>
      </c>
      <c r="Q71" s="41">
        <v>1215</v>
      </c>
      <c r="R71" s="41">
        <v>836</v>
      </c>
      <c r="S71" s="41">
        <v>1118</v>
      </c>
      <c r="T71" s="41">
        <v>1126</v>
      </c>
      <c r="U71" s="41">
        <v>2181</v>
      </c>
      <c r="V71" s="41">
        <v>1283</v>
      </c>
      <c r="W71" s="41">
        <v>1495</v>
      </c>
      <c r="X71" s="41">
        <v>3296</v>
      </c>
      <c r="Y71" s="41">
        <v>2508</v>
      </c>
      <c r="Z71" s="41">
        <v>534</v>
      </c>
      <c r="AA71" s="41">
        <v>960</v>
      </c>
      <c r="AB71" s="41">
        <v>458</v>
      </c>
      <c r="AC71" s="41">
        <v>1341</v>
      </c>
      <c r="AD71" s="41">
        <v>5627</v>
      </c>
      <c r="AE71" s="41">
        <v>1359</v>
      </c>
      <c r="AF71" s="41">
        <v>1609</v>
      </c>
      <c r="AG71" s="41">
        <v>1793</v>
      </c>
      <c r="AH71" s="41">
        <v>2855</v>
      </c>
      <c r="AI71" s="41">
        <v>1330</v>
      </c>
      <c r="AJ71" s="41">
        <v>1922</v>
      </c>
      <c r="AK71" s="41">
        <v>2132</v>
      </c>
      <c r="AL71" s="41">
        <v>1751</v>
      </c>
      <c r="AM71" s="28">
        <f t="shared" si="8"/>
        <v>61098.070196078435</v>
      </c>
      <c r="AN71" s="41">
        <v>1970.9054901960785</v>
      </c>
      <c r="AO71" s="29">
        <f t="shared" si="5"/>
        <v>53088</v>
      </c>
      <c r="AP71" s="30">
        <f t="shared" si="9"/>
        <v>1712.516129032258</v>
      </c>
      <c r="AQ71" s="31">
        <f t="shared" si="6"/>
        <v>-8010.0701960784354</v>
      </c>
      <c r="AR71" s="45">
        <f t="shared" si="7"/>
        <v>0.86889814734946313</v>
      </c>
    </row>
    <row r="72" spans="1:44" x14ac:dyDescent="0.25">
      <c r="A72" s="10">
        <v>71</v>
      </c>
      <c r="B72" s="11">
        <v>15891</v>
      </c>
      <c r="C72" s="11" t="s">
        <v>58</v>
      </c>
      <c r="D72" s="12" t="s">
        <v>3</v>
      </c>
      <c r="E72" s="12" t="s">
        <v>10</v>
      </c>
      <c r="F72" s="7" t="s">
        <v>406</v>
      </c>
      <c r="G72" s="12" t="s">
        <v>116</v>
      </c>
      <c r="H72" s="41">
        <v>816</v>
      </c>
      <c r="I72" s="41">
        <v>1234</v>
      </c>
      <c r="J72" s="41">
        <v>1288</v>
      </c>
      <c r="K72" s="41">
        <v>1555</v>
      </c>
      <c r="L72" s="41">
        <v>379</v>
      </c>
      <c r="M72" s="41">
        <v>1108</v>
      </c>
      <c r="N72" s="41">
        <v>1271</v>
      </c>
      <c r="O72" s="41">
        <v>1671</v>
      </c>
      <c r="P72" s="41">
        <v>431</v>
      </c>
      <c r="Q72" s="41">
        <v>1368</v>
      </c>
      <c r="R72" s="41">
        <v>285</v>
      </c>
      <c r="S72" s="41">
        <v>507</v>
      </c>
      <c r="T72" s="41">
        <v>828</v>
      </c>
      <c r="U72" s="41">
        <v>961</v>
      </c>
      <c r="V72" s="41">
        <v>1484</v>
      </c>
      <c r="W72" s="41">
        <v>765</v>
      </c>
      <c r="X72" s="41">
        <v>89</v>
      </c>
      <c r="Y72" s="41">
        <v>478</v>
      </c>
      <c r="Z72" s="41">
        <v>1653</v>
      </c>
      <c r="AA72" s="41">
        <v>1101</v>
      </c>
      <c r="AB72" s="41">
        <v>1267</v>
      </c>
      <c r="AC72" s="41">
        <v>546</v>
      </c>
      <c r="AD72" s="41">
        <v>2125</v>
      </c>
      <c r="AE72" s="41">
        <v>1109</v>
      </c>
      <c r="AF72" s="41">
        <v>1492</v>
      </c>
      <c r="AG72" s="41">
        <v>510</v>
      </c>
      <c r="AH72" s="41">
        <v>1105</v>
      </c>
      <c r="AI72" s="41">
        <v>1043</v>
      </c>
      <c r="AJ72" s="41">
        <v>1639</v>
      </c>
      <c r="AK72" s="41">
        <v>1098</v>
      </c>
      <c r="AL72" s="41">
        <v>1011</v>
      </c>
      <c r="AM72" s="28">
        <f t="shared" si="8"/>
        <v>52126.471633986926</v>
      </c>
      <c r="AN72" s="41">
        <v>1681.4990849673202</v>
      </c>
      <c r="AO72" s="29">
        <f t="shared" si="5"/>
        <v>32217</v>
      </c>
      <c r="AP72" s="30">
        <f t="shared" si="9"/>
        <v>1039.258064516129</v>
      </c>
      <c r="AQ72" s="31">
        <f t="shared" si="6"/>
        <v>-19909.471633986926</v>
      </c>
      <c r="AR72" s="45">
        <f t="shared" si="7"/>
        <v>0.61805449304560689</v>
      </c>
    </row>
    <row r="73" spans="1:44" x14ac:dyDescent="0.25">
      <c r="A73" s="10">
        <v>72</v>
      </c>
      <c r="B73" s="11">
        <v>16053</v>
      </c>
      <c r="C73" s="11" t="s">
        <v>58</v>
      </c>
      <c r="D73" s="12" t="s">
        <v>3</v>
      </c>
      <c r="E73" s="12" t="s">
        <v>10</v>
      </c>
      <c r="F73" s="7" t="s">
        <v>406</v>
      </c>
      <c r="G73" s="12" t="s">
        <v>134</v>
      </c>
      <c r="H73" s="41">
        <v>585</v>
      </c>
      <c r="I73" s="41">
        <v>1116</v>
      </c>
      <c r="J73" s="41">
        <v>0</v>
      </c>
      <c r="K73" s="41">
        <v>4109</v>
      </c>
      <c r="L73" s="41">
        <v>898</v>
      </c>
      <c r="M73" s="41">
        <v>2880</v>
      </c>
      <c r="N73" s="41">
        <v>2038</v>
      </c>
      <c r="O73" s="41">
        <v>616</v>
      </c>
      <c r="P73" s="41">
        <v>1906</v>
      </c>
      <c r="Q73" s="41">
        <v>2688</v>
      </c>
      <c r="R73" s="41">
        <v>1165</v>
      </c>
      <c r="S73" s="41">
        <v>1228</v>
      </c>
      <c r="T73" s="41">
        <v>2463</v>
      </c>
      <c r="U73" s="41">
        <v>1141</v>
      </c>
      <c r="V73" s="41">
        <v>2324</v>
      </c>
      <c r="W73" s="41">
        <v>1422</v>
      </c>
      <c r="X73" s="41">
        <v>3480</v>
      </c>
      <c r="Y73" s="41">
        <v>1551</v>
      </c>
      <c r="Z73" s="41">
        <v>2617</v>
      </c>
      <c r="AA73" s="41">
        <v>533</v>
      </c>
      <c r="AB73" s="41">
        <v>2135</v>
      </c>
      <c r="AC73" s="41">
        <v>2093</v>
      </c>
      <c r="AD73" s="41">
        <v>1288</v>
      </c>
      <c r="AE73" s="41">
        <v>2181</v>
      </c>
      <c r="AF73" s="41">
        <v>2073</v>
      </c>
      <c r="AG73" s="41">
        <v>1444</v>
      </c>
      <c r="AH73" s="41">
        <v>3333</v>
      </c>
      <c r="AI73" s="41">
        <v>1708</v>
      </c>
      <c r="AJ73" s="41">
        <v>3050</v>
      </c>
      <c r="AK73" s="41">
        <v>2941</v>
      </c>
      <c r="AL73" s="41">
        <v>2624</v>
      </c>
      <c r="AM73" s="28">
        <f t="shared" si="8"/>
        <v>70217.055725490194</v>
      </c>
      <c r="AN73" s="41">
        <v>2265.0663137254901</v>
      </c>
      <c r="AO73" s="29">
        <f t="shared" ref="AO73:AO74" si="10">SUM(H73:AL73)</f>
        <v>59630</v>
      </c>
      <c r="AP73" s="30">
        <f t="shared" si="9"/>
        <v>1923.5483870967741</v>
      </c>
      <c r="AQ73" s="31">
        <f t="shared" ref="AQ73:AQ74" si="11">AO73-AM73</f>
        <v>-10587.055725490194</v>
      </c>
      <c r="AR73" s="45">
        <f t="shared" ref="AR73:AR74" si="12">AO73/AM73</f>
        <v>0.84922387280264611</v>
      </c>
    </row>
    <row r="74" spans="1:44" x14ac:dyDescent="0.25">
      <c r="A74" s="10">
        <v>73</v>
      </c>
      <c r="B74" s="13">
        <v>17118</v>
      </c>
      <c r="C74" s="11" t="s">
        <v>58</v>
      </c>
      <c r="D74" s="12" t="s">
        <v>3</v>
      </c>
      <c r="E74" s="12" t="s">
        <v>10</v>
      </c>
      <c r="F74" s="7" t="s">
        <v>406</v>
      </c>
      <c r="G74" s="14" t="s">
        <v>139</v>
      </c>
      <c r="H74" s="41">
        <v>2092</v>
      </c>
      <c r="I74" s="41">
        <v>993</v>
      </c>
      <c r="J74" s="41">
        <v>901</v>
      </c>
      <c r="K74" s="41">
        <v>1474</v>
      </c>
      <c r="L74" s="41">
        <v>614</v>
      </c>
      <c r="M74" s="41">
        <v>1347</v>
      </c>
      <c r="N74" s="41">
        <v>1045</v>
      </c>
      <c r="O74" s="41">
        <v>1575</v>
      </c>
      <c r="P74" s="41">
        <v>2628</v>
      </c>
      <c r="Q74" s="41">
        <v>853</v>
      </c>
      <c r="R74" s="41">
        <v>653</v>
      </c>
      <c r="S74" s="41">
        <v>208</v>
      </c>
      <c r="T74" s="41">
        <v>1670</v>
      </c>
      <c r="U74" s="41">
        <v>627</v>
      </c>
      <c r="V74" s="41">
        <v>643</v>
      </c>
      <c r="W74" s="41">
        <v>845</v>
      </c>
      <c r="X74" s="41">
        <v>1106</v>
      </c>
      <c r="Y74" s="41">
        <v>1012</v>
      </c>
      <c r="Z74" s="41">
        <v>1472</v>
      </c>
      <c r="AA74" s="41">
        <v>969</v>
      </c>
      <c r="AB74" s="41">
        <v>1495</v>
      </c>
      <c r="AC74" s="41">
        <v>915</v>
      </c>
      <c r="AD74" s="41">
        <v>1412</v>
      </c>
      <c r="AE74" s="41">
        <v>779</v>
      </c>
      <c r="AF74" s="41">
        <v>1736</v>
      </c>
      <c r="AG74" s="41">
        <v>856</v>
      </c>
      <c r="AH74" s="41">
        <v>3197</v>
      </c>
      <c r="AI74" s="41">
        <v>1162</v>
      </c>
      <c r="AJ74" s="41">
        <v>1035</v>
      </c>
      <c r="AK74" s="41">
        <v>1694</v>
      </c>
      <c r="AL74" s="41">
        <v>4399</v>
      </c>
      <c r="AM74" s="28">
        <f t="shared" si="8"/>
        <v>41358.294411764706</v>
      </c>
      <c r="AN74" s="41">
        <v>1334.1385294117647</v>
      </c>
      <c r="AO74" s="29">
        <f t="shared" si="10"/>
        <v>41407</v>
      </c>
      <c r="AP74" s="30">
        <f t="shared" si="9"/>
        <v>1335.7096774193549</v>
      </c>
      <c r="AQ74" s="31">
        <f t="shared" si="11"/>
        <v>48.705588235294272</v>
      </c>
      <c r="AR74" s="45">
        <f t="shared" si="12"/>
        <v>1.0011776498264262</v>
      </c>
    </row>
    <row r="75" spans="1:44" x14ac:dyDescent="0.25">
      <c r="A75" s="10">
        <v>74</v>
      </c>
      <c r="B75" s="11">
        <v>15111</v>
      </c>
      <c r="C75" s="11" t="s">
        <v>58</v>
      </c>
      <c r="D75" s="12" t="s">
        <v>3</v>
      </c>
      <c r="E75" s="12" t="s">
        <v>10</v>
      </c>
      <c r="F75" s="7" t="s">
        <v>406</v>
      </c>
      <c r="G75" s="12" t="s">
        <v>117</v>
      </c>
      <c r="H75" s="41">
        <v>450</v>
      </c>
      <c r="I75" s="41">
        <v>1732</v>
      </c>
      <c r="J75" s="41">
        <v>0</v>
      </c>
      <c r="K75" s="41">
        <v>0</v>
      </c>
      <c r="L75" s="41">
        <v>0</v>
      </c>
      <c r="M75" s="41">
        <v>757</v>
      </c>
      <c r="N75" s="41">
        <v>691</v>
      </c>
      <c r="O75" s="41">
        <v>700</v>
      </c>
      <c r="P75" s="41">
        <v>396</v>
      </c>
      <c r="Q75" s="41">
        <v>666</v>
      </c>
      <c r="R75" s="41">
        <v>1203</v>
      </c>
      <c r="S75" s="41">
        <v>137</v>
      </c>
      <c r="T75" s="41">
        <v>2329</v>
      </c>
      <c r="U75" s="41">
        <v>703</v>
      </c>
      <c r="V75" s="41">
        <v>416</v>
      </c>
      <c r="W75" s="41">
        <v>360</v>
      </c>
      <c r="X75" s="41">
        <v>718</v>
      </c>
      <c r="Y75" s="41">
        <v>365</v>
      </c>
      <c r="Z75" s="41">
        <v>109</v>
      </c>
      <c r="AA75" s="41">
        <v>935</v>
      </c>
      <c r="AB75" s="41">
        <v>474</v>
      </c>
      <c r="AC75" s="41">
        <v>1960</v>
      </c>
      <c r="AD75" s="41">
        <v>621</v>
      </c>
      <c r="AE75" s="41">
        <v>1139</v>
      </c>
      <c r="AF75" s="41">
        <v>1076</v>
      </c>
      <c r="AG75" s="41">
        <v>618</v>
      </c>
      <c r="AH75" s="41">
        <v>881</v>
      </c>
      <c r="AI75" s="41">
        <v>1404</v>
      </c>
      <c r="AJ75" s="41">
        <v>2017</v>
      </c>
      <c r="AK75" s="41">
        <v>843</v>
      </c>
      <c r="AL75" s="41">
        <v>1736</v>
      </c>
      <c r="AM75" s="28">
        <f t="shared" si="8"/>
        <v>39466.390751633982</v>
      </c>
      <c r="AN75" s="41">
        <v>1273.1093790849673</v>
      </c>
      <c r="AO75" s="29">
        <f t="shared" ref="AO75" si="13">SUM(H75:AL75)</f>
        <v>25436</v>
      </c>
      <c r="AP75" s="30">
        <f t="shared" si="9"/>
        <v>820.51612903225805</v>
      </c>
      <c r="AQ75" s="31">
        <f t="shared" ref="AQ75" si="14">AO75-AM75</f>
        <v>-14030.390751633982</v>
      </c>
      <c r="AR75" s="45">
        <f t="shared" ref="AR75" si="15">AO75/AM75</f>
        <v>0.64449774898524015</v>
      </c>
    </row>
    <row r="76" spans="1:44" x14ac:dyDescent="0.25">
      <c r="A76" s="10">
        <v>75</v>
      </c>
      <c r="B76" s="11">
        <v>16336</v>
      </c>
      <c r="C76" s="11" t="s">
        <v>58</v>
      </c>
      <c r="D76" s="12" t="s">
        <v>3</v>
      </c>
      <c r="E76" s="12" t="s">
        <v>14</v>
      </c>
      <c r="F76" s="12" t="s">
        <v>15</v>
      </c>
      <c r="G76" s="12" t="s">
        <v>140</v>
      </c>
      <c r="H76" s="41">
        <v>2338</v>
      </c>
      <c r="I76" s="41">
        <v>1176</v>
      </c>
      <c r="J76" s="41">
        <v>707</v>
      </c>
      <c r="K76" s="41">
        <v>1451</v>
      </c>
      <c r="L76" s="41">
        <v>1438</v>
      </c>
      <c r="M76" s="41">
        <v>2179</v>
      </c>
      <c r="N76" s="41">
        <v>591</v>
      </c>
      <c r="O76" s="41">
        <v>2271</v>
      </c>
      <c r="P76" s="41">
        <v>843</v>
      </c>
      <c r="Q76" s="41">
        <v>322</v>
      </c>
      <c r="R76" s="41">
        <v>3067</v>
      </c>
      <c r="S76" s="41">
        <v>271</v>
      </c>
      <c r="T76" s="41">
        <v>1318</v>
      </c>
      <c r="U76" s="41">
        <v>995</v>
      </c>
      <c r="V76" s="41">
        <v>1051</v>
      </c>
      <c r="W76" s="41">
        <v>1509</v>
      </c>
      <c r="X76" s="41">
        <v>1023</v>
      </c>
      <c r="Y76" s="41">
        <v>984</v>
      </c>
      <c r="Z76" s="41">
        <v>610</v>
      </c>
      <c r="AA76" s="41">
        <v>3209</v>
      </c>
      <c r="AB76" s="41">
        <v>1791</v>
      </c>
      <c r="AC76" s="41">
        <v>2715</v>
      </c>
      <c r="AD76" s="41">
        <v>1291</v>
      </c>
      <c r="AE76" s="41">
        <v>1328</v>
      </c>
      <c r="AF76" s="41">
        <v>1155</v>
      </c>
      <c r="AG76" s="41">
        <v>379</v>
      </c>
      <c r="AH76" s="41">
        <v>1768</v>
      </c>
      <c r="AI76" s="41">
        <v>1085</v>
      </c>
      <c r="AJ76" s="41">
        <v>1049</v>
      </c>
      <c r="AK76" s="41">
        <v>1419</v>
      </c>
      <c r="AL76" s="41">
        <v>1646</v>
      </c>
      <c r="AM76" s="28">
        <f t="shared" si="8"/>
        <v>51604.856111111112</v>
      </c>
      <c r="AN76" s="41">
        <v>1664.6727777777778</v>
      </c>
      <c r="AO76" s="29">
        <f t="shared" si="5"/>
        <v>42979</v>
      </c>
      <c r="AP76" s="30">
        <f t="shared" si="9"/>
        <v>1386.4193548387098</v>
      </c>
      <c r="AQ76" s="31">
        <f t="shared" si="6"/>
        <v>-8625.8561111111121</v>
      </c>
      <c r="AR76" s="45">
        <f t="shared" si="7"/>
        <v>0.8328479766993504</v>
      </c>
    </row>
    <row r="77" spans="1:44" x14ac:dyDescent="0.25">
      <c r="A77" s="10">
        <v>76</v>
      </c>
      <c r="B77" s="11">
        <v>15131</v>
      </c>
      <c r="C77" s="11" t="s">
        <v>58</v>
      </c>
      <c r="D77" s="12" t="s">
        <v>3</v>
      </c>
      <c r="E77" s="12" t="s">
        <v>14</v>
      </c>
      <c r="F77" s="12" t="s">
        <v>15</v>
      </c>
      <c r="G77" s="12" t="s">
        <v>141</v>
      </c>
      <c r="H77" s="41">
        <v>1485</v>
      </c>
      <c r="I77" s="41">
        <v>755</v>
      </c>
      <c r="J77" s="41">
        <v>4445</v>
      </c>
      <c r="K77" s="41">
        <v>1334</v>
      </c>
      <c r="L77" s="41">
        <v>30</v>
      </c>
      <c r="M77" s="41">
        <v>1791</v>
      </c>
      <c r="N77" s="41">
        <v>1946</v>
      </c>
      <c r="O77" s="41">
        <v>1727</v>
      </c>
      <c r="P77" s="41">
        <v>876</v>
      </c>
      <c r="Q77" s="41">
        <v>709</v>
      </c>
      <c r="R77" s="41">
        <v>1133</v>
      </c>
      <c r="S77" s="41">
        <v>675</v>
      </c>
      <c r="T77" s="41">
        <v>1008</v>
      </c>
      <c r="U77" s="41">
        <v>1732</v>
      </c>
      <c r="V77" s="41">
        <v>1643</v>
      </c>
      <c r="W77" s="41">
        <v>743</v>
      </c>
      <c r="X77" s="41">
        <v>769</v>
      </c>
      <c r="Y77" s="41">
        <v>1640</v>
      </c>
      <c r="Z77" s="41">
        <v>596</v>
      </c>
      <c r="AA77" s="41">
        <v>2380</v>
      </c>
      <c r="AB77" s="41">
        <v>1801</v>
      </c>
      <c r="AC77" s="41">
        <v>1340</v>
      </c>
      <c r="AD77" s="41">
        <v>1105</v>
      </c>
      <c r="AE77" s="41">
        <v>1460</v>
      </c>
      <c r="AF77" s="41">
        <v>2215</v>
      </c>
      <c r="AG77" s="41">
        <v>894</v>
      </c>
      <c r="AH77" s="41">
        <v>2607</v>
      </c>
      <c r="AI77" s="41">
        <v>1673</v>
      </c>
      <c r="AJ77" s="41">
        <v>1858</v>
      </c>
      <c r="AK77" s="41">
        <v>1745</v>
      </c>
      <c r="AL77" s="41">
        <v>1687</v>
      </c>
      <c r="AM77" s="28">
        <f t="shared" si="8"/>
        <v>90657.251993464059</v>
      </c>
      <c r="AN77" s="41">
        <v>2924.4274836601307</v>
      </c>
      <c r="AO77" s="29">
        <f t="shared" si="5"/>
        <v>45802</v>
      </c>
      <c r="AP77" s="30">
        <f t="shared" si="9"/>
        <v>1477.483870967742</v>
      </c>
      <c r="AQ77" s="31">
        <f t="shared" si="6"/>
        <v>-44855.251993464059</v>
      </c>
      <c r="AR77" s="45">
        <f t="shared" si="7"/>
        <v>0.50522157900067499</v>
      </c>
    </row>
    <row r="78" spans="1:44" x14ac:dyDescent="0.25">
      <c r="A78" s="10">
        <v>77</v>
      </c>
      <c r="B78" s="11">
        <v>14579</v>
      </c>
      <c r="C78" s="11" t="s">
        <v>58</v>
      </c>
      <c r="D78" s="12" t="s">
        <v>3</v>
      </c>
      <c r="E78" s="12" t="s">
        <v>14</v>
      </c>
      <c r="F78" s="12" t="s">
        <v>15</v>
      </c>
      <c r="G78" s="12" t="s">
        <v>142</v>
      </c>
      <c r="H78" s="41">
        <v>3880</v>
      </c>
      <c r="I78" s="41">
        <v>3909</v>
      </c>
      <c r="J78" s="41">
        <v>2572</v>
      </c>
      <c r="K78" s="41">
        <v>4685</v>
      </c>
      <c r="L78" s="41">
        <v>1179</v>
      </c>
      <c r="M78" s="41">
        <v>2613</v>
      </c>
      <c r="N78" s="41">
        <v>4083</v>
      </c>
      <c r="O78" s="41">
        <v>3499</v>
      </c>
      <c r="P78" s="41">
        <v>4328</v>
      </c>
      <c r="Q78" s="41">
        <v>3233</v>
      </c>
      <c r="R78" s="41">
        <v>3407</v>
      </c>
      <c r="S78" s="41">
        <v>1431</v>
      </c>
      <c r="T78" s="41">
        <v>4892</v>
      </c>
      <c r="U78" s="41">
        <v>4563</v>
      </c>
      <c r="V78" s="41">
        <v>3468</v>
      </c>
      <c r="W78" s="41">
        <v>3423</v>
      </c>
      <c r="X78" s="41">
        <v>2799</v>
      </c>
      <c r="Y78" s="41">
        <v>5000</v>
      </c>
      <c r="Z78" s="41">
        <v>1253</v>
      </c>
      <c r="AA78" s="41">
        <v>4636</v>
      </c>
      <c r="AB78" s="41">
        <v>3642</v>
      </c>
      <c r="AC78" s="41">
        <v>3400</v>
      </c>
      <c r="AD78" s="41">
        <v>3918</v>
      </c>
      <c r="AE78" s="41">
        <v>4075</v>
      </c>
      <c r="AF78" s="41">
        <v>3860</v>
      </c>
      <c r="AG78" s="41">
        <v>3247</v>
      </c>
      <c r="AH78" s="41">
        <v>6259</v>
      </c>
      <c r="AI78" s="41">
        <v>4026</v>
      </c>
      <c r="AJ78" s="41">
        <v>5773</v>
      </c>
      <c r="AK78" s="41">
        <v>5961</v>
      </c>
      <c r="AL78" s="41">
        <v>5933</v>
      </c>
      <c r="AM78" s="28">
        <f t="shared" si="8"/>
        <v>163324.2390866013</v>
      </c>
      <c r="AN78" s="41">
        <v>5268.5238415032682</v>
      </c>
      <c r="AO78" s="29">
        <f t="shared" si="5"/>
        <v>118947</v>
      </c>
      <c r="AP78" s="30">
        <f t="shared" si="9"/>
        <v>3837</v>
      </c>
      <c r="AQ78" s="31">
        <f t="shared" si="6"/>
        <v>-44377.239086601301</v>
      </c>
      <c r="AR78" s="45">
        <f t="shared" si="7"/>
        <v>0.72828748913949848</v>
      </c>
    </row>
    <row r="79" spans="1:44" x14ac:dyDescent="0.25">
      <c r="A79" s="10">
        <v>78</v>
      </c>
      <c r="B79" s="11">
        <v>15869</v>
      </c>
      <c r="C79" s="11" t="s">
        <v>58</v>
      </c>
      <c r="D79" s="12" t="s">
        <v>3</v>
      </c>
      <c r="E79" s="12" t="s">
        <v>14</v>
      </c>
      <c r="F79" s="12" t="s">
        <v>15</v>
      </c>
      <c r="G79" s="12" t="s">
        <v>143</v>
      </c>
      <c r="H79" s="41">
        <v>1604</v>
      </c>
      <c r="I79" s="41">
        <v>988</v>
      </c>
      <c r="J79" s="41">
        <v>1742</v>
      </c>
      <c r="K79" s="41">
        <v>1179</v>
      </c>
      <c r="L79" s="41">
        <v>1413</v>
      </c>
      <c r="M79" s="41">
        <v>2051</v>
      </c>
      <c r="N79" s="41">
        <v>1333</v>
      </c>
      <c r="O79" s="41">
        <v>1275</v>
      </c>
      <c r="P79" s="41">
        <v>1234</v>
      </c>
      <c r="Q79" s="41">
        <v>1587</v>
      </c>
      <c r="R79" s="41">
        <v>1181</v>
      </c>
      <c r="S79" s="41">
        <v>477</v>
      </c>
      <c r="T79" s="41">
        <v>1200</v>
      </c>
      <c r="U79" s="41">
        <v>783</v>
      </c>
      <c r="V79" s="41">
        <v>3014</v>
      </c>
      <c r="W79" s="41">
        <v>1950</v>
      </c>
      <c r="X79" s="41">
        <v>1037</v>
      </c>
      <c r="Y79" s="41">
        <v>2757</v>
      </c>
      <c r="Z79" s="41">
        <v>100</v>
      </c>
      <c r="AA79" s="41">
        <v>2106</v>
      </c>
      <c r="AB79" s="41">
        <v>1490</v>
      </c>
      <c r="AC79" s="41">
        <v>2657</v>
      </c>
      <c r="AD79" s="41">
        <v>1986</v>
      </c>
      <c r="AE79" s="41">
        <v>2020</v>
      </c>
      <c r="AF79" s="41">
        <v>2658</v>
      </c>
      <c r="AG79" s="41">
        <v>1150</v>
      </c>
      <c r="AH79" s="41">
        <v>3591</v>
      </c>
      <c r="AI79" s="41">
        <v>1339</v>
      </c>
      <c r="AJ79" s="41">
        <v>954</v>
      </c>
      <c r="AK79" s="41">
        <v>1042</v>
      </c>
      <c r="AL79" s="41">
        <v>4556</v>
      </c>
      <c r="AM79" s="28">
        <f t="shared" si="8"/>
        <v>82763.562839869293</v>
      </c>
      <c r="AN79" s="41">
        <v>2669.7923496732028</v>
      </c>
      <c r="AO79" s="29">
        <f t="shared" si="5"/>
        <v>52454</v>
      </c>
      <c r="AP79" s="30">
        <f t="shared" si="9"/>
        <v>1692.0645161290322</v>
      </c>
      <c r="AQ79" s="31">
        <f t="shared" si="6"/>
        <v>-30309.562839869293</v>
      </c>
      <c r="AR79" s="45">
        <f t="shared" si="7"/>
        <v>0.63378131873669874</v>
      </c>
    </row>
    <row r="80" spans="1:44" x14ac:dyDescent="0.25">
      <c r="A80" s="10">
        <v>79</v>
      </c>
      <c r="B80" s="11">
        <v>16067</v>
      </c>
      <c r="C80" s="11" t="s">
        <v>58</v>
      </c>
      <c r="D80" s="12" t="s">
        <v>3</v>
      </c>
      <c r="E80" s="12" t="s">
        <v>14</v>
      </c>
      <c r="F80" s="12" t="s">
        <v>15</v>
      </c>
      <c r="G80" s="12" t="s">
        <v>144</v>
      </c>
      <c r="H80" s="41">
        <v>1811</v>
      </c>
      <c r="I80" s="41">
        <v>1810</v>
      </c>
      <c r="J80" s="41">
        <v>770</v>
      </c>
      <c r="K80" s="41">
        <v>1243</v>
      </c>
      <c r="L80" s="41">
        <v>327</v>
      </c>
      <c r="M80" s="41">
        <v>2155</v>
      </c>
      <c r="N80" s="41">
        <v>1154</v>
      </c>
      <c r="O80" s="41">
        <v>416</v>
      </c>
      <c r="P80" s="41">
        <v>1373</v>
      </c>
      <c r="Q80" s="41">
        <v>1218</v>
      </c>
      <c r="R80" s="41">
        <v>2021</v>
      </c>
      <c r="S80" s="41">
        <v>711</v>
      </c>
      <c r="T80" s="41">
        <v>2560</v>
      </c>
      <c r="U80" s="41">
        <v>1403</v>
      </c>
      <c r="V80" s="41">
        <v>1387</v>
      </c>
      <c r="W80" s="41">
        <v>1946</v>
      </c>
      <c r="X80" s="41">
        <v>2608</v>
      </c>
      <c r="Y80" s="41">
        <v>602</v>
      </c>
      <c r="Z80" s="41">
        <v>576</v>
      </c>
      <c r="AA80" s="41">
        <v>2057</v>
      </c>
      <c r="AB80" s="41">
        <v>1049</v>
      </c>
      <c r="AC80" s="41">
        <v>1625</v>
      </c>
      <c r="AD80" s="41">
        <v>1804</v>
      </c>
      <c r="AE80" s="41">
        <v>1376</v>
      </c>
      <c r="AF80" s="41">
        <v>5622</v>
      </c>
      <c r="AG80" s="41">
        <v>662</v>
      </c>
      <c r="AH80" s="41">
        <v>1648</v>
      </c>
      <c r="AI80" s="41">
        <v>1050</v>
      </c>
      <c r="AJ80" s="41">
        <v>2846</v>
      </c>
      <c r="AK80" s="41">
        <v>1858</v>
      </c>
      <c r="AL80" s="41">
        <v>933</v>
      </c>
      <c r="AM80" s="28">
        <f t="shared" si="8"/>
        <v>67217.745751633978</v>
      </c>
      <c r="AN80" s="41">
        <v>2168.3143790849672</v>
      </c>
      <c r="AO80" s="29">
        <f t="shared" si="5"/>
        <v>48621</v>
      </c>
      <c r="AP80" s="30">
        <f t="shared" si="9"/>
        <v>1568.4193548387098</v>
      </c>
      <c r="AQ80" s="31">
        <f t="shared" si="6"/>
        <v>-18596.745751633978</v>
      </c>
      <c r="AR80" s="45">
        <f t="shared" si="7"/>
        <v>0.72333577177152042</v>
      </c>
    </row>
    <row r="81" spans="1:44" x14ac:dyDescent="0.25">
      <c r="A81" s="10">
        <v>80</v>
      </c>
      <c r="B81" s="13">
        <v>17403</v>
      </c>
      <c r="C81" s="11" t="s">
        <v>58</v>
      </c>
      <c r="D81" s="12" t="s">
        <v>3</v>
      </c>
      <c r="E81" s="12" t="s">
        <v>14</v>
      </c>
      <c r="F81" s="12" t="s">
        <v>15</v>
      </c>
      <c r="G81" s="14" t="s">
        <v>145</v>
      </c>
      <c r="H81" s="41">
        <v>1873</v>
      </c>
      <c r="I81" s="41">
        <v>1197</v>
      </c>
      <c r="J81" s="41">
        <v>2262</v>
      </c>
      <c r="K81" s="41">
        <v>1320</v>
      </c>
      <c r="L81" s="41">
        <v>650</v>
      </c>
      <c r="M81" s="41">
        <v>2397</v>
      </c>
      <c r="N81" s="41">
        <v>1423</v>
      </c>
      <c r="O81" s="41">
        <v>3113</v>
      </c>
      <c r="P81" s="41">
        <v>1119</v>
      </c>
      <c r="Q81" s="41">
        <v>1903</v>
      </c>
      <c r="R81" s="41">
        <v>1727</v>
      </c>
      <c r="S81" s="41">
        <v>875</v>
      </c>
      <c r="T81" s="41">
        <v>1767</v>
      </c>
      <c r="U81" s="41">
        <v>1982</v>
      </c>
      <c r="V81" s="41">
        <v>2041</v>
      </c>
      <c r="W81" s="41">
        <v>825</v>
      </c>
      <c r="X81" s="41">
        <v>1157</v>
      </c>
      <c r="Y81" s="41">
        <v>1256</v>
      </c>
      <c r="Z81" s="41">
        <v>1034</v>
      </c>
      <c r="AA81" s="41">
        <v>275</v>
      </c>
      <c r="AB81" s="41">
        <v>1323</v>
      </c>
      <c r="AC81" s="41">
        <v>1064</v>
      </c>
      <c r="AD81" s="41">
        <v>1440</v>
      </c>
      <c r="AE81" s="41">
        <v>1205</v>
      </c>
      <c r="AF81" s="41">
        <v>1335</v>
      </c>
      <c r="AG81" s="41">
        <v>437</v>
      </c>
      <c r="AH81" s="41">
        <v>2754</v>
      </c>
      <c r="AI81" s="41">
        <v>1622</v>
      </c>
      <c r="AJ81" s="41">
        <v>904</v>
      </c>
      <c r="AK81" s="41">
        <v>1851</v>
      </c>
      <c r="AL81" s="41">
        <v>1317</v>
      </c>
      <c r="AM81" s="28">
        <f t="shared" si="8"/>
        <v>24061.40676470588</v>
      </c>
      <c r="AN81" s="41">
        <v>776.17441176470584</v>
      </c>
      <c r="AO81" s="29">
        <f t="shared" si="5"/>
        <v>45448</v>
      </c>
      <c r="AP81" s="30">
        <f t="shared" si="9"/>
        <v>1466.0645161290322</v>
      </c>
      <c r="AQ81" s="31">
        <f t="shared" si="6"/>
        <v>21386.59323529412</v>
      </c>
      <c r="AR81" s="45">
        <f t="shared" si="7"/>
        <v>1.8888338676300809</v>
      </c>
    </row>
    <row r="82" spans="1:44" x14ac:dyDescent="0.25">
      <c r="A82" s="10">
        <v>81</v>
      </c>
      <c r="B82" s="13">
        <v>17247</v>
      </c>
      <c r="C82" s="11" t="s">
        <v>58</v>
      </c>
      <c r="D82" s="12" t="s">
        <v>3</v>
      </c>
      <c r="E82" s="12" t="s">
        <v>14</v>
      </c>
      <c r="F82" s="12" t="s">
        <v>15</v>
      </c>
      <c r="G82" s="14" t="s">
        <v>146</v>
      </c>
      <c r="H82" s="41">
        <v>2084</v>
      </c>
      <c r="I82" s="41">
        <v>972</v>
      </c>
      <c r="J82" s="41">
        <v>1396</v>
      </c>
      <c r="K82" s="41">
        <v>2144</v>
      </c>
      <c r="L82" s="41">
        <v>1350</v>
      </c>
      <c r="M82" s="41">
        <v>2548</v>
      </c>
      <c r="N82" s="41">
        <v>1306</v>
      </c>
      <c r="O82" s="41">
        <v>1828</v>
      </c>
      <c r="P82" s="41">
        <v>2003</v>
      </c>
      <c r="Q82" s="41">
        <v>2430</v>
      </c>
      <c r="R82" s="41">
        <v>1539</v>
      </c>
      <c r="S82" s="41">
        <v>1322</v>
      </c>
      <c r="T82" s="41">
        <v>2379</v>
      </c>
      <c r="U82" s="41">
        <v>1800</v>
      </c>
      <c r="V82" s="41">
        <v>1314</v>
      </c>
      <c r="W82" s="41">
        <v>2137</v>
      </c>
      <c r="X82" s="41">
        <v>1785</v>
      </c>
      <c r="Y82" s="41">
        <v>1360</v>
      </c>
      <c r="Z82" s="41">
        <v>846</v>
      </c>
      <c r="AA82" s="41">
        <v>1325</v>
      </c>
      <c r="AB82" s="41">
        <v>1296</v>
      </c>
      <c r="AC82" s="41">
        <v>1325</v>
      </c>
      <c r="AD82" s="41">
        <v>2605</v>
      </c>
      <c r="AE82" s="41">
        <v>912</v>
      </c>
      <c r="AF82" s="41">
        <v>1646</v>
      </c>
      <c r="AG82" s="41">
        <v>1336</v>
      </c>
      <c r="AH82" s="41">
        <v>1954</v>
      </c>
      <c r="AI82" s="41">
        <v>812</v>
      </c>
      <c r="AJ82" s="41">
        <v>1565</v>
      </c>
      <c r="AK82" s="41">
        <v>1224</v>
      </c>
      <c r="AL82" s="41">
        <v>2866</v>
      </c>
      <c r="AM82" s="28">
        <f t="shared" si="8"/>
        <v>51403.285803921564</v>
      </c>
      <c r="AN82" s="41">
        <v>1658.1705098039215</v>
      </c>
      <c r="AO82" s="29">
        <f t="shared" si="5"/>
        <v>51409</v>
      </c>
      <c r="AP82" s="30">
        <f t="shared" si="9"/>
        <v>1658.3548387096773</v>
      </c>
      <c r="AQ82" s="31">
        <f t="shared" si="6"/>
        <v>5.7141960784356343</v>
      </c>
      <c r="AR82" s="45">
        <f t="shared" si="7"/>
        <v>1.0001111640236431</v>
      </c>
    </row>
    <row r="83" spans="1:44" x14ac:dyDescent="0.25">
      <c r="A83" s="10">
        <v>82</v>
      </c>
      <c r="B83" s="11">
        <v>15115</v>
      </c>
      <c r="C83" s="11" t="s">
        <v>58</v>
      </c>
      <c r="D83" s="12" t="s">
        <v>3</v>
      </c>
      <c r="E83" s="12" t="s">
        <v>14</v>
      </c>
      <c r="F83" s="12" t="s">
        <v>16</v>
      </c>
      <c r="G83" s="12" t="s">
        <v>147</v>
      </c>
      <c r="H83" s="41">
        <v>1022</v>
      </c>
      <c r="I83" s="41">
        <v>600</v>
      </c>
      <c r="J83" s="41">
        <v>866</v>
      </c>
      <c r="K83" s="41">
        <v>1462</v>
      </c>
      <c r="L83" s="41">
        <v>281</v>
      </c>
      <c r="M83" s="41">
        <v>893</v>
      </c>
      <c r="N83" s="41">
        <v>1021</v>
      </c>
      <c r="O83" s="41">
        <v>1306</v>
      </c>
      <c r="P83" s="41">
        <v>1058</v>
      </c>
      <c r="Q83" s="41">
        <v>381</v>
      </c>
      <c r="R83" s="41">
        <v>1549</v>
      </c>
      <c r="S83" s="41">
        <v>545</v>
      </c>
      <c r="T83" s="41">
        <v>910</v>
      </c>
      <c r="U83" s="41">
        <v>1301</v>
      </c>
      <c r="V83" s="41">
        <v>1199</v>
      </c>
      <c r="W83" s="41">
        <v>2041</v>
      </c>
      <c r="X83" s="41">
        <v>892</v>
      </c>
      <c r="Y83" s="41">
        <v>724</v>
      </c>
      <c r="Z83" s="41">
        <v>243</v>
      </c>
      <c r="AA83" s="41">
        <v>1392</v>
      </c>
      <c r="AB83" s="41">
        <v>1908</v>
      </c>
      <c r="AC83" s="41">
        <v>3154</v>
      </c>
      <c r="AD83" s="41">
        <v>1329</v>
      </c>
      <c r="AE83" s="41">
        <v>2585</v>
      </c>
      <c r="AF83" s="41">
        <v>1309</v>
      </c>
      <c r="AG83" s="41">
        <v>489</v>
      </c>
      <c r="AH83" s="41">
        <v>572</v>
      </c>
      <c r="AI83" s="41">
        <v>1485</v>
      </c>
      <c r="AJ83" s="41">
        <v>1199</v>
      </c>
      <c r="AK83" s="41">
        <v>2272</v>
      </c>
      <c r="AL83" s="41">
        <v>2167</v>
      </c>
      <c r="AM83" s="28">
        <f t="shared" si="8"/>
        <v>72071.247581699339</v>
      </c>
      <c r="AN83" s="41">
        <v>2324.878954248366</v>
      </c>
      <c r="AO83" s="29">
        <f t="shared" si="5"/>
        <v>38155</v>
      </c>
      <c r="AP83" s="30">
        <f t="shared" si="9"/>
        <v>1230.8064516129032</v>
      </c>
      <c r="AQ83" s="31">
        <f t="shared" si="6"/>
        <v>-33916.247581699339</v>
      </c>
      <c r="AR83" s="45">
        <f t="shared" si="7"/>
        <v>0.529406681308629</v>
      </c>
    </row>
    <row r="84" spans="1:44" x14ac:dyDescent="0.25">
      <c r="A84" s="10">
        <v>83</v>
      </c>
      <c r="B84" s="11">
        <v>16665</v>
      </c>
      <c r="C84" s="11" t="s">
        <v>58</v>
      </c>
      <c r="D84" s="12" t="s">
        <v>3</v>
      </c>
      <c r="E84" s="12" t="s">
        <v>14</v>
      </c>
      <c r="F84" s="12" t="s">
        <v>16</v>
      </c>
      <c r="G84" s="12" t="s">
        <v>148</v>
      </c>
      <c r="H84" s="41">
        <v>632</v>
      </c>
      <c r="I84" s="41">
        <v>1912</v>
      </c>
      <c r="J84" s="41">
        <v>264</v>
      </c>
      <c r="K84" s="41">
        <v>1037</v>
      </c>
      <c r="L84" s="41">
        <v>523</v>
      </c>
      <c r="M84" s="41">
        <v>1024</v>
      </c>
      <c r="N84" s="41">
        <v>1040</v>
      </c>
      <c r="O84" s="41">
        <v>1464</v>
      </c>
      <c r="P84" s="41">
        <v>1462</v>
      </c>
      <c r="Q84" s="41">
        <v>513</v>
      </c>
      <c r="R84" s="41">
        <v>874</v>
      </c>
      <c r="S84" s="41">
        <v>91</v>
      </c>
      <c r="T84" s="41">
        <v>1299</v>
      </c>
      <c r="U84" s="41">
        <v>1577</v>
      </c>
      <c r="V84" s="41">
        <v>291</v>
      </c>
      <c r="W84" s="41">
        <v>925</v>
      </c>
      <c r="X84" s="41">
        <v>504</v>
      </c>
      <c r="Y84" s="41">
        <v>494</v>
      </c>
      <c r="Z84" s="41">
        <v>286</v>
      </c>
      <c r="AA84" s="41">
        <v>1114</v>
      </c>
      <c r="AB84" s="41">
        <v>864</v>
      </c>
      <c r="AC84" s="41">
        <v>1921</v>
      </c>
      <c r="AD84" s="41">
        <v>433</v>
      </c>
      <c r="AE84" s="41">
        <v>394</v>
      </c>
      <c r="AF84" s="41">
        <v>851</v>
      </c>
      <c r="AG84" s="41">
        <v>530</v>
      </c>
      <c r="AH84" s="41">
        <v>1934</v>
      </c>
      <c r="AI84" s="41">
        <v>952</v>
      </c>
      <c r="AJ84" s="41">
        <v>475</v>
      </c>
      <c r="AK84" s="41">
        <v>721</v>
      </c>
      <c r="AL84" s="41">
        <v>2835</v>
      </c>
      <c r="AM84" s="28">
        <f t="shared" si="8"/>
        <v>54362.997887254904</v>
      </c>
      <c r="AN84" s="41">
        <v>1753.6450931372549</v>
      </c>
      <c r="AO84" s="29">
        <f t="shared" si="5"/>
        <v>29236</v>
      </c>
      <c r="AP84" s="30">
        <f t="shared" si="9"/>
        <v>943.09677419354841</v>
      </c>
      <c r="AQ84" s="31">
        <f t="shared" si="6"/>
        <v>-25126.997887254904</v>
      </c>
      <c r="AR84" s="45">
        <f t="shared" si="7"/>
        <v>0.53779226930482094</v>
      </c>
    </row>
    <row r="85" spans="1:44" x14ac:dyDescent="0.25">
      <c r="A85" s="10">
        <v>84</v>
      </c>
      <c r="B85" s="13">
        <v>17404</v>
      </c>
      <c r="C85" s="11" t="s">
        <v>58</v>
      </c>
      <c r="D85" s="12" t="s">
        <v>3</v>
      </c>
      <c r="E85" s="12" t="s">
        <v>14</v>
      </c>
      <c r="F85" s="12" t="s">
        <v>16</v>
      </c>
      <c r="G85" s="14" t="s">
        <v>149</v>
      </c>
      <c r="H85" s="41">
        <v>1538</v>
      </c>
      <c r="I85" s="41">
        <v>934</v>
      </c>
      <c r="J85" s="41">
        <v>948</v>
      </c>
      <c r="K85" s="41">
        <v>1164</v>
      </c>
      <c r="L85" s="41">
        <v>317</v>
      </c>
      <c r="M85" s="41">
        <v>2242</v>
      </c>
      <c r="N85" s="41">
        <v>1380</v>
      </c>
      <c r="O85" s="41">
        <v>798</v>
      </c>
      <c r="P85" s="41">
        <v>2044</v>
      </c>
      <c r="Q85" s="41">
        <v>1521</v>
      </c>
      <c r="R85" s="41">
        <v>1530</v>
      </c>
      <c r="S85" s="41">
        <v>841</v>
      </c>
      <c r="T85" s="41">
        <v>1014</v>
      </c>
      <c r="U85" s="41">
        <v>1362</v>
      </c>
      <c r="V85" s="41">
        <v>1320</v>
      </c>
      <c r="W85" s="41">
        <v>644</v>
      </c>
      <c r="X85" s="41">
        <v>627</v>
      </c>
      <c r="Y85" s="41">
        <v>1700</v>
      </c>
      <c r="Z85" s="41">
        <v>714</v>
      </c>
      <c r="AA85" s="41">
        <v>1577</v>
      </c>
      <c r="AB85" s="41">
        <v>1570</v>
      </c>
      <c r="AC85" s="41">
        <v>1821</v>
      </c>
      <c r="AD85" s="41">
        <v>944</v>
      </c>
      <c r="AE85" s="41">
        <v>808</v>
      </c>
      <c r="AF85" s="41">
        <v>1700</v>
      </c>
      <c r="AG85" s="41">
        <v>806</v>
      </c>
      <c r="AH85" s="41">
        <v>1666</v>
      </c>
      <c r="AI85" s="41">
        <v>1030</v>
      </c>
      <c r="AJ85" s="41">
        <v>1680</v>
      </c>
      <c r="AK85" s="41">
        <v>1333</v>
      </c>
      <c r="AL85" s="41">
        <v>1248</v>
      </c>
      <c r="AM85" s="28">
        <f t="shared" si="8"/>
        <v>24065.877450980392</v>
      </c>
      <c r="AN85" s="41">
        <v>776.31862745098033</v>
      </c>
      <c r="AO85" s="29">
        <f t="shared" si="5"/>
        <v>38821</v>
      </c>
      <c r="AP85" s="30">
        <f t="shared" si="9"/>
        <v>1252.2903225806451</v>
      </c>
      <c r="AQ85" s="31">
        <f t="shared" si="6"/>
        <v>14755.122549019608</v>
      </c>
      <c r="AR85" s="45">
        <f t="shared" si="7"/>
        <v>1.6131138405019392</v>
      </c>
    </row>
    <row r="86" spans="1:44" x14ac:dyDescent="0.25">
      <c r="A86" s="10">
        <v>85</v>
      </c>
      <c r="B86" s="11">
        <v>14527</v>
      </c>
      <c r="C86" s="11" t="s">
        <v>58</v>
      </c>
      <c r="D86" s="12" t="s">
        <v>3</v>
      </c>
      <c r="E86" s="12" t="s">
        <v>14</v>
      </c>
      <c r="F86" s="12" t="s">
        <v>16</v>
      </c>
      <c r="G86" s="12" t="s">
        <v>150</v>
      </c>
      <c r="H86" s="41">
        <v>2796</v>
      </c>
      <c r="I86" s="41">
        <v>2351</v>
      </c>
      <c r="J86" s="41">
        <v>1278</v>
      </c>
      <c r="K86" s="41">
        <v>3031</v>
      </c>
      <c r="L86" s="41">
        <v>1847</v>
      </c>
      <c r="M86" s="41">
        <v>3500</v>
      </c>
      <c r="N86" s="41">
        <v>2080</v>
      </c>
      <c r="O86" s="41">
        <v>1577</v>
      </c>
      <c r="P86" s="41">
        <v>1389</v>
      </c>
      <c r="Q86" s="41">
        <v>1374</v>
      </c>
      <c r="R86" s="41">
        <v>2906</v>
      </c>
      <c r="S86" s="41">
        <v>1172</v>
      </c>
      <c r="T86" s="41">
        <v>1571</v>
      </c>
      <c r="U86" s="41">
        <v>1346</v>
      </c>
      <c r="V86" s="41">
        <v>2057</v>
      </c>
      <c r="W86" s="41">
        <v>3611</v>
      </c>
      <c r="X86" s="41">
        <v>3346</v>
      </c>
      <c r="Y86" s="41">
        <v>4112</v>
      </c>
      <c r="Z86" s="41">
        <v>3885</v>
      </c>
      <c r="AA86" s="41">
        <v>5627</v>
      </c>
      <c r="AB86" s="41">
        <v>3998</v>
      </c>
      <c r="AC86" s="41">
        <v>3235</v>
      </c>
      <c r="AD86" s="41">
        <v>7093</v>
      </c>
      <c r="AE86" s="41">
        <v>2468</v>
      </c>
      <c r="AF86" s="41">
        <v>4676</v>
      </c>
      <c r="AG86" s="41">
        <v>1529</v>
      </c>
      <c r="AH86" s="41">
        <v>2139</v>
      </c>
      <c r="AI86" s="41">
        <v>2415</v>
      </c>
      <c r="AJ86" s="41">
        <v>2931</v>
      </c>
      <c r="AK86" s="41">
        <v>4428</v>
      </c>
      <c r="AL86" s="41">
        <v>3961</v>
      </c>
      <c r="AM86" s="28">
        <f t="shared" si="8"/>
        <v>88998.896812091509</v>
      </c>
      <c r="AN86" s="41">
        <v>2870.9321552287583</v>
      </c>
      <c r="AO86" s="29">
        <f t="shared" si="5"/>
        <v>89729</v>
      </c>
      <c r="AP86" s="30">
        <f t="shared" si="9"/>
        <v>2894.483870967742</v>
      </c>
      <c r="AQ86" s="31">
        <f t="shared" si="6"/>
        <v>730.10318790849124</v>
      </c>
      <c r="AR86" s="45">
        <f t="shared" si="7"/>
        <v>1.008203508291232</v>
      </c>
    </row>
    <row r="87" spans="1:44" x14ac:dyDescent="0.25">
      <c r="A87" s="10">
        <v>86</v>
      </c>
      <c r="B87" s="11">
        <v>16517</v>
      </c>
      <c r="C87" s="11" t="s">
        <v>58</v>
      </c>
      <c r="D87" s="12" t="s">
        <v>3</v>
      </c>
      <c r="E87" s="12" t="s">
        <v>14</v>
      </c>
      <c r="F87" s="12" t="s">
        <v>16</v>
      </c>
      <c r="G87" s="12" t="s">
        <v>151</v>
      </c>
      <c r="H87" s="41">
        <v>1470</v>
      </c>
      <c r="I87" s="41">
        <v>864</v>
      </c>
      <c r="J87" s="41">
        <v>845</v>
      </c>
      <c r="K87" s="41">
        <v>1298</v>
      </c>
      <c r="L87" s="41">
        <v>1048</v>
      </c>
      <c r="M87" s="41">
        <v>2334</v>
      </c>
      <c r="N87" s="41">
        <v>2472</v>
      </c>
      <c r="O87" s="41">
        <v>1537</v>
      </c>
      <c r="P87" s="41">
        <v>2077</v>
      </c>
      <c r="Q87" s="41">
        <v>1212</v>
      </c>
      <c r="R87" s="41">
        <v>1965</v>
      </c>
      <c r="S87" s="41">
        <v>786</v>
      </c>
      <c r="T87" s="41">
        <v>2253</v>
      </c>
      <c r="U87" s="41">
        <v>1141</v>
      </c>
      <c r="V87" s="41">
        <v>1570</v>
      </c>
      <c r="W87" s="41">
        <v>1105</v>
      </c>
      <c r="X87" s="41">
        <v>1353</v>
      </c>
      <c r="Y87" s="41">
        <v>2671</v>
      </c>
      <c r="Z87" s="41">
        <v>955</v>
      </c>
      <c r="AA87" s="41">
        <v>2789</v>
      </c>
      <c r="AB87" s="41">
        <v>1481</v>
      </c>
      <c r="AC87" s="41">
        <v>2533</v>
      </c>
      <c r="AD87" s="41">
        <v>1934</v>
      </c>
      <c r="AE87" s="41">
        <v>2170</v>
      </c>
      <c r="AF87" s="41">
        <v>1887</v>
      </c>
      <c r="AG87" s="41">
        <v>1155</v>
      </c>
      <c r="AH87" s="41">
        <v>1767</v>
      </c>
      <c r="AI87" s="41">
        <v>711</v>
      </c>
      <c r="AJ87" s="41">
        <v>2661</v>
      </c>
      <c r="AK87" s="41">
        <v>1921</v>
      </c>
      <c r="AL87" s="41">
        <v>2801</v>
      </c>
      <c r="AM87" s="28">
        <f t="shared" si="8"/>
        <v>67309.859313725479</v>
      </c>
      <c r="AN87" s="41">
        <v>2171.2857843137253</v>
      </c>
      <c r="AO87" s="29">
        <f t="shared" si="5"/>
        <v>52766</v>
      </c>
      <c r="AP87" s="30">
        <f t="shared" si="9"/>
        <v>1702.1290322580646</v>
      </c>
      <c r="AQ87" s="31">
        <f t="shared" si="6"/>
        <v>-14543.859313725479</v>
      </c>
      <c r="AR87" s="45">
        <f t="shared" si="7"/>
        <v>0.7839267610716909</v>
      </c>
    </row>
    <row r="88" spans="1:44" x14ac:dyDescent="0.25">
      <c r="A88" s="10">
        <v>87</v>
      </c>
      <c r="B88" s="13">
        <v>16833</v>
      </c>
      <c r="C88" s="11" t="s">
        <v>58</v>
      </c>
      <c r="D88" s="12" t="s">
        <v>3</v>
      </c>
      <c r="E88" s="12" t="s">
        <v>14</v>
      </c>
      <c r="F88" s="12" t="s">
        <v>16</v>
      </c>
      <c r="G88" s="14" t="s">
        <v>152</v>
      </c>
      <c r="H88" s="41">
        <v>756</v>
      </c>
      <c r="I88" s="41">
        <v>906</v>
      </c>
      <c r="J88" s="41">
        <v>1314</v>
      </c>
      <c r="K88" s="41">
        <v>2080</v>
      </c>
      <c r="L88" s="41">
        <v>783</v>
      </c>
      <c r="M88" s="41">
        <v>1575</v>
      </c>
      <c r="N88" s="41">
        <v>1364</v>
      </c>
      <c r="O88" s="41">
        <v>1743</v>
      </c>
      <c r="P88" s="41">
        <v>907</v>
      </c>
      <c r="Q88" s="41">
        <v>1620</v>
      </c>
      <c r="R88" s="41">
        <v>2739</v>
      </c>
      <c r="S88" s="41">
        <v>461</v>
      </c>
      <c r="T88" s="41">
        <v>1318</v>
      </c>
      <c r="U88" s="41">
        <v>828</v>
      </c>
      <c r="V88" s="41">
        <v>1833</v>
      </c>
      <c r="W88" s="41">
        <v>1076</v>
      </c>
      <c r="X88" s="41">
        <v>1835</v>
      </c>
      <c r="Y88" s="41">
        <v>1049</v>
      </c>
      <c r="Z88" s="41">
        <v>512</v>
      </c>
      <c r="AA88" s="41">
        <v>1474</v>
      </c>
      <c r="AB88" s="41">
        <v>1343</v>
      </c>
      <c r="AC88" s="41">
        <v>2227</v>
      </c>
      <c r="AD88" s="41">
        <v>1044</v>
      </c>
      <c r="AE88" s="41">
        <v>738</v>
      </c>
      <c r="AF88" s="41">
        <v>1195</v>
      </c>
      <c r="AG88" s="41">
        <v>1313</v>
      </c>
      <c r="AH88" s="41">
        <v>3223</v>
      </c>
      <c r="AI88" s="41">
        <v>1043</v>
      </c>
      <c r="AJ88" s="41">
        <v>2030</v>
      </c>
      <c r="AK88" s="41">
        <v>1301</v>
      </c>
      <c r="AL88" s="41">
        <v>1546</v>
      </c>
      <c r="AM88" s="28">
        <f t="shared" si="8"/>
        <v>69172.692875816982</v>
      </c>
      <c r="AN88" s="41">
        <v>2231.3771895424834</v>
      </c>
      <c r="AO88" s="29">
        <f t="shared" si="5"/>
        <v>43176</v>
      </c>
      <c r="AP88" s="30">
        <f t="shared" si="9"/>
        <v>1392.7741935483871</v>
      </c>
      <c r="AQ88" s="31">
        <f t="shared" si="6"/>
        <v>-25996.692875816982</v>
      </c>
      <c r="AR88" s="45">
        <f t="shared" si="7"/>
        <v>0.62417694331363072</v>
      </c>
    </row>
    <row r="89" spans="1:44" x14ac:dyDescent="0.25">
      <c r="A89" s="10">
        <v>88</v>
      </c>
      <c r="B89" s="11">
        <v>14552</v>
      </c>
      <c r="C89" s="11" t="s">
        <v>58</v>
      </c>
      <c r="D89" s="12" t="s">
        <v>3</v>
      </c>
      <c r="E89" s="12" t="s">
        <v>14</v>
      </c>
      <c r="F89" s="12" t="s">
        <v>16</v>
      </c>
      <c r="G89" s="12" t="s">
        <v>153</v>
      </c>
      <c r="H89" s="41">
        <v>1065</v>
      </c>
      <c r="I89" s="41">
        <v>1131</v>
      </c>
      <c r="J89" s="41">
        <v>187</v>
      </c>
      <c r="K89" s="41">
        <v>1319</v>
      </c>
      <c r="L89" s="41">
        <v>521</v>
      </c>
      <c r="M89" s="41">
        <v>1307</v>
      </c>
      <c r="N89" s="41">
        <v>1161</v>
      </c>
      <c r="O89" s="41">
        <v>1951</v>
      </c>
      <c r="P89" s="41">
        <v>588</v>
      </c>
      <c r="Q89" s="41">
        <v>351</v>
      </c>
      <c r="R89" s="41">
        <v>1690</v>
      </c>
      <c r="S89" s="41">
        <v>511</v>
      </c>
      <c r="T89" s="41">
        <v>473</v>
      </c>
      <c r="U89" s="41">
        <v>701</v>
      </c>
      <c r="V89" s="41">
        <v>923</v>
      </c>
      <c r="W89" s="41">
        <v>644</v>
      </c>
      <c r="X89" s="41">
        <v>1448</v>
      </c>
      <c r="Y89" s="41">
        <v>2445</v>
      </c>
      <c r="Z89" s="41">
        <v>75</v>
      </c>
      <c r="AA89" s="41">
        <v>868</v>
      </c>
      <c r="AB89" s="41">
        <v>481</v>
      </c>
      <c r="AC89" s="41">
        <v>1881</v>
      </c>
      <c r="AD89" s="41">
        <v>1182</v>
      </c>
      <c r="AE89" s="41">
        <v>1206</v>
      </c>
      <c r="AF89" s="41">
        <v>1247</v>
      </c>
      <c r="AG89" s="41">
        <v>368</v>
      </c>
      <c r="AH89" s="41">
        <v>1053</v>
      </c>
      <c r="AI89" s="41">
        <v>1366</v>
      </c>
      <c r="AJ89" s="41">
        <v>789</v>
      </c>
      <c r="AK89" s="41">
        <v>620</v>
      </c>
      <c r="AL89" s="41">
        <v>1348</v>
      </c>
      <c r="AM89" s="28">
        <f t="shared" si="8"/>
        <v>53418.909248366013</v>
      </c>
      <c r="AN89" s="41">
        <v>1723.1906209150327</v>
      </c>
      <c r="AO89" s="29">
        <f t="shared" si="5"/>
        <v>30900</v>
      </c>
      <c r="AP89" s="30">
        <f t="shared" si="9"/>
        <v>996.77419354838707</v>
      </c>
      <c r="AQ89" s="31">
        <f t="shared" si="6"/>
        <v>-22518.909248366013</v>
      </c>
      <c r="AR89" s="45">
        <f t="shared" si="7"/>
        <v>0.57844685402192431</v>
      </c>
    </row>
    <row r="90" spans="1:44" x14ac:dyDescent="0.25">
      <c r="A90" s="10">
        <v>89</v>
      </c>
      <c r="B90" s="11">
        <v>15499</v>
      </c>
      <c r="C90" s="11" t="s">
        <v>58</v>
      </c>
      <c r="D90" s="12" t="s">
        <v>3</v>
      </c>
      <c r="E90" s="12" t="s">
        <v>14</v>
      </c>
      <c r="F90" s="12" t="s">
        <v>16</v>
      </c>
      <c r="G90" s="12" t="s">
        <v>154</v>
      </c>
      <c r="H90" s="41">
        <v>967</v>
      </c>
      <c r="I90" s="41">
        <v>810</v>
      </c>
      <c r="J90" s="41">
        <v>189</v>
      </c>
      <c r="K90" s="41">
        <v>619</v>
      </c>
      <c r="L90" s="41">
        <v>1725</v>
      </c>
      <c r="M90" s="41">
        <v>1800</v>
      </c>
      <c r="N90" s="41">
        <v>4102</v>
      </c>
      <c r="O90" s="41">
        <v>2095</v>
      </c>
      <c r="P90" s="41">
        <v>1417</v>
      </c>
      <c r="Q90" s="41">
        <v>2086</v>
      </c>
      <c r="R90" s="41">
        <v>2206</v>
      </c>
      <c r="S90" s="41">
        <v>699</v>
      </c>
      <c r="T90" s="41">
        <v>797</v>
      </c>
      <c r="U90" s="41">
        <v>310</v>
      </c>
      <c r="V90" s="41">
        <v>806</v>
      </c>
      <c r="W90" s="41">
        <v>320</v>
      </c>
      <c r="X90" s="41">
        <v>1323</v>
      </c>
      <c r="Y90" s="41">
        <v>2415</v>
      </c>
      <c r="Z90" s="41">
        <v>68</v>
      </c>
      <c r="AA90" s="41">
        <v>854</v>
      </c>
      <c r="AB90" s="41">
        <v>912</v>
      </c>
      <c r="AC90" s="41">
        <v>445</v>
      </c>
      <c r="AD90" s="41">
        <v>1498</v>
      </c>
      <c r="AE90" s="41">
        <v>1444</v>
      </c>
      <c r="AF90" s="41">
        <v>267</v>
      </c>
      <c r="AG90" s="41">
        <v>169</v>
      </c>
      <c r="AH90" s="41">
        <v>1140</v>
      </c>
      <c r="AI90" s="41">
        <v>180</v>
      </c>
      <c r="AJ90" s="41">
        <v>855</v>
      </c>
      <c r="AK90" s="41">
        <v>328</v>
      </c>
      <c r="AL90" s="41">
        <v>1053</v>
      </c>
      <c r="AM90" s="28">
        <f t="shared" si="8"/>
        <v>67193.737973856216</v>
      </c>
      <c r="AN90" s="41">
        <v>2167.5399346405229</v>
      </c>
      <c r="AO90" s="29">
        <f t="shared" si="5"/>
        <v>33899</v>
      </c>
      <c r="AP90" s="30">
        <f t="shared" si="9"/>
        <v>1093.516129032258</v>
      </c>
      <c r="AQ90" s="31">
        <f t="shared" si="6"/>
        <v>-33294.737973856216</v>
      </c>
      <c r="AR90" s="45">
        <f t="shared" si="7"/>
        <v>0.504496416216485</v>
      </c>
    </row>
    <row r="91" spans="1:44" x14ac:dyDescent="0.25">
      <c r="A91" s="10">
        <v>90</v>
      </c>
      <c r="B91" s="11">
        <v>14608</v>
      </c>
      <c r="C91" s="11" t="s">
        <v>58</v>
      </c>
      <c r="D91" s="12" t="s">
        <v>3</v>
      </c>
      <c r="E91" s="12" t="s">
        <v>14</v>
      </c>
      <c r="F91" s="12" t="s">
        <v>17</v>
      </c>
      <c r="G91" s="12" t="s">
        <v>155</v>
      </c>
      <c r="H91" s="41">
        <v>220</v>
      </c>
      <c r="I91" s="41">
        <v>2165</v>
      </c>
      <c r="J91" s="41">
        <v>0</v>
      </c>
      <c r="K91" s="41">
        <v>562</v>
      </c>
      <c r="L91" s="41">
        <v>1227</v>
      </c>
      <c r="M91" s="41">
        <v>2982</v>
      </c>
      <c r="N91" s="41">
        <v>3138</v>
      </c>
      <c r="O91" s="41">
        <v>796</v>
      </c>
      <c r="P91" s="41">
        <v>3483</v>
      </c>
      <c r="Q91" s="41">
        <v>2126</v>
      </c>
      <c r="R91" s="41">
        <v>11416</v>
      </c>
      <c r="S91" s="41">
        <v>308</v>
      </c>
      <c r="T91" s="41">
        <v>1107</v>
      </c>
      <c r="U91" s="41">
        <v>1175</v>
      </c>
      <c r="V91" s="41">
        <v>46</v>
      </c>
      <c r="W91" s="41">
        <v>385</v>
      </c>
      <c r="X91" s="41">
        <v>695</v>
      </c>
      <c r="Y91" s="41">
        <v>4329</v>
      </c>
      <c r="Z91" s="41">
        <v>470</v>
      </c>
      <c r="AA91" s="41">
        <v>293</v>
      </c>
      <c r="AB91" s="41">
        <v>13084</v>
      </c>
      <c r="AC91" s="41">
        <v>1603</v>
      </c>
      <c r="AD91" s="41">
        <v>1708</v>
      </c>
      <c r="AE91" s="41">
        <v>2328</v>
      </c>
      <c r="AF91" s="41">
        <v>457</v>
      </c>
      <c r="AG91" s="41">
        <v>99</v>
      </c>
      <c r="AH91" s="41">
        <v>554</v>
      </c>
      <c r="AI91" s="41">
        <v>1165</v>
      </c>
      <c r="AJ91" s="41">
        <v>418</v>
      </c>
      <c r="AK91" s="41">
        <v>933</v>
      </c>
      <c r="AL91" s="41">
        <v>1502</v>
      </c>
      <c r="AM91" s="28">
        <f t="shared" si="8"/>
        <v>170820.58761437907</v>
      </c>
      <c r="AN91" s="41">
        <v>5510.3415359477121</v>
      </c>
      <c r="AO91" s="29">
        <f t="shared" si="5"/>
        <v>60774</v>
      </c>
      <c r="AP91" s="30">
        <f t="shared" si="9"/>
        <v>1960.4516129032259</v>
      </c>
      <c r="AQ91" s="31">
        <f t="shared" si="6"/>
        <v>-110046.58761437907</v>
      </c>
      <c r="AR91" s="45">
        <f t="shared" si="7"/>
        <v>0.35577678808361773</v>
      </c>
    </row>
    <row r="92" spans="1:44" x14ac:dyDescent="0.25">
      <c r="A92" s="10">
        <v>91</v>
      </c>
      <c r="B92" s="11">
        <v>14500</v>
      </c>
      <c r="C92" s="11" t="s">
        <v>58</v>
      </c>
      <c r="D92" s="12" t="s">
        <v>3</v>
      </c>
      <c r="E92" s="12" t="s">
        <v>14</v>
      </c>
      <c r="F92" s="12" t="s">
        <v>17</v>
      </c>
      <c r="G92" s="12" t="s">
        <v>156</v>
      </c>
      <c r="H92" s="41">
        <v>1111</v>
      </c>
      <c r="I92" s="41">
        <v>1089</v>
      </c>
      <c r="J92" s="41">
        <v>1129</v>
      </c>
      <c r="K92" s="41">
        <v>1034</v>
      </c>
      <c r="L92" s="41">
        <v>709</v>
      </c>
      <c r="M92" s="41">
        <v>1635</v>
      </c>
      <c r="N92" s="41">
        <v>648</v>
      </c>
      <c r="O92" s="41">
        <v>965</v>
      </c>
      <c r="P92" s="41">
        <v>1026</v>
      </c>
      <c r="Q92" s="41">
        <v>1396</v>
      </c>
      <c r="R92" s="41">
        <v>1714</v>
      </c>
      <c r="S92" s="41">
        <v>453</v>
      </c>
      <c r="T92" s="41">
        <v>2615</v>
      </c>
      <c r="U92" s="41">
        <v>1672</v>
      </c>
      <c r="V92" s="41">
        <v>1334</v>
      </c>
      <c r="W92" s="41">
        <v>1253</v>
      </c>
      <c r="X92" s="41">
        <v>259</v>
      </c>
      <c r="Y92" s="41">
        <v>1707</v>
      </c>
      <c r="Z92" s="41">
        <v>513</v>
      </c>
      <c r="AA92" s="41">
        <v>1752</v>
      </c>
      <c r="AB92" s="41">
        <v>767</v>
      </c>
      <c r="AC92" s="41">
        <v>1343</v>
      </c>
      <c r="AD92" s="41">
        <v>1887</v>
      </c>
      <c r="AE92" s="41">
        <v>2077</v>
      </c>
      <c r="AF92" s="41">
        <v>517</v>
      </c>
      <c r="AG92" s="41">
        <v>98</v>
      </c>
      <c r="AH92" s="41">
        <v>2217</v>
      </c>
      <c r="AI92" s="41">
        <v>1120</v>
      </c>
      <c r="AJ92" s="41">
        <v>853</v>
      </c>
      <c r="AK92" s="41">
        <v>1164</v>
      </c>
      <c r="AL92" s="41">
        <v>1336</v>
      </c>
      <c r="AM92" s="28">
        <f t="shared" si="8"/>
        <v>38336.392124183003</v>
      </c>
      <c r="AN92" s="41">
        <v>1236.6578104575162</v>
      </c>
      <c r="AO92" s="29">
        <f t="shared" si="5"/>
        <v>37393</v>
      </c>
      <c r="AP92" s="30">
        <f t="shared" si="9"/>
        <v>1206.2258064516129</v>
      </c>
      <c r="AQ92" s="31">
        <f t="shared" si="6"/>
        <v>-943.39212418300303</v>
      </c>
      <c r="AR92" s="45">
        <f t="shared" si="7"/>
        <v>0.97539173427882642</v>
      </c>
    </row>
    <row r="93" spans="1:44" x14ac:dyDescent="0.25">
      <c r="A93" s="10">
        <v>92</v>
      </c>
      <c r="B93" s="11">
        <v>14435</v>
      </c>
      <c r="C93" s="11" t="s">
        <v>58</v>
      </c>
      <c r="D93" s="12" t="s">
        <v>3</v>
      </c>
      <c r="E93" s="12" t="s">
        <v>14</v>
      </c>
      <c r="F93" s="12" t="s">
        <v>17</v>
      </c>
      <c r="G93" s="12" t="s">
        <v>157</v>
      </c>
      <c r="H93" s="41">
        <v>854</v>
      </c>
      <c r="I93" s="41">
        <v>1951</v>
      </c>
      <c r="J93" s="41">
        <v>1180</v>
      </c>
      <c r="K93" s="41">
        <v>1430</v>
      </c>
      <c r="L93" s="41">
        <v>2145</v>
      </c>
      <c r="M93" s="41">
        <v>1158</v>
      </c>
      <c r="N93" s="41">
        <v>1662</v>
      </c>
      <c r="O93" s="41">
        <v>608</v>
      </c>
      <c r="P93" s="41">
        <v>1493</v>
      </c>
      <c r="Q93" s="41">
        <v>1310</v>
      </c>
      <c r="R93" s="41">
        <v>1028</v>
      </c>
      <c r="S93" s="41">
        <v>669</v>
      </c>
      <c r="T93" s="41">
        <v>2214</v>
      </c>
      <c r="U93" s="41">
        <v>2022</v>
      </c>
      <c r="V93" s="41">
        <v>272</v>
      </c>
      <c r="W93" s="41">
        <v>1230</v>
      </c>
      <c r="X93" s="41">
        <v>287</v>
      </c>
      <c r="Y93" s="41">
        <v>1721</v>
      </c>
      <c r="Z93" s="41">
        <v>161</v>
      </c>
      <c r="AA93" s="41">
        <v>2133</v>
      </c>
      <c r="AB93" s="41">
        <v>1050</v>
      </c>
      <c r="AC93" s="41">
        <v>845</v>
      </c>
      <c r="AD93" s="41">
        <v>1395</v>
      </c>
      <c r="AE93" s="41">
        <v>684</v>
      </c>
      <c r="AF93" s="41">
        <v>888</v>
      </c>
      <c r="AG93" s="41">
        <v>1129</v>
      </c>
      <c r="AH93" s="41">
        <v>1805</v>
      </c>
      <c r="AI93" s="41">
        <v>596</v>
      </c>
      <c r="AJ93" s="41">
        <v>1430</v>
      </c>
      <c r="AK93" s="41">
        <v>1409</v>
      </c>
      <c r="AL93" s="41">
        <v>777</v>
      </c>
      <c r="AM93" s="28">
        <f t="shared" si="8"/>
        <v>40126.955163398692</v>
      </c>
      <c r="AN93" s="41">
        <v>1294.417908496732</v>
      </c>
      <c r="AO93" s="29">
        <f t="shared" si="5"/>
        <v>37536</v>
      </c>
      <c r="AP93" s="30">
        <f t="shared" si="9"/>
        <v>1210.8387096774193</v>
      </c>
      <c r="AQ93" s="31">
        <f t="shared" si="6"/>
        <v>-2590.9551633986921</v>
      </c>
      <c r="AR93" s="45">
        <f t="shared" si="7"/>
        <v>0.93543105493929923</v>
      </c>
    </row>
    <row r="94" spans="1:44" x14ac:dyDescent="0.25">
      <c r="A94" s="10">
        <v>93</v>
      </c>
      <c r="B94" s="11">
        <v>15989</v>
      </c>
      <c r="C94" s="11" t="s">
        <v>58</v>
      </c>
      <c r="D94" s="12" t="s">
        <v>3</v>
      </c>
      <c r="E94" s="12" t="s">
        <v>14</v>
      </c>
      <c r="F94" s="12" t="s">
        <v>17</v>
      </c>
      <c r="G94" s="12" t="s">
        <v>158</v>
      </c>
      <c r="H94" s="41">
        <v>976</v>
      </c>
      <c r="I94" s="41">
        <v>4000</v>
      </c>
      <c r="J94" s="41">
        <v>2800</v>
      </c>
      <c r="K94" s="41">
        <v>1153</v>
      </c>
      <c r="L94" s="41">
        <v>202</v>
      </c>
      <c r="M94" s="41">
        <v>1379</v>
      </c>
      <c r="N94" s="41">
        <v>1085</v>
      </c>
      <c r="O94" s="41">
        <v>1320</v>
      </c>
      <c r="P94" s="41">
        <v>2499</v>
      </c>
      <c r="Q94" s="41">
        <v>1677</v>
      </c>
      <c r="R94" s="41">
        <v>1321</v>
      </c>
      <c r="S94" s="41">
        <v>817</v>
      </c>
      <c r="T94" s="41">
        <v>2793</v>
      </c>
      <c r="U94" s="41">
        <v>1402</v>
      </c>
      <c r="V94" s="41">
        <v>2298</v>
      </c>
      <c r="W94" s="41">
        <v>1290</v>
      </c>
      <c r="X94" s="41">
        <v>822</v>
      </c>
      <c r="Y94" s="41">
        <v>6903</v>
      </c>
      <c r="Z94" s="41">
        <v>826</v>
      </c>
      <c r="AA94" s="41">
        <v>1066</v>
      </c>
      <c r="AB94" s="41">
        <v>636</v>
      </c>
      <c r="AC94" s="41">
        <v>831</v>
      </c>
      <c r="AD94" s="41">
        <v>1055</v>
      </c>
      <c r="AE94" s="41">
        <v>1722</v>
      </c>
      <c r="AF94" s="41">
        <v>1175</v>
      </c>
      <c r="AG94" s="41">
        <v>950</v>
      </c>
      <c r="AH94" s="41">
        <v>1596</v>
      </c>
      <c r="AI94" s="41">
        <v>2055</v>
      </c>
      <c r="AJ94" s="41">
        <v>1640</v>
      </c>
      <c r="AK94" s="41">
        <v>1005</v>
      </c>
      <c r="AL94" s="41">
        <v>913</v>
      </c>
      <c r="AM94" s="28">
        <f t="shared" si="8"/>
        <v>59433.875212418301</v>
      </c>
      <c r="AN94" s="41">
        <v>1917.2217810457516</v>
      </c>
      <c r="AO94" s="29">
        <f t="shared" si="5"/>
        <v>50207</v>
      </c>
      <c r="AP94" s="30">
        <f t="shared" si="9"/>
        <v>1619.5806451612902</v>
      </c>
      <c r="AQ94" s="31">
        <f t="shared" si="6"/>
        <v>-9226.8752124183011</v>
      </c>
      <c r="AR94" s="45">
        <f t="shared" si="7"/>
        <v>0.84475393570684743</v>
      </c>
    </row>
    <row r="95" spans="1:44" x14ac:dyDescent="0.25">
      <c r="A95" s="10">
        <v>94</v>
      </c>
      <c r="B95" s="11">
        <v>15278</v>
      </c>
      <c r="C95" s="11" t="s">
        <v>58</v>
      </c>
      <c r="D95" s="12" t="s">
        <v>3</v>
      </c>
      <c r="E95" s="12" t="s">
        <v>14</v>
      </c>
      <c r="F95" s="12" t="s">
        <v>17</v>
      </c>
      <c r="G95" s="12" t="s">
        <v>159</v>
      </c>
      <c r="H95" s="41">
        <v>2973</v>
      </c>
      <c r="I95" s="41">
        <v>1751</v>
      </c>
      <c r="J95" s="41">
        <v>914</v>
      </c>
      <c r="K95" s="41">
        <v>1995</v>
      </c>
      <c r="L95" s="41">
        <v>958</v>
      </c>
      <c r="M95" s="41">
        <v>3096</v>
      </c>
      <c r="N95" s="41">
        <v>1304</v>
      </c>
      <c r="O95" s="41">
        <v>1496</v>
      </c>
      <c r="P95" s="41">
        <v>2457</v>
      </c>
      <c r="Q95" s="41">
        <v>2106</v>
      </c>
      <c r="R95" s="41">
        <v>1797</v>
      </c>
      <c r="S95" s="41">
        <v>939</v>
      </c>
      <c r="T95" s="41">
        <v>3335</v>
      </c>
      <c r="U95" s="41">
        <v>2520</v>
      </c>
      <c r="V95" s="41">
        <v>1669</v>
      </c>
      <c r="W95" s="41">
        <v>2039</v>
      </c>
      <c r="X95" s="41">
        <v>834</v>
      </c>
      <c r="Y95" s="41">
        <v>2248</v>
      </c>
      <c r="Z95" s="41">
        <v>1516</v>
      </c>
      <c r="AA95" s="41">
        <v>2210</v>
      </c>
      <c r="AB95" s="41">
        <v>1806</v>
      </c>
      <c r="AC95" s="41">
        <v>1501</v>
      </c>
      <c r="AD95" s="41">
        <v>903</v>
      </c>
      <c r="AE95" s="41">
        <v>1558</v>
      </c>
      <c r="AF95" s="41">
        <v>4713</v>
      </c>
      <c r="AG95" s="41">
        <v>1416</v>
      </c>
      <c r="AH95" s="41">
        <v>880</v>
      </c>
      <c r="AI95" s="41">
        <v>900</v>
      </c>
      <c r="AJ95" s="41">
        <v>2293</v>
      </c>
      <c r="AK95" s="41">
        <v>1937</v>
      </c>
      <c r="AL95" s="41">
        <v>1914</v>
      </c>
      <c r="AM95" s="28">
        <f t="shared" si="8"/>
        <v>74855.654411764714</v>
      </c>
      <c r="AN95" s="41">
        <v>2414.6985294117649</v>
      </c>
      <c r="AO95" s="29">
        <f t="shared" si="5"/>
        <v>57978</v>
      </c>
      <c r="AP95" s="30">
        <f t="shared" si="9"/>
        <v>1870.258064516129</v>
      </c>
      <c r="AQ95" s="31">
        <f t="shared" si="6"/>
        <v>-16877.654411764714</v>
      </c>
      <c r="AR95" s="45">
        <f t="shared" si="7"/>
        <v>0.77453066779799429</v>
      </c>
    </row>
    <row r="96" spans="1:44" x14ac:dyDescent="0.25">
      <c r="A96" s="10">
        <v>95</v>
      </c>
      <c r="B96" s="11">
        <v>15466</v>
      </c>
      <c r="C96" s="11" t="s">
        <v>58</v>
      </c>
      <c r="D96" s="12" t="s">
        <v>3</v>
      </c>
      <c r="E96" s="12" t="s">
        <v>14</v>
      </c>
      <c r="F96" s="12" t="s">
        <v>17</v>
      </c>
      <c r="G96" s="12" t="s">
        <v>160</v>
      </c>
      <c r="H96" s="41">
        <v>198</v>
      </c>
      <c r="I96" s="41">
        <v>592</v>
      </c>
      <c r="J96" s="41">
        <v>320</v>
      </c>
      <c r="K96" s="41">
        <v>1442</v>
      </c>
      <c r="L96" s="41">
        <v>730</v>
      </c>
      <c r="M96" s="41">
        <v>488</v>
      </c>
      <c r="N96" s="41">
        <v>707</v>
      </c>
      <c r="O96" s="41">
        <v>1838</v>
      </c>
      <c r="P96" s="41">
        <v>435</v>
      </c>
      <c r="Q96" s="41">
        <v>1713</v>
      </c>
      <c r="R96" s="41">
        <v>1289</v>
      </c>
      <c r="S96" s="41">
        <v>157</v>
      </c>
      <c r="T96" s="41">
        <v>854</v>
      </c>
      <c r="U96" s="41">
        <v>699</v>
      </c>
      <c r="V96" s="41">
        <v>1241</v>
      </c>
      <c r="W96" s="41">
        <v>1152</v>
      </c>
      <c r="X96" s="41">
        <v>1163</v>
      </c>
      <c r="Y96" s="41">
        <v>747</v>
      </c>
      <c r="Z96" s="41">
        <v>301</v>
      </c>
      <c r="AA96" s="41">
        <v>530</v>
      </c>
      <c r="AB96" s="41">
        <v>1203</v>
      </c>
      <c r="AC96" s="41">
        <v>1609</v>
      </c>
      <c r="AD96" s="41">
        <v>1039</v>
      </c>
      <c r="AE96" s="41">
        <v>1662</v>
      </c>
      <c r="AF96" s="41">
        <v>654</v>
      </c>
      <c r="AG96" s="41">
        <v>288</v>
      </c>
      <c r="AH96" s="41">
        <v>1886</v>
      </c>
      <c r="AI96" s="41">
        <v>1230</v>
      </c>
      <c r="AJ96" s="41">
        <v>1791</v>
      </c>
      <c r="AK96" s="41">
        <v>887</v>
      </c>
      <c r="AL96" s="41">
        <v>648</v>
      </c>
      <c r="AM96" s="28">
        <f t="shared" si="8"/>
        <v>45608.916143790848</v>
      </c>
      <c r="AN96" s="41">
        <v>1471.2553594771241</v>
      </c>
      <c r="AO96" s="29">
        <f t="shared" si="5"/>
        <v>29493</v>
      </c>
      <c r="AP96" s="30">
        <f t="shared" si="9"/>
        <v>951.38709677419354</v>
      </c>
      <c r="AQ96" s="31">
        <f t="shared" si="6"/>
        <v>-16115.916143790848</v>
      </c>
      <c r="AR96" s="45">
        <f t="shared" si="7"/>
        <v>0.64664987668239393</v>
      </c>
    </row>
    <row r="97" spans="1:44" x14ac:dyDescent="0.25">
      <c r="A97" s="10">
        <v>96</v>
      </c>
      <c r="B97" s="11">
        <v>14503</v>
      </c>
      <c r="C97" s="11" t="s">
        <v>58</v>
      </c>
      <c r="D97" s="12" t="s">
        <v>3</v>
      </c>
      <c r="E97" s="12" t="s">
        <v>14</v>
      </c>
      <c r="F97" s="12" t="s">
        <v>17</v>
      </c>
      <c r="G97" s="12" t="s">
        <v>161</v>
      </c>
      <c r="H97" s="41">
        <v>1217</v>
      </c>
      <c r="I97" s="41">
        <v>685</v>
      </c>
      <c r="J97" s="41">
        <v>1032</v>
      </c>
      <c r="K97" s="41">
        <v>1929</v>
      </c>
      <c r="L97" s="41">
        <v>1194</v>
      </c>
      <c r="M97" s="41">
        <v>1859</v>
      </c>
      <c r="N97" s="41">
        <v>800</v>
      </c>
      <c r="O97" s="41">
        <v>751</v>
      </c>
      <c r="P97" s="41">
        <v>600</v>
      </c>
      <c r="Q97" s="41">
        <v>1477</v>
      </c>
      <c r="R97" s="41">
        <v>1267</v>
      </c>
      <c r="S97" s="41">
        <v>647</v>
      </c>
      <c r="T97" s="41">
        <v>1597</v>
      </c>
      <c r="U97" s="41">
        <v>862</v>
      </c>
      <c r="V97" s="41">
        <v>524</v>
      </c>
      <c r="W97" s="41">
        <v>764</v>
      </c>
      <c r="X97" s="41">
        <v>1285</v>
      </c>
      <c r="Y97" s="41">
        <v>993</v>
      </c>
      <c r="Z97" s="41">
        <v>486</v>
      </c>
      <c r="AA97" s="41">
        <v>1221</v>
      </c>
      <c r="AB97" s="41">
        <v>1608</v>
      </c>
      <c r="AC97" s="41">
        <v>1265</v>
      </c>
      <c r="AD97" s="41">
        <v>891</v>
      </c>
      <c r="AE97" s="41">
        <v>891</v>
      </c>
      <c r="AF97" s="41">
        <v>1187</v>
      </c>
      <c r="AG97" s="41">
        <v>833</v>
      </c>
      <c r="AH97" s="41">
        <v>1277</v>
      </c>
      <c r="AI97" s="41">
        <v>847</v>
      </c>
      <c r="AJ97" s="41">
        <v>955</v>
      </c>
      <c r="AK97" s="41">
        <v>769</v>
      </c>
      <c r="AL97" s="41">
        <v>2856</v>
      </c>
      <c r="AM97" s="28">
        <f t="shared" si="8"/>
        <v>43652.858692810456</v>
      </c>
      <c r="AN97" s="41">
        <v>1408.1567320261438</v>
      </c>
      <c r="AO97" s="29">
        <f t="shared" si="5"/>
        <v>34569</v>
      </c>
      <c r="AP97" s="30">
        <f t="shared" si="9"/>
        <v>1115.1290322580646</v>
      </c>
      <c r="AQ97" s="31">
        <f t="shared" si="6"/>
        <v>-9083.858692810456</v>
      </c>
      <c r="AR97" s="45">
        <f t="shared" si="7"/>
        <v>0.79190689991841123</v>
      </c>
    </row>
    <row r="98" spans="1:44" x14ac:dyDescent="0.25">
      <c r="A98" s="10">
        <v>97</v>
      </c>
      <c r="B98" s="11">
        <v>14497</v>
      </c>
      <c r="C98" s="11" t="s">
        <v>58</v>
      </c>
      <c r="D98" s="12" t="s">
        <v>3</v>
      </c>
      <c r="E98" s="12" t="s">
        <v>14</v>
      </c>
      <c r="F98" s="12" t="s">
        <v>17</v>
      </c>
      <c r="G98" s="12" t="s">
        <v>162</v>
      </c>
      <c r="H98" s="41">
        <v>562</v>
      </c>
      <c r="I98" s="41">
        <v>1034</v>
      </c>
      <c r="J98" s="41">
        <v>368</v>
      </c>
      <c r="K98" s="41">
        <v>386</v>
      </c>
      <c r="L98" s="41">
        <v>851</v>
      </c>
      <c r="M98" s="41">
        <v>1069</v>
      </c>
      <c r="N98" s="41">
        <v>1253</v>
      </c>
      <c r="O98" s="41">
        <v>1182</v>
      </c>
      <c r="P98" s="41">
        <v>3033</v>
      </c>
      <c r="Q98" s="41">
        <v>504</v>
      </c>
      <c r="R98" s="41">
        <v>1053</v>
      </c>
      <c r="S98" s="41">
        <v>60</v>
      </c>
      <c r="T98" s="41">
        <v>1992</v>
      </c>
      <c r="U98" s="41">
        <v>1045</v>
      </c>
      <c r="V98" s="41">
        <v>1090</v>
      </c>
      <c r="W98" s="41">
        <v>1116</v>
      </c>
      <c r="X98" s="41">
        <v>1763</v>
      </c>
      <c r="Y98" s="41">
        <v>4095</v>
      </c>
      <c r="Z98" s="41">
        <v>651</v>
      </c>
      <c r="AA98" s="41">
        <v>1519</v>
      </c>
      <c r="AB98" s="41">
        <v>1035</v>
      </c>
      <c r="AC98" s="41">
        <v>1825</v>
      </c>
      <c r="AD98" s="41">
        <v>1748</v>
      </c>
      <c r="AE98" s="41">
        <v>1558</v>
      </c>
      <c r="AF98" s="41">
        <v>1649</v>
      </c>
      <c r="AG98" s="41">
        <v>1237</v>
      </c>
      <c r="AH98" s="41">
        <v>1464</v>
      </c>
      <c r="AI98" s="41">
        <v>2530</v>
      </c>
      <c r="AJ98" s="41">
        <v>1306</v>
      </c>
      <c r="AK98" s="41">
        <v>914</v>
      </c>
      <c r="AL98" s="41">
        <v>1226</v>
      </c>
      <c r="AM98" s="28">
        <f t="shared" si="8"/>
        <v>60987.641307189544</v>
      </c>
      <c r="AN98" s="41">
        <v>1967.3432679738562</v>
      </c>
      <c r="AO98" s="29">
        <f t="shared" si="5"/>
        <v>41118</v>
      </c>
      <c r="AP98" s="30">
        <f t="shared" si="9"/>
        <v>1326.3870967741937</v>
      </c>
      <c r="AQ98" s="31">
        <f t="shared" si="6"/>
        <v>-19869.641307189544</v>
      </c>
      <c r="AR98" s="45">
        <f t="shared" si="7"/>
        <v>0.67420216815554723</v>
      </c>
    </row>
    <row r="99" spans="1:44" x14ac:dyDescent="0.25">
      <c r="A99" s="10">
        <v>98</v>
      </c>
      <c r="B99" s="13">
        <v>16882</v>
      </c>
      <c r="C99" s="11" t="s">
        <v>58</v>
      </c>
      <c r="D99" s="12" t="s">
        <v>3</v>
      </c>
      <c r="E99" s="12" t="s">
        <v>14</v>
      </c>
      <c r="F99" s="12" t="s">
        <v>18</v>
      </c>
      <c r="G99" s="14" t="s">
        <v>163</v>
      </c>
      <c r="H99" s="41">
        <v>830</v>
      </c>
      <c r="I99" s="41">
        <v>1415</v>
      </c>
      <c r="J99" s="41">
        <v>358</v>
      </c>
      <c r="K99" s="41">
        <v>1615</v>
      </c>
      <c r="L99" s="41">
        <v>618</v>
      </c>
      <c r="M99" s="41">
        <v>684</v>
      </c>
      <c r="N99" s="41">
        <v>510</v>
      </c>
      <c r="O99" s="41">
        <v>643</v>
      </c>
      <c r="P99" s="41">
        <v>1620</v>
      </c>
      <c r="Q99" s="41">
        <v>842</v>
      </c>
      <c r="R99" s="41">
        <v>1383</v>
      </c>
      <c r="S99" s="41">
        <v>1634</v>
      </c>
      <c r="T99" s="41">
        <v>2216</v>
      </c>
      <c r="U99" s="41">
        <v>1664</v>
      </c>
      <c r="V99" s="41">
        <v>1092</v>
      </c>
      <c r="W99" s="41">
        <v>805</v>
      </c>
      <c r="X99" s="41">
        <v>1075</v>
      </c>
      <c r="Y99" s="41">
        <v>2000</v>
      </c>
      <c r="Z99" s="41">
        <v>591</v>
      </c>
      <c r="AA99" s="41">
        <v>1476</v>
      </c>
      <c r="AB99" s="41">
        <v>1109</v>
      </c>
      <c r="AC99" s="41">
        <v>1041</v>
      </c>
      <c r="AD99" s="41">
        <v>537</v>
      </c>
      <c r="AE99" s="41">
        <v>2936</v>
      </c>
      <c r="AF99" s="41">
        <v>458</v>
      </c>
      <c r="AG99" s="41">
        <v>1067</v>
      </c>
      <c r="AH99" s="41">
        <v>1559</v>
      </c>
      <c r="AI99" s="41">
        <v>781</v>
      </c>
      <c r="AJ99" s="41">
        <v>838</v>
      </c>
      <c r="AK99" s="41">
        <v>192</v>
      </c>
      <c r="AL99" s="41">
        <v>507</v>
      </c>
      <c r="AM99" s="28">
        <f t="shared" si="8"/>
        <v>41918.983104575163</v>
      </c>
      <c r="AN99" s="41">
        <v>1352.2252614379086</v>
      </c>
      <c r="AO99" s="29">
        <f t="shared" si="5"/>
        <v>34096</v>
      </c>
      <c r="AP99" s="30">
        <f t="shared" si="9"/>
        <v>1099.8709677419354</v>
      </c>
      <c r="AQ99" s="31">
        <f t="shared" si="6"/>
        <v>-7822.9831045751635</v>
      </c>
      <c r="AR99" s="45">
        <f t="shared" si="7"/>
        <v>0.81337850956309721</v>
      </c>
    </row>
    <row r="100" spans="1:44" x14ac:dyDescent="0.25">
      <c r="A100" s="10">
        <v>99</v>
      </c>
      <c r="B100" s="13">
        <v>17177</v>
      </c>
      <c r="C100" s="11" t="s">
        <v>58</v>
      </c>
      <c r="D100" s="12" t="s">
        <v>3</v>
      </c>
      <c r="E100" s="12" t="s">
        <v>14</v>
      </c>
      <c r="F100" s="12" t="s">
        <v>18</v>
      </c>
      <c r="G100" s="14" t="s">
        <v>164</v>
      </c>
      <c r="H100" s="41">
        <v>1257</v>
      </c>
      <c r="I100" s="41">
        <v>862</v>
      </c>
      <c r="J100" s="41">
        <v>1145</v>
      </c>
      <c r="K100" s="41">
        <v>1465</v>
      </c>
      <c r="L100" s="41">
        <v>349</v>
      </c>
      <c r="M100" s="41">
        <v>1102</v>
      </c>
      <c r="N100" s="41">
        <v>1245</v>
      </c>
      <c r="O100" s="41">
        <v>1242</v>
      </c>
      <c r="P100" s="41">
        <v>2034</v>
      </c>
      <c r="Q100" s="41">
        <v>1392</v>
      </c>
      <c r="R100" s="41">
        <v>1067</v>
      </c>
      <c r="S100" s="41">
        <v>1557</v>
      </c>
      <c r="T100" s="41">
        <v>1323</v>
      </c>
      <c r="U100" s="41">
        <v>1331</v>
      </c>
      <c r="V100" s="41">
        <v>872</v>
      </c>
      <c r="W100" s="41">
        <v>1018</v>
      </c>
      <c r="X100" s="41">
        <v>1390</v>
      </c>
      <c r="Y100" s="41">
        <v>863</v>
      </c>
      <c r="Z100" s="41">
        <v>913</v>
      </c>
      <c r="AA100" s="41">
        <v>448</v>
      </c>
      <c r="AB100" s="41">
        <v>741</v>
      </c>
      <c r="AC100" s="41">
        <v>773</v>
      </c>
      <c r="AD100" s="41">
        <v>766</v>
      </c>
      <c r="AE100" s="41">
        <v>1459</v>
      </c>
      <c r="AF100" s="41">
        <v>1756</v>
      </c>
      <c r="AG100" s="41">
        <v>686</v>
      </c>
      <c r="AH100" s="41">
        <v>922</v>
      </c>
      <c r="AI100" s="41">
        <v>959</v>
      </c>
      <c r="AJ100" s="41">
        <v>1369</v>
      </c>
      <c r="AK100" s="41">
        <v>861</v>
      </c>
      <c r="AL100" s="41">
        <v>1250</v>
      </c>
      <c r="AM100" s="28">
        <f t="shared" si="8"/>
        <v>59142.547647058818</v>
      </c>
      <c r="AN100" s="41">
        <v>1907.8241176470588</v>
      </c>
      <c r="AO100" s="29">
        <f t="shared" si="5"/>
        <v>34417</v>
      </c>
      <c r="AP100" s="30">
        <f t="shared" si="9"/>
        <v>1110.2258064516129</v>
      </c>
      <c r="AQ100" s="31">
        <f t="shared" si="6"/>
        <v>-24725.547647058818</v>
      </c>
      <c r="AR100" s="45">
        <f t="shared" si="7"/>
        <v>0.58193299695826628</v>
      </c>
    </row>
    <row r="101" spans="1:44" x14ac:dyDescent="0.25">
      <c r="A101" s="10">
        <v>100</v>
      </c>
      <c r="B101" s="11">
        <v>15621</v>
      </c>
      <c r="C101" s="11" t="s">
        <v>58</v>
      </c>
      <c r="D101" s="12" t="s">
        <v>3</v>
      </c>
      <c r="E101" s="12" t="s">
        <v>14</v>
      </c>
      <c r="F101" s="12" t="s">
        <v>18</v>
      </c>
      <c r="G101" s="12" t="s">
        <v>165</v>
      </c>
      <c r="H101" s="41">
        <v>1133</v>
      </c>
      <c r="I101" s="41">
        <v>1147</v>
      </c>
      <c r="J101" s="41">
        <v>463</v>
      </c>
      <c r="K101" s="41">
        <v>1000</v>
      </c>
      <c r="L101" s="41">
        <v>375</v>
      </c>
      <c r="M101" s="41">
        <v>1207</v>
      </c>
      <c r="N101" s="41">
        <v>1153</v>
      </c>
      <c r="O101" s="41">
        <v>1902</v>
      </c>
      <c r="P101" s="41">
        <v>1060</v>
      </c>
      <c r="Q101" s="41">
        <v>661</v>
      </c>
      <c r="R101" s="41">
        <v>711</v>
      </c>
      <c r="S101" s="41">
        <v>122</v>
      </c>
      <c r="T101" s="41">
        <v>1217</v>
      </c>
      <c r="U101" s="41">
        <v>2419</v>
      </c>
      <c r="V101" s="41">
        <v>205</v>
      </c>
      <c r="W101" s="41">
        <v>434</v>
      </c>
      <c r="X101" s="41">
        <v>718</v>
      </c>
      <c r="Y101" s="41">
        <v>565</v>
      </c>
      <c r="Z101" s="41">
        <v>136</v>
      </c>
      <c r="AA101" s="41">
        <v>599</v>
      </c>
      <c r="AB101" s="41">
        <v>660</v>
      </c>
      <c r="AC101" s="41">
        <v>880</v>
      </c>
      <c r="AD101" s="41">
        <v>1970</v>
      </c>
      <c r="AE101" s="41">
        <v>361</v>
      </c>
      <c r="AF101" s="41">
        <v>1043</v>
      </c>
      <c r="AG101" s="41">
        <v>406</v>
      </c>
      <c r="AH101" s="41">
        <v>547</v>
      </c>
      <c r="AI101" s="41">
        <v>342</v>
      </c>
      <c r="AJ101" s="41">
        <v>1568</v>
      </c>
      <c r="AK101" s="41">
        <v>1754</v>
      </c>
      <c r="AL101" s="41">
        <v>850</v>
      </c>
      <c r="AM101" s="28">
        <f t="shared" si="8"/>
        <v>47256.044411764706</v>
      </c>
      <c r="AN101" s="41">
        <v>1524.3885294117647</v>
      </c>
      <c r="AO101" s="29">
        <f t="shared" si="5"/>
        <v>27608</v>
      </c>
      <c r="AP101" s="30">
        <f t="shared" si="9"/>
        <v>890.58064516129036</v>
      </c>
      <c r="AQ101" s="31">
        <f t="shared" si="6"/>
        <v>-19648.044411764706</v>
      </c>
      <c r="AR101" s="45">
        <f t="shared" si="7"/>
        <v>0.58422156030323191</v>
      </c>
    </row>
    <row r="102" spans="1:44" x14ac:dyDescent="0.25">
      <c r="A102" s="10">
        <v>101</v>
      </c>
      <c r="B102" s="11">
        <v>16005</v>
      </c>
      <c r="C102" s="11" t="s">
        <v>58</v>
      </c>
      <c r="D102" s="12" t="s">
        <v>3</v>
      </c>
      <c r="E102" s="12" t="s">
        <v>14</v>
      </c>
      <c r="F102" s="12" t="s">
        <v>18</v>
      </c>
      <c r="G102" s="12" t="s">
        <v>166</v>
      </c>
      <c r="H102" s="41">
        <v>312</v>
      </c>
      <c r="I102" s="41">
        <v>1389</v>
      </c>
      <c r="J102" s="41">
        <v>222</v>
      </c>
      <c r="K102" s="41">
        <v>2225</v>
      </c>
      <c r="L102" s="41">
        <v>393</v>
      </c>
      <c r="M102" s="41">
        <v>658</v>
      </c>
      <c r="N102" s="41">
        <v>1175</v>
      </c>
      <c r="O102" s="41">
        <v>1043</v>
      </c>
      <c r="P102" s="41">
        <v>1627</v>
      </c>
      <c r="Q102" s="41">
        <v>1088</v>
      </c>
      <c r="R102" s="41">
        <v>970</v>
      </c>
      <c r="S102" s="41">
        <v>420</v>
      </c>
      <c r="T102" s="41">
        <v>2092</v>
      </c>
      <c r="U102" s="41">
        <v>1223</v>
      </c>
      <c r="V102" s="41">
        <v>399</v>
      </c>
      <c r="W102" s="41">
        <v>693</v>
      </c>
      <c r="X102" s="41">
        <v>934</v>
      </c>
      <c r="Y102" s="41">
        <v>1312</v>
      </c>
      <c r="Z102" s="41">
        <v>239</v>
      </c>
      <c r="AA102" s="41">
        <v>2740</v>
      </c>
      <c r="AB102" s="41">
        <v>1367</v>
      </c>
      <c r="AC102" s="41">
        <v>1940</v>
      </c>
      <c r="AD102" s="41">
        <v>2414</v>
      </c>
      <c r="AE102" s="41">
        <v>1618</v>
      </c>
      <c r="AF102" s="41">
        <v>756</v>
      </c>
      <c r="AG102" s="41">
        <v>811</v>
      </c>
      <c r="AH102" s="41">
        <v>1694</v>
      </c>
      <c r="AI102" s="41">
        <v>563</v>
      </c>
      <c r="AJ102" s="41">
        <v>2011</v>
      </c>
      <c r="AK102" s="41">
        <v>1431</v>
      </c>
      <c r="AL102" s="41">
        <v>2199</v>
      </c>
      <c r="AM102" s="28">
        <f t="shared" si="8"/>
        <v>54732.781843137258</v>
      </c>
      <c r="AN102" s="41">
        <v>1765.5736078431373</v>
      </c>
      <c r="AO102" s="29">
        <f t="shared" si="5"/>
        <v>37958</v>
      </c>
      <c r="AP102" s="30">
        <f t="shared" si="9"/>
        <v>1224.4516129032259</v>
      </c>
      <c r="AQ102" s="31">
        <f t="shared" si="6"/>
        <v>-16774.781843137258</v>
      </c>
      <c r="AR102" s="45">
        <f t="shared" si="7"/>
        <v>0.69351490499398782</v>
      </c>
    </row>
    <row r="103" spans="1:44" x14ac:dyDescent="0.25">
      <c r="A103" s="10">
        <v>102</v>
      </c>
      <c r="B103" s="11">
        <v>14557</v>
      </c>
      <c r="C103" s="11" t="s">
        <v>58</v>
      </c>
      <c r="D103" s="12" t="s">
        <v>3</v>
      </c>
      <c r="E103" s="12" t="s">
        <v>14</v>
      </c>
      <c r="F103" s="12" t="s">
        <v>18</v>
      </c>
      <c r="G103" s="12" t="s">
        <v>167</v>
      </c>
      <c r="H103" s="41">
        <v>924</v>
      </c>
      <c r="I103" s="41">
        <v>1186</v>
      </c>
      <c r="J103" s="41">
        <v>80</v>
      </c>
      <c r="K103" s="41">
        <v>312</v>
      </c>
      <c r="L103" s="41">
        <v>761</v>
      </c>
      <c r="M103" s="41">
        <v>1026</v>
      </c>
      <c r="N103" s="41">
        <v>481</v>
      </c>
      <c r="O103" s="41">
        <v>819</v>
      </c>
      <c r="P103" s="41">
        <v>2899</v>
      </c>
      <c r="Q103" s="41">
        <v>1798</v>
      </c>
      <c r="R103" s="41">
        <v>752</v>
      </c>
      <c r="S103" s="41">
        <v>303</v>
      </c>
      <c r="T103" s="41">
        <v>889</v>
      </c>
      <c r="U103" s="41">
        <v>3478</v>
      </c>
      <c r="V103" s="41">
        <v>1169</v>
      </c>
      <c r="W103" s="41">
        <v>2217</v>
      </c>
      <c r="X103" s="41">
        <v>1349</v>
      </c>
      <c r="Y103" s="41">
        <v>2900</v>
      </c>
      <c r="Z103" s="41">
        <v>839</v>
      </c>
      <c r="AA103" s="41">
        <v>1724</v>
      </c>
      <c r="AB103" s="41">
        <v>1570</v>
      </c>
      <c r="AC103" s="41">
        <v>3956</v>
      </c>
      <c r="AD103" s="41">
        <v>1512</v>
      </c>
      <c r="AE103" s="41">
        <v>2266</v>
      </c>
      <c r="AF103" s="41">
        <v>600</v>
      </c>
      <c r="AG103" s="41">
        <v>165</v>
      </c>
      <c r="AH103" s="41">
        <v>829</v>
      </c>
      <c r="AI103" s="41">
        <v>794</v>
      </c>
      <c r="AJ103" s="41">
        <v>812</v>
      </c>
      <c r="AK103" s="41">
        <v>841</v>
      </c>
      <c r="AL103" s="41">
        <v>674</v>
      </c>
      <c r="AM103" s="28">
        <f t="shared" si="8"/>
        <v>65351.703942810447</v>
      </c>
      <c r="AN103" s="41">
        <v>2108.1194820261435</v>
      </c>
      <c r="AO103" s="29">
        <f t="shared" si="5"/>
        <v>39925</v>
      </c>
      <c r="AP103" s="30">
        <f t="shared" si="9"/>
        <v>1287.9032258064517</v>
      </c>
      <c r="AQ103" s="31">
        <f t="shared" si="6"/>
        <v>-25426.703942810447</v>
      </c>
      <c r="AR103" s="45">
        <f t="shared" si="7"/>
        <v>0.61092515713038698</v>
      </c>
    </row>
    <row r="104" spans="1:44" x14ac:dyDescent="0.25">
      <c r="A104" s="10">
        <v>103</v>
      </c>
      <c r="B104" s="11">
        <v>16579</v>
      </c>
      <c r="C104" s="11" t="s">
        <v>58</v>
      </c>
      <c r="D104" s="12" t="s">
        <v>3</v>
      </c>
      <c r="E104" s="12" t="s">
        <v>14</v>
      </c>
      <c r="F104" s="12" t="s">
        <v>18</v>
      </c>
      <c r="G104" s="12" t="s">
        <v>168</v>
      </c>
      <c r="H104" s="41">
        <v>719</v>
      </c>
      <c r="I104" s="41">
        <v>1547</v>
      </c>
      <c r="J104" s="41">
        <v>691</v>
      </c>
      <c r="K104" s="41">
        <v>1840</v>
      </c>
      <c r="L104" s="41">
        <v>314</v>
      </c>
      <c r="M104" s="41">
        <v>783</v>
      </c>
      <c r="N104" s="41">
        <v>887</v>
      </c>
      <c r="O104" s="41">
        <v>1149</v>
      </c>
      <c r="P104" s="41">
        <v>1157</v>
      </c>
      <c r="Q104" s="41">
        <v>989</v>
      </c>
      <c r="R104" s="41">
        <v>2410</v>
      </c>
      <c r="S104" s="41">
        <v>1225</v>
      </c>
      <c r="T104" s="41">
        <v>483</v>
      </c>
      <c r="U104" s="41">
        <v>2079</v>
      </c>
      <c r="V104" s="41">
        <v>1147</v>
      </c>
      <c r="W104" s="41">
        <v>166</v>
      </c>
      <c r="X104" s="41">
        <v>2088</v>
      </c>
      <c r="Y104" s="41">
        <v>1021</v>
      </c>
      <c r="Z104" s="41">
        <v>270</v>
      </c>
      <c r="AA104" s="41">
        <v>1334</v>
      </c>
      <c r="AB104" s="41">
        <v>2033</v>
      </c>
      <c r="AC104" s="41">
        <v>996</v>
      </c>
      <c r="AD104" s="41">
        <v>449</v>
      </c>
      <c r="AE104" s="41">
        <v>2208</v>
      </c>
      <c r="AF104" s="41">
        <v>873</v>
      </c>
      <c r="AG104" s="41">
        <v>302</v>
      </c>
      <c r="AH104" s="41">
        <v>494</v>
      </c>
      <c r="AI104" s="41">
        <v>757</v>
      </c>
      <c r="AJ104" s="41">
        <v>557</v>
      </c>
      <c r="AK104" s="41">
        <v>1176</v>
      </c>
      <c r="AL104" s="41">
        <v>1006</v>
      </c>
      <c r="AM104" s="28">
        <f t="shared" si="8"/>
        <v>37981.937516339865</v>
      </c>
      <c r="AN104" s="41">
        <v>1225.2237908496732</v>
      </c>
      <c r="AO104" s="29">
        <f t="shared" si="5"/>
        <v>33150</v>
      </c>
      <c r="AP104" s="30">
        <f t="shared" si="9"/>
        <v>1069.3548387096773</v>
      </c>
      <c r="AQ104" s="31">
        <f t="shared" si="6"/>
        <v>-4831.9375163398654</v>
      </c>
      <c r="AR104" s="45">
        <f t="shared" si="7"/>
        <v>0.87278327983502257</v>
      </c>
    </row>
    <row r="105" spans="1:44" x14ac:dyDescent="0.25">
      <c r="A105" s="10">
        <v>104</v>
      </c>
      <c r="B105" s="11">
        <v>14545</v>
      </c>
      <c r="C105" s="11" t="s">
        <v>58</v>
      </c>
      <c r="D105" s="12" t="s">
        <v>3</v>
      </c>
      <c r="E105" s="12" t="s">
        <v>14</v>
      </c>
      <c r="F105" s="12" t="s">
        <v>18</v>
      </c>
      <c r="G105" s="12" t="s">
        <v>169</v>
      </c>
      <c r="H105" s="41">
        <v>3341</v>
      </c>
      <c r="I105" s="41">
        <v>1173</v>
      </c>
      <c r="J105" s="41">
        <v>1628</v>
      </c>
      <c r="K105" s="41">
        <v>1353</v>
      </c>
      <c r="L105" s="41">
        <v>114</v>
      </c>
      <c r="M105" s="41">
        <v>1492</v>
      </c>
      <c r="N105" s="41">
        <v>2728</v>
      </c>
      <c r="O105" s="41">
        <v>883</v>
      </c>
      <c r="P105" s="41">
        <v>1017</v>
      </c>
      <c r="Q105" s="41">
        <v>1828</v>
      </c>
      <c r="R105" s="41">
        <v>3375</v>
      </c>
      <c r="S105" s="41">
        <v>977</v>
      </c>
      <c r="T105" s="41">
        <v>244</v>
      </c>
      <c r="U105" s="41">
        <v>3233</v>
      </c>
      <c r="V105" s="41">
        <v>610</v>
      </c>
      <c r="W105" s="41">
        <v>2585</v>
      </c>
      <c r="X105" s="41">
        <v>756</v>
      </c>
      <c r="Y105" s="41">
        <v>2340</v>
      </c>
      <c r="Z105" s="41">
        <v>1798</v>
      </c>
      <c r="AA105" s="41">
        <v>7715</v>
      </c>
      <c r="AB105" s="41">
        <v>674</v>
      </c>
      <c r="AC105" s="41">
        <v>2542</v>
      </c>
      <c r="AD105" s="41">
        <v>3246</v>
      </c>
      <c r="AE105" s="41">
        <v>1153</v>
      </c>
      <c r="AF105" s="41">
        <v>2230</v>
      </c>
      <c r="AG105" s="41">
        <v>59</v>
      </c>
      <c r="AH105" s="41">
        <v>4458</v>
      </c>
      <c r="AI105" s="41">
        <v>1446</v>
      </c>
      <c r="AJ105" s="41">
        <v>1628</v>
      </c>
      <c r="AK105" s="41">
        <v>2682</v>
      </c>
      <c r="AL105" s="41">
        <v>1565</v>
      </c>
      <c r="AM105" s="28">
        <f t="shared" si="8"/>
        <v>76427.450653594773</v>
      </c>
      <c r="AN105" s="41">
        <v>2465.4016339869281</v>
      </c>
      <c r="AO105" s="29">
        <f t="shared" si="5"/>
        <v>60873</v>
      </c>
      <c r="AP105" s="30">
        <f t="shared" si="9"/>
        <v>1963.6451612903227</v>
      </c>
      <c r="AQ105" s="31">
        <f t="shared" si="6"/>
        <v>-15554.450653594773</v>
      </c>
      <c r="AR105" s="45">
        <f t="shared" si="7"/>
        <v>0.79648083874869946</v>
      </c>
    </row>
    <row r="106" spans="1:44" x14ac:dyDescent="0.25">
      <c r="A106" s="10">
        <v>105</v>
      </c>
      <c r="B106" s="11">
        <v>16451</v>
      </c>
      <c r="C106" s="11" t="s">
        <v>58</v>
      </c>
      <c r="D106" s="12" t="s">
        <v>3</v>
      </c>
      <c r="E106" s="12" t="s">
        <v>14</v>
      </c>
      <c r="F106" s="12" t="s">
        <v>18</v>
      </c>
      <c r="G106" s="12" t="s">
        <v>170</v>
      </c>
      <c r="H106" s="41">
        <v>772</v>
      </c>
      <c r="I106" s="41">
        <v>2837</v>
      </c>
      <c r="J106" s="41">
        <v>440</v>
      </c>
      <c r="K106" s="41">
        <v>1270</v>
      </c>
      <c r="L106" s="41">
        <v>431</v>
      </c>
      <c r="M106" s="41">
        <v>617</v>
      </c>
      <c r="N106" s="41">
        <v>1659</v>
      </c>
      <c r="O106" s="41">
        <v>1072</v>
      </c>
      <c r="P106" s="41">
        <v>142</v>
      </c>
      <c r="Q106" s="41">
        <v>1251</v>
      </c>
      <c r="R106" s="41">
        <v>905</v>
      </c>
      <c r="S106" s="41">
        <v>619</v>
      </c>
      <c r="T106" s="41">
        <v>282</v>
      </c>
      <c r="U106" s="41">
        <v>1333</v>
      </c>
      <c r="V106" s="41">
        <v>1262</v>
      </c>
      <c r="W106" s="41">
        <v>756</v>
      </c>
      <c r="X106" s="41">
        <v>1465</v>
      </c>
      <c r="Y106" s="41">
        <v>3017</v>
      </c>
      <c r="Z106" s="41">
        <v>1264</v>
      </c>
      <c r="AA106" s="41">
        <v>1626</v>
      </c>
      <c r="AB106" s="41">
        <v>877</v>
      </c>
      <c r="AC106" s="41">
        <v>1638</v>
      </c>
      <c r="AD106" s="41">
        <v>1147</v>
      </c>
      <c r="AE106" s="41">
        <v>1561</v>
      </c>
      <c r="AF106" s="41">
        <v>1207</v>
      </c>
      <c r="AG106" s="41">
        <v>686</v>
      </c>
      <c r="AH106" s="41">
        <v>1608</v>
      </c>
      <c r="AI106" s="41">
        <v>1106</v>
      </c>
      <c r="AJ106" s="41">
        <v>899</v>
      </c>
      <c r="AK106" s="41">
        <v>1413</v>
      </c>
      <c r="AL106" s="41">
        <v>639</v>
      </c>
      <c r="AM106" s="28">
        <f t="shared" si="8"/>
        <v>60953.552450980394</v>
      </c>
      <c r="AN106" s="41">
        <v>1966.2436274509805</v>
      </c>
      <c r="AO106" s="29">
        <f t="shared" si="5"/>
        <v>35801</v>
      </c>
      <c r="AP106" s="30">
        <f t="shared" si="9"/>
        <v>1154.8709677419354</v>
      </c>
      <c r="AQ106" s="31">
        <f t="shared" si="6"/>
        <v>-25152.552450980394</v>
      </c>
      <c r="AR106" s="45">
        <f t="shared" si="7"/>
        <v>0.58734886746415005</v>
      </c>
    </row>
    <row r="107" spans="1:44" x14ac:dyDescent="0.25">
      <c r="A107" s="10">
        <v>106</v>
      </c>
      <c r="B107" s="11">
        <v>15465</v>
      </c>
      <c r="C107" s="11" t="s">
        <v>58</v>
      </c>
      <c r="D107" s="12" t="s">
        <v>3</v>
      </c>
      <c r="E107" s="12" t="s">
        <v>14</v>
      </c>
      <c r="F107" s="12" t="s">
        <v>19</v>
      </c>
      <c r="G107" s="12" t="s">
        <v>171</v>
      </c>
      <c r="H107" s="41">
        <v>2779</v>
      </c>
      <c r="I107" s="41">
        <v>2424</v>
      </c>
      <c r="J107" s="41">
        <v>3705</v>
      </c>
      <c r="K107" s="41">
        <v>2438</v>
      </c>
      <c r="L107" s="41">
        <v>1789</v>
      </c>
      <c r="M107" s="41">
        <v>3237</v>
      </c>
      <c r="N107" s="41">
        <v>1960</v>
      </c>
      <c r="O107" s="41">
        <v>3140</v>
      </c>
      <c r="P107" s="41">
        <v>1846</v>
      </c>
      <c r="Q107" s="41">
        <v>1964</v>
      </c>
      <c r="R107" s="41">
        <v>3530</v>
      </c>
      <c r="S107" s="41">
        <v>897</v>
      </c>
      <c r="T107" s="41">
        <v>2000</v>
      </c>
      <c r="U107" s="41">
        <v>2516</v>
      </c>
      <c r="V107" s="41">
        <v>1940</v>
      </c>
      <c r="W107" s="41">
        <v>3248</v>
      </c>
      <c r="X107" s="41">
        <v>3210</v>
      </c>
      <c r="Y107" s="41">
        <v>2612</v>
      </c>
      <c r="Z107" s="41">
        <v>863</v>
      </c>
      <c r="AA107" s="41">
        <v>2491</v>
      </c>
      <c r="AB107" s="41">
        <v>2551</v>
      </c>
      <c r="AC107" s="41">
        <v>2183</v>
      </c>
      <c r="AD107" s="41">
        <v>3076</v>
      </c>
      <c r="AE107" s="41">
        <v>2208</v>
      </c>
      <c r="AF107" s="41">
        <v>2355</v>
      </c>
      <c r="AG107" s="41">
        <v>1160</v>
      </c>
      <c r="AH107" s="41">
        <v>2284</v>
      </c>
      <c r="AI107" s="41">
        <v>1710</v>
      </c>
      <c r="AJ107" s="41">
        <v>2530</v>
      </c>
      <c r="AK107" s="41">
        <v>2099</v>
      </c>
      <c r="AL107" s="41">
        <v>1750</v>
      </c>
      <c r="AM107" s="28">
        <f t="shared" si="8"/>
        <v>58073.824673202616</v>
      </c>
      <c r="AN107" s="41">
        <v>1873.3491830065361</v>
      </c>
      <c r="AO107" s="29">
        <f t="shared" si="5"/>
        <v>72495</v>
      </c>
      <c r="AP107" s="30">
        <f t="shared" si="9"/>
        <v>2338.5483870967741</v>
      </c>
      <c r="AQ107" s="31">
        <f t="shared" si="6"/>
        <v>14421.175326797384</v>
      </c>
      <c r="AR107" s="45">
        <f t="shared" si="7"/>
        <v>1.2483248762751429</v>
      </c>
    </row>
    <row r="108" spans="1:44" x14ac:dyDescent="0.25">
      <c r="A108" s="10">
        <v>107</v>
      </c>
      <c r="B108" s="11">
        <v>92019</v>
      </c>
      <c r="C108" s="11" t="s">
        <v>58</v>
      </c>
      <c r="D108" s="12" t="s">
        <v>3</v>
      </c>
      <c r="E108" s="12" t="s">
        <v>14</v>
      </c>
      <c r="F108" s="12" t="s">
        <v>19</v>
      </c>
      <c r="G108" s="12" t="s">
        <v>172</v>
      </c>
      <c r="H108" s="41">
        <v>1571</v>
      </c>
      <c r="I108" s="41">
        <v>1190</v>
      </c>
      <c r="J108" s="41">
        <v>1272</v>
      </c>
      <c r="K108" s="41">
        <v>745</v>
      </c>
      <c r="L108" s="41">
        <v>440</v>
      </c>
      <c r="M108" s="41">
        <v>1141</v>
      </c>
      <c r="N108" s="41">
        <v>2088</v>
      </c>
      <c r="O108" s="41">
        <v>742</v>
      </c>
      <c r="P108" s="41">
        <v>2077</v>
      </c>
      <c r="Q108" s="41">
        <v>877</v>
      </c>
      <c r="R108" s="41">
        <v>2501</v>
      </c>
      <c r="S108" s="41">
        <v>866</v>
      </c>
      <c r="T108" s="41">
        <v>975</v>
      </c>
      <c r="U108" s="41">
        <v>430</v>
      </c>
      <c r="V108" s="41">
        <v>423</v>
      </c>
      <c r="W108" s="41">
        <v>240</v>
      </c>
      <c r="X108" s="41">
        <v>341</v>
      </c>
      <c r="Y108" s="41">
        <v>2025</v>
      </c>
      <c r="Z108" s="41">
        <v>622</v>
      </c>
      <c r="AA108" s="41">
        <v>611</v>
      </c>
      <c r="AB108" s="41">
        <v>822</v>
      </c>
      <c r="AC108" s="41">
        <v>1930</v>
      </c>
      <c r="AD108" s="41">
        <v>967</v>
      </c>
      <c r="AE108" s="41">
        <v>582</v>
      </c>
      <c r="AF108" s="41">
        <v>562</v>
      </c>
      <c r="AG108" s="41">
        <v>550</v>
      </c>
      <c r="AH108" s="41">
        <v>1293</v>
      </c>
      <c r="AI108" s="41">
        <v>827</v>
      </c>
      <c r="AJ108" s="41">
        <v>1059</v>
      </c>
      <c r="AK108" s="41">
        <v>1632</v>
      </c>
      <c r="AL108" s="41">
        <v>1660</v>
      </c>
      <c r="AM108" s="28">
        <f t="shared" si="8"/>
        <v>35027.480490196074</v>
      </c>
      <c r="AN108" s="41">
        <v>1129.918725490196</v>
      </c>
      <c r="AO108" s="29">
        <f t="shared" si="5"/>
        <v>33061</v>
      </c>
      <c r="AP108" s="30">
        <f t="shared" si="9"/>
        <v>1066.483870967742</v>
      </c>
      <c r="AQ108" s="31">
        <f t="shared" si="6"/>
        <v>-1966.4804901960742</v>
      </c>
      <c r="AR108" s="45">
        <f t="shared" si="7"/>
        <v>0.94385892268938731</v>
      </c>
    </row>
    <row r="109" spans="1:44" x14ac:dyDescent="0.25">
      <c r="A109" s="10">
        <v>108</v>
      </c>
      <c r="B109" s="11">
        <v>15908</v>
      </c>
      <c r="C109" s="11" t="s">
        <v>58</v>
      </c>
      <c r="D109" s="12" t="s">
        <v>3</v>
      </c>
      <c r="E109" s="12" t="s">
        <v>14</v>
      </c>
      <c r="F109" s="12" t="s">
        <v>19</v>
      </c>
      <c r="G109" s="12" t="s">
        <v>173</v>
      </c>
      <c r="H109" s="41">
        <v>2371</v>
      </c>
      <c r="I109" s="41">
        <v>3256</v>
      </c>
      <c r="J109" s="41">
        <v>1875</v>
      </c>
      <c r="K109" s="41">
        <v>1694</v>
      </c>
      <c r="L109" s="41">
        <v>1541</v>
      </c>
      <c r="M109" s="41">
        <v>2805</v>
      </c>
      <c r="N109" s="41">
        <v>2187</v>
      </c>
      <c r="O109" s="41">
        <v>3134</v>
      </c>
      <c r="P109" s="41">
        <v>1267</v>
      </c>
      <c r="Q109" s="41">
        <v>2207</v>
      </c>
      <c r="R109" s="41">
        <v>2933</v>
      </c>
      <c r="S109" s="41">
        <v>2106</v>
      </c>
      <c r="T109" s="41">
        <v>1602</v>
      </c>
      <c r="U109" s="41">
        <v>1519</v>
      </c>
      <c r="V109" s="41">
        <v>1574</v>
      </c>
      <c r="W109" s="41">
        <v>1431</v>
      </c>
      <c r="X109" s="41">
        <v>1612</v>
      </c>
      <c r="Y109" s="41">
        <v>2877</v>
      </c>
      <c r="Z109" s="41">
        <v>1583</v>
      </c>
      <c r="AA109" s="41">
        <v>1293</v>
      </c>
      <c r="AB109" s="41">
        <v>1738</v>
      </c>
      <c r="AC109" s="41">
        <v>2706</v>
      </c>
      <c r="AD109" s="41">
        <v>1844</v>
      </c>
      <c r="AE109" s="41">
        <v>2250</v>
      </c>
      <c r="AF109" s="41">
        <v>1959</v>
      </c>
      <c r="AG109" s="41">
        <v>1236</v>
      </c>
      <c r="AH109" s="41">
        <v>1859</v>
      </c>
      <c r="AI109" s="41">
        <v>1308</v>
      </c>
      <c r="AJ109" s="41">
        <v>1849</v>
      </c>
      <c r="AK109" s="41">
        <v>2061</v>
      </c>
      <c r="AL109" s="41">
        <v>2690</v>
      </c>
      <c r="AM109" s="28">
        <f t="shared" si="8"/>
        <v>42917.255032679735</v>
      </c>
      <c r="AN109" s="41">
        <v>1384.4275816993463</v>
      </c>
      <c r="AO109" s="29">
        <f t="shared" si="5"/>
        <v>62367</v>
      </c>
      <c r="AP109" s="30">
        <f t="shared" si="9"/>
        <v>2011.8387096774193</v>
      </c>
      <c r="AQ109" s="31">
        <f t="shared" si="6"/>
        <v>19449.744967320265</v>
      </c>
      <c r="AR109" s="45">
        <f t="shared" si="7"/>
        <v>1.4531917279544109</v>
      </c>
    </row>
    <row r="110" spans="1:44" x14ac:dyDescent="0.25">
      <c r="A110" s="10">
        <v>109</v>
      </c>
      <c r="B110" s="11">
        <v>14599</v>
      </c>
      <c r="C110" s="11" t="s">
        <v>58</v>
      </c>
      <c r="D110" s="12" t="s">
        <v>3</v>
      </c>
      <c r="E110" s="12" t="s">
        <v>14</v>
      </c>
      <c r="F110" s="12" t="s">
        <v>19</v>
      </c>
      <c r="G110" s="12" t="s">
        <v>174</v>
      </c>
      <c r="H110" s="41">
        <v>7</v>
      </c>
      <c r="I110" s="41">
        <v>65</v>
      </c>
      <c r="J110" s="41">
        <v>65</v>
      </c>
      <c r="K110" s="41">
        <v>356</v>
      </c>
      <c r="L110" s="41">
        <v>0</v>
      </c>
      <c r="M110" s="41">
        <v>262</v>
      </c>
      <c r="N110" s="41">
        <v>2286</v>
      </c>
      <c r="O110" s="41">
        <v>157</v>
      </c>
      <c r="P110" s="41">
        <v>344</v>
      </c>
      <c r="Q110" s="41">
        <v>76</v>
      </c>
      <c r="R110" s="41">
        <v>213</v>
      </c>
      <c r="S110" s="41">
        <v>0</v>
      </c>
      <c r="T110" s="41">
        <v>364</v>
      </c>
      <c r="U110" s="41">
        <v>331</v>
      </c>
      <c r="V110" s="41">
        <v>54</v>
      </c>
      <c r="W110" s="41">
        <v>18</v>
      </c>
      <c r="X110" s="41">
        <v>20</v>
      </c>
      <c r="Y110" s="41">
        <v>50</v>
      </c>
      <c r="Z110" s="41">
        <v>0</v>
      </c>
      <c r="AA110" s="41">
        <v>418</v>
      </c>
      <c r="AB110" s="41">
        <v>149</v>
      </c>
      <c r="AC110" s="41">
        <v>1947</v>
      </c>
      <c r="AD110" s="41">
        <v>237</v>
      </c>
      <c r="AE110" s="41">
        <v>772</v>
      </c>
      <c r="AF110" s="41">
        <v>150</v>
      </c>
      <c r="AG110" s="41">
        <v>0</v>
      </c>
      <c r="AH110" s="41">
        <v>20</v>
      </c>
      <c r="AI110" s="41">
        <v>219</v>
      </c>
      <c r="AJ110" s="41">
        <v>357</v>
      </c>
      <c r="AK110" s="41">
        <v>0</v>
      </c>
      <c r="AL110" s="41">
        <v>988</v>
      </c>
      <c r="AM110" s="28">
        <f t="shared" si="8"/>
        <v>102706.87884967322</v>
      </c>
      <c r="AN110" s="41">
        <v>3313.1251241830068</v>
      </c>
      <c r="AO110" s="29">
        <f t="shared" si="5"/>
        <v>9925</v>
      </c>
      <c r="AP110" s="30">
        <f t="shared" si="9"/>
        <v>320.16129032258067</v>
      </c>
      <c r="AQ110" s="31">
        <f t="shared" si="6"/>
        <v>-92781.878849673216</v>
      </c>
      <c r="AR110" s="45">
        <f t="shared" si="7"/>
        <v>9.6634228506999154E-2</v>
      </c>
    </row>
    <row r="111" spans="1:44" x14ac:dyDescent="0.25">
      <c r="A111" s="10">
        <v>110</v>
      </c>
      <c r="B111" s="11">
        <v>15880</v>
      </c>
      <c r="C111" s="11" t="s">
        <v>58</v>
      </c>
      <c r="D111" s="12" t="s">
        <v>3</v>
      </c>
      <c r="E111" s="12" t="s">
        <v>14</v>
      </c>
      <c r="F111" s="12" t="s">
        <v>19</v>
      </c>
      <c r="G111" s="12" t="s">
        <v>175</v>
      </c>
      <c r="H111" s="41">
        <v>3386</v>
      </c>
      <c r="I111" s="41">
        <v>2730</v>
      </c>
      <c r="J111" s="41">
        <v>3372</v>
      </c>
      <c r="K111" s="41">
        <v>2862</v>
      </c>
      <c r="L111" s="41">
        <v>3353</v>
      </c>
      <c r="M111" s="41">
        <v>1580</v>
      </c>
      <c r="N111" s="41">
        <v>2325</v>
      </c>
      <c r="O111" s="41">
        <v>2885</v>
      </c>
      <c r="P111" s="41">
        <v>3550</v>
      </c>
      <c r="Q111" s="41">
        <v>2111</v>
      </c>
      <c r="R111" s="41">
        <v>4166</v>
      </c>
      <c r="S111" s="41">
        <v>1211</v>
      </c>
      <c r="T111" s="41">
        <v>2479</v>
      </c>
      <c r="U111" s="41">
        <v>9438</v>
      </c>
      <c r="V111" s="41">
        <v>2882</v>
      </c>
      <c r="W111" s="41">
        <v>1715</v>
      </c>
      <c r="X111" s="41">
        <v>2023</v>
      </c>
      <c r="Y111" s="41">
        <v>2937</v>
      </c>
      <c r="Z111" s="41">
        <v>2237</v>
      </c>
      <c r="AA111" s="41">
        <v>2989</v>
      </c>
      <c r="AB111" s="41">
        <v>3801</v>
      </c>
      <c r="AC111" s="41">
        <v>2545</v>
      </c>
      <c r="AD111" s="41">
        <v>2458</v>
      </c>
      <c r="AE111" s="41">
        <v>2349</v>
      </c>
      <c r="AF111" s="41">
        <v>4117</v>
      </c>
      <c r="AG111" s="41">
        <v>2080</v>
      </c>
      <c r="AH111" s="41">
        <v>3146</v>
      </c>
      <c r="AI111" s="41">
        <v>2527</v>
      </c>
      <c r="AJ111" s="41">
        <v>2145</v>
      </c>
      <c r="AK111" s="41">
        <v>3839</v>
      </c>
      <c r="AL111" s="41">
        <v>2383</v>
      </c>
      <c r="AM111" s="28">
        <f t="shared" si="8"/>
        <v>83904.977875816985</v>
      </c>
      <c r="AN111" s="41">
        <v>2706.6121895424835</v>
      </c>
      <c r="AO111" s="29">
        <f t="shared" si="5"/>
        <v>91621</v>
      </c>
      <c r="AP111" s="30">
        <f t="shared" si="9"/>
        <v>2955.516129032258</v>
      </c>
      <c r="AQ111" s="31">
        <f t="shared" si="6"/>
        <v>7716.022124183015</v>
      </c>
      <c r="AR111" s="45">
        <f t="shared" si="7"/>
        <v>1.091961434464628</v>
      </c>
    </row>
    <row r="112" spans="1:44" x14ac:dyDescent="0.25">
      <c r="A112" s="10">
        <v>111</v>
      </c>
      <c r="B112" s="13">
        <v>16112</v>
      </c>
      <c r="C112" s="11" t="s">
        <v>58</v>
      </c>
      <c r="D112" s="12" t="s">
        <v>3</v>
      </c>
      <c r="E112" s="12" t="s">
        <v>14</v>
      </c>
      <c r="F112" s="12" t="s">
        <v>19</v>
      </c>
      <c r="G112" s="14" t="s">
        <v>176</v>
      </c>
      <c r="H112" s="41">
        <v>2048</v>
      </c>
      <c r="I112" s="41">
        <v>874</v>
      </c>
      <c r="J112" s="41">
        <v>1417</v>
      </c>
      <c r="K112" s="41">
        <v>2280</v>
      </c>
      <c r="L112" s="41">
        <v>1317</v>
      </c>
      <c r="M112" s="41">
        <v>2108</v>
      </c>
      <c r="N112" s="41">
        <v>1111</v>
      </c>
      <c r="O112" s="41">
        <v>1119</v>
      </c>
      <c r="P112" s="41">
        <v>1252</v>
      </c>
      <c r="Q112" s="41">
        <v>1711</v>
      </c>
      <c r="R112" s="41">
        <v>1820</v>
      </c>
      <c r="S112" s="41">
        <v>740</v>
      </c>
      <c r="T112" s="41">
        <v>1845</v>
      </c>
      <c r="U112" s="41">
        <v>505</v>
      </c>
      <c r="V112" s="41">
        <v>1175</v>
      </c>
      <c r="W112" s="41">
        <v>1421</v>
      </c>
      <c r="X112" s="41">
        <v>865</v>
      </c>
      <c r="Y112" s="41">
        <v>1229</v>
      </c>
      <c r="Z112" s="41">
        <v>522</v>
      </c>
      <c r="AA112" s="41">
        <v>1001</v>
      </c>
      <c r="AB112" s="41">
        <v>1456</v>
      </c>
      <c r="AC112" s="41">
        <v>2240</v>
      </c>
      <c r="AD112" s="41">
        <v>1893</v>
      </c>
      <c r="AE112" s="41">
        <v>2229</v>
      </c>
      <c r="AF112" s="41">
        <v>2042</v>
      </c>
      <c r="AG112" s="41">
        <v>1817</v>
      </c>
      <c r="AH112" s="41">
        <v>1893</v>
      </c>
      <c r="AI112" s="41">
        <v>2110</v>
      </c>
      <c r="AJ112" s="41">
        <v>2875</v>
      </c>
      <c r="AK112" s="41">
        <v>2545</v>
      </c>
      <c r="AL112" s="41">
        <v>2148</v>
      </c>
      <c r="AM112" s="28">
        <f t="shared" si="8"/>
        <v>60937.612727124178</v>
      </c>
      <c r="AN112" s="41">
        <v>1965.7294428104574</v>
      </c>
      <c r="AO112" s="29">
        <f t="shared" si="5"/>
        <v>49608</v>
      </c>
      <c r="AP112" s="30">
        <f t="shared" si="9"/>
        <v>1600.258064516129</v>
      </c>
      <c r="AQ112" s="31">
        <f t="shared" si="6"/>
        <v>-11329.612727124178</v>
      </c>
      <c r="AR112" s="45">
        <f t="shared" si="7"/>
        <v>0.81407849405165145</v>
      </c>
    </row>
    <row r="113" spans="1:44" x14ac:dyDescent="0.25">
      <c r="A113" s="10">
        <v>112</v>
      </c>
      <c r="B113" s="11">
        <v>14488</v>
      </c>
      <c r="C113" s="11" t="s">
        <v>58</v>
      </c>
      <c r="D113" s="12" t="s">
        <v>3</v>
      </c>
      <c r="E113" s="12" t="s">
        <v>14</v>
      </c>
      <c r="F113" s="12" t="s">
        <v>19</v>
      </c>
      <c r="G113" s="12" t="s">
        <v>177</v>
      </c>
      <c r="H113" s="41">
        <v>1941</v>
      </c>
      <c r="I113" s="41">
        <v>2292</v>
      </c>
      <c r="J113" s="41">
        <v>3333</v>
      </c>
      <c r="K113" s="41">
        <v>14165</v>
      </c>
      <c r="L113" s="41">
        <v>941</v>
      </c>
      <c r="M113" s="41">
        <v>1690</v>
      </c>
      <c r="N113" s="41">
        <v>3434</v>
      </c>
      <c r="O113" s="41">
        <v>634</v>
      </c>
      <c r="P113" s="41">
        <v>7091</v>
      </c>
      <c r="Q113" s="41">
        <v>1508</v>
      </c>
      <c r="R113" s="41">
        <v>3431</v>
      </c>
      <c r="S113" s="41">
        <v>612</v>
      </c>
      <c r="T113" s="41">
        <v>1577</v>
      </c>
      <c r="U113" s="41">
        <v>1492</v>
      </c>
      <c r="V113" s="41">
        <v>1366</v>
      </c>
      <c r="W113" s="41">
        <v>2906</v>
      </c>
      <c r="X113" s="41">
        <v>2675</v>
      </c>
      <c r="Y113" s="41">
        <v>2459</v>
      </c>
      <c r="Z113" s="41">
        <v>2508</v>
      </c>
      <c r="AA113" s="41">
        <v>1961</v>
      </c>
      <c r="AB113" s="41">
        <v>2608</v>
      </c>
      <c r="AC113" s="41">
        <v>4089</v>
      </c>
      <c r="AD113" s="41">
        <v>1902</v>
      </c>
      <c r="AE113" s="41">
        <v>1264</v>
      </c>
      <c r="AF113" s="41">
        <v>3111</v>
      </c>
      <c r="AG113" s="41">
        <v>1594</v>
      </c>
      <c r="AH113" s="41">
        <v>2121</v>
      </c>
      <c r="AI113" s="41">
        <v>1735</v>
      </c>
      <c r="AJ113" s="41">
        <v>3155</v>
      </c>
      <c r="AK113" s="41">
        <v>3929</v>
      </c>
      <c r="AL113" s="41">
        <v>3311</v>
      </c>
      <c r="AM113" s="28">
        <f t="shared" si="8"/>
        <v>65292.404285947705</v>
      </c>
      <c r="AN113" s="41">
        <v>2106.2065898692808</v>
      </c>
      <c r="AO113" s="29">
        <f t="shared" si="5"/>
        <v>86835</v>
      </c>
      <c r="AP113" s="30">
        <f t="shared" si="9"/>
        <v>2801.1290322580644</v>
      </c>
      <c r="AQ113" s="31">
        <f t="shared" si="6"/>
        <v>21542.595714052295</v>
      </c>
      <c r="AR113" s="45">
        <f t="shared" si="7"/>
        <v>1.3299403039242761</v>
      </c>
    </row>
    <row r="114" spans="1:44" x14ac:dyDescent="0.25">
      <c r="A114" s="10">
        <v>113</v>
      </c>
      <c r="B114" s="11">
        <v>15190</v>
      </c>
      <c r="C114" s="11" t="s">
        <v>58</v>
      </c>
      <c r="D114" s="12" t="s">
        <v>3</v>
      </c>
      <c r="E114" s="12" t="s">
        <v>14</v>
      </c>
      <c r="F114" s="12" t="s">
        <v>19</v>
      </c>
      <c r="G114" s="12" t="s">
        <v>178</v>
      </c>
      <c r="H114" s="41">
        <v>3544</v>
      </c>
      <c r="I114" s="41">
        <v>1223</v>
      </c>
      <c r="J114" s="41">
        <v>2190</v>
      </c>
      <c r="K114" s="41">
        <v>1558</v>
      </c>
      <c r="L114" s="41">
        <v>1960</v>
      </c>
      <c r="M114" s="41">
        <v>2567</v>
      </c>
      <c r="N114" s="41">
        <v>1352</v>
      </c>
      <c r="O114" s="41">
        <v>655</v>
      </c>
      <c r="P114" s="41">
        <v>2842</v>
      </c>
      <c r="Q114" s="41">
        <v>1147</v>
      </c>
      <c r="R114" s="41">
        <v>1478</v>
      </c>
      <c r="S114" s="41">
        <v>1457</v>
      </c>
      <c r="T114" s="41">
        <v>2402</v>
      </c>
      <c r="U114" s="41">
        <v>2101</v>
      </c>
      <c r="V114" s="41">
        <v>2063</v>
      </c>
      <c r="W114" s="41">
        <v>1743</v>
      </c>
      <c r="X114" s="41">
        <v>1543</v>
      </c>
      <c r="Y114" s="41">
        <v>3073</v>
      </c>
      <c r="Z114" s="41">
        <v>1656</v>
      </c>
      <c r="AA114" s="41">
        <v>844</v>
      </c>
      <c r="AB114" s="41">
        <v>2127</v>
      </c>
      <c r="AC114" s="41">
        <v>2526</v>
      </c>
      <c r="AD114" s="41">
        <v>1755</v>
      </c>
      <c r="AE114" s="41">
        <v>5598</v>
      </c>
      <c r="AF114" s="41">
        <v>3718</v>
      </c>
      <c r="AG114" s="41">
        <v>1630</v>
      </c>
      <c r="AH114" s="41">
        <v>2208</v>
      </c>
      <c r="AI114" s="41">
        <v>1858</v>
      </c>
      <c r="AJ114" s="41">
        <v>2003</v>
      </c>
      <c r="AK114" s="41">
        <v>1031</v>
      </c>
      <c r="AL114" s="41">
        <v>5814</v>
      </c>
      <c r="AM114" s="28">
        <f t="shared" si="8"/>
        <v>51893.631241830066</v>
      </c>
      <c r="AN114" s="41">
        <v>1673.9881045751633</v>
      </c>
      <c r="AO114" s="29">
        <f t="shared" si="5"/>
        <v>67666</v>
      </c>
      <c r="AP114" s="30">
        <f t="shared" si="9"/>
        <v>2182.7741935483873</v>
      </c>
      <c r="AQ114" s="31">
        <f t="shared" si="6"/>
        <v>15772.368758169934</v>
      </c>
      <c r="AR114" s="45">
        <f t="shared" si="7"/>
        <v>1.3039365020472156</v>
      </c>
    </row>
    <row r="115" spans="1:44" x14ac:dyDescent="0.25">
      <c r="A115" s="10">
        <v>114</v>
      </c>
      <c r="B115" s="11">
        <v>15228</v>
      </c>
      <c r="C115" s="11" t="s">
        <v>58</v>
      </c>
      <c r="D115" s="12" t="s">
        <v>3</v>
      </c>
      <c r="E115" s="12" t="s">
        <v>20</v>
      </c>
      <c r="F115" s="12" t="s">
        <v>21</v>
      </c>
      <c r="G115" s="12" t="s">
        <v>179</v>
      </c>
      <c r="H115" s="41">
        <v>1045</v>
      </c>
      <c r="I115" s="41">
        <v>122</v>
      </c>
      <c r="J115" s="41">
        <v>2993</v>
      </c>
      <c r="K115" s="41">
        <v>22733</v>
      </c>
      <c r="L115" s="41">
        <v>996</v>
      </c>
      <c r="M115" s="41">
        <v>8308</v>
      </c>
      <c r="N115" s="41">
        <v>1006</v>
      </c>
      <c r="O115" s="41">
        <v>1068</v>
      </c>
      <c r="P115" s="41">
        <v>2089</v>
      </c>
      <c r="Q115" s="41">
        <v>540</v>
      </c>
      <c r="R115" s="41">
        <v>3382</v>
      </c>
      <c r="S115" s="41">
        <v>650</v>
      </c>
      <c r="T115" s="41">
        <v>3617</v>
      </c>
      <c r="U115" s="41">
        <v>2188</v>
      </c>
      <c r="V115" s="41">
        <v>2357</v>
      </c>
      <c r="W115" s="41">
        <v>2683</v>
      </c>
      <c r="X115" s="41">
        <v>1223</v>
      </c>
      <c r="Y115" s="41">
        <v>3263</v>
      </c>
      <c r="Z115" s="41">
        <v>40</v>
      </c>
      <c r="AA115" s="41">
        <v>3254</v>
      </c>
      <c r="AB115" s="41">
        <v>2711</v>
      </c>
      <c r="AC115" s="41">
        <v>985</v>
      </c>
      <c r="AD115" s="41">
        <v>2655</v>
      </c>
      <c r="AE115" s="41">
        <v>5451</v>
      </c>
      <c r="AF115" s="41">
        <v>3384</v>
      </c>
      <c r="AG115" s="41">
        <v>689</v>
      </c>
      <c r="AH115" s="41">
        <v>1305</v>
      </c>
      <c r="AI115" s="41">
        <v>4047</v>
      </c>
      <c r="AJ115" s="41">
        <v>4403</v>
      </c>
      <c r="AK115" s="41">
        <v>1590</v>
      </c>
      <c r="AL115" s="41">
        <v>11005</v>
      </c>
      <c r="AM115" s="28">
        <f t="shared" si="8"/>
        <v>60756.467367647063</v>
      </c>
      <c r="AN115" s="41">
        <v>1959.8860441176471</v>
      </c>
      <c r="AO115" s="29">
        <f t="shared" si="5"/>
        <v>101782</v>
      </c>
      <c r="AP115" s="30">
        <f t="shared" si="9"/>
        <v>3283.2903225806454</v>
      </c>
      <c r="AQ115" s="31">
        <f t="shared" si="6"/>
        <v>41025.532632352937</v>
      </c>
      <c r="AR115" s="45">
        <f t="shared" si="7"/>
        <v>1.6752455238073818</v>
      </c>
    </row>
    <row r="116" spans="1:44" x14ac:dyDescent="0.25">
      <c r="A116" s="10">
        <v>115</v>
      </c>
      <c r="B116" s="11">
        <v>16932</v>
      </c>
      <c r="C116" s="11" t="s">
        <v>58</v>
      </c>
      <c r="D116" s="12" t="s">
        <v>3</v>
      </c>
      <c r="E116" s="12" t="s">
        <v>20</v>
      </c>
      <c r="F116" s="12" t="s">
        <v>21</v>
      </c>
      <c r="G116" s="12" t="s">
        <v>180</v>
      </c>
      <c r="H116" s="41">
        <v>1180</v>
      </c>
      <c r="I116" s="41">
        <v>1230</v>
      </c>
      <c r="J116" s="41">
        <v>994</v>
      </c>
      <c r="K116" s="41">
        <v>564</v>
      </c>
      <c r="L116" s="41">
        <v>401</v>
      </c>
      <c r="M116" s="41">
        <v>4848</v>
      </c>
      <c r="N116" s="41">
        <v>1033</v>
      </c>
      <c r="O116" s="41">
        <v>875</v>
      </c>
      <c r="P116" s="41">
        <v>1221</v>
      </c>
      <c r="Q116" s="41">
        <v>286</v>
      </c>
      <c r="R116" s="41">
        <v>881</v>
      </c>
      <c r="S116" s="41">
        <v>79</v>
      </c>
      <c r="T116" s="41">
        <v>2222</v>
      </c>
      <c r="U116" s="41">
        <v>777</v>
      </c>
      <c r="V116" s="41">
        <v>637</v>
      </c>
      <c r="W116" s="41">
        <v>1700</v>
      </c>
      <c r="X116" s="41">
        <v>289</v>
      </c>
      <c r="Y116" s="41">
        <v>743</v>
      </c>
      <c r="Z116" s="41">
        <v>42</v>
      </c>
      <c r="AA116" s="41">
        <v>1452</v>
      </c>
      <c r="AB116" s="41">
        <v>1054</v>
      </c>
      <c r="AC116" s="41">
        <v>2994</v>
      </c>
      <c r="AD116" s="41">
        <v>1170</v>
      </c>
      <c r="AE116" s="41">
        <v>1345</v>
      </c>
      <c r="AF116" s="41">
        <v>828</v>
      </c>
      <c r="AG116" s="41">
        <v>2030</v>
      </c>
      <c r="AH116" s="41">
        <v>1773</v>
      </c>
      <c r="AI116" s="41">
        <v>1668</v>
      </c>
      <c r="AJ116" s="41">
        <v>2344</v>
      </c>
      <c r="AK116" s="41">
        <v>3070</v>
      </c>
      <c r="AL116" s="41">
        <v>1899</v>
      </c>
      <c r="AM116" s="28">
        <f t="shared" si="8"/>
        <v>46008.30849346405</v>
      </c>
      <c r="AN116" s="41">
        <v>1484.1389836601306</v>
      </c>
      <c r="AO116" s="29">
        <f t="shared" si="5"/>
        <v>41629</v>
      </c>
      <c r="AP116" s="30">
        <f t="shared" si="9"/>
        <v>1342.8709677419354</v>
      </c>
      <c r="AQ116" s="31">
        <f t="shared" si="6"/>
        <v>-4379.3084934640501</v>
      </c>
      <c r="AR116" s="45">
        <f t="shared" si="7"/>
        <v>0.90481483373625493</v>
      </c>
    </row>
    <row r="117" spans="1:44" x14ac:dyDescent="0.25">
      <c r="A117" s="10">
        <v>116</v>
      </c>
      <c r="B117" s="11">
        <v>15820</v>
      </c>
      <c r="C117" s="11" t="s">
        <v>58</v>
      </c>
      <c r="D117" s="12" t="s">
        <v>3</v>
      </c>
      <c r="E117" s="12" t="s">
        <v>20</v>
      </c>
      <c r="F117" s="12" t="s">
        <v>21</v>
      </c>
      <c r="G117" s="12" t="s">
        <v>181</v>
      </c>
      <c r="H117" s="41">
        <v>2079</v>
      </c>
      <c r="I117" s="41">
        <v>2088</v>
      </c>
      <c r="J117" s="41">
        <v>2211</v>
      </c>
      <c r="K117" s="41">
        <v>2036</v>
      </c>
      <c r="L117" s="41">
        <v>838</v>
      </c>
      <c r="M117" s="41">
        <v>6138</v>
      </c>
      <c r="N117" s="41">
        <v>1049</v>
      </c>
      <c r="O117" s="41">
        <v>512</v>
      </c>
      <c r="P117" s="41">
        <v>1700</v>
      </c>
      <c r="Q117" s="41">
        <v>912</v>
      </c>
      <c r="R117" s="41">
        <v>796</v>
      </c>
      <c r="S117" s="41">
        <v>991</v>
      </c>
      <c r="T117" s="41">
        <v>1040</v>
      </c>
      <c r="U117" s="41">
        <v>3341</v>
      </c>
      <c r="V117" s="41">
        <v>1154</v>
      </c>
      <c r="W117" s="41">
        <v>932</v>
      </c>
      <c r="X117" s="41">
        <v>1457</v>
      </c>
      <c r="Y117" s="41">
        <v>1691</v>
      </c>
      <c r="Z117" s="41">
        <v>720</v>
      </c>
      <c r="AA117" s="41">
        <v>1736</v>
      </c>
      <c r="AB117" s="41">
        <v>1014</v>
      </c>
      <c r="AC117" s="41">
        <v>648</v>
      </c>
      <c r="AD117" s="41">
        <v>1122</v>
      </c>
      <c r="AE117" s="41">
        <v>1268</v>
      </c>
      <c r="AF117" s="41">
        <v>1341</v>
      </c>
      <c r="AG117" s="41">
        <v>1700</v>
      </c>
      <c r="AH117" s="41">
        <v>1286</v>
      </c>
      <c r="AI117" s="41">
        <v>392</v>
      </c>
      <c r="AJ117" s="41">
        <v>2478</v>
      </c>
      <c r="AK117" s="41">
        <v>2114</v>
      </c>
      <c r="AL117" s="41">
        <v>5335</v>
      </c>
      <c r="AM117" s="28">
        <f t="shared" si="8"/>
        <v>39739.2787369281</v>
      </c>
      <c r="AN117" s="41">
        <v>1281.9122173202613</v>
      </c>
      <c r="AO117" s="29">
        <f t="shared" si="5"/>
        <v>52119</v>
      </c>
      <c r="AP117" s="30">
        <f t="shared" si="9"/>
        <v>1681.258064516129</v>
      </c>
      <c r="AQ117" s="31">
        <f t="shared" si="6"/>
        <v>12379.7212630719</v>
      </c>
      <c r="AR117" s="45">
        <f t="shared" si="7"/>
        <v>1.3115235519251618</v>
      </c>
    </row>
    <row r="118" spans="1:44" x14ac:dyDescent="0.25">
      <c r="A118" s="10">
        <v>117</v>
      </c>
      <c r="B118" s="11">
        <v>14571</v>
      </c>
      <c r="C118" s="11" t="s">
        <v>58</v>
      </c>
      <c r="D118" s="12" t="s">
        <v>3</v>
      </c>
      <c r="E118" s="12" t="s">
        <v>20</v>
      </c>
      <c r="F118" s="12" t="s">
        <v>21</v>
      </c>
      <c r="G118" s="12" t="s">
        <v>182</v>
      </c>
      <c r="H118" s="41">
        <v>369</v>
      </c>
      <c r="I118" s="41">
        <v>1826</v>
      </c>
      <c r="J118" s="41">
        <v>475</v>
      </c>
      <c r="K118" s="41">
        <v>913</v>
      </c>
      <c r="L118" s="41">
        <v>297</v>
      </c>
      <c r="M118" s="41">
        <v>1630</v>
      </c>
      <c r="N118" s="41">
        <v>80</v>
      </c>
      <c r="O118" s="41">
        <v>2373</v>
      </c>
      <c r="P118" s="41">
        <v>1435</v>
      </c>
      <c r="Q118" s="41">
        <v>665</v>
      </c>
      <c r="R118" s="41">
        <v>231</v>
      </c>
      <c r="S118" s="41">
        <v>54</v>
      </c>
      <c r="T118" s="41">
        <v>676</v>
      </c>
      <c r="U118" s="41">
        <v>1251</v>
      </c>
      <c r="V118" s="41">
        <v>1133</v>
      </c>
      <c r="W118" s="41">
        <v>839</v>
      </c>
      <c r="X118" s="41">
        <v>1115</v>
      </c>
      <c r="Y118" s="41">
        <v>993</v>
      </c>
      <c r="Z118" s="41">
        <v>0</v>
      </c>
      <c r="AA118" s="41">
        <v>1359</v>
      </c>
      <c r="AB118" s="41">
        <v>901</v>
      </c>
      <c r="AC118" s="41">
        <v>917</v>
      </c>
      <c r="AD118" s="41">
        <v>1870</v>
      </c>
      <c r="AE118" s="41">
        <v>374</v>
      </c>
      <c r="AF118" s="41">
        <v>989</v>
      </c>
      <c r="AG118" s="41">
        <v>300</v>
      </c>
      <c r="AH118" s="41">
        <v>1037</v>
      </c>
      <c r="AI118" s="41">
        <v>561</v>
      </c>
      <c r="AJ118" s="41">
        <v>882</v>
      </c>
      <c r="AK118" s="41">
        <v>1228</v>
      </c>
      <c r="AL118" s="41">
        <v>3975</v>
      </c>
      <c r="AM118" s="28">
        <f t="shared" si="8"/>
        <v>28618.383464052287</v>
      </c>
      <c r="AN118" s="41">
        <v>923.17366013071899</v>
      </c>
      <c r="AO118" s="29">
        <f t="shared" si="5"/>
        <v>30748</v>
      </c>
      <c r="AP118" s="30">
        <f t="shared" si="9"/>
        <v>991.87096774193549</v>
      </c>
      <c r="AQ118" s="31">
        <f t="shared" si="6"/>
        <v>2129.6165359477127</v>
      </c>
      <c r="AR118" s="45">
        <f t="shared" si="7"/>
        <v>1.0744142847419296</v>
      </c>
    </row>
    <row r="119" spans="1:44" x14ac:dyDescent="0.25">
      <c r="A119" s="10">
        <v>118</v>
      </c>
      <c r="B119" s="11">
        <v>14570</v>
      </c>
      <c r="C119" s="11" t="s">
        <v>58</v>
      </c>
      <c r="D119" s="12" t="s">
        <v>3</v>
      </c>
      <c r="E119" s="12" t="s">
        <v>20</v>
      </c>
      <c r="F119" s="12" t="s">
        <v>21</v>
      </c>
      <c r="G119" s="12" t="s">
        <v>183</v>
      </c>
      <c r="H119" s="41">
        <v>1367</v>
      </c>
      <c r="I119" s="41">
        <v>1424</v>
      </c>
      <c r="J119" s="41">
        <v>2140</v>
      </c>
      <c r="K119" s="41">
        <v>1630</v>
      </c>
      <c r="L119" s="41">
        <v>560</v>
      </c>
      <c r="M119" s="41">
        <v>6085</v>
      </c>
      <c r="N119" s="41">
        <v>2384</v>
      </c>
      <c r="O119" s="41">
        <v>1535</v>
      </c>
      <c r="P119" s="41">
        <v>1117</v>
      </c>
      <c r="Q119" s="41">
        <v>1466</v>
      </c>
      <c r="R119" s="41">
        <v>1257</v>
      </c>
      <c r="S119" s="41">
        <v>291</v>
      </c>
      <c r="T119" s="41">
        <v>1378</v>
      </c>
      <c r="U119" s="41">
        <v>1648</v>
      </c>
      <c r="V119" s="41">
        <v>1395</v>
      </c>
      <c r="W119" s="41">
        <v>1427</v>
      </c>
      <c r="X119" s="41">
        <v>1263</v>
      </c>
      <c r="Y119" s="41">
        <v>1847</v>
      </c>
      <c r="Z119" s="41">
        <v>324</v>
      </c>
      <c r="AA119" s="41">
        <v>2072</v>
      </c>
      <c r="AB119" s="41">
        <v>2613</v>
      </c>
      <c r="AC119" s="41">
        <v>1568</v>
      </c>
      <c r="AD119" s="41">
        <v>1991</v>
      </c>
      <c r="AE119" s="41">
        <v>1361</v>
      </c>
      <c r="AF119" s="41">
        <v>1803</v>
      </c>
      <c r="AG119" s="41">
        <v>658</v>
      </c>
      <c r="AH119" s="41">
        <v>824</v>
      </c>
      <c r="AI119" s="41">
        <v>2213</v>
      </c>
      <c r="AJ119" s="41">
        <v>1450</v>
      </c>
      <c r="AK119" s="41">
        <v>1103</v>
      </c>
      <c r="AL119" s="41">
        <v>4855</v>
      </c>
      <c r="AM119" s="28">
        <f t="shared" si="8"/>
        <v>60467.758137254903</v>
      </c>
      <c r="AN119" s="41">
        <v>1950.5728431372549</v>
      </c>
      <c r="AO119" s="29">
        <f t="shared" si="5"/>
        <v>53049</v>
      </c>
      <c r="AP119" s="30">
        <f t="shared" si="9"/>
        <v>1711.258064516129</v>
      </c>
      <c r="AQ119" s="31">
        <f t="shared" si="6"/>
        <v>-7418.758137254903</v>
      </c>
      <c r="AR119" s="45">
        <f t="shared" si="7"/>
        <v>0.87731051446598751</v>
      </c>
    </row>
    <row r="120" spans="1:44" x14ac:dyDescent="0.25">
      <c r="A120" s="10">
        <v>119</v>
      </c>
      <c r="B120" s="11">
        <v>15021</v>
      </c>
      <c r="C120" s="11" t="s">
        <v>58</v>
      </c>
      <c r="D120" s="12" t="s">
        <v>3</v>
      </c>
      <c r="E120" s="12" t="s">
        <v>20</v>
      </c>
      <c r="F120" s="12" t="s">
        <v>20</v>
      </c>
      <c r="G120" s="12" t="s">
        <v>184</v>
      </c>
      <c r="H120" s="41">
        <v>733</v>
      </c>
      <c r="I120" s="41">
        <v>0</v>
      </c>
      <c r="J120" s="41">
        <v>80</v>
      </c>
      <c r="K120" s="41">
        <v>345</v>
      </c>
      <c r="L120" s="41">
        <v>0</v>
      </c>
      <c r="M120" s="41">
        <v>3156</v>
      </c>
      <c r="N120" s="41">
        <v>254</v>
      </c>
      <c r="O120" s="41">
        <v>372</v>
      </c>
      <c r="P120" s="41">
        <v>381</v>
      </c>
      <c r="Q120" s="41">
        <v>243</v>
      </c>
      <c r="R120" s="41">
        <v>2077</v>
      </c>
      <c r="S120" s="41">
        <v>193</v>
      </c>
      <c r="T120" s="41">
        <v>0</v>
      </c>
      <c r="U120" s="41">
        <v>214</v>
      </c>
      <c r="V120" s="41">
        <v>6</v>
      </c>
      <c r="W120" s="41">
        <v>35</v>
      </c>
      <c r="X120" s="41">
        <v>236</v>
      </c>
      <c r="Y120" s="41">
        <v>136</v>
      </c>
      <c r="Z120" s="41">
        <v>78</v>
      </c>
      <c r="AA120" s="41">
        <v>226</v>
      </c>
      <c r="AB120" s="41">
        <v>186</v>
      </c>
      <c r="AC120" s="41">
        <v>104</v>
      </c>
      <c r="AD120" s="41">
        <v>358</v>
      </c>
      <c r="AE120" s="41">
        <v>308</v>
      </c>
      <c r="AF120" s="41">
        <v>1144</v>
      </c>
      <c r="AG120" s="41">
        <v>124</v>
      </c>
      <c r="AH120" s="41">
        <v>1639</v>
      </c>
      <c r="AI120" s="41">
        <v>690</v>
      </c>
      <c r="AJ120" s="41">
        <v>611</v>
      </c>
      <c r="AK120" s="41">
        <v>208</v>
      </c>
      <c r="AL120" s="41">
        <v>2644</v>
      </c>
      <c r="AM120" s="28">
        <f t="shared" si="8"/>
        <v>36202.874869281048</v>
      </c>
      <c r="AN120" s="41">
        <v>1167.8346732026143</v>
      </c>
      <c r="AO120" s="29">
        <f t="shared" si="5"/>
        <v>16781</v>
      </c>
      <c r="AP120" s="30">
        <f t="shared" si="9"/>
        <v>541.32258064516134</v>
      </c>
      <c r="AQ120" s="31">
        <f t="shared" si="6"/>
        <v>-19421.874869281048</v>
      </c>
      <c r="AR120" s="45">
        <f t="shared" si="7"/>
        <v>0.46352672434417785</v>
      </c>
    </row>
    <row r="121" spans="1:44" x14ac:dyDescent="0.25">
      <c r="A121" s="10">
        <v>120</v>
      </c>
      <c r="B121" s="11">
        <v>16807</v>
      </c>
      <c r="C121" s="11" t="s">
        <v>58</v>
      </c>
      <c r="D121" s="12" t="s">
        <v>3</v>
      </c>
      <c r="E121" s="12" t="s">
        <v>20</v>
      </c>
      <c r="F121" s="12" t="s">
        <v>20</v>
      </c>
      <c r="G121" s="12" t="s">
        <v>185</v>
      </c>
      <c r="H121" s="41">
        <v>0</v>
      </c>
      <c r="I121" s="41">
        <v>106</v>
      </c>
      <c r="J121" s="41">
        <v>0</v>
      </c>
      <c r="K121" s="41">
        <v>0</v>
      </c>
      <c r="L121" s="41">
        <v>0</v>
      </c>
      <c r="M121" s="41">
        <v>0</v>
      </c>
      <c r="N121" s="41">
        <v>62</v>
      </c>
      <c r="O121" s="41">
        <v>0</v>
      </c>
      <c r="P121" s="41">
        <v>0</v>
      </c>
      <c r="Q121" s="41">
        <v>600</v>
      </c>
      <c r="R121" s="41">
        <v>2138</v>
      </c>
      <c r="S121" s="41">
        <v>0</v>
      </c>
      <c r="T121" s="41">
        <v>0</v>
      </c>
      <c r="U121" s="41">
        <v>0</v>
      </c>
      <c r="V121" s="41">
        <v>0</v>
      </c>
      <c r="W121" s="41">
        <v>1348</v>
      </c>
      <c r="X121" s="41">
        <v>3138</v>
      </c>
      <c r="Y121" s="41">
        <v>783</v>
      </c>
      <c r="Z121" s="41">
        <v>0</v>
      </c>
      <c r="AA121" s="41">
        <v>561</v>
      </c>
      <c r="AB121" s="41">
        <v>0</v>
      </c>
      <c r="AC121" s="41">
        <v>43</v>
      </c>
      <c r="AD121" s="41">
        <v>0</v>
      </c>
      <c r="AE121" s="41">
        <v>927</v>
      </c>
      <c r="AF121" s="41">
        <v>1315</v>
      </c>
      <c r="AG121" s="41">
        <v>0</v>
      </c>
      <c r="AH121" s="41">
        <v>20</v>
      </c>
      <c r="AI121" s="41">
        <v>434</v>
      </c>
      <c r="AJ121" s="41">
        <v>1483</v>
      </c>
      <c r="AK121" s="41">
        <v>0</v>
      </c>
      <c r="AL121" s="41">
        <v>0</v>
      </c>
      <c r="AM121" s="28">
        <f t="shared" si="8"/>
        <v>88755.560032679743</v>
      </c>
      <c r="AN121" s="41">
        <v>2863.0825816993465</v>
      </c>
      <c r="AO121" s="29">
        <f t="shared" si="5"/>
        <v>12958</v>
      </c>
      <c r="AP121" s="30">
        <f t="shared" si="9"/>
        <v>418</v>
      </c>
      <c r="AQ121" s="31">
        <f t="shared" si="6"/>
        <v>-75797.560032679743</v>
      </c>
      <c r="AR121" s="45">
        <f t="shared" si="7"/>
        <v>0.14599648737756679</v>
      </c>
    </row>
    <row r="122" spans="1:44" x14ac:dyDescent="0.25">
      <c r="A122" s="10">
        <v>121</v>
      </c>
      <c r="B122" s="11">
        <v>16301</v>
      </c>
      <c r="C122" s="11" t="s">
        <v>58</v>
      </c>
      <c r="D122" s="12" t="s">
        <v>3</v>
      </c>
      <c r="E122" s="12" t="s">
        <v>20</v>
      </c>
      <c r="F122" s="12" t="s">
        <v>20</v>
      </c>
      <c r="G122" s="12" t="s">
        <v>186</v>
      </c>
      <c r="H122" s="41">
        <v>5156</v>
      </c>
      <c r="I122" s="41">
        <v>5326</v>
      </c>
      <c r="J122" s="41">
        <v>4970</v>
      </c>
      <c r="K122" s="41">
        <v>8103</v>
      </c>
      <c r="L122" s="41">
        <v>1681</v>
      </c>
      <c r="M122" s="41">
        <v>15627</v>
      </c>
      <c r="N122" s="41">
        <v>5757</v>
      </c>
      <c r="O122" s="41">
        <v>3180</v>
      </c>
      <c r="P122" s="41">
        <v>10899</v>
      </c>
      <c r="Q122" s="41">
        <v>5075</v>
      </c>
      <c r="R122" s="41">
        <v>5117</v>
      </c>
      <c r="S122" s="41">
        <v>2803</v>
      </c>
      <c r="T122" s="41">
        <v>7234</v>
      </c>
      <c r="U122" s="41">
        <v>3816</v>
      </c>
      <c r="V122" s="41">
        <v>4076</v>
      </c>
      <c r="W122" s="41">
        <v>3241</v>
      </c>
      <c r="X122" s="41">
        <v>4301</v>
      </c>
      <c r="Y122" s="41">
        <v>7881</v>
      </c>
      <c r="Z122" s="41">
        <v>1142</v>
      </c>
      <c r="AA122" s="41">
        <v>9981</v>
      </c>
      <c r="AB122" s="41">
        <v>2983</v>
      </c>
      <c r="AC122" s="41">
        <v>4247</v>
      </c>
      <c r="AD122" s="41">
        <v>3475</v>
      </c>
      <c r="AE122" s="41">
        <v>7004</v>
      </c>
      <c r="AF122" s="41">
        <v>5701</v>
      </c>
      <c r="AG122" s="41">
        <v>475</v>
      </c>
      <c r="AH122" s="41">
        <v>4387</v>
      </c>
      <c r="AI122" s="41">
        <v>2428</v>
      </c>
      <c r="AJ122" s="41">
        <v>4329</v>
      </c>
      <c r="AK122" s="41">
        <v>4439</v>
      </c>
      <c r="AL122" s="41">
        <v>12000</v>
      </c>
      <c r="AM122" s="28">
        <f t="shared" si="8"/>
        <v>86603.499256535943</v>
      </c>
      <c r="AN122" s="41">
        <v>2793.6612663398691</v>
      </c>
      <c r="AO122" s="29">
        <f t="shared" si="5"/>
        <v>166834</v>
      </c>
      <c r="AP122" s="30">
        <f t="shared" si="9"/>
        <v>5381.7419354838712</v>
      </c>
      <c r="AQ122" s="31">
        <f t="shared" si="6"/>
        <v>80230.500743464057</v>
      </c>
      <c r="AR122" s="45">
        <f t="shared" si="7"/>
        <v>1.9264117666401233</v>
      </c>
    </row>
    <row r="123" spans="1:44" x14ac:dyDescent="0.25">
      <c r="A123" s="10">
        <v>122</v>
      </c>
      <c r="B123" s="11">
        <v>15662</v>
      </c>
      <c r="C123" s="11" t="s">
        <v>58</v>
      </c>
      <c r="D123" s="12" t="s">
        <v>3</v>
      </c>
      <c r="E123" s="12" t="s">
        <v>20</v>
      </c>
      <c r="F123" s="12" t="s">
        <v>20</v>
      </c>
      <c r="G123" s="12" t="s">
        <v>187</v>
      </c>
      <c r="H123" s="41">
        <v>715</v>
      </c>
      <c r="I123" s="41">
        <v>1312</v>
      </c>
      <c r="J123" s="41">
        <v>741</v>
      </c>
      <c r="K123" s="41">
        <v>1323</v>
      </c>
      <c r="L123" s="41">
        <v>1293</v>
      </c>
      <c r="M123" s="41">
        <v>2319</v>
      </c>
      <c r="N123" s="41">
        <v>870</v>
      </c>
      <c r="O123" s="41">
        <v>405</v>
      </c>
      <c r="P123" s="41">
        <v>529</v>
      </c>
      <c r="Q123" s="41">
        <v>1162</v>
      </c>
      <c r="R123" s="41">
        <v>1149</v>
      </c>
      <c r="S123" s="41">
        <v>466</v>
      </c>
      <c r="T123" s="41">
        <v>622</v>
      </c>
      <c r="U123" s="41">
        <v>780</v>
      </c>
      <c r="V123" s="41">
        <v>629</v>
      </c>
      <c r="W123" s="41">
        <v>1613</v>
      </c>
      <c r="X123" s="41">
        <v>1296</v>
      </c>
      <c r="Y123" s="41">
        <v>1919</v>
      </c>
      <c r="Z123" s="41">
        <v>339</v>
      </c>
      <c r="AA123" s="41">
        <v>2118</v>
      </c>
      <c r="AB123" s="41">
        <v>597</v>
      </c>
      <c r="AC123" s="41">
        <v>603</v>
      </c>
      <c r="AD123" s="41">
        <v>914</v>
      </c>
      <c r="AE123" s="41">
        <v>1380</v>
      </c>
      <c r="AF123" s="41">
        <v>1377</v>
      </c>
      <c r="AG123" s="41">
        <v>505</v>
      </c>
      <c r="AH123" s="41">
        <v>1696</v>
      </c>
      <c r="AI123" s="41">
        <v>697</v>
      </c>
      <c r="AJ123" s="41">
        <v>1231</v>
      </c>
      <c r="AK123" s="41">
        <v>1068</v>
      </c>
      <c r="AL123" s="41">
        <v>3042</v>
      </c>
      <c r="AM123" s="28">
        <f t="shared" si="8"/>
        <v>45417.700849673201</v>
      </c>
      <c r="AN123" s="41">
        <v>1465.0871241830066</v>
      </c>
      <c r="AO123" s="29">
        <f t="shared" si="5"/>
        <v>34710</v>
      </c>
      <c r="AP123" s="30">
        <f t="shared" si="9"/>
        <v>1119.6774193548388</v>
      </c>
      <c r="AQ123" s="31">
        <f t="shared" si="6"/>
        <v>-10707.700849673201</v>
      </c>
      <c r="AR123" s="45">
        <f t="shared" si="7"/>
        <v>0.76423947823527383</v>
      </c>
    </row>
    <row r="124" spans="1:44" x14ac:dyDescent="0.25">
      <c r="A124" s="10">
        <v>123</v>
      </c>
      <c r="B124" s="11">
        <v>14518</v>
      </c>
      <c r="C124" s="11" t="s">
        <v>58</v>
      </c>
      <c r="D124" s="12" t="s">
        <v>3</v>
      </c>
      <c r="E124" s="12" t="s">
        <v>20</v>
      </c>
      <c r="F124" s="12" t="s">
        <v>20</v>
      </c>
      <c r="G124" s="12" t="s">
        <v>188</v>
      </c>
      <c r="H124" s="41">
        <v>3259</v>
      </c>
      <c r="I124" s="41">
        <v>1669</v>
      </c>
      <c r="J124" s="41">
        <v>5461</v>
      </c>
      <c r="K124" s="41">
        <v>4009</v>
      </c>
      <c r="L124" s="41">
        <v>1030</v>
      </c>
      <c r="M124" s="41">
        <v>8087</v>
      </c>
      <c r="N124" s="41">
        <v>601</v>
      </c>
      <c r="O124" s="41">
        <v>4561</v>
      </c>
      <c r="P124" s="41">
        <v>1367</v>
      </c>
      <c r="Q124" s="41">
        <v>2282</v>
      </c>
      <c r="R124" s="41">
        <v>1053</v>
      </c>
      <c r="S124" s="41">
        <v>1052</v>
      </c>
      <c r="T124" s="41">
        <v>4716</v>
      </c>
      <c r="U124" s="41">
        <v>1888</v>
      </c>
      <c r="V124" s="41">
        <v>3900</v>
      </c>
      <c r="W124" s="41">
        <v>3934</v>
      </c>
      <c r="X124" s="41">
        <v>3528</v>
      </c>
      <c r="Y124" s="41">
        <v>2311</v>
      </c>
      <c r="Z124" s="41">
        <v>844</v>
      </c>
      <c r="AA124" s="41">
        <v>2988</v>
      </c>
      <c r="AB124" s="41">
        <v>2272</v>
      </c>
      <c r="AC124" s="41">
        <v>2588</v>
      </c>
      <c r="AD124" s="41">
        <v>5866</v>
      </c>
      <c r="AE124" s="41">
        <v>2282</v>
      </c>
      <c r="AF124" s="41">
        <v>2065</v>
      </c>
      <c r="AG124" s="41">
        <v>1763</v>
      </c>
      <c r="AH124" s="41">
        <v>1327</v>
      </c>
      <c r="AI124" s="41">
        <v>2839</v>
      </c>
      <c r="AJ124" s="41">
        <v>2064</v>
      </c>
      <c r="AK124" s="41">
        <v>2013</v>
      </c>
      <c r="AL124" s="41" t="s">
        <v>407</v>
      </c>
      <c r="AM124" s="28">
        <f t="shared" si="8"/>
        <v>74666.74790849672</v>
      </c>
      <c r="AN124" s="41">
        <v>2408.6047712418299</v>
      </c>
      <c r="AO124" s="29">
        <f t="shared" si="5"/>
        <v>83619</v>
      </c>
      <c r="AP124" s="30">
        <f t="shared" si="9"/>
        <v>2697.3870967741937</v>
      </c>
      <c r="AQ124" s="31">
        <f t="shared" si="6"/>
        <v>8952.2520915032801</v>
      </c>
      <c r="AR124" s="45">
        <f t="shared" si="7"/>
        <v>1.119896102914167</v>
      </c>
    </row>
    <row r="125" spans="1:44" x14ac:dyDescent="0.25">
      <c r="A125" s="10">
        <v>124</v>
      </c>
      <c r="B125" s="11">
        <v>15879</v>
      </c>
      <c r="C125" s="11" t="s">
        <v>58</v>
      </c>
      <c r="D125" s="12" t="s">
        <v>3</v>
      </c>
      <c r="E125" s="12" t="s">
        <v>20</v>
      </c>
      <c r="F125" s="12" t="s">
        <v>20</v>
      </c>
      <c r="G125" s="12" t="s">
        <v>189</v>
      </c>
      <c r="H125" s="41">
        <v>1163</v>
      </c>
      <c r="I125" s="41">
        <v>3493</v>
      </c>
      <c r="J125" s="41">
        <v>1020</v>
      </c>
      <c r="K125" s="41">
        <v>1407</v>
      </c>
      <c r="L125" s="41">
        <v>1028</v>
      </c>
      <c r="M125" s="41">
        <v>2415</v>
      </c>
      <c r="N125" s="41">
        <v>1261</v>
      </c>
      <c r="O125" s="41">
        <v>1098</v>
      </c>
      <c r="P125" s="41">
        <v>422</v>
      </c>
      <c r="Q125" s="41">
        <v>1347</v>
      </c>
      <c r="R125" s="41">
        <v>1519</v>
      </c>
      <c r="S125" s="41">
        <v>1337</v>
      </c>
      <c r="T125" s="41">
        <v>1727</v>
      </c>
      <c r="U125" s="41">
        <v>1745</v>
      </c>
      <c r="V125" s="41">
        <v>2350</v>
      </c>
      <c r="W125" s="41">
        <v>922</v>
      </c>
      <c r="X125" s="41">
        <v>1223</v>
      </c>
      <c r="Y125" s="41">
        <v>3273</v>
      </c>
      <c r="Z125" s="41">
        <v>364</v>
      </c>
      <c r="AA125" s="41">
        <v>969</v>
      </c>
      <c r="AB125" s="41">
        <v>2010</v>
      </c>
      <c r="AC125" s="41">
        <v>1973</v>
      </c>
      <c r="AD125" s="41">
        <v>785</v>
      </c>
      <c r="AE125" s="41">
        <v>1157</v>
      </c>
      <c r="AF125" s="41">
        <v>864</v>
      </c>
      <c r="AG125" s="41">
        <v>409</v>
      </c>
      <c r="AH125" s="41">
        <v>1320</v>
      </c>
      <c r="AI125" s="41">
        <v>1151</v>
      </c>
      <c r="AJ125" s="41">
        <v>1082</v>
      </c>
      <c r="AK125" s="41">
        <v>902</v>
      </c>
      <c r="AL125" s="41">
        <v>2202</v>
      </c>
      <c r="AM125" s="28">
        <f t="shared" si="8"/>
        <v>57801.598071895431</v>
      </c>
      <c r="AN125" s="41">
        <v>1864.5676797385622</v>
      </c>
      <c r="AO125" s="29">
        <f t="shared" si="5"/>
        <v>43938</v>
      </c>
      <c r="AP125" s="30">
        <f t="shared" si="9"/>
        <v>1417.3548387096773</v>
      </c>
      <c r="AQ125" s="31">
        <f t="shared" si="6"/>
        <v>-13863.598071895431</v>
      </c>
      <c r="AR125" s="45">
        <f t="shared" si="7"/>
        <v>0.76015199346821771</v>
      </c>
    </row>
    <row r="126" spans="1:44" x14ac:dyDescent="0.25">
      <c r="A126" s="10">
        <v>125</v>
      </c>
      <c r="B126" s="11">
        <v>15861</v>
      </c>
      <c r="C126" s="11" t="s">
        <v>58</v>
      </c>
      <c r="D126" s="12" t="s">
        <v>3</v>
      </c>
      <c r="E126" s="12" t="s">
        <v>20</v>
      </c>
      <c r="F126" s="12" t="s">
        <v>22</v>
      </c>
      <c r="G126" s="12" t="s">
        <v>190</v>
      </c>
      <c r="H126" s="41">
        <v>142</v>
      </c>
      <c r="I126" s="41">
        <v>697</v>
      </c>
      <c r="J126" s="41">
        <v>1844</v>
      </c>
      <c r="K126" s="41">
        <v>833</v>
      </c>
      <c r="L126" s="41">
        <v>513</v>
      </c>
      <c r="M126" s="41">
        <v>2850</v>
      </c>
      <c r="N126" s="41">
        <v>703</v>
      </c>
      <c r="O126" s="41">
        <v>357</v>
      </c>
      <c r="P126" s="41">
        <v>1135</v>
      </c>
      <c r="Q126" s="41">
        <v>639</v>
      </c>
      <c r="R126" s="41">
        <v>239</v>
      </c>
      <c r="S126" s="41">
        <v>373</v>
      </c>
      <c r="T126" s="41">
        <v>1829</v>
      </c>
      <c r="U126" s="41">
        <v>1150</v>
      </c>
      <c r="V126" s="41">
        <v>1480</v>
      </c>
      <c r="W126" s="41">
        <v>759</v>
      </c>
      <c r="X126" s="41">
        <v>721</v>
      </c>
      <c r="Y126" s="41">
        <v>1155</v>
      </c>
      <c r="Z126" s="41">
        <v>850</v>
      </c>
      <c r="AA126" s="41">
        <v>1637</v>
      </c>
      <c r="AB126" s="41">
        <v>464</v>
      </c>
      <c r="AC126" s="41">
        <v>1421</v>
      </c>
      <c r="AD126" s="41">
        <v>1273</v>
      </c>
      <c r="AE126" s="41">
        <v>582</v>
      </c>
      <c r="AF126" s="41">
        <v>750</v>
      </c>
      <c r="AG126" s="41">
        <v>85</v>
      </c>
      <c r="AH126" s="41">
        <v>1700</v>
      </c>
      <c r="AI126" s="41">
        <v>832</v>
      </c>
      <c r="AJ126" s="41">
        <v>146</v>
      </c>
      <c r="AK126" s="41">
        <v>1394</v>
      </c>
      <c r="AL126" s="41">
        <v>2534</v>
      </c>
      <c r="AM126" s="28">
        <f t="shared" si="8"/>
        <v>42925.942124183006</v>
      </c>
      <c r="AN126" s="41">
        <v>1384.7078104575164</v>
      </c>
      <c r="AO126" s="29">
        <f t="shared" si="5"/>
        <v>31087</v>
      </c>
      <c r="AP126" s="30">
        <f t="shared" si="9"/>
        <v>1002.8064516129032</v>
      </c>
      <c r="AQ126" s="31">
        <f t="shared" si="6"/>
        <v>-11838.942124183006</v>
      </c>
      <c r="AR126" s="45">
        <f t="shared" si="7"/>
        <v>0.72420076209548467</v>
      </c>
    </row>
    <row r="127" spans="1:44" x14ac:dyDescent="0.25">
      <c r="A127" s="10">
        <v>126</v>
      </c>
      <c r="B127" s="11">
        <v>15958</v>
      </c>
      <c r="C127" s="11" t="s">
        <v>58</v>
      </c>
      <c r="D127" s="12" t="s">
        <v>3</v>
      </c>
      <c r="E127" s="12" t="s">
        <v>20</v>
      </c>
      <c r="F127" s="12" t="s">
        <v>22</v>
      </c>
      <c r="G127" s="12" t="s">
        <v>191</v>
      </c>
      <c r="H127" s="41">
        <v>749</v>
      </c>
      <c r="I127" s="41">
        <v>1141</v>
      </c>
      <c r="J127" s="41">
        <v>2190</v>
      </c>
      <c r="K127" s="41">
        <v>1630</v>
      </c>
      <c r="L127" s="41">
        <v>839</v>
      </c>
      <c r="M127" s="41">
        <v>7221</v>
      </c>
      <c r="N127" s="41">
        <v>3233</v>
      </c>
      <c r="O127" s="41">
        <v>2677</v>
      </c>
      <c r="P127" s="41">
        <v>1891</v>
      </c>
      <c r="Q127" s="41">
        <v>610</v>
      </c>
      <c r="R127" s="41">
        <v>2663</v>
      </c>
      <c r="S127" s="41">
        <v>299</v>
      </c>
      <c r="T127" s="41">
        <v>1569</v>
      </c>
      <c r="U127" s="41">
        <v>2509</v>
      </c>
      <c r="V127" s="41">
        <v>1276</v>
      </c>
      <c r="W127" s="41">
        <v>1304</v>
      </c>
      <c r="X127" s="41">
        <v>1255</v>
      </c>
      <c r="Y127" s="41">
        <v>1092</v>
      </c>
      <c r="Z127" s="41">
        <v>403</v>
      </c>
      <c r="AA127" s="41">
        <v>1541</v>
      </c>
      <c r="AB127" s="41">
        <v>3444</v>
      </c>
      <c r="AC127" s="41">
        <v>5843</v>
      </c>
      <c r="AD127" s="41">
        <v>3734</v>
      </c>
      <c r="AE127" s="41">
        <v>1666</v>
      </c>
      <c r="AF127" s="41">
        <v>4230</v>
      </c>
      <c r="AG127" s="41">
        <v>1108</v>
      </c>
      <c r="AH127" s="41">
        <v>3053</v>
      </c>
      <c r="AI127" s="41">
        <v>2396</v>
      </c>
      <c r="AJ127" s="41">
        <v>1660</v>
      </c>
      <c r="AK127" s="41">
        <v>2326</v>
      </c>
      <c r="AL127" s="41">
        <v>4873</v>
      </c>
      <c r="AM127" s="28">
        <f t="shared" si="8"/>
        <v>63427.030294117649</v>
      </c>
      <c r="AN127" s="41">
        <v>2046.0332352941177</v>
      </c>
      <c r="AO127" s="29">
        <f t="shared" si="5"/>
        <v>70425</v>
      </c>
      <c r="AP127" s="30">
        <f t="shared" si="9"/>
        <v>2271.7741935483873</v>
      </c>
      <c r="AQ127" s="31">
        <f t="shared" si="6"/>
        <v>6997.9697058823513</v>
      </c>
      <c r="AR127" s="45">
        <f t="shared" si="7"/>
        <v>1.1103310319501329</v>
      </c>
    </row>
    <row r="128" spans="1:44" x14ac:dyDescent="0.25">
      <c r="A128" s="10">
        <v>127</v>
      </c>
      <c r="B128" s="11">
        <v>92012</v>
      </c>
      <c r="C128" s="11" t="s">
        <v>58</v>
      </c>
      <c r="D128" s="12" t="s">
        <v>3</v>
      </c>
      <c r="E128" s="12" t="s">
        <v>20</v>
      </c>
      <c r="F128" s="12" t="s">
        <v>22</v>
      </c>
      <c r="G128" s="12" t="s">
        <v>192</v>
      </c>
      <c r="H128" s="41">
        <v>2414</v>
      </c>
      <c r="I128" s="41">
        <v>789</v>
      </c>
      <c r="J128" s="41">
        <v>791</v>
      </c>
      <c r="K128" s="41">
        <v>3482</v>
      </c>
      <c r="L128" s="41">
        <v>1355</v>
      </c>
      <c r="M128" s="41">
        <v>2743</v>
      </c>
      <c r="N128" s="41">
        <v>2340</v>
      </c>
      <c r="O128" s="41">
        <v>4793</v>
      </c>
      <c r="P128" s="41">
        <v>642</v>
      </c>
      <c r="Q128" s="41">
        <v>1942</v>
      </c>
      <c r="R128" s="41">
        <v>3346</v>
      </c>
      <c r="S128" s="41">
        <v>146</v>
      </c>
      <c r="T128" s="41">
        <v>2299</v>
      </c>
      <c r="U128" s="41">
        <v>1631</v>
      </c>
      <c r="V128" s="41">
        <v>839</v>
      </c>
      <c r="W128" s="41">
        <v>724</v>
      </c>
      <c r="X128" s="41">
        <v>1300</v>
      </c>
      <c r="Y128" s="41">
        <v>550</v>
      </c>
      <c r="Z128" s="41">
        <v>117</v>
      </c>
      <c r="AA128" s="41">
        <v>871</v>
      </c>
      <c r="AB128" s="41">
        <v>1443</v>
      </c>
      <c r="AC128" s="41">
        <v>2081</v>
      </c>
      <c r="AD128" s="41">
        <v>719</v>
      </c>
      <c r="AE128" s="41">
        <v>2369</v>
      </c>
      <c r="AF128" s="41">
        <v>1491</v>
      </c>
      <c r="AG128" s="41">
        <v>1443</v>
      </c>
      <c r="AH128" s="41">
        <v>2078</v>
      </c>
      <c r="AI128" s="41">
        <v>1999</v>
      </c>
      <c r="AJ128" s="41">
        <v>1357</v>
      </c>
      <c r="AK128" s="41">
        <v>911</v>
      </c>
      <c r="AL128" s="41">
        <v>2892</v>
      </c>
      <c r="AM128" s="28">
        <f t="shared" si="8"/>
        <v>54926.135326797383</v>
      </c>
      <c r="AN128" s="41">
        <v>1771.810816993464</v>
      </c>
      <c r="AO128" s="29">
        <f t="shared" si="5"/>
        <v>51897</v>
      </c>
      <c r="AP128" s="30">
        <f t="shared" si="9"/>
        <v>1674.0967741935483</v>
      </c>
      <c r="AQ128" s="31">
        <f t="shared" si="6"/>
        <v>-3029.1353267973827</v>
      </c>
      <c r="AR128" s="45">
        <f t="shared" si="7"/>
        <v>0.9448507471211155</v>
      </c>
    </row>
    <row r="129" spans="1:44" x14ac:dyDescent="0.25">
      <c r="A129" s="10">
        <v>128</v>
      </c>
      <c r="B129" s="11">
        <v>15397</v>
      </c>
      <c r="C129" s="11" t="s">
        <v>58</v>
      </c>
      <c r="D129" s="12" t="s">
        <v>3</v>
      </c>
      <c r="E129" s="12" t="s">
        <v>20</v>
      </c>
      <c r="F129" s="12" t="s">
        <v>22</v>
      </c>
      <c r="G129" s="12" t="s">
        <v>193</v>
      </c>
      <c r="H129" s="41">
        <v>1079</v>
      </c>
      <c r="I129" s="41">
        <v>143</v>
      </c>
      <c r="J129" s="41">
        <v>577</v>
      </c>
      <c r="K129" s="41">
        <v>995</v>
      </c>
      <c r="L129" s="41">
        <v>284</v>
      </c>
      <c r="M129" s="41">
        <v>4269</v>
      </c>
      <c r="N129" s="41">
        <v>1616</v>
      </c>
      <c r="O129" s="41">
        <v>509</v>
      </c>
      <c r="P129" s="41">
        <v>727</v>
      </c>
      <c r="Q129" s="41">
        <v>1104</v>
      </c>
      <c r="R129" s="41">
        <v>916</v>
      </c>
      <c r="S129" s="41">
        <v>620</v>
      </c>
      <c r="T129" s="41">
        <v>615</v>
      </c>
      <c r="U129" s="41">
        <v>1333</v>
      </c>
      <c r="V129" s="41">
        <v>595</v>
      </c>
      <c r="W129" s="41">
        <v>801</v>
      </c>
      <c r="X129" s="41">
        <v>1505</v>
      </c>
      <c r="Y129" s="41">
        <v>1480</v>
      </c>
      <c r="Z129" s="41">
        <v>697</v>
      </c>
      <c r="AA129" s="41">
        <v>921</v>
      </c>
      <c r="AB129" s="41">
        <v>450</v>
      </c>
      <c r="AC129" s="41">
        <v>583</v>
      </c>
      <c r="AD129" s="41">
        <v>745</v>
      </c>
      <c r="AE129" s="41">
        <v>633</v>
      </c>
      <c r="AF129" s="41">
        <v>1875</v>
      </c>
      <c r="AG129" s="41">
        <v>900</v>
      </c>
      <c r="AH129" s="41">
        <v>1070</v>
      </c>
      <c r="AI129" s="41">
        <v>890</v>
      </c>
      <c r="AJ129" s="41">
        <v>1366</v>
      </c>
      <c r="AK129" s="41">
        <v>1074</v>
      </c>
      <c r="AL129" s="41">
        <v>1690</v>
      </c>
      <c r="AM129" s="28">
        <f t="shared" si="8"/>
        <v>39939.904607843135</v>
      </c>
      <c r="AN129" s="41">
        <v>1288.3840196078431</v>
      </c>
      <c r="AO129" s="29">
        <f t="shared" si="5"/>
        <v>32062</v>
      </c>
      <c r="AP129" s="30">
        <f t="shared" si="9"/>
        <v>1034.258064516129</v>
      </c>
      <c r="AQ129" s="31">
        <f t="shared" si="6"/>
        <v>-7877.9046078431347</v>
      </c>
      <c r="AR129" s="45">
        <f t="shared" si="7"/>
        <v>0.80275604848850535</v>
      </c>
    </row>
    <row r="130" spans="1:44" x14ac:dyDescent="0.25">
      <c r="A130" s="10">
        <v>129</v>
      </c>
      <c r="B130" s="15">
        <v>17497</v>
      </c>
      <c r="C130" s="11" t="s">
        <v>58</v>
      </c>
      <c r="D130" s="12" t="s">
        <v>3</v>
      </c>
      <c r="E130" s="12" t="s">
        <v>20</v>
      </c>
      <c r="F130" s="12" t="s">
        <v>22</v>
      </c>
      <c r="G130" s="12" t="s">
        <v>403</v>
      </c>
      <c r="H130" s="41">
        <v>745</v>
      </c>
      <c r="I130" s="41">
        <v>469</v>
      </c>
      <c r="J130" s="41">
        <v>1176</v>
      </c>
      <c r="K130" s="41">
        <v>1180</v>
      </c>
      <c r="L130" s="41">
        <v>160</v>
      </c>
      <c r="M130" s="41">
        <v>4663</v>
      </c>
      <c r="N130" s="41">
        <v>363</v>
      </c>
      <c r="O130" s="41">
        <v>963</v>
      </c>
      <c r="P130" s="41">
        <v>575</v>
      </c>
      <c r="Q130" s="41">
        <v>1206</v>
      </c>
      <c r="R130" s="41">
        <v>85</v>
      </c>
      <c r="S130" s="41">
        <v>0</v>
      </c>
      <c r="T130" s="41">
        <v>1679</v>
      </c>
      <c r="U130" s="41">
        <v>1370</v>
      </c>
      <c r="V130" s="41">
        <v>300</v>
      </c>
      <c r="W130" s="41">
        <v>540</v>
      </c>
      <c r="X130" s="41">
        <v>842</v>
      </c>
      <c r="Y130" s="41">
        <v>781</v>
      </c>
      <c r="Z130" s="41">
        <v>82</v>
      </c>
      <c r="AA130" s="41">
        <v>489</v>
      </c>
      <c r="AB130" s="41">
        <v>459</v>
      </c>
      <c r="AC130" s="41">
        <v>909</v>
      </c>
      <c r="AD130" s="41">
        <v>390</v>
      </c>
      <c r="AE130" s="41">
        <v>374</v>
      </c>
      <c r="AF130" s="41">
        <v>175</v>
      </c>
      <c r="AG130" s="41">
        <v>43</v>
      </c>
      <c r="AH130" s="41">
        <v>268</v>
      </c>
      <c r="AI130" s="41">
        <v>757</v>
      </c>
      <c r="AJ130" s="41">
        <v>1002</v>
      </c>
      <c r="AK130" s="41">
        <v>764</v>
      </c>
      <c r="AL130" s="41">
        <v>2199</v>
      </c>
      <c r="AM130" s="28">
        <f t="shared" si="8"/>
        <v>0</v>
      </c>
      <c r="AN130" s="41">
        <v>0</v>
      </c>
      <c r="AO130" s="29">
        <f t="shared" si="5"/>
        <v>25008</v>
      </c>
      <c r="AP130" s="30">
        <f t="shared" si="9"/>
        <v>806.70967741935488</v>
      </c>
      <c r="AQ130" s="31">
        <f t="shared" si="6"/>
        <v>25008</v>
      </c>
      <c r="AR130" s="45" t="e">
        <f t="shared" si="7"/>
        <v>#DIV/0!</v>
      </c>
    </row>
    <row r="131" spans="1:44" x14ac:dyDescent="0.25">
      <c r="A131" s="10">
        <v>130</v>
      </c>
      <c r="B131" s="11">
        <v>15713</v>
      </c>
      <c r="C131" s="11" t="s">
        <v>58</v>
      </c>
      <c r="D131" s="11" t="s">
        <v>23</v>
      </c>
      <c r="E131" s="12" t="s">
        <v>24</v>
      </c>
      <c r="F131" s="12" t="s">
        <v>25</v>
      </c>
      <c r="G131" s="12" t="s">
        <v>194</v>
      </c>
      <c r="H131" s="41">
        <v>2330</v>
      </c>
      <c r="I131" s="41">
        <v>3103</v>
      </c>
      <c r="J131" s="41">
        <v>2792</v>
      </c>
      <c r="K131" s="41">
        <v>1312</v>
      </c>
      <c r="L131" s="41">
        <v>1424</v>
      </c>
      <c r="M131" s="41">
        <v>3926</v>
      </c>
      <c r="N131" s="41">
        <v>4319</v>
      </c>
      <c r="O131" s="41">
        <v>1117</v>
      </c>
      <c r="P131" s="41">
        <v>2525</v>
      </c>
      <c r="Q131" s="41">
        <v>5063</v>
      </c>
      <c r="R131" s="41">
        <v>2523</v>
      </c>
      <c r="S131" s="41">
        <v>2398</v>
      </c>
      <c r="T131" s="41">
        <v>1400</v>
      </c>
      <c r="U131" s="41">
        <v>2794</v>
      </c>
      <c r="V131" s="41">
        <v>2623</v>
      </c>
      <c r="W131" s="41">
        <v>2885</v>
      </c>
      <c r="X131" s="41">
        <v>2101</v>
      </c>
      <c r="Y131" s="41">
        <v>1542</v>
      </c>
      <c r="Z131" s="41">
        <v>655</v>
      </c>
      <c r="AA131" s="41">
        <v>4240</v>
      </c>
      <c r="AB131" s="41">
        <v>4061</v>
      </c>
      <c r="AC131" s="41">
        <v>1619</v>
      </c>
      <c r="AD131" s="41">
        <v>1711</v>
      </c>
      <c r="AE131" s="41">
        <v>2634</v>
      </c>
      <c r="AF131" s="41">
        <v>2652</v>
      </c>
      <c r="AG131" s="41">
        <v>1479</v>
      </c>
      <c r="AH131" s="41">
        <v>2113</v>
      </c>
      <c r="AI131" s="41">
        <v>2263</v>
      </c>
      <c r="AJ131" s="41">
        <v>762</v>
      </c>
      <c r="AK131" s="41">
        <v>2150</v>
      </c>
      <c r="AL131" s="41">
        <v>2042</v>
      </c>
      <c r="AM131" s="28">
        <f t="shared" ref="AM131:AM194" si="16">+AN131*31</f>
        <v>127329.715875817</v>
      </c>
      <c r="AN131" s="41">
        <v>4107.4101895424837</v>
      </c>
      <c r="AO131" s="29">
        <f t="shared" ref="AO131:AO194" si="17">SUM(H131:AL131)</f>
        <v>74558</v>
      </c>
      <c r="AP131" s="30">
        <f t="shared" ref="AP131:AP194" si="18">AO131/31</f>
        <v>2405.0967741935483</v>
      </c>
      <c r="AQ131" s="31">
        <f t="shared" ref="AQ131:AQ194" si="19">AO131-AM131</f>
        <v>-52771.715875816997</v>
      </c>
      <c r="AR131" s="45">
        <f t="shared" ref="AR131:AR194" si="20">AO131/AM131</f>
        <v>0.5855506665287421</v>
      </c>
    </row>
    <row r="132" spans="1:44" x14ac:dyDescent="0.25">
      <c r="A132" s="10">
        <v>131</v>
      </c>
      <c r="B132" s="11">
        <v>14566</v>
      </c>
      <c r="C132" s="11" t="s">
        <v>58</v>
      </c>
      <c r="D132" s="11" t="s">
        <v>23</v>
      </c>
      <c r="E132" s="12" t="s">
        <v>24</v>
      </c>
      <c r="F132" s="12" t="s">
        <v>26</v>
      </c>
      <c r="G132" s="12" t="s">
        <v>195</v>
      </c>
      <c r="H132" s="41">
        <v>838</v>
      </c>
      <c r="I132" s="41">
        <v>1744</v>
      </c>
      <c r="J132" s="41">
        <v>937</v>
      </c>
      <c r="K132" s="41">
        <v>1112</v>
      </c>
      <c r="L132" s="41">
        <v>859</v>
      </c>
      <c r="M132" s="41">
        <v>3294</v>
      </c>
      <c r="N132" s="41">
        <v>2579</v>
      </c>
      <c r="O132" s="41">
        <v>1338</v>
      </c>
      <c r="P132" s="41">
        <v>2217</v>
      </c>
      <c r="Q132" s="41">
        <v>1128</v>
      </c>
      <c r="R132" s="41">
        <v>2465</v>
      </c>
      <c r="S132" s="41">
        <v>1359</v>
      </c>
      <c r="T132" s="41">
        <v>4768</v>
      </c>
      <c r="U132" s="41">
        <v>836</v>
      </c>
      <c r="V132" s="41">
        <v>1681</v>
      </c>
      <c r="W132" s="41">
        <v>2183</v>
      </c>
      <c r="X132" s="41">
        <v>966</v>
      </c>
      <c r="Y132" s="41">
        <v>1834</v>
      </c>
      <c r="Z132" s="41">
        <v>979</v>
      </c>
      <c r="AA132" s="41">
        <v>1564</v>
      </c>
      <c r="AB132" s="41">
        <v>1451</v>
      </c>
      <c r="AC132" s="41">
        <v>1364</v>
      </c>
      <c r="AD132" s="41">
        <v>974</v>
      </c>
      <c r="AE132" s="41">
        <v>1329</v>
      </c>
      <c r="AF132" s="41">
        <v>1928</v>
      </c>
      <c r="AG132" s="41">
        <v>1005</v>
      </c>
      <c r="AH132" s="41">
        <v>1272</v>
      </c>
      <c r="AI132" s="41">
        <v>1655</v>
      </c>
      <c r="AJ132" s="41">
        <v>1475</v>
      </c>
      <c r="AK132" s="41">
        <v>1048</v>
      </c>
      <c r="AL132" s="41">
        <v>2010</v>
      </c>
      <c r="AM132" s="28">
        <f t="shared" si="16"/>
        <v>51827.952777777784</v>
      </c>
      <c r="AN132" s="41">
        <v>1671.8694444444448</v>
      </c>
      <c r="AO132" s="29">
        <f t="shared" si="17"/>
        <v>50192</v>
      </c>
      <c r="AP132" s="30">
        <f t="shared" si="18"/>
        <v>1619.0967741935483</v>
      </c>
      <c r="AQ132" s="31">
        <f t="shared" si="19"/>
        <v>-1635.9527777777839</v>
      </c>
      <c r="AR132" s="45">
        <f t="shared" si="20"/>
        <v>0.96843493346549414</v>
      </c>
    </row>
    <row r="133" spans="1:44" x14ac:dyDescent="0.25">
      <c r="A133" s="10">
        <v>132</v>
      </c>
      <c r="B133" s="11">
        <v>15630</v>
      </c>
      <c r="C133" s="11" t="s">
        <v>58</v>
      </c>
      <c r="D133" s="11" t="s">
        <v>23</v>
      </c>
      <c r="E133" s="12" t="s">
        <v>24</v>
      </c>
      <c r="F133" s="12" t="s">
        <v>26</v>
      </c>
      <c r="G133" s="12" t="s">
        <v>196</v>
      </c>
      <c r="H133" s="41">
        <v>1428</v>
      </c>
      <c r="I133" s="41">
        <v>1295</v>
      </c>
      <c r="J133" s="41">
        <v>1512</v>
      </c>
      <c r="K133" s="41">
        <v>4323</v>
      </c>
      <c r="L133" s="41">
        <v>2144</v>
      </c>
      <c r="M133" s="41">
        <v>3466</v>
      </c>
      <c r="N133" s="41">
        <v>2217</v>
      </c>
      <c r="O133" s="41">
        <v>1162</v>
      </c>
      <c r="P133" s="41">
        <v>1041</v>
      </c>
      <c r="Q133" s="41">
        <v>198</v>
      </c>
      <c r="R133" s="41">
        <v>2546</v>
      </c>
      <c r="S133" s="41">
        <v>552</v>
      </c>
      <c r="T133" s="41">
        <v>1279</v>
      </c>
      <c r="U133" s="41">
        <v>1400</v>
      </c>
      <c r="V133" s="41">
        <v>1180</v>
      </c>
      <c r="W133" s="41">
        <v>3270</v>
      </c>
      <c r="X133" s="41">
        <v>1068</v>
      </c>
      <c r="Y133" s="41">
        <v>1661</v>
      </c>
      <c r="Z133" s="41">
        <v>806</v>
      </c>
      <c r="AA133" s="41">
        <v>2921</v>
      </c>
      <c r="AB133" s="41">
        <v>1212</v>
      </c>
      <c r="AC133" s="41">
        <v>2104</v>
      </c>
      <c r="AD133" s="41">
        <v>1925</v>
      </c>
      <c r="AE133" s="41">
        <v>1047</v>
      </c>
      <c r="AF133" s="41">
        <v>1673</v>
      </c>
      <c r="AG133" s="41">
        <v>512</v>
      </c>
      <c r="AH133" s="41">
        <v>2639</v>
      </c>
      <c r="AI133" s="41">
        <v>1804</v>
      </c>
      <c r="AJ133" s="41">
        <v>2436</v>
      </c>
      <c r="AK133" s="41">
        <v>2435</v>
      </c>
      <c r="AL133" s="41">
        <v>2142</v>
      </c>
      <c r="AM133" s="28">
        <f t="shared" si="16"/>
        <v>62289.2260996732</v>
      </c>
      <c r="AN133" s="41">
        <v>2009.3298741830065</v>
      </c>
      <c r="AO133" s="29">
        <f t="shared" si="17"/>
        <v>55398</v>
      </c>
      <c r="AP133" s="30">
        <f t="shared" si="18"/>
        <v>1787.0322580645161</v>
      </c>
      <c r="AQ133" s="31">
        <f t="shared" si="19"/>
        <v>-6891.2260996732002</v>
      </c>
      <c r="AR133" s="45">
        <f t="shared" si="20"/>
        <v>0.88936728658907904</v>
      </c>
    </row>
    <row r="134" spans="1:44" x14ac:dyDescent="0.25">
      <c r="A134" s="10">
        <v>133</v>
      </c>
      <c r="B134" s="11">
        <v>14565</v>
      </c>
      <c r="C134" s="11" t="s">
        <v>58</v>
      </c>
      <c r="D134" s="11" t="s">
        <v>23</v>
      </c>
      <c r="E134" s="12" t="s">
        <v>24</v>
      </c>
      <c r="F134" s="12" t="s">
        <v>26</v>
      </c>
      <c r="G134" s="12" t="s">
        <v>197</v>
      </c>
      <c r="H134" s="41">
        <v>3559</v>
      </c>
      <c r="I134" s="41">
        <v>1268</v>
      </c>
      <c r="J134" s="41">
        <v>1736</v>
      </c>
      <c r="K134" s="41">
        <v>2526</v>
      </c>
      <c r="L134" s="41">
        <v>869</v>
      </c>
      <c r="M134" s="41">
        <v>2414</v>
      </c>
      <c r="N134" s="41">
        <v>2943</v>
      </c>
      <c r="O134" s="41">
        <v>1046</v>
      </c>
      <c r="P134" s="41">
        <v>1722</v>
      </c>
      <c r="Q134" s="41">
        <v>1878</v>
      </c>
      <c r="R134" s="41">
        <v>1684</v>
      </c>
      <c r="S134" s="41">
        <v>558</v>
      </c>
      <c r="T134" s="41">
        <v>779</v>
      </c>
      <c r="U134" s="41">
        <v>960</v>
      </c>
      <c r="V134" s="41">
        <v>1625</v>
      </c>
      <c r="W134" s="41">
        <v>1069</v>
      </c>
      <c r="X134" s="41">
        <v>2124</v>
      </c>
      <c r="Y134" s="41">
        <v>1713</v>
      </c>
      <c r="Z134" s="41">
        <v>607</v>
      </c>
      <c r="AA134" s="41">
        <v>2778</v>
      </c>
      <c r="AB134" s="41">
        <v>1445</v>
      </c>
      <c r="AC134" s="41">
        <v>4138</v>
      </c>
      <c r="AD134" s="41">
        <v>4098</v>
      </c>
      <c r="AE134" s="41">
        <v>2143</v>
      </c>
      <c r="AF134" s="41">
        <v>1497</v>
      </c>
      <c r="AG134" s="41">
        <v>777</v>
      </c>
      <c r="AH134" s="41">
        <v>1123</v>
      </c>
      <c r="AI134" s="41">
        <v>1310</v>
      </c>
      <c r="AJ134" s="41">
        <v>1877</v>
      </c>
      <c r="AK134" s="41">
        <v>1882</v>
      </c>
      <c r="AL134" s="41">
        <v>2313</v>
      </c>
      <c r="AM134" s="28">
        <f t="shared" si="16"/>
        <v>71567.690014705891</v>
      </c>
      <c r="AN134" s="41">
        <v>2308.635161764706</v>
      </c>
      <c r="AO134" s="29">
        <f t="shared" si="17"/>
        <v>56461</v>
      </c>
      <c r="AP134" s="30">
        <f t="shared" si="18"/>
        <v>1821.3225806451612</v>
      </c>
      <c r="AQ134" s="31">
        <f t="shared" si="19"/>
        <v>-15106.690014705891</v>
      </c>
      <c r="AR134" s="45">
        <f t="shared" si="20"/>
        <v>0.78891745686354087</v>
      </c>
    </row>
    <row r="135" spans="1:44" x14ac:dyDescent="0.25">
      <c r="A135" s="10">
        <v>134</v>
      </c>
      <c r="B135" s="11">
        <v>15703</v>
      </c>
      <c r="C135" s="11" t="s">
        <v>58</v>
      </c>
      <c r="D135" s="11" t="s">
        <v>23</v>
      </c>
      <c r="E135" s="12" t="s">
        <v>24</v>
      </c>
      <c r="F135" s="12" t="s">
        <v>26</v>
      </c>
      <c r="G135" s="12" t="s">
        <v>198</v>
      </c>
      <c r="H135" s="41">
        <v>2115</v>
      </c>
      <c r="I135" s="41">
        <v>1404</v>
      </c>
      <c r="J135" s="41">
        <v>2341</v>
      </c>
      <c r="K135" s="41">
        <v>1487</v>
      </c>
      <c r="L135" s="41">
        <v>934</v>
      </c>
      <c r="M135" s="41">
        <v>2759</v>
      </c>
      <c r="N135" s="41">
        <v>2582</v>
      </c>
      <c r="O135" s="41">
        <v>2510</v>
      </c>
      <c r="P135" s="41">
        <v>2729</v>
      </c>
      <c r="Q135" s="41">
        <v>3036</v>
      </c>
      <c r="R135" s="41">
        <v>3017</v>
      </c>
      <c r="S135" s="41">
        <v>582</v>
      </c>
      <c r="T135" s="41">
        <v>2390</v>
      </c>
      <c r="U135" s="41">
        <v>2469</v>
      </c>
      <c r="V135" s="41">
        <v>5354</v>
      </c>
      <c r="W135" s="41">
        <v>2439</v>
      </c>
      <c r="X135" s="41">
        <v>3063</v>
      </c>
      <c r="Y135" s="41">
        <v>2076</v>
      </c>
      <c r="Z135" s="41">
        <v>564</v>
      </c>
      <c r="AA135" s="41">
        <v>2327</v>
      </c>
      <c r="AB135" s="41">
        <v>1212</v>
      </c>
      <c r="AC135" s="41">
        <v>2874</v>
      </c>
      <c r="AD135" s="41">
        <v>2557</v>
      </c>
      <c r="AE135" s="41">
        <v>2250</v>
      </c>
      <c r="AF135" s="41">
        <v>1797</v>
      </c>
      <c r="AG135" s="41">
        <v>1200</v>
      </c>
      <c r="AH135" s="41">
        <v>2920</v>
      </c>
      <c r="AI135" s="41">
        <v>1342</v>
      </c>
      <c r="AJ135" s="41">
        <v>2445</v>
      </c>
      <c r="AK135" s="41">
        <v>871</v>
      </c>
      <c r="AL135" s="41">
        <v>2914</v>
      </c>
      <c r="AM135" s="28">
        <f t="shared" si="16"/>
        <v>82299.155588235299</v>
      </c>
      <c r="AN135" s="41">
        <v>2654.8114705882354</v>
      </c>
      <c r="AO135" s="29">
        <f t="shared" si="17"/>
        <v>68560</v>
      </c>
      <c r="AP135" s="30">
        <f t="shared" si="18"/>
        <v>2211.6129032258063</v>
      </c>
      <c r="AQ135" s="31">
        <f t="shared" si="19"/>
        <v>-13739.155588235299</v>
      </c>
      <c r="AR135" s="45">
        <f t="shared" si="20"/>
        <v>0.83305836505813047</v>
      </c>
    </row>
    <row r="136" spans="1:44" x14ac:dyDescent="0.25">
      <c r="A136" s="10">
        <v>135</v>
      </c>
      <c r="B136" s="11">
        <v>14522</v>
      </c>
      <c r="C136" s="11" t="s">
        <v>58</v>
      </c>
      <c r="D136" s="11" t="s">
        <v>23</v>
      </c>
      <c r="E136" s="12" t="s">
        <v>24</v>
      </c>
      <c r="F136" s="12" t="s">
        <v>26</v>
      </c>
      <c r="G136" s="12" t="s">
        <v>199</v>
      </c>
      <c r="H136" s="41">
        <v>519</v>
      </c>
      <c r="I136" s="41">
        <v>1009</v>
      </c>
      <c r="J136" s="41">
        <v>661</v>
      </c>
      <c r="K136" s="41">
        <v>1459</v>
      </c>
      <c r="L136" s="41">
        <v>3220</v>
      </c>
      <c r="M136" s="41">
        <v>3028</v>
      </c>
      <c r="N136" s="41">
        <v>720</v>
      </c>
      <c r="O136" s="41">
        <v>1097</v>
      </c>
      <c r="P136" s="41">
        <v>618</v>
      </c>
      <c r="Q136" s="41">
        <v>731</v>
      </c>
      <c r="R136" s="41">
        <v>589</v>
      </c>
      <c r="S136" s="41">
        <v>804</v>
      </c>
      <c r="T136" s="41">
        <v>472</v>
      </c>
      <c r="U136" s="41">
        <v>0</v>
      </c>
      <c r="V136" s="41">
        <v>0</v>
      </c>
      <c r="W136" s="41">
        <v>0</v>
      </c>
      <c r="X136" s="41">
        <v>0</v>
      </c>
      <c r="Y136" s="41">
        <v>0</v>
      </c>
      <c r="Z136" s="41">
        <v>0</v>
      </c>
      <c r="AA136" s="41">
        <v>2344</v>
      </c>
      <c r="AB136" s="41">
        <v>1207</v>
      </c>
      <c r="AC136" s="41">
        <v>821</v>
      </c>
      <c r="AD136" s="41">
        <v>937</v>
      </c>
      <c r="AE136" s="41">
        <v>937</v>
      </c>
      <c r="AF136" s="41">
        <v>440</v>
      </c>
      <c r="AG136" s="41">
        <v>803</v>
      </c>
      <c r="AH136" s="41">
        <v>1160</v>
      </c>
      <c r="AI136" s="41">
        <v>4726</v>
      </c>
      <c r="AJ136" s="41">
        <v>497</v>
      </c>
      <c r="AK136" s="41">
        <v>2804</v>
      </c>
      <c r="AL136" s="41">
        <v>931</v>
      </c>
      <c r="AM136" s="28">
        <f t="shared" si="16"/>
        <v>51835.14969117647</v>
      </c>
      <c r="AN136" s="41">
        <v>1672.1016029411765</v>
      </c>
      <c r="AO136" s="29">
        <f t="shared" si="17"/>
        <v>32534</v>
      </c>
      <c r="AP136" s="30">
        <f t="shared" si="18"/>
        <v>1049.483870967742</v>
      </c>
      <c r="AQ136" s="31">
        <f t="shared" si="19"/>
        <v>-19301.14969117647</v>
      </c>
      <c r="AR136" s="45">
        <f t="shared" si="20"/>
        <v>0.62764360079658521</v>
      </c>
    </row>
    <row r="137" spans="1:44" x14ac:dyDescent="0.25">
      <c r="A137" s="10">
        <v>136</v>
      </c>
      <c r="B137" s="11">
        <v>15437</v>
      </c>
      <c r="C137" s="11" t="s">
        <v>58</v>
      </c>
      <c r="D137" s="11" t="s">
        <v>23</v>
      </c>
      <c r="E137" s="12" t="s">
        <v>24</v>
      </c>
      <c r="F137" s="12" t="s">
        <v>26</v>
      </c>
      <c r="G137" s="12" t="s">
        <v>200</v>
      </c>
      <c r="H137" s="41">
        <v>509</v>
      </c>
      <c r="I137" s="41">
        <v>1701</v>
      </c>
      <c r="J137" s="41">
        <v>1507</v>
      </c>
      <c r="K137" s="41">
        <v>613</v>
      </c>
      <c r="L137" s="41">
        <v>59</v>
      </c>
      <c r="M137" s="41">
        <v>606</v>
      </c>
      <c r="N137" s="41">
        <v>1057</v>
      </c>
      <c r="O137" s="41">
        <v>635</v>
      </c>
      <c r="P137" s="41">
        <v>564</v>
      </c>
      <c r="Q137" s="41">
        <v>497</v>
      </c>
      <c r="R137" s="41">
        <v>512</v>
      </c>
      <c r="S137" s="41">
        <v>299</v>
      </c>
      <c r="T137" s="41">
        <v>826</v>
      </c>
      <c r="U137" s="41">
        <v>778</v>
      </c>
      <c r="V137" s="41">
        <v>1532</v>
      </c>
      <c r="W137" s="41">
        <v>805</v>
      </c>
      <c r="X137" s="41">
        <v>2450</v>
      </c>
      <c r="Y137" s="41">
        <v>2634</v>
      </c>
      <c r="Z137" s="41">
        <v>655</v>
      </c>
      <c r="AA137" s="41">
        <v>1606</v>
      </c>
      <c r="AB137" s="41">
        <v>1884</v>
      </c>
      <c r="AC137" s="41">
        <v>1435</v>
      </c>
      <c r="AD137" s="41">
        <v>1673</v>
      </c>
      <c r="AE137" s="41">
        <v>1642</v>
      </c>
      <c r="AF137" s="41">
        <v>1768</v>
      </c>
      <c r="AG137" s="41">
        <v>626</v>
      </c>
      <c r="AH137" s="41">
        <v>1382</v>
      </c>
      <c r="AI137" s="41">
        <v>795</v>
      </c>
      <c r="AJ137" s="41">
        <v>1048</v>
      </c>
      <c r="AK137" s="41">
        <v>1798</v>
      </c>
      <c r="AL137" s="41">
        <v>1410</v>
      </c>
      <c r="AM137" s="28">
        <f t="shared" si="16"/>
        <v>54515.126993464051</v>
      </c>
      <c r="AN137" s="41">
        <v>1758.5524836601307</v>
      </c>
      <c r="AO137" s="29">
        <f t="shared" si="17"/>
        <v>35306</v>
      </c>
      <c r="AP137" s="30">
        <f t="shared" si="18"/>
        <v>1138.9032258064517</v>
      </c>
      <c r="AQ137" s="31">
        <f t="shared" si="19"/>
        <v>-19209.126993464051</v>
      </c>
      <c r="AR137" s="45">
        <f t="shared" si="20"/>
        <v>0.64763675601880044</v>
      </c>
    </row>
    <row r="138" spans="1:44" x14ac:dyDescent="0.25">
      <c r="A138" s="10">
        <v>137</v>
      </c>
      <c r="B138" s="11">
        <v>15671</v>
      </c>
      <c r="C138" s="11" t="s">
        <v>58</v>
      </c>
      <c r="D138" s="11" t="s">
        <v>23</v>
      </c>
      <c r="E138" s="12" t="s">
        <v>24</v>
      </c>
      <c r="F138" s="12" t="s">
        <v>27</v>
      </c>
      <c r="G138" s="12" t="s">
        <v>201</v>
      </c>
      <c r="H138" s="41">
        <v>2006</v>
      </c>
      <c r="I138" s="41">
        <v>3738</v>
      </c>
      <c r="J138" s="41">
        <v>1249</v>
      </c>
      <c r="K138" s="41">
        <v>1824</v>
      </c>
      <c r="L138" s="41">
        <v>1447</v>
      </c>
      <c r="M138" s="41">
        <v>1009</v>
      </c>
      <c r="N138" s="41">
        <v>1716</v>
      </c>
      <c r="O138" s="41">
        <v>2043</v>
      </c>
      <c r="P138" s="41">
        <v>1738</v>
      </c>
      <c r="Q138" s="41">
        <v>593</v>
      </c>
      <c r="R138" s="41">
        <v>2064</v>
      </c>
      <c r="S138" s="41">
        <v>445</v>
      </c>
      <c r="T138" s="41">
        <v>2959</v>
      </c>
      <c r="U138" s="41">
        <v>1118</v>
      </c>
      <c r="V138" s="41">
        <v>1105</v>
      </c>
      <c r="W138" s="41">
        <v>2358</v>
      </c>
      <c r="X138" s="41">
        <v>3016</v>
      </c>
      <c r="Y138" s="41">
        <v>1730</v>
      </c>
      <c r="Z138" s="41">
        <v>1563</v>
      </c>
      <c r="AA138" s="41">
        <v>1826</v>
      </c>
      <c r="AB138" s="41">
        <v>1962</v>
      </c>
      <c r="AC138" s="41">
        <v>1718</v>
      </c>
      <c r="AD138" s="41">
        <v>1932</v>
      </c>
      <c r="AE138" s="41">
        <v>4109</v>
      </c>
      <c r="AF138" s="41">
        <v>2762</v>
      </c>
      <c r="AG138" s="41">
        <v>668</v>
      </c>
      <c r="AH138" s="41">
        <v>1872</v>
      </c>
      <c r="AI138" s="41">
        <v>1692</v>
      </c>
      <c r="AJ138" s="41">
        <v>2031</v>
      </c>
      <c r="AK138" s="41">
        <v>3864</v>
      </c>
      <c r="AL138" s="41">
        <v>2294</v>
      </c>
      <c r="AM138" s="28">
        <f t="shared" si="16"/>
        <v>79288.714031045762</v>
      </c>
      <c r="AN138" s="41">
        <v>2557.7004526143796</v>
      </c>
      <c r="AO138" s="29">
        <f t="shared" si="17"/>
        <v>60451</v>
      </c>
      <c r="AP138" s="30">
        <f t="shared" si="18"/>
        <v>1950.0322580645161</v>
      </c>
      <c r="AQ138" s="31">
        <f t="shared" si="19"/>
        <v>-18837.714031045762</v>
      </c>
      <c r="AR138" s="45">
        <f t="shared" si="20"/>
        <v>0.76241619931343829</v>
      </c>
    </row>
    <row r="139" spans="1:44" x14ac:dyDescent="0.25">
      <c r="A139" s="10">
        <v>138</v>
      </c>
      <c r="B139" s="11">
        <v>17119</v>
      </c>
      <c r="C139" s="11" t="s">
        <v>58</v>
      </c>
      <c r="D139" s="11" t="s">
        <v>23</v>
      </c>
      <c r="E139" s="12" t="s">
        <v>24</v>
      </c>
      <c r="F139" s="12" t="s">
        <v>27</v>
      </c>
      <c r="G139" s="12" t="s">
        <v>202</v>
      </c>
      <c r="H139" s="41">
        <v>649</v>
      </c>
      <c r="I139" s="41">
        <v>3037</v>
      </c>
      <c r="J139" s="41">
        <v>257</v>
      </c>
      <c r="K139" s="41">
        <v>1148</v>
      </c>
      <c r="L139" s="41">
        <v>947</v>
      </c>
      <c r="M139" s="41">
        <v>2337</v>
      </c>
      <c r="N139" s="41">
        <v>648</v>
      </c>
      <c r="O139" s="41">
        <v>878</v>
      </c>
      <c r="P139" s="41">
        <v>1060</v>
      </c>
      <c r="Q139" s="41">
        <v>1317</v>
      </c>
      <c r="R139" s="41">
        <v>517</v>
      </c>
      <c r="S139" s="41">
        <v>567</v>
      </c>
      <c r="T139" s="41">
        <v>719</v>
      </c>
      <c r="U139" s="41">
        <v>1633</v>
      </c>
      <c r="V139" s="41">
        <v>1178</v>
      </c>
      <c r="W139" s="41">
        <v>2077</v>
      </c>
      <c r="X139" s="41">
        <v>1015</v>
      </c>
      <c r="Y139" s="41">
        <v>1076</v>
      </c>
      <c r="Z139" s="41">
        <v>383</v>
      </c>
      <c r="AA139" s="41">
        <v>1381</v>
      </c>
      <c r="AB139" s="41">
        <v>1580</v>
      </c>
      <c r="AC139" s="41">
        <v>1951</v>
      </c>
      <c r="AD139" s="41">
        <v>838</v>
      </c>
      <c r="AE139" s="41">
        <v>910</v>
      </c>
      <c r="AF139" s="41">
        <v>1955</v>
      </c>
      <c r="AG139" s="41">
        <v>590</v>
      </c>
      <c r="AH139" s="41">
        <v>980</v>
      </c>
      <c r="AI139" s="41">
        <v>1821</v>
      </c>
      <c r="AJ139" s="41">
        <v>883</v>
      </c>
      <c r="AK139" s="41">
        <v>729</v>
      </c>
      <c r="AL139" s="41">
        <v>814</v>
      </c>
      <c r="AM139" s="28">
        <f t="shared" si="16"/>
        <v>46122.993297385627</v>
      </c>
      <c r="AN139" s="41">
        <v>1487.8384934640524</v>
      </c>
      <c r="AO139" s="29">
        <f t="shared" si="17"/>
        <v>35875</v>
      </c>
      <c r="AP139" s="30">
        <f t="shared" si="18"/>
        <v>1157.258064516129</v>
      </c>
      <c r="AQ139" s="31">
        <f t="shared" si="19"/>
        <v>-10247.993297385627</v>
      </c>
      <c r="AR139" s="45">
        <f t="shared" si="20"/>
        <v>0.77781161705377633</v>
      </c>
    </row>
    <row r="140" spans="1:44" x14ac:dyDescent="0.25">
      <c r="A140" s="10">
        <v>139</v>
      </c>
      <c r="B140" s="11">
        <v>16255</v>
      </c>
      <c r="C140" s="11" t="s">
        <v>58</v>
      </c>
      <c r="D140" s="11" t="s">
        <v>23</v>
      </c>
      <c r="E140" s="12" t="s">
        <v>24</v>
      </c>
      <c r="F140" s="12" t="s">
        <v>27</v>
      </c>
      <c r="G140" s="12" t="s">
        <v>203</v>
      </c>
      <c r="H140" s="41">
        <v>1152</v>
      </c>
      <c r="I140" s="41">
        <v>765</v>
      </c>
      <c r="J140" s="41">
        <v>1093</v>
      </c>
      <c r="K140" s="41">
        <v>1010</v>
      </c>
      <c r="L140" s="41">
        <v>669</v>
      </c>
      <c r="M140" s="41">
        <v>971</v>
      </c>
      <c r="N140" s="41">
        <v>688</v>
      </c>
      <c r="O140" s="41">
        <v>221</v>
      </c>
      <c r="P140" s="41">
        <v>775</v>
      </c>
      <c r="Q140" s="41">
        <v>1209</v>
      </c>
      <c r="R140" s="41">
        <v>1360</v>
      </c>
      <c r="S140" s="41">
        <v>522</v>
      </c>
      <c r="T140" s="41">
        <v>1366</v>
      </c>
      <c r="U140" s="41">
        <v>967</v>
      </c>
      <c r="V140" s="41">
        <v>568</v>
      </c>
      <c r="W140" s="41">
        <v>351</v>
      </c>
      <c r="X140" s="41">
        <v>1022</v>
      </c>
      <c r="Y140" s="41">
        <v>3315</v>
      </c>
      <c r="Z140" s="41">
        <v>1245</v>
      </c>
      <c r="AA140" s="41">
        <v>870</v>
      </c>
      <c r="AB140" s="41">
        <v>1368</v>
      </c>
      <c r="AC140" s="41">
        <v>1145</v>
      </c>
      <c r="AD140" s="41">
        <v>1492</v>
      </c>
      <c r="AE140" s="41">
        <v>740</v>
      </c>
      <c r="AF140" s="41">
        <v>1427</v>
      </c>
      <c r="AG140" s="41">
        <v>1090</v>
      </c>
      <c r="AH140" s="41">
        <v>1574</v>
      </c>
      <c r="AI140" s="41">
        <v>1232</v>
      </c>
      <c r="AJ140" s="41">
        <v>876</v>
      </c>
      <c r="AK140" s="41">
        <v>1965</v>
      </c>
      <c r="AL140" s="41">
        <v>1089</v>
      </c>
      <c r="AM140" s="28">
        <f t="shared" si="16"/>
        <v>42796.806862745099</v>
      </c>
      <c r="AN140" s="41">
        <v>1380.5421568627451</v>
      </c>
      <c r="AO140" s="29">
        <f t="shared" si="17"/>
        <v>34137</v>
      </c>
      <c r="AP140" s="30">
        <f t="shared" si="18"/>
        <v>1101.1935483870968</v>
      </c>
      <c r="AQ140" s="31">
        <f t="shared" si="19"/>
        <v>-8659.8068627450994</v>
      </c>
      <c r="AR140" s="45">
        <f t="shared" si="20"/>
        <v>0.79765296764970761</v>
      </c>
    </row>
    <row r="141" spans="1:44" x14ac:dyDescent="0.25">
      <c r="A141" s="10">
        <v>140</v>
      </c>
      <c r="B141" s="11">
        <v>16114</v>
      </c>
      <c r="C141" s="11" t="s">
        <v>58</v>
      </c>
      <c r="D141" s="11" t="s">
        <v>23</v>
      </c>
      <c r="E141" s="12" t="s">
        <v>24</v>
      </c>
      <c r="F141" s="12" t="s">
        <v>27</v>
      </c>
      <c r="G141" s="12" t="s">
        <v>204</v>
      </c>
      <c r="H141" s="41">
        <v>1279</v>
      </c>
      <c r="I141" s="41">
        <v>1329</v>
      </c>
      <c r="J141" s="41">
        <v>1064</v>
      </c>
      <c r="K141" s="41">
        <v>1845</v>
      </c>
      <c r="L141" s="41">
        <v>601</v>
      </c>
      <c r="M141" s="41">
        <v>2095</v>
      </c>
      <c r="N141" s="41">
        <v>1344</v>
      </c>
      <c r="O141" s="41">
        <v>1942</v>
      </c>
      <c r="P141" s="41">
        <v>1152</v>
      </c>
      <c r="Q141" s="41">
        <v>1175</v>
      </c>
      <c r="R141" s="41">
        <v>2714</v>
      </c>
      <c r="S141" s="41">
        <v>161</v>
      </c>
      <c r="T141" s="41">
        <v>1223</v>
      </c>
      <c r="U141" s="41">
        <v>1378</v>
      </c>
      <c r="V141" s="41">
        <v>685</v>
      </c>
      <c r="W141" s="41">
        <v>2065</v>
      </c>
      <c r="X141" s="41">
        <v>1075</v>
      </c>
      <c r="Y141" s="41">
        <v>1340</v>
      </c>
      <c r="Z141" s="41">
        <v>208</v>
      </c>
      <c r="AA141" s="41">
        <v>2283</v>
      </c>
      <c r="AB141" s="41">
        <v>766</v>
      </c>
      <c r="AC141" s="41">
        <v>2526</v>
      </c>
      <c r="AD141" s="41">
        <v>2242</v>
      </c>
      <c r="AE141" s="41">
        <v>1281</v>
      </c>
      <c r="AF141" s="41">
        <v>1406</v>
      </c>
      <c r="AG141" s="41">
        <v>398</v>
      </c>
      <c r="AH141" s="41">
        <v>1575</v>
      </c>
      <c r="AI141" s="41">
        <v>1338</v>
      </c>
      <c r="AJ141" s="41">
        <v>2140</v>
      </c>
      <c r="AK141" s="41">
        <v>2096</v>
      </c>
      <c r="AL141" s="41">
        <v>2499</v>
      </c>
      <c r="AM141" s="28">
        <f t="shared" si="16"/>
        <v>44397.072450980391</v>
      </c>
      <c r="AN141" s="41">
        <v>1432.1636274509804</v>
      </c>
      <c r="AO141" s="29">
        <f t="shared" si="17"/>
        <v>45225</v>
      </c>
      <c r="AP141" s="30">
        <f t="shared" si="18"/>
        <v>1458.8709677419354</v>
      </c>
      <c r="AQ141" s="31">
        <f t="shared" si="19"/>
        <v>827.9275490196087</v>
      </c>
      <c r="AR141" s="45">
        <f t="shared" si="20"/>
        <v>1.0186482464566495</v>
      </c>
    </row>
    <row r="142" spans="1:44" x14ac:dyDescent="0.25">
      <c r="A142" s="10">
        <v>141</v>
      </c>
      <c r="B142" s="11">
        <v>16072</v>
      </c>
      <c r="C142" s="11" t="s">
        <v>58</v>
      </c>
      <c r="D142" s="11" t="s">
        <v>23</v>
      </c>
      <c r="E142" s="12" t="s">
        <v>24</v>
      </c>
      <c r="F142" s="12" t="s">
        <v>27</v>
      </c>
      <c r="G142" s="12" t="s">
        <v>205</v>
      </c>
      <c r="H142" s="41">
        <v>913</v>
      </c>
      <c r="I142" s="41">
        <v>222</v>
      </c>
      <c r="J142" s="41">
        <v>1651</v>
      </c>
      <c r="K142" s="41">
        <v>1443</v>
      </c>
      <c r="L142" s="41">
        <v>674</v>
      </c>
      <c r="M142" s="41">
        <v>1551</v>
      </c>
      <c r="N142" s="41">
        <v>531</v>
      </c>
      <c r="O142" s="41">
        <v>1929</v>
      </c>
      <c r="P142" s="41">
        <v>494</v>
      </c>
      <c r="Q142" s="41">
        <v>662</v>
      </c>
      <c r="R142" s="41">
        <v>1126</v>
      </c>
      <c r="S142" s="41">
        <v>832</v>
      </c>
      <c r="T142" s="41">
        <v>511</v>
      </c>
      <c r="U142" s="41">
        <v>497</v>
      </c>
      <c r="V142" s="41">
        <v>442</v>
      </c>
      <c r="W142" s="41">
        <v>898</v>
      </c>
      <c r="X142" s="41">
        <v>1965</v>
      </c>
      <c r="Y142" s="41">
        <v>1486</v>
      </c>
      <c r="Z142" s="41">
        <v>750</v>
      </c>
      <c r="AA142" s="41">
        <v>1652</v>
      </c>
      <c r="AB142" s="41">
        <v>1319</v>
      </c>
      <c r="AC142" s="41">
        <v>8865</v>
      </c>
      <c r="AD142" s="41">
        <v>1290</v>
      </c>
      <c r="AE142" s="41">
        <v>972</v>
      </c>
      <c r="AF142" s="41">
        <v>754</v>
      </c>
      <c r="AG142" s="41">
        <v>384</v>
      </c>
      <c r="AH142" s="41">
        <v>1358</v>
      </c>
      <c r="AI142" s="41">
        <v>624</v>
      </c>
      <c r="AJ142" s="41">
        <v>436</v>
      </c>
      <c r="AK142" s="41">
        <v>2193</v>
      </c>
      <c r="AL142" s="41">
        <v>2388</v>
      </c>
      <c r="AM142" s="28">
        <f t="shared" si="16"/>
        <v>34898.135522875818</v>
      </c>
      <c r="AN142" s="41">
        <v>1125.7463071895424</v>
      </c>
      <c r="AO142" s="29">
        <f t="shared" si="17"/>
        <v>40812</v>
      </c>
      <c r="AP142" s="30">
        <f t="shared" si="18"/>
        <v>1316.516129032258</v>
      </c>
      <c r="AQ142" s="31">
        <f t="shared" si="19"/>
        <v>5913.8644771241816</v>
      </c>
      <c r="AR142" s="45">
        <f t="shared" si="20"/>
        <v>1.1694607573876727</v>
      </c>
    </row>
    <row r="143" spans="1:44" x14ac:dyDescent="0.25">
      <c r="A143" s="10">
        <v>142</v>
      </c>
      <c r="B143" s="11">
        <v>92010</v>
      </c>
      <c r="C143" s="11" t="s">
        <v>58</v>
      </c>
      <c r="D143" s="11" t="s">
        <v>23</v>
      </c>
      <c r="E143" s="12" t="s">
        <v>24</v>
      </c>
      <c r="F143" s="12" t="s">
        <v>27</v>
      </c>
      <c r="G143" s="12" t="s">
        <v>206</v>
      </c>
      <c r="H143" s="41">
        <v>1245</v>
      </c>
      <c r="I143" s="41">
        <v>1025</v>
      </c>
      <c r="J143" s="41">
        <v>261</v>
      </c>
      <c r="K143" s="41">
        <v>2116</v>
      </c>
      <c r="L143" s="41">
        <v>20</v>
      </c>
      <c r="M143" s="41">
        <v>265</v>
      </c>
      <c r="N143" s="41">
        <v>523</v>
      </c>
      <c r="O143" s="41">
        <v>1535</v>
      </c>
      <c r="P143" s="41">
        <v>338</v>
      </c>
      <c r="Q143" s="41">
        <v>503</v>
      </c>
      <c r="R143" s="41">
        <v>361</v>
      </c>
      <c r="S143" s="41">
        <v>339</v>
      </c>
      <c r="T143" s="41">
        <v>291</v>
      </c>
      <c r="U143" s="41">
        <v>518</v>
      </c>
      <c r="V143" s="41">
        <v>495</v>
      </c>
      <c r="W143" s="41">
        <v>45</v>
      </c>
      <c r="X143" s="41">
        <v>684</v>
      </c>
      <c r="Y143" s="41">
        <v>2504</v>
      </c>
      <c r="Z143" s="41">
        <v>218</v>
      </c>
      <c r="AA143" s="41">
        <v>376</v>
      </c>
      <c r="AB143" s="41">
        <v>140</v>
      </c>
      <c r="AC143" s="41">
        <v>364</v>
      </c>
      <c r="AD143" s="41">
        <v>495</v>
      </c>
      <c r="AE143" s="41">
        <v>238</v>
      </c>
      <c r="AF143" s="41">
        <v>947</v>
      </c>
      <c r="AG143" s="41">
        <v>100</v>
      </c>
      <c r="AH143" s="41">
        <v>886</v>
      </c>
      <c r="AI143" s="41">
        <v>581</v>
      </c>
      <c r="AJ143" s="41">
        <v>432</v>
      </c>
      <c r="AK143" s="41">
        <v>300</v>
      </c>
      <c r="AL143" s="41">
        <v>512</v>
      </c>
      <c r="AM143" s="28">
        <f t="shared" si="16"/>
        <v>45800.442450980394</v>
      </c>
      <c r="AN143" s="41">
        <v>1477.4336274509803</v>
      </c>
      <c r="AO143" s="29">
        <f t="shared" si="17"/>
        <v>18657</v>
      </c>
      <c r="AP143" s="30">
        <f t="shared" si="18"/>
        <v>601.83870967741939</v>
      </c>
      <c r="AQ143" s="31">
        <f t="shared" si="19"/>
        <v>-27143.442450980394</v>
      </c>
      <c r="AR143" s="45">
        <f t="shared" si="20"/>
        <v>0.40735414335720316</v>
      </c>
    </row>
    <row r="144" spans="1:44" x14ac:dyDescent="0.25">
      <c r="A144" s="10">
        <v>143</v>
      </c>
      <c r="B144" s="11">
        <v>15438</v>
      </c>
      <c r="C144" s="11" t="s">
        <v>58</v>
      </c>
      <c r="D144" s="11" t="s">
        <v>23</v>
      </c>
      <c r="E144" s="12" t="s">
        <v>24</v>
      </c>
      <c r="F144" s="12" t="s">
        <v>27</v>
      </c>
      <c r="G144" s="12" t="s">
        <v>207</v>
      </c>
      <c r="H144" s="41">
        <v>1127</v>
      </c>
      <c r="I144" s="41">
        <v>269</v>
      </c>
      <c r="J144" s="41">
        <v>225</v>
      </c>
      <c r="K144" s="41">
        <v>1254</v>
      </c>
      <c r="L144" s="41">
        <v>2163</v>
      </c>
      <c r="M144" s="41">
        <v>2164</v>
      </c>
      <c r="N144" s="41">
        <v>4076</v>
      </c>
      <c r="O144" s="41">
        <v>592</v>
      </c>
      <c r="P144" s="41">
        <v>834</v>
      </c>
      <c r="Q144" s="41">
        <v>214</v>
      </c>
      <c r="R144" s="41">
        <v>1524</v>
      </c>
      <c r="S144" s="41">
        <v>361</v>
      </c>
      <c r="T144" s="41">
        <v>1085</v>
      </c>
      <c r="U144" s="41">
        <v>1054</v>
      </c>
      <c r="V144" s="41">
        <v>782</v>
      </c>
      <c r="W144" s="41">
        <v>471</v>
      </c>
      <c r="X144" s="41">
        <v>524</v>
      </c>
      <c r="Y144" s="41">
        <v>818</v>
      </c>
      <c r="Z144" s="41">
        <v>334</v>
      </c>
      <c r="AA144" s="41">
        <v>958</v>
      </c>
      <c r="AB144" s="41">
        <v>1286</v>
      </c>
      <c r="AC144" s="41">
        <v>649</v>
      </c>
      <c r="AD144" s="41">
        <v>1335</v>
      </c>
      <c r="AE144" s="41">
        <v>648</v>
      </c>
      <c r="AF144" s="41">
        <v>801</v>
      </c>
      <c r="AG144" s="41">
        <v>134</v>
      </c>
      <c r="AH144" s="41">
        <v>1702</v>
      </c>
      <c r="AI144" s="41">
        <v>316</v>
      </c>
      <c r="AJ144" s="41">
        <v>1183</v>
      </c>
      <c r="AK144" s="41">
        <v>5000</v>
      </c>
      <c r="AL144" s="41">
        <v>1176</v>
      </c>
      <c r="AM144" s="28">
        <f t="shared" si="16"/>
        <v>54508.877352941177</v>
      </c>
      <c r="AN144" s="41">
        <v>1758.3508823529412</v>
      </c>
      <c r="AO144" s="29">
        <f t="shared" si="17"/>
        <v>35059</v>
      </c>
      <c r="AP144" s="30">
        <f t="shared" si="18"/>
        <v>1130.9354838709678</v>
      </c>
      <c r="AQ144" s="31">
        <f t="shared" si="19"/>
        <v>-19449.877352941177</v>
      </c>
      <c r="AR144" s="45">
        <f t="shared" si="20"/>
        <v>0.64317963793301813</v>
      </c>
    </row>
    <row r="145" spans="1:44" x14ac:dyDescent="0.25">
      <c r="A145" s="10">
        <v>144</v>
      </c>
      <c r="B145" s="11">
        <v>15620</v>
      </c>
      <c r="C145" s="11" t="s">
        <v>58</v>
      </c>
      <c r="D145" s="11" t="s">
        <v>23</v>
      </c>
      <c r="E145" s="12" t="s">
        <v>24</v>
      </c>
      <c r="F145" s="12" t="s">
        <v>27</v>
      </c>
      <c r="G145" s="12" t="s">
        <v>208</v>
      </c>
      <c r="H145" s="41">
        <v>113</v>
      </c>
      <c r="I145" s="41">
        <v>793</v>
      </c>
      <c r="J145" s="41">
        <v>283</v>
      </c>
      <c r="K145" s="41">
        <v>165</v>
      </c>
      <c r="L145" s="41">
        <v>25</v>
      </c>
      <c r="M145" s="41">
        <v>540</v>
      </c>
      <c r="N145" s="41">
        <v>31</v>
      </c>
      <c r="O145" s="41">
        <v>73</v>
      </c>
      <c r="P145" s="41">
        <v>500</v>
      </c>
      <c r="Q145" s="41">
        <v>30</v>
      </c>
      <c r="R145" s="41">
        <v>293</v>
      </c>
      <c r="S145" s="41">
        <v>77</v>
      </c>
      <c r="T145" s="41">
        <v>485</v>
      </c>
      <c r="U145" s="41">
        <v>502</v>
      </c>
      <c r="V145" s="41">
        <v>954</v>
      </c>
      <c r="W145" s="41">
        <v>113</v>
      </c>
      <c r="X145" s="41">
        <v>597</v>
      </c>
      <c r="Y145" s="41">
        <v>439</v>
      </c>
      <c r="Z145" s="41">
        <v>258</v>
      </c>
      <c r="AA145" s="41">
        <v>489</v>
      </c>
      <c r="AB145" s="41">
        <v>386</v>
      </c>
      <c r="AC145" s="41">
        <v>168</v>
      </c>
      <c r="AD145" s="41">
        <v>423</v>
      </c>
      <c r="AE145" s="41">
        <v>15</v>
      </c>
      <c r="AF145" s="41">
        <v>297</v>
      </c>
      <c r="AG145" s="41">
        <v>27</v>
      </c>
      <c r="AH145" s="41">
        <v>493</v>
      </c>
      <c r="AI145" s="41">
        <v>240</v>
      </c>
      <c r="AJ145" s="41">
        <v>1209</v>
      </c>
      <c r="AK145" s="41">
        <v>1416</v>
      </c>
      <c r="AL145" s="41">
        <v>1646</v>
      </c>
      <c r="AM145" s="28">
        <f t="shared" si="16"/>
        <v>34902.224281045746</v>
      </c>
      <c r="AN145" s="41">
        <v>1125.878202614379</v>
      </c>
      <c r="AO145" s="29">
        <f t="shared" si="17"/>
        <v>13080</v>
      </c>
      <c r="AP145" s="30">
        <f t="shared" si="18"/>
        <v>421.93548387096774</v>
      </c>
      <c r="AQ145" s="31">
        <f t="shared" si="19"/>
        <v>-21822.224281045746</v>
      </c>
      <c r="AR145" s="45">
        <f t="shared" si="20"/>
        <v>0.37476121563700221</v>
      </c>
    </row>
    <row r="146" spans="1:44" x14ac:dyDescent="0.25">
      <c r="A146" s="10">
        <v>145</v>
      </c>
      <c r="B146" s="11">
        <v>14591</v>
      </c>
      <c r="C146" s="11" t="s">
        <v>58</v>
      </c>
      <c r="D146" s="11" t="s">
        <v>23</v>
      </c>
      <c r="E146" s="12" t="s">
        <v>24</v>
      </c>
      <c r="F146" s="12" t="s">
        <v>28</v>
      </c>
      <c r="G146" s="12" t="s">
        <v>209</v>
      </c>
      <c r="H146" s="41">
        <v>2622</v>
      </c>
      <c r="I146" s="41">
        <v>1869</v>
      </c>
      <c r="J146" s="41">
        <v>1869</v>
      </c>
      <c r="K146" s="41">
        <v>2550</v>
      </c>
      <c r="L146" s="41">
        <v>0</v>
      </c>
      <c r="M146" s="41">
        <v>1194</v>
      </c>
      <c r="N146" s="41">
        <v>3055</v>
      </c>
      <c r="O146" s="41">
        <v>7881</v>
      </c>
      <c r="P146" s="41">
        <v>2261</v>
      </c>
      <c r="Q146" s="41">
        <v>1867</v>
      </c>
      <c r="R146" s="41">
        <v>9457</v>
      </c>
      <c r="S146" s="41">
        <v>0</v>
      </c>
      <c r="T146" s="41">
        <v>2978</v>
      </c>
      <c r="U146" s="41">
        <v>8890</v>
      </c>
      <c r="V146" s="41">
        <v>2988</v>
      </c>
      <c r="W146" s="41">
        <v>681</v>
      </c>
      <c r="X146" s="41">
        <v>3800</v>
      </c>
      <c r="Y146" s="41">
        <v>6944</v>
      </c>
      <c r="Z146" s="41">
        <v>0</v>
      </c>
      <c r="AA146" s="41">
        <v>505</v>
      </c>
      <c r="AB146" s="41">
        <v>6629</v>
      </c>
      <c r="AC146" s="41">
        <v>1555</v>
      </c>
      <c r="AD146" s="41">
        <v>1816</v>
      </c>
      <c r="AE146" s="41">
        <v>124</v>
      </c>
      <c r="AF146" s="41">
        <v>180</v>
      </c>
      <c r="AG146" s="41">
        <v>0</v>
      </c>
      <c r="AH146" s="41">
        <v>1714</v>
      </c>
      <c r="AI146" s="41">
        <v>218</v>
      </c>
      <c r="AJ146" s="41">
        <v>229</v>
      </c>
      <c r="AK146" s="41">
        <v>180</v>
      </c>
      <c r="AL146" s="41">
        <v>170</v>
      </c>
      <c r="AM146" s="28">
        <f t="shared" si="16"/>
        <v>106590.40405228757</v>
      </c>
      <c r="AN146" s="41">
        <v>3438.4001307189542</v>
      </c>
      <c r="AO146" s="29">
        <f t="shared" si="17"/>
        <v>74226</v>
      </c>
      <c r="AP146" s="30">
        <f t="shared" si="18"/>
        <v>2394.3870967741937</v>
      </c>
      <c r="AQ146" s="31">
        <f t="shared" si="19"/>
        <v>-32364.404052287573</v>
      </c>
      <c r="AR146" s="45">
        <f t="shared" si="20"/>
        <v>0.69636662568225827</v>
      </c>
    </row>
    <row r="147" spans="1:44" x14ac:dyDescent="0.25">
      <c r="A147" s="10">
        <v>146</v>
      </c>
      <c r="B147" s="11">
        <v>16515</v>
      </c>
      <c r="C147" s="11" t="s">
        <v>58</v>
      </c>
      <c r="D147" s="11" t="s">
        <v>23</v>
      </c>
      <c r="E147" s="12" t="s">
        <v>24</v>
      </c>
      <c r="F147" s="12" t="s">
        <v>28</v>
      </c>
      <c r="G147" s="12" t="s">
        <v>210</v>
      </c>
      <c r="H147" s="41">
        <v>731</v>
      </c>
      <c r="I147" s="41">
        <v>586</v>
      </c>
      <c r="J147" s="41">
        <v>586</v>
      </c>
      <c r="K147" s="41">
        <v>452</v>
      </c>
      <c r="L147" s="41">
        <v>524</v>
      </c>
      <c r="M147" s="41">
        <v>1612</v>
      </c>
      <c r="N147" s="41">
        <v>549</v>
      </c>
      <c r="O147" s="41">
        <v>434</v>
      </c>
      <c r="P147" s="41">
        <v>989</v>
      </c>
      <c r="Q147" s="41">
        <v>495</v>
      </c>
      <c r="R147" s="41">
        <v>394</v>
      </c>
      <c r="S147" s="41">
        <v>115</v>
      </c>
      <c r="T147" s="41">
        <v>1149</v>
      </c>
      <c r="U147" s="41">
        <v>632</v>
      </c>
      <c r="V147" s="41">
        <v>786</v>
      </c>
      <c r="W147" s="41">
        <v>522</v>
      </c>
      <c r="X147" s="41">
        <v>337</v>
      </c>
      <c r="Y147" s="41">
        <v>800</v>
      </c>
      <c r="Z147" s="41">
        <v>628</v>
      </c>
      <c r="AA147" s="41">
        <v>501</v>
      </c>
      <c r="AB147" s="41">
        <v>599</v>
      </c>
      <c r="AC147" s="41">
        <v>375</v>
      </c>
      <c r="AD147" s="41">
        <v>1171</v>
      </c>
      <c r="AE147" s="41">
        <v>620</v>
      </c>
      <c r="AF147" s="41">
        <v>1261</v>
      </c>
      <c r="AG147" s="41">
        <v>122</v>
      </c>
      <c r="AH147" s="41">
        <v>1147</v>
      </c>
      <c r="AI147" s="41">
        <v>1093</v>
      </c>
      <c r="AJ147" s="41">
        <v>1304</v>
      </c>
      <c r="AK147" s="41">
        <v>1290</v>
      </c>
      <c r="AL147" s="41">
        <v>1671</v>
      </c>
      <c r="AM147" s="28">
        <f t="shared" si="16"/>
        <v>68549.722549019614</v>
      </c>
      <c r="AN147" s="41">
        <v>2211.28137254902</v>
      </c>
      <c r="AO147" s="29">
        <f t="shared" si="17"/>
        <v>23475</v>
      </c>
      <c r="AP147" s="30">
        <f t="shared" si="18"/>
        <v>757.25806451612902</v>
      </c>
      <c r="AQ147" s="31">
        <f t="shared" si="19"/>
        <v>-45074.722549019614</v>
      </c>
      <c r="AR147" s="45">
        <f t="shared" si="20"/>
        <v>0.34245215191371675</v>
      </c>
    </row>
    <row r="148" spans="1:44" x14ac:dyDescent="0.25">
      <c r="A148" s="10">
        <v>147</v>
      </c>
      <c r="B148" s="11">
        <v>16341</v>
      </c>
      <c r="C148" s="11" t="s">
        <v>58</v>
      </c>
      <c r="D148" s="11" t="s">
        <v>23</v>
      </c>
      <c r="E148" s="12" t="s">
        <v>24</v>
      </c>
      <c r="F148" s="12" t="s">
        <v>28</v>
      </c>
      <c r="G148" s="12" t="s">
        <v>211</v>
      </c>
      <c r="H148" s="41">
        <v>87</v>
      </c>
      <c r="I148" s="41">
        <v>461</v>
      </c>
      <c r="J148" s="41">
        <v>461</v>
      </c>
      <c r="K148" s="41">
        <v>202</v>
      </c>
      <c r="L148" s="41">
        <v>549</v>
      </c>
      <c r="M148" s="41">
        <v>327</v>
      </c>
      <c r="N148" s="41">
        <v>312</v>
      </c>
      <c r="O148" s="41">
        <v>209</v>
      </c>
      <c r="P148" s="41">
        <v>491</v>
      </c>
      <c r="Q148" s="41">
        <v>698</v>
      </c>
      <c r="R148" s="41">
        <v>357</v>
      </c>
      <c r="S148" s="41">
        <v>80</v>
      </c>
      <c r="T148" s="41">
        <v>200</v>
      </c>
      <c r="U148" s="41">
        <v>311</v>
      </c>
      <c r="V148" s="41">
        <v>0</v>
      </c>
      <c r="W148" s="41">
        <v>405</v>
      </c>
      <c r="X148" s="41">
        <v>653</v>
      </c>
      <c r="Y148" s="41">
        <v>732</v>
      </c>
      <c r="Z148" s="41">
        <v>375</v>
      </c>
      <c r="AA148" s="41">
        <v>358</v>
      </c>
      <c r="AB148" s="41">
        <v>611</v>
      </c>
      <c r="AC148" s="41">
        <v>19</v>
      </c>
      <c r="AD148" s="41">
        <v>1003</v>
      </c>
      <c r="AE148" s="41">
        <v>1352</v>
      </c>
      <c r="AF148" s="41">
        <v>690</v>
      </c>
      <c r="AG148" s="41">
        <v>103</v>
      </c>
      <c r="AH148" s="41">
        <v>477</v>
      </c>
      <c r="AI148" s="41">
        <v>1101</v>
      </c>
      <c r="AJ148" s="41">
        <v>639</v>
      </c>
      <c r="AK148" s="41">
        <v>585</v>
      </c>
      <c r="AL148" s="41">
        <v>904</v>
      </c>
      <c r="AM148" s="28">
        <f t="shared" si="16"/>
        <v>21939.690784313727</v>
      </c>
      <c r="AN148" s="41">
        <v>707.73196078431374</v>
      </c>
      <c r="AO148" s="29">
        <f t="shared" si="17"/>
        <v>14752</v>
      </c>
      <c r="AP148" s="30">
        <f t="shared" si="18"/>
        <v>475.87096774193549</v>
      </c>
      <c r="AQ148" s="31">
        <f t="shared" si="19"/>
        <v>-7187.6907843137269</v>
      </c>
      <c r="AR148" s="45">
        <f t="shared" si="20"/>
        <v>0.67238869248545985</v>
      </c>
    </row>
    <row r="149" spans="1:44" x14ac:dyDescent="0.25">
      <c r="A149" s="10">
        <v>148</v>
      </c>
      <c r="B149" s="11">
        <v>15619</v>
      </c>
      <c r="C149" s="11" t="s">
        <v>58</v>
      </c>
      <c r="D149" s="11" t="s">
        <v>23</v>
      </c>
      <c r="E149" s="12" t="s">
        <v>24</v>
      </c>
      <c r="F149" s="12" t="s">
        <v>28</v>
      </c>
      <c r="G149" s="12" t="s">
        <v>212</v>
      </c>
      <c r="H149" s="41">
        <v>2982</v>
      </c>
      <c r="I149" s="41">
        <v>1980</v>
      </c>
      <c r="J149" s="41">
        <v>1980</v>
      </c>
      <c r="K149" s="41">
        <v>3270</v>
      </c>
      <c r="L149" s="41">
        <v>1249</v>
      </c>
      <c r="M149" s="41">
        <v>2089</v>
      </c>
      <c r="N149" s="41">
        <v>1417</v>
      </c>
      <c r="O149" s="41">
        <v>2014</v>
      </c>
      <c r="P149" s="41">
        <v>2583</v>
      </c>
      <c r="Q149" s="41">
        <v>1264</v>
      </c>
      <c r="R149" s="41">
        <v>3066</v>
      </c>
      <c r="S149" s="41">
        <v>1895</v>
      </c>
      <c r="T149" s="41">
        <v>4739</v>
      </c>
      <c r="U149" s="41">
        <v>2191</v>
      </c>
      <c r="V149" s="41">
        <v>1312</v>
      </c>
      <c r="W149" s="41">
        <v>1517</v>
      </c>
      <c r="X149" s="41">
        <v>2322</v>
      </c>
      <c r="Y149" s="41">
        <v>3679</v>
      </c>
      <c r="Z149" s="41">
        <v>1367</v>
      </c>
      <c r="AA149" s="41">
        <v>3214</v>
      </c>
      <c r="AB149" s="41">
        <v>480</v>
      </c>
      <c r="AC149" s="41">
        <v>3069</v>
      </c>
      <c r="AD149" s="41">
        <v>2591</v>
      </c>
      <c r="AE149" s="41">
        <v>2572</v>
      </c>
      <c r="AF149" s="41">
        <v>3461</v>
      </c>
      <c r="AG149" s="41">
        <v>1363</v>
      </c>
      <c r="AH149" s="41">
        <v>2265</v>
      </c>
      <c r="AI149" s="41">
        <v>2769</v>
      </c>
      <c r="AJ149" s="41">
        <v>1177</v>
      </c>
      <c r="AK149" s="41">
        <v>3076</v>
      </c>
      <c r="AL149" s="41">
        <v>1117</v>
      </c>
      <c r="AM149" s="28">
        <f t="shared" si="16"/>
        <v>88317.400359477135</v>
      </c>
      <c r="AN149" s="41">
        <v>2848.9483986928108</v>
      </c>
      <c r="AO149" s="29">
        <f t="shared" si="17"/>
        <v>70070</v>
      </c>
      <c r="AP149" s="30">
        <f t="shared" si="18"/>
        <v>2260.3225806451615</v>
      </c>
      <c r="AQ149" s="31">
        <f t="shared" si="19"/>
        <v>-18247.400359477135</v>
      </c>
      <c r="AR149" s="45">
        <f t="shared" si="20"/>
        <v>0.7933883890920137</v>
      </c>
    </row>
    <row r="150" spans="1:44" x14ac:dyDescent="0.25">
      <c r="A150" s="10">
        <v>149</v>
      </c>
      <c r="B150" s="11">
        <v>14528</v>
      </c>
      <c r="C150" s="11" t="s">
        <v>58</v>
      </c>
      <c r="D150" s="11" t="s">
        <v>23</v>
      </c>
      <c r="E150" s="12" t="s">
        <v>24</v>
      </c>
      <c r="F150" s="12" t="s">
        <v>29</v>
      </c>
      <c r="G150" s="12" t="s">
        <v>213</v>
      </c>
      <c r="H150" s="41">
        <v>874</v>
      </c>
      <c r="I150" s="41">
        <v>1444</v>
      </c>
      <c r="J150" s="41">
        <v>1736</v>
      </c>
      <c r="K150" s="41">
        <v>1920</v>
      </c>
      <c r="L150" s="41">
        <v>167</v>
      </c>
      <c r="M150" s="41">
        <v>2558</v>
      </c>
      <c r="N150" s="41">
        <v>1262</v>
      </c>
      <c r="O150" s="41">
        <v>1370</v>
      </c>
      <c r="P150" s="41">
        <v>693</v>
      </c>
      <c r="Q150" s="41">
        <v>1636</v>
      </c>
      <c r="R150" s="41">
        <v>2318</v>
      </c>
      <c r="S150" s="41">
        <v>322</v>
      </c>
      <c r="T150" s="41">
        <v>2374</v>
      </c>
      <c r="U150" s="41">
        <v>375</v>
      </c>
      <c r="V150" s="41">
        <v>1073</v>
      </c>
      <c r="W150" s="41">
        <v>515</v>
      </c>
      <c r="X150" s="41">
        <v>2212</v>
      </c>
      <c r="Y150" s="41">
        <v>2339</v>
      </c>
      <c r="Z150" s="41">
        <v>1860</v>
      </c>
      <c r="AA150" s="41">
        <v>3341</v>
      </c>
      <c r="AB150" s="41">
        <v>1897</v>
      </c>
      <c r="AC150" s="41">
        <v>1616</v>
      </c>
      <c r="AD150" s="41">
        <v>2454</v>
      </c>
      <c r="AE150" s="41">
        <v>1086</v>
      </c>
      <c r="AF150" s="41">
        <v>2008</v>
      </c>
      <c r="AG150" s="41">
        <v>200</v>
      </c>
      <c r="AH150" s="41">
        <v>1310</v>
      </c>
      <c r="AI150" s="41">
        <v>661</v>
      </c>
      <c r="AJ150" s="41">
        <v>2537</v>
      </c>
      <c r="AK150" s="41">
        <v>4918</v>
      </c>
      <c r="AL150" s="41">
        <v>851</v>
      </c>
      <c r="AM150" s="28">
        <f t="shared" si="16"/>
        <v>57348.942251633984</v>
      </c>
      <c r="AN150" s="41">
        <v>1849.9658790849671</v>
      </c>
      <c r="AO150" s="29">
        <f t="shared" si="17"/>
        <v>49927</v>
      </c>
      <c r="AP150" s="30">
        <f t="shared" si="18"/>
        <v>1610.5483870967741</v>
      </c>
      <c r="AQ150" s="31">
        <f t="shared" si="19"/>
        <v>-7421.9422516339837</v>
      </c>
      <c r="AR150" s="45">
        <f t="shared" si="20"/>
        <v>0.87058275252805528</v>
      </c>
    </row>
    <row r="151" spans="1:44" x14ac:dyDescent="0.25">
      <c r="A151" s="10">
        <v>150</v>
      </c>
      <c r="B151" s="11">
        <v>16294</v>
      </c>
      <c r="C151" s="11" t="s">
        <v>58</v>
      </c>
      <c r="D151" s="11" t="s">
        <v>23</v>
      </c>
      <c r="E151" s="12" t="s">
        <v>24</v>
      </c>
      <c r="F151" s="12" t="s">
        <v>30</v>
      </c>
      <c r="G151" s="12" t="s">
        <v>214</v>
      </c>
      <c r="H151" s="41">
        <v>1224</v>
      </c>
      <c r="I151" s="41">
        <v>2907</v>
      </c>
      <c r="J151" s="41">
        <v>506</v>
      </c>
      <c r="K151" s="41">
        <v>1560</v>
      </c>
      <c r="L151" s="41">
        <v>675</v>
      </c>
      <c r="M151" s="41">
        <v>2069</v>
      </c>
      <c r="N151" s="41">
        <v>893</v>
      </c>
      <c r="O151" s="41">
        <v>1675</v>
      </c>
      <c r="P151" s="41">
        <v>1581</v>
      </c>
      <c r="Q151" s="41">
        <v>2502</v>
      </c>
      <c r="R151" s="41">
        <v>2620</v>
      </c>
      <c r="S151" s="41">
        <v>494</v>
      </c>
      <c r="T151" s="41">
        <v>1560</v>
      </c>
      <c r="U151" s="41">
        <v>1196</v>
      </c>
      <c r="V151" s="41">
        <v>2249</v>
      </c>
      <c r="W151" s="41">
        <v>1754</v>
      </c>
      <c r="X151" s="41">
        <v>1517</v>
      </c>
      <c r="Y151" s="41">
        <v>5851</v>
      </c>
      <c r="Z151" s="41">
        <v>1064</v>
      </c>
      <c r="AA151" s="41">
        <v>2528</v>
      </c>
      <c r="AB151" s="41">
        <v>3479</v>
      </c>
      <c r="AC151" s="41">
        <v>1846</v>
      </c>
      <c r="AD151" s="41">
        <v>2671</v>
      </c>
      <c r="AE151" s="41">
        <v>1273</v>
      </c>
      <c r="AF151" s="41">
        <v>4467</v>
      </c>
      <c r="AG151" s="41">
        <v>497</v>
      </c>
      <c r="AH151" s="41">
        <v>2392</v>
      </c>
      <c r="AI151" s="41">
        <v>2799</v>
      </c>
      <c r="AJ151" s="41">
        <v>3553</v>
      </c>
      <c r="AK151" s="41">
        <v>1137</v>
      </c>
      <c r="AL151" s="41">
        <v>2481</v>
      </c>
      <c r="AM151" s="28">
        <f t="shared" si="16"/>
        <v>71515.899601307188</v>
      </c>
      <c r="AN151" s="41">
        <v>2306.9645032679737</v>
      </c>
      <c r="AO151" s="29">
        <f t="shared" si="17"/>
        <v>63020</v>
      </c>
      <c r="AP151" s="30">
        <f t="shared" si="18"/>
        <v>2032.9032258064517</v>
      </c>
      <c r="AQ151" s="31">
        <f t="shared" si="19"/>
        <v>-8495.8996013071883</v>
      </c>
      <c r="AR151" s="45">
        <f t="shared" si="20"/>
        <v>0.88120264656292047</v>
      </c>
    </row>
    <row r="152" spans="1:44" x14ac:dyDescent="0.25">
      <c r="A152" s="10">
        <v>151</v>
      </c>
      <c r="B152" s="11">
        <v>14481</v>
      </c>
      <c r="C152" s="11" t="s">
        <v>58</v>
      </c>
      <c r="D152" s="11" t="s">
        <v>23</v>
      </c>
      <c r="E152" s="12" t="s">
        <v>24</v>
      </c>
      <c r="F152" s="12" t="s">
        <v>30</v>
      </c>
      <c r="G152" s="12" t="s">
        <v>215</v>
      </c>
      <c r="H152" s="41">
        <v>416</v>
      </c>
      <c r="I152" s="41">
        <v>1411</v>
      </c>
      <c r="J152" s="41">
        <v>1026</v>
      </c>
      <c r="K152" s="41">
        <v>1269</v>
      </c>
      <c r="L152" s="41">
        <v>1282</v>
      </c>
      <c r="M152" s="41">
        <v>3272</v>
      </c>
      <c r="N152" s="41">
        <v>1091</v>
      </c>
      <c r="O152" s="41">
        <v>699</v>
      </c>
      <c r="P152" s="41">
        <v>877</v>
      </c>
      <c r="Q152" s="41">
        <v>208</v>
      </c>
      <c r="R152" s="41">
        <v>931</v>
      </c>
      <c r="S152" s="41">
        <v>324</v>
      </c>
      <c r="T152" s="41">
        <v>487</v>
      </c>
      <c r="U152" s="41">
        <v>428</v>
      </c>
      <c r="V152" s="41">
        <v>397</v>
      </c>
      <c r="W152" s="41">
        <v>612</v>
      </c>
      <c r="X152" s="41">
        <v>657</v>
      </c>
      <c r="Y152" s="41">
        <v>2349</v>
      </c>
      <c r="Z152" s="41">
        <v>177</v>
      </c>
      <c r="AA152" s="41">
        <v>1649</v>
      </c>
      <c r="AB152" s="41">
        <v>163</v>
      </c>
      <c r="AC152" s="41">
        <v>1110</v>
      </c>
      <c r="AD152" s="41">
        <v>2008</v>
      </c>
      <c r="AE152" s="41">
        <v>201</v>
      </c>
      <c r="AF152" s="41">
        <v>872</v>
      </c>
      <c r="AG152" s="41">
        <v>137</v>
      </c>
      <c r="AH152" s="41">
        <v>1222</v>
      </c>
      <c r="AI152" s="41">
        <v>616</v>
      </c>
      <c r="AJ152" s="41">
        <v>391</v>
      </c>
      <c r="AK152" s="41">
        <v>682</v>
      </c>
      <c r="AL152" s="41">
        <v>1634</v>
      </c>
      <c r="AM152" s="28">
        <f t="shared" si="16"/>
        <v>28714.212821895428</v>
      </c>
      <c r="AN152" s="41">
        <v>926.26492973856216</v>
      </c>
      <c r="AO152" s="29">
        <f t="shared" si="17"/>
        <v>28598</v>
      </c>
      <c r="AP152" s="30">
        <f t="shared" si="18"/>
        <v>922.51612903225805</v>
      </c>
      <c r="AQ152" s="31">
        <f t="shared" si="19"/>
        <v>-116.21282189542762</v>
      </c>
      <c r="AR152" s="45">
        <f t="shared" si="20"/>
        <v>0.9959527770231329</v>
      </c>
    </row>
    <row r="153" spans="1:44" x14ac:dyDescent="0.25">
      <c r="A153" s="10">
        <v>152</v>
      </c>
      <c r="B153" s="11">
        <v>15050</v>
      </c>
      <c r="C153" s="11" t="s">
        <v>58</v>
      </c>
      <c r="D153" s="11" t="s">
        <v>23</v>
      </c>
      <c r="E153" s="12" t="s">
        <v>24</v>
      </c>
      <c r="F153" s="12" t="s">
        <v>30</v>
      </c>
      <c r="G153" s="12" t="s">
        <v>216</v>
      </c>
      <c r="H153" s="41">
        <v>999</v>
      </c>
      <c r="I153" s="41">
        <v>708</v>
      </c>
      <c r="J153" s="41">
        <v>906</v>
      </c>
      <c r="K153" s="41">
        <v>1016</v>
      </c>
      <c r="L153" s="41">
        <v>381</v>
      </c>
      <c r="M153" s="41">
        <v>1198</v>
      </c>
      <c r="N153" s="41">
        <v>629</v>
      </c>
      <c r="O153" s="41">
        <v>486</v>
      </c>
      <c r="P153" s="41">
        <v>474</v>
      </c>
      <c r="Q153" s="41">
        <v>839</v>
      </c>
      <c r="R153" s="41">
        <v>1849</v>
      </c>
      <c r="S153" s="41">
        <v>580</v>
      </c>
      <c r="T153" s="41">
        <v>738</v>
      </c>
      <c r="U153" s="41">
        <v>1341</v>
      </c>
      <c r="V153" s="41">
        <v>503</v>
      </c>
      <c r="W153" s="41">
        <v>683</v>
      </c>
      <c r="X153" s="41">
        <v>2307</v>
      </c>
      <c r="Y153" s="41">
        <v>1232</v>
      </c>
      <c r="Z153" s="41">
        <v>336</v>
      </c>
      <c r="AA153" s="41">
        <v>1785</v>
      </c>
      <c r="AB153" s="41">
        <v>900</v>
      </c>
      <c r="AC153" s="41">
        <v>1417</v>
      </c>
      <c r="AD153" s="41">
        <v>903</v>
      </c>
      <c r="AE153" s="41">
        <v>1536</v>
      </c>
      <c r="AF153" s="41">
        <v>1009</v>
      </c>
      <c r="AG153" s="41">
        <v>808</v>
      </c>
      <c r="AH153" s="41">
        <v>839</v>
      </c>
      <c r="AI153" s="41">
        <v>1024</v>
      </c>
      <c r="AJ153" s="41">
        <v>584</v>
      </c>
      <c r="AK153" s="41">
        <v>1308</v>
      </c>
      <c r="AL153" s="41">
        <v>775</v>
      </c>
      <c r="AM153" s="28">
        <f t="shared" si="16"/>
        <v>56068.217875816998</v>
      </c>
      <c r="AN153" s="41">
        <v>1808.6521895424837</v>
      </c>
      <c r="AO153" s="29">
        <f t="shared" si="17"/>
        <v>30093</v>
      </c>
      <c r="AP153" s="30">
        <f t="shared" si="18"/>
        <v>970.74193548387098</v>
      </c>
      <c r="AQ153" s="31">
        <f t="shared" si="19"/>
        <v>-25975.217875816998</v>
      </c>
      <c r="AR153" s="45">
        <f t="shared" si="20"/>
        <v>0.53672117895117777</v>
      </c>
    </row>
    <row r="154" spans="1:44" x14ac:dyDescent="0.25">
      <c r="A154" s="10">
        <v>153</v>
      </c>
      <c r="B154" s="13">
        <v>17047</v>
      </c>
      <c r="C154" s="11" t="s">
        <v>58</v>
      </c>
      <c r="D154" s="11" t="s">
        <v>23</v>
      </c>
      <c r="E154" s="12" t="s">
        <v>24</v>
      </c>
      <c r="F154" s="12" t="s">
        <v>30</v>
      </c>
      <c r="G154" s="14" t="s">
        <v>217</v>
      </c>
      <c r="H154" s="41">
        <v>871</v>
      </c>
      <c r="I154" s="41">
        <v>2141</v>
      </c>
      <c r="J154" s="41">
        <v>1097</v>
      </c>
      <c r="K154" s="41">
        <v>1523</v>
      </c>
      <c r="L154" s="41">
        <v>546</v>
      </c>
      <c r="M154" s="41">
        <v>1731</v>
      </c>
      <c r="N154" s="41">
        <v>1568</v>
      </c>
      <c r="O154" s="41">
        <v>690</v>
      </c>
      <c r="P154" s="41">
        <v>1275</v>
      </c>
      <c r="Q154" s="41">
        <v>1809</v>
      </c>
      <c r="R154" s="41">
        <v>1806</v>
      </c>
      <c r="S154" s="41">
        <v>713</v>
      </c>
      <c r="T154" s="41">
        <v>1536</v>
      </c>
      <c r="U154" s="41">
        <v>2598</v>
      </c>
      <c r="V154" s="41">
        <v>1268</v>
      </c>
      <c r="W154" s="41">
        <v>3847</v>
      </c>
      <c r="X154" s="41">
        <v>2017</v>
      </c>
      <c r="Y154" s="41">
        <v>1449</v>
      </c>
      <c r="Z154" s="41">
        <v>499</v>
      </c>
      <c r="AA154" s="41">
        <v>1322</v>
      </c>
      <c r="AB154" s="41">
        <v>1296</v>
      </c>
      <c r="AC154" s="41">
        <v>2121</v>
      </c>
      <c r="AD154" s="41">
        <v>1632</v>
      </c>
      <c r="AE154" s="41">
        <v>978</v>
      </c>
      <c r="AF154" s="41">
        <v>2448</v>
      </c>
      <c r="AG154" s="41">
        <v>705</v>
      </c>
      <c r="AH154" s="41">
        <v>3262</v>
      </c>
      <c r="AI154" s="41">
        <v>2023</v>
      </c>
      <c r="AJ154" s="41">
        <v>843</v>
      </c>
      <c r="AK154" s="41">
        <v>1663</v>
      </c>
      <c r="AL154" s="41">
        <v>1791</v>
      </c>
      <c r="AM154" s="28">
        <f t="shared" si="16"/>
        <v>63128.814346405226</v>
      </c>
      <c r="AN154" s="41">
        <v>2036.4133660130717</v>
      </c>
      <c r="AO154" s="29">
        <f t="shared" si="17"/>
        <v>49068</v>
      </c>
      <c r="AP154" s="30">
        <f t="shared" si="18"/>
        <v>1582.8387096774193</v>
      </c>
      <c r="AQ154" s="31">
        <f t="shared" si="19"/>
        <v>-14060.814346405226</v>
      </c>
      <c r="AR154" s="45">
        <f t="shared" si="20"/>
        <v>0.77726788484811926</v>
      </c>
    </row>
    <row r="155" spans="1:44" x14ac:dyDescent="0.25">
      <c r="A155" s="10">
        <v>154</v>
      </c>
      <c r="B155" s="11">
        <v>14586</v>
      </c>
      <c r="C155" s="11" t="s">
        <v>58</v>
      </c>
      <c r="D155" s="11" t="s">
        <v>23</v>
      </c>
      <c r="E155" s="12" t="s">
        <v>24</v>
      </c>
      <c r="F155" s="12" t="s">
        <v>30</v>
      </c>
      <c r="G155" s="12" t="s">
        <v>218</v>
      </c>
      <c r="H155" s="41">
        <v>796</v>
      </c>
      <c r="I155" s="41">
        <v>539</v>
      </c>
      <c r="J155" s="41">
        <v>1288</v>
      </c>
      <c r="K155" s="41">
        <v>687</v>
      </c>
      <c r="L155" s="41">
        <v>291</v>
      </c>
      <c r="M155" s="41">
        <v>1311</v>
      </c>
      <c r="N155" s="41">
        <v>1973</v>
      </c>
      <c r="O155" s="41">
        <v>877</v>
      </c>
      <c r="P155" s="41">
        <v>1320</v>
      </c>
      <c r="Q155" s="41">
        <v>1138</v>
      </c>
      <c r="R155" s="41">
        <v>1723</v>
      </c>
      <c r="S155" s="41">
        <v>358</v>
      </c>
      <c r="T155" s="41">
        <v>2547</v>
      </c>
      <c r="U155" s="41">
        <v>1032</v>
      </c>
      <c r="V155" s="41">
        <v>562</v>
      </c>
      <c r="W155" s="41">
        <v>583</v>
      </c>
      <c r="X155" s="41">
        <v>1108</v>
      </c>
      <c r="Y155" s="41">
        <v>2276</v>
      </c>
      <c r="Z155" s="41">
        <v>657</v>
      </c>
      <c r="AA155" s="41">
        <v>3960</v>
      </c>
      <c r="AB155" s="41">
        <v>1659</v>
      </c>
      <c r="AC155" s="41">
        <v>1646</v>
      </c>
      <c r="AD155" s="41">
        <v>1179</v>
      </c>
      <c r="AE155" s="41">
        <v>687</v>
      </c>
      <c r="AF155" s="41">
        <v>1702</v>
      </c>
      <c r="AG155" s="41">
        <v>406</v>
      </c>
      <c r="AH155" s="41">
        <v>3398</v>
      </c>
      <c r="AI155" s="41">
        <v>724</v>
      </c>
      <c r="AJ155" s="41">
        <v>1763</v>
      </c>
      <c r="AK155" s="41">
        <v>1395</v>
      </c>
      <c r="AL155" s="41">
        <v>805</v>
      </c>
      <c r="AM155" s="28">
        <f t="shared" si="16"/>
        <v>82755.635653594771</v>
      </c>
      <c r="AN155" s="41">
        <v>2669.5366339869279</v>
      </c>
      <c r="AO155" s="29">
        <f t="shared" si="17"/>
        <v>40390</v>
      </c>
      <c r="AP155" s="30">
        <f t="shared" si="18"/>
        <v>1302.9032258064517</v>
      </c>
      <c r="AQ155" s="31">
        <f t="shared" si="19"/>
        <v>-42365.635653594771</v>
      </c>
      <c r="AR155" s="45">
        <f t="shared" si="20"/>
        <v>0.48806343738410429</v>
      </c>
    </row>
    <row r="156" spans="1:44" x14ac:dyDescent="0.25">
      <c r="A156" s="10">
        <v>155</v>
      </c>
      <c r="B156" s="13">
        <v>16962</v>
      </c>
      <c r="C156" s="11" t="s">
        <v>58</v>
      </c>
      <c r="D156" s="11" t="s">
        <v>23</v>
      </c>
      <c r="E156" s="12" t="s">
        <v>24</v>
      </c>
      <c r="F156" s="12" t="s">
        <v>30</v>
      </c>
      <c r="G156" s="14" t="s">
        <v>219</v>
      </c>
      <c r="H156" s="41">
        <v>881</v>
      </c>
      <c r="I156" s="41">
        <v>1243</v>
      </c>
      <c r="J156" s="41">
        <v>757</v>
      </c>
      <c r="K156" s="41">
        <v>721</v>
      </c>
      <c r="L156" s="41">
        <v>156</v>
      </c>
      <c r="M156" s="41">
        <v>1579</v>
      </c>
      <c r="N156" s="41">
        <v>776</v>
      </c>
      <c r="O156" s="41">
        <v>765</v>
      </c>
      <c r="P156" s="41">
        <v>632</v>
      </c>
      <c r="Q156" s="41">
        <v>1704</v>
      </c>
      <c r="R156" s="41">
        <v>875</v>
      </c>
      <c r="S156" s="41">
        <v>423</v>
      </c>
      <c r="T156" s="41">
        <v>1515</v>
      </c>
      <c r="U156" s="41">
        <v>1207</v>
      </c>
      <c r="V156" s="41">
        <v>978</v>
      </c>
      <c r="W156" s="41">
        <v>2013</v>
      </c>
      <c r="X156" s="41">
        <v>1436</v>
      </c>
      <c r="Y156" s="41">
        <v>2345</v>
      </c>
      <c r="Z156" s="41">
        <v>140</v>
      </c>
      <c r="AA156" s="41">
        <v>1777</v>
      </c>
      <c r="AB156" s="41">
        <v>980</v>
      </c>
      <c r="AC156" s="41">
        <v>2461</v>
      </c>
      <c r="AD156" s="41">
        <v>2429</v>
      </c>
      <c r="AE156" s="41">
        <v>1236</v>
      </c>
      <c r="AF156" s="41">
        <v>4190</v>
      </c>
      <c r="AG156" s="41">
        <v>336</v>
      </c>
      <c r="AH156" s="41">
        <v>2166</v>
      </c>
      <c r="AI156" s="41">
        <v>708</v>
      </c>
      <c r="AJ156" s="41">
        <v>1473</v>
      </c>
      <c r="AK156" s="41">
        <v>1073</v>
      </c>
      <c r="AL156" s="41">
        <v>2656</v>
      </c>
      <c r="AM156" s="28">
        <f t="shared" si="16"/>
        <v>74659.19545751634</v>
      </c>
      <c r="AN156" s="41">
        <v>2408.3611437908498</v>
      </c>
      <c r="AO156" s="29">
        <f t="shared" si="17"/>
        <v>41631</v>
      </c>
      <c r="AP156" s="30">
        <f t="shared" si="18"/>
        <v>1342.9354838709678</v>
      </c>
      <c r="AQ156" s="31">
        <f t="shared" si="19"/>
        <v>-33028.19545751634</v>
      </c>
      <c r="AR156" s="45">
        <f t="shared" si="20"/>
        <v>0.55761383102084827</v>
      </c>
    </row>
    <row r="157" spans="1:44" x14ac:dyDescent="0.25">
      <c r="A157" s="10">
        <v>156</v>
      </c>
      <c r="B157" s="13">
        <v>16959</v>
      </c>
      <c r="C157" s="11" t="s">
        <v>58</v>
      </c>
      <c r="D157" s="11" t="s">
        <v>23</v>
      </c>
      <c r="E157" s="12" t="s">
        <v>24</v>
      </c>
      <c r="F157" s="12" t="s">
        <v>30</v>
      </c>
      <c r="G157" s="14" t="s">
        <v>220</v>
      </c>
      <c r="H157" s="41">
        <v>72</v>
      </c>
      <c r="I157" s="41">
        <v>840</v>
      </c>
      <c r="J157" s="41">
        <v>185</v>
      </c>
      <c r="K157" s="41">
        <v>780</v>
      </c>
      <c r="L157" s="41">
        <v>357</v>
      </c>
      <c r="M157" s="41">
        <v>1002</v>
      </c>
      <c r="N157" s="41">
        <v>425</v>
      </c>
      <c r="O157" s="41">
        <v>544</v>
      </c>
      <c r="P157" s="41">
        <v>808</v>
      </c>
      <c r="Q157" s="41">
        <v>760</v>
      </c>
      <c r="R157" s="41">
        <v>729</v>
      </c>
      <c r="S157" s="41">
        <v>221</v>
      </c>
      <c r="T157" s="41">
        <v>784</v>
      </c>
      <c r="U157" s="41">
        <v>288</v>
      </c>
      <c r="V157" s="41">
        <v>766</v>
      </c>
      <c r="W157" s="41">
        <v>1300</v>
      </c>
      <c r="X157" s="41">
        <v>609</v>
      </c>
      <c r="Y157" s="41">
        <v>2074</v>
      </c>
      <c r="Z157" s="41">
        <v>140</v>
      </c>
      <c r="AA157" s="41">
        <v>466</v>
      </c>
      <c r="AB157" s="41">
        <v>280</v>
      </c>
      <c r="AC157" s="41">
        <v>1048</v>
      </c>
      <c r="AD157" s="41">
        <v>475</v>
      </c>
      <c r="AE157" s="41">
        <v>1523</v>
      </c>
      <c r="AF157" s="41">
        <v>890</v>
      </c>
      <c r="AG157" s="41">
        <v>99</v>
      </c>
      <c r="AH157" s="41">
        <v>624</v>
      </c>
      <c r="AI157" s="41">
        <v>1097</v>
      </c>
      <c r="AJ157" s="41">
        <v>1335</v>
      </c>
      <c r="AK157" s="41">
        <v>808</v>
      </c>
      <c r="AL157" s="41">
        <v>682</v>
      </c>
      <c r="AM157" s="28">
        <f t="shared" si="16"/>
        <v>50632.973692810454</v>
      </c>
      <c r="AN157" s="41">
        <v>1633.3217320261438</v>
      </c>
      <c r="AO157" s="29">
        <f t="shared" si="17"/>
        <v>22011</v>
      </c>
      <c r="AP157" s="30">
        <f t="shared" si="18"/>
        <v>710.0322580645161</v>
      </c>
      <c r="AQ157" s="31">
        <f t="shared" si="19"/>
        <v>-28621.973692810454</v>
      </c>
      <c r="AR157" s="45">
        <f t="shared" si="20"/>
        <v>0.43471671511020527</v>
      </c>
    </row>
    <row r="158" spans="1:44" x14ac:dyDescent="0.25">
      <c r="A158" s="10">
        <v>157</v>
      </c>
      <c r="B158" s="11">
        <v>14542</v>
      </c>
      <c r="C158" s="11" t="s">
        <v>58</v>
      </c>
      <c r="D158" s="11" t="s">
        <v>23</v>
      </c>
      <c r="E158" s="12" t="s">
        <v>31</v>
      </c>
      <c r="F158" s="12" t="s">
        <v>32</v>
      </c>
      <c r="G158" s="12" t="s">
        <v>221</v>
      </c>
      <c r="H158" s="41">
        <v>748</v>
      </c>
      <c r="I158" s="41">
        <v>887</v>
      </c>
      <c r="J158" s="41">
        <v>644</v>
      </c>
      <c r="K158" s="41">
        <v>901</v>
      </c>
      <c r="L158" s="41">
        <v>197</v>
      </c>
      <c r="M158" s="41">
        <v>2514</v>
      </c>
      <c r="N158" s="41">
        <v>1724</v>
      </c>
      <c r="O158" s="41">
        <v>667</v>
      </c>
      <c r="P158" s="41">
        <v>1032</v>
      </c>
      <c r="Q158" s="41">
        <v>1616</v>
      </c>
      <c r="R158" s="41">
        <v>1098</v>
      </c>
      <c r="S158" s="41">
        <v>125</v>
      </c>
      <c r="T158" s="41">
        <v>1118</v>
      </c>
      <c r="U158" s="41">
        <v>449</v>
      </c>
      <c r="V158" s="41">
        <v>1659</v>
      </c>
      <c r="W158" s="41">
        <v>453</v>
      </c>
      <c r="X158" s="41">
        <v>456</v>
      </c>
      <c r="Y158" s="41">
        <v>8503</v>
      </c>
      <c r="Z158" s="41">
        <v>76</v>
      </c>
      <c r="AA158" s="41">
        <v>1473</v>
      </c>
      <c r="AB158" s="41">
        <v>954</v>
      </c>
      <c r="AC158" s="41">
        <v>1305</v>
      </c>
      <c r="AD158" s="41">
        <v>458</v>
      </c>
      <c r="AE158" s="41">
        <v>1809</v>
      </c>
      <c r="AF158" s="41">
        <v>3320</v>
      </c>
      <c r="AG158" s="41">
        <v>1025</v>
      </c>
      <c r="AH158" s="41">
        <v>1829</v>
      </c>
      <c r="AI158" s="41">
        <v>1379</v>
      </c>
      <c r="AJ158" s="41">
        <v>1003</v>
      </c>
      <c r="AK158" s="41">
        <v>4623</v>
      </c>
      <c r="AL158" s="41">
        <v>1158</v>
      </c>
      <c r="AM158" s="28">
        <f t="shared" si="16"/>
        <v>65355.768235294126</v>
      </c>
      <c r="AN158" s="41">
        <v>2108.2505882352943</v>
      </c>
      <c r="AO158" s="29">
        <f t="shared" si="17"/>
        <v>45203</v>
      </c>
      <c r="AP158" s="30">
        <f t="shared" si="18"/>
        <v>1458.1612903225807</v>
      </c>
      <c r="AQ158" s="31">
        <f t="shared" si="19"/>
        <v>-20152.768235294126</v>
      </c>
      <c r="AR158" s="45">
        <f t="shared" si="20"/>
        <v>0.69164514809557376</v>
      </c>
    </row>
    <row r="159" spans="1:44" x14ac:dyDescent="0.25">
      <c r="A159" s="10">
        <v>158</v>
      </c>
      <c r="B159" s="11">
        <v>14509</v>
      </c>
      <c r="C159" s="11" t="s">
        <v>58</v>
      </c>
      <c r="D159" s="11" t="s">
        <v>23</v>
      </c>
      <c r="E159" s="12" t="s">
        <v>31</v>
      </c>
      <c r="F159" s="12" t="s">
        <v>32</v>
      </c>
      <c r="G159" s="12" t="s">
        <v>222</v>
      </c>
      <c r="H159" s="41">
        <v>0</v>
      </c>
      <c r="I159" s="41">
        <v>369</v>
      </c>
      <c r="J159" s="41">
        <v>843</v>
      </c>
      <c r="K159" s="41">
        <v>1346</v>
      </c>
      <c r="L159" s="41">
        <v>1366</v>
      </c>
      <c r="M159" s="41">
        <v>440</v>
      </c>
      <c r="N159" s="41">
        <v>1075</v>
      </c>
      <c r="O159" s="41">
        <v>684</v>
      </c>
      <c r="P159" s="41">
        <v>871</v>
      </c>
      <c r="Q159" s="41">
        <v>977</v>
      </c>
      <c r="R159" s="41">
        <v>761</v>
      </c>
      <c r="S159" s="41">
        <v>879</v>
      </c>
      <c r="T159" s="41">
        <v>1473</v>
      </c>
      <c r="U159" s="41">
        <v>468</v>
      </c>
      <c r="V159" s="41">
        <v>418</v>
      </c>
      <c r="W159" s="41">
        <v>1871</v>
      </c>
      <c r="X159" s="41">
        <v>1254</v>
      </c>
      <c r="Y159" s="41">
        <v>6976</v>
      </c>
      <c r="Z159" s="41">
        <v>248</v>
      </c>
      <c r="AA159" s="41">
        <v>1918</v>
      </c>
      <c r="AB159" s="41">
        <v>1745</v>
      </c>
      <c r="AC159" s="41">
        <v>730</v>
      </c>
      <c r="AD159" s="41">
        <v>4238</v>
      </c>
      <c r="AE159" s="41">
        <v>945</v>
      </c>
      <c r="AF159" s="41">
        <v>1694</v>
      </c>
      <c r="AG159" s="41">
        <v>557</v>
      </c>
      <c r="AH159" s="41">
        <v>3013</v>
      </c>
      <c r="AI159" s="41">
        <v>1206</v>
      </c>
      <c r="AJ159" s="41">
        <v>446</v>
      </c>
      <c r="AK159" s="41">
        <v>1287</v>
      </c>
      <c r="AL159" s="41">
        <v>1345</v>
      </c>
      <c r="AM159" s="28">
        <f t="shared" si="16"/>
        <v>68624.805764705874</v>
      </c>
      <c r="AN159" s="41">
        <v>2213.7034117647058</v>
      </c>
      <c r="AO159" s="29">
        <f t="shared" si="17"/>
        <v>41443</v>
      </c>
      <c r="AP159" s="30">
        <f t="shared" si="18"/>
        <v>1336.8709677419354</v>
      </c>
      <c r="AQ159" s="31">
        <f t="shared" si="19"/>
        <v>-27181.805764705874</v>
      </c>
      <c r="AR159" s="45">
        <f t="shared" si="20"/>
        <v>0.6039069916218891</v>
      </c>
    </row>
    <row r="160" spans="1:44" x14ac:dyDescent="0.25">
      <c r="A160" s="10">
        <v>159</v>
      </c>
      <c r="B160" s="11">
        <v>15392</v>
      </c>
      <c r="C160" s="11" t="s">
        <v>58</v>
      </c>
      <c r="D160" s="11" t="s">
        <v>23</v>
      </c>
      <c r="E160" s="12" t="s">
        <v>31</v>
      </c>
      <c r="F160" s="12" t="s">
        <v>32</v>
      </c>
      <c r="G160" s="12" t="s">
        <v>223</v>
      </c>
      <c r="H160" s="41">
        <v>2578</v>
      </c>
      <c r="I160" s="41">
        <v>1319</v>
      </c>
      <c r="J160" s="41">
        <v>920</v>
      </c>
      <c r="K160" s="41">
        <v>1530</v>
      </c>
      <c r="L160" s="41">
        <v>589</v>
      </c>
      <c r="M160" s="41">
        <v>2400</v>
      </c>
      <c r="N160" s="41">
        <v>1963</v>
      </c>
      <c r="O160" s="41">
        <v>1550</v>
      </c>
      <c r="P160" s="41">
        <v>2123</v>
      </c>
      <c r="Q160" s="41">
        <v>2275</v>
      </c>
      <c r="R160" s="41">
        <v>2019</v>
      </c>
      <c r="S160" s="41">
        <v>835</v>
      </c>
      <c r="T160" s="41">
        <v>1077</v>
      </c>
      <c r="U160" s="41">
        <v>1214</v>
      </c>
      <c r="V160" s="41">
        <v>1791</v>
      </c>
      <c r="W160" s="41">
        <v>843</v>
      </c>
      <c r="X160" s="41">
        <v>445</v>
      </c>
      <c r="Y160" s="41">
        <v>3530</v>
      </c>
      <c r="Z160" s="41">
        <v>436</v>
      </c>
      <c r="AA160" s="41">
        <v>1796</v>
      </c>
      <c r="AB160" s="41">
        <v>1013</v>
      </c>
      <c r="AC160" s="41">
        <v>1910</v>
      </c>
      <c r="AD160" s="41">
        <v>1731</v>
      </c>
      <c r="AE160" s="41">
        <v>1365</v>
      </c>
      <c r="AF160" s="41">
        <v>1858</v>
      </c>
      <c r="AG160" s="41">
        <v>537</v>
      </c>
      <c r="AH160" s="41">
        <v>1130</v>
      </c>
      <c r="AI160" s="41">
        <v>2150</v>
      </c>
      <c r="AJ160" s="41">
        <v>1445</v>
      </c>
      <c r="AK160" s="41">
        <v>1890</v>
      </c>
      <c r="AL160" s="41">
        <v>992</v>
      </c>
      <c r="AM160" s="28">
        <f t="shared" si="16"/>
        <v>74658.875326797381</v>
      </c>
      <c r="AN160" s="41">
        <v>2408.3508169934639</v>
      </c>
      <c r="AO160" s="29">
        <f t="shared" si="17"/>
        <v>47254</v>
      </c>
      <c r="AP160" s="30">
        <f t="shared" si="18"/>
        <v>1524.3225806451612</v>
      </c>
      <c r="AQ160" s="31">
        <f t="shared" si="19"/>
        <v>-27404.875326797381</v>
      </c>
      <c r="AR160" s="45">
        <f t="shared" si="20"/>
        <v>0.6329321168201294</v>
      </c>
    </row>
    <row r="161" spans="1:44" x14ac:dyDescent="0.25">
      <c r="A161" s="10">
        <v>160</v>
      </c>
      <c r="B161" s="11">
        <v>15611</v>
      </c>
      <c r="C161" s="11" t="s">
        <v>58</v>
      </c>
      <c r="D161" s="11" t="s">
        <v>23</v>
      </c>
      <c r="E161" s="12" t="s">
        <v>31</v>
      </c>
      <c r="F161" s="12" t="s">
        <v>32</v>
      </c>
      <c r="G161" s="12" t="s">
        <v>224</v>
      </c>
      <c r="H161" s="41">
        <v>1874</v>
      </c>
      <c r="I161" s="41">
        <v>1982</v>
      </c>
      <c r="J161" s="41">
        <v>1609</v>
      </c>
      <c r="K161" s="41">
        <v>1663</v>
      </c>
      <c r="L161" s="41">
        <v>1379</v>
      </c>
      <c r="M161" s="41">
        <v>2059</v>
      </c>
      <c r="N161" s="41">
        <v>877</v>
      </c>
      <c r="O161" s="41">
        <v>674</v>
      </c>
      <c r="P161" s="41">
        <v>1737</v>
      </c>
      <c r="Q161" s="41">
        <v>985</v>
      </c>
      <c r="R161" s="41">
        <v>1125</v>
      </c>
      <c r="S161" s="41">
        <v>380</v>
      </c>
      <c r="T161" s="41">
        <v>1395</v>
      </c>
      <c r="U161" s="41">
        <v>1043</v>
      </c>
      <c r="V161" s="41">
        <v>3879</v>
      </c>
      <c r="W161" s="41">
        <v>1137</v>
      </c>
      <c r="X161" s="41">
        <v>1012</v>
      </c>
      <c r="Y161" s="41">
        <v>3803</v>
      </c>
      <c r="Z161" s="41">
        <v>1184</v>
      </c>
      <c r="AA161" s="41">
        <v>1001</v>
      </c>
      <c r="AB161" s="41">
        <v>1465</v>
      </c>
      <c r="AC161" s="41">
        <v>1290</v>
      </c>
      <c r="AD161" s="41">
        <v>941</v>
      </c>
      <c r="AE161" s="41">
        <v>1252</v>
      </c>
      <c r="AF161" s="41">
        <v>1141</v>
      </c>
      <c r="AG161" s="41">
        <v>1035</v>
      </c>
      <c r="AH161" s="41">
        <v>956</v>
      </c>
      <c r="AI161" s="41">
        <v>1201</v>
      </c>
      <c r="AJ161" s="41">
        <v>760</v>
      </c>
      <c r="AK161" s="41">
        <v>938</v>
      </c>
      <c r="AL161" s="41">
        <v>980</v>
      </c>
      <c r="AM161" s="28">
        <f t="shared" si="16"/>
        <v>61356.146249673206</v>
      </c>
      <c r="AN161" s="41">
        <v>1979.2305241830065</v>
      </c>
      <c r="AO161" s="29">
        <f t="shared" si="17"/>
        <v>42757</v>
      </c>
      <c r="AP161" s="30">
        <f t="shared" si="18"/>
        <v>1379.258064516129</v>
      </c>
      <c r="AQ161" s="31">
        <f t="shared" si="19"/>
        <v>-18599.146249673206</v>
      </c>
      <c r="AR161" s="45">
        <f t="shared" si="20"/>
        <v>0.69686580095841222</v>
      </c>
    </row>
    <row r="162" spans="1:44" x14ac:dyDescent="0.25">
      <c r="A162" s="10">
        <v>161</v>
      </c>
      <c r="B162" s="11">
        <v>92016</v>
      </c>
      <c r="C162" s="11" t="s">
        <v>58</v>
      </c>
      <c r="D162" s="11" t="s">
        <v>23</v>
      </c>
      <c r="E162" s="12" t="s">
        <v>31</v>
      </c>
      <c r="F162" s="12" t="s">
        <v>32</v>
      </c>
      <c r="G162" s="12" t="s">
        <v>225</v>
      </c>
      <c r="H162" s="41">
        <v>2568</v>
      </c>
      <c r="I162" s="41">
        <v>794</v>
      </c>
      <c r="J162" s="41">
        <v>1345</v>
      </c>
      <c r="K162" s="41">
        <v>1672</v>
      </c>
      <c r="L162" s="41">
        <v>763</v>
      </c>
      <c r="M162" s="41">
        <v>515</v>
      </c>
      <c r="N162" s="41">
        <v>1428</v>
      </c>
      <c r="O162" s="41">
        <v>678</v>
      </c>
      <c r="P162" s="41">
        <v>1923</v>
      </c>
      <c r="Q162" s="41">
        <v>278</v>
      </c>
      <c r="R162" s="41">
        <v>2265</v>
      </c>
      <c r="S162" s="41">
        <v>456</v>
      </c>
      <c r="T162" s="41">
        <v>573</v>
      </c>
      <c r="U162" s="41">
        <v>1727</v>
      </c>
      <c r="V162" s="41">
        <v>1562</v>
      </c>
      <c r="W162" s="41">
        <v>622</v>
      </c>
      <c r="X162" s="41">
        <v>373</v>
      </c>
      <c r="Y162" s="41">
        <v>3852</v>
      </c>
      <c r="Z162" s="41">
        <v>709</v>
      </c>
      <c r="AA162" s="41">
        <v>1161</v>
      </c>
      <c r="AB162" s="41">
        <v>893</v>
      </c>
      <c r="AC162" s="41">
        <v>995</v>
      </c>
      <c r="AD162" s="41">
        <v>913</v>
      </c>
      <c r="AE162" s="41">
        <v>1264</v>
      </c>
      <c r="AF162" s="41">
        <v>1011</v>
      </c>
      <c r="AG162" s="41">
        <v>277</v>
      </c>
      <c r="AH162" s="41">
        <v>2093</v>
      </c>
      <c r="AI162" s="41">
        <v>1095</v>
      </c>
      <c r="AJ162" s="41">
        <v>562</v>
      </c>
      <c r="AK162" s="41">
        <v>610</v>
      </c>
      <c r="AL162" s="41">
        <v>1240</v>
      </c>
      <c r="AM162" s="28">
        <f t="shared" si="16"/>
        <v>70330.740424836607</v>
      </c>
      <c r="AN162" s="41">
        <v>2268.7335620915032</v>
      </c>
      <c r="AO162" s="29">
        <f t="shared" si="17"/>
        <v>36217</v>
      </c>
      <c r="AP162" s="30">
        <f t="shared" si="18"/>
        <v>1168.2903225806451</v>
      </c>
      <c r="AQ162" s="31">
        <f t="shared" si="19"/>
        <v>-34113.740424836607</v>
      </c>
      <c r="AR162" s="45">
        <f t="shared" si="20"/>
        <v>0.51495263353164311</v>
      </c>
    </row>
    <row r="163" spans="1:44" x14ac:dyDescent="0.25">
      <c r="A163" s="10">
        <v>162</v>
      </c>
      <c r="B163" s="11">
        <v>92038</v>
      </c>
      <c r="C163" s="11" t="s">
        <v>58</v>
      </c>
      <c r="D163" s="11" t="s">
        <v>23</v>
      </c>
      <c r="E163" s="12" t="s">
        <v>31</v>
      </c>
      <c r="F163" s="12" t="s">
        <v>32</v>
      </c>
      <c r="G163" s="12" t="s">
        <v>226</v>
      </c>
      <c r="H163" s="41">
        <v>1259</v>
      </c>
      <c r="I163" s="41">
        <v>847</v>
      </c>
      <c r="J163" s="41">
        <v>442</v>
      </c>
      <c r="K163" s="41">
        <v>358</v>
      </c>
      <c r="L163" s="41">
        <v>271</v>
      </c>
      <c r="M163" s="41">
        <v>1368</v>
      </c>
      <c r="N163" s="41">
        <v>204</v>
      </c>
      <c r="O163" s="41">
        <v>250</v>
      </c>
      <c r="P163" s="41">
        <v>128</v>
      </c>
      <c r="Q163" s="41">
        <v>609</v>
      </c>
      <c r="R163" s="41">
        <v>567</v>
      </c>
      <c r="S163" s="41">
        <v>613</v>
      </c>
      <c r="T163" s="41">
        <v>976</v>
      </c>
      <c r="U163" s="41">
        <v>444</v>
      </c>
      <c r="V163" s="41">
        <v>484</v>
      </c>
      <c r="W163" s="41">
        <v>376</v>
      </c>
      <c r="X163" s="41">
        <v>450</v>
      </c>
      <c r="Y163" s="41">
        <v>3206</v>
      </c>
      <c r="Z163" s="41">
        <v>59</v>
      </c>
      <c r="AA163" s="41">
        <v>364</v>
      </c>
      <c r="AB163" s="41">
        <v>690</v>
      </c>
      <c r="AC163" s="41">
        <v>506</v>
      </c>
      <c r="AD163" s="41">
        <v>6140</v>
      </c>
      <c r="AE163" s="41">
        <v>455</v>
      </c>
      <c r="AF163" s="41">
        <v>828</v>
      </c>
      <c r="AG163" s="41">
        <v>533</v>
      </c>
      <c r="AH163" s="41">
        <v>981</v>
      </c>
      <c r="AI163" s="41">
        <v>2053</v>
      </c>
      <c r="AJ163" s="41">
        <v>723</v>
      </c>
      <c r="AK163" s="41">
        <v>1068</v>
      </c>
      <c r="AL163" s="41">
        <v>270</v>
      </c>
      <c r="AM163" s="28">
        <f t="shared" si="16"/>
        <v>25695.211111111108</v>
      </c>
      <c r="AN163" s="41">
        <v>828.87777777777762</v>
      </c>
      <c r="AO163" s="29">
        <f t="shared" si="17"/>
        <v>27522</v>
      </c>
      <c r="AP163" s="30">
        <f t="shared" si="18"/>
        <v>887.80645161290317</v>
      </c>
      <c r="AQ163" s="31">
        <f t="shared" si="19"/>
        <v>1826.788888888892</v>
      </c>
      <c r="AR163" s="45">
        <f t="shared" si="20"/>
        <v>1.0710945273416708</v>
      </c>
    </row>
    <row r="164" spans="1:44" x14ac:dyDescent="0.25">
      <c r="A164" s="10">
        <v>163</v>
      </c>
      <c r="B164" s="13">
        <v>16892</v>
      </c>
      <c r="C164" s="11" t="s">
        <v>58</v>
      </c>
      <c r="D164" s="11" t="s">
        <v>23</v>
      </c>
      <c r="E164" s="12" t="s">
        <v>31</v>
      </c>
      <c r="F164" s="12" t="s">
        <v>32</v>
      </c>
      <c r="G164" s="14" t="s">
        <v>227</v>
      </c>
      <c r="H164" s="41">
        <v>795</v>
      </c>
      <c r="I164" s="41">
        <v>1557</v>
      </c>
      <c r="J164" s="41">
        <v>1382</v>
      </c>
      <c r="K164" s="41">
        <v>4844</v>
      </c>
      <c r="L164" s="41">
        <v>1002</v>
      </c>
      <c r="M164" s="41">
        <v>691</v>
      </c>
      <c r="N164" s="41">
        <v>1751</v>
      </c>
      <c r="O164" s="41">
        <v>1288</v>
      </c>
      <c r="P164" s="41">
        <v>1423</v>
      </c>
      <c r="Q164" s="41">
        <v>1611</v>
      </c>
      <c r="R164" s="41">
        <v>2596</v>
      </c>
      <c r="S164" s="41">
        <v>833</v>
      </c>
      <c r="T164" s="41">
        <v>1440</v>
      </c>
      <c r="U164" s="41">
        <v>1632</v>
      </c>
      <c r="V164" s="41">
        <v>871</v>
      </c>
      <c r="W164" s="41">
        <v>595</v>
      </c>
      <c r="X164" s="41">
        <v>4028</v>
      </c>
      <c r="Y164" s="41">
        <v>3718</v>
      </c>
      <c r="Z164" s="41">
        <v>1102</v>
      </c>
      <c r="AA164" s="41">
        <v>1449</v>
      </c>
      <c r="AB164" s="41">
        <v>1508</v>
      </c>
      <c r="AC164" s="41">
        <v>1342</v>
      </c>
      <c r="AD164" s="41">
        <v>2613</v>
      </c>
      <c r="AE164" s="41">
        <v>3258</v>
      </c>
      <c r="AF164" s="41">
        <v>3075</v>
      </c>
      <c r="AG164" s="41">
        <v>714</v>
      </c>
      <c r="AH164" s="41">
        <v>3403</v>
      </c>
      <c r="AI164" s="41">
        <v>1949</v>
      </c>
      <c r="AJ164" s="41">
        <v>1482</v>
      </c>
      <c r="AK164" s="41">
        <v>3766</v>
      </c>
      <c r="AL164" s="41">
        <v>4858</v>
      </c>
      <c r="AM164" s="28">
        <f t="shared" si="16"/>
        <v>73548.67171895424</v>
      </c>
      <c r="AN164" s="41">
        <v>2372.5377973856207</v>
      </c>
      <c r="AO164" s="29">
        <f t="shared" si="17"/>
        <v>62576</v>
      </c>
      <c r="AP164" s="30">
        <f t="shared" si="18"/>
        <v>2018.5806451612902</v>
      </c>
      <c r="AQ164" s="31">
        <f t="shared" si="19"/>
        <v>-10972.67171895424</v>
      </c>
      <c r="AR164" s="45">
        <f t="shared" si="20"/>
        <v>0.85081074256672851</v>
      </c>
    </row>
    <row r="165" spans="1:44" x14ac:dyDescent="0.25">
      <c r="A165" s="10">
        <v>164</v>
      </c>
      <c r="B165" s="11">
        <v>15918</v>
      </c>
      <c r="C165" s="11" t="s">
        <v>58</v>
      </c>
      <c r="D165" s="11" t="s">
        <v>23</v>
      </c>
      <c r="E165" s="12" t="s">
        <v>31</v>
      </c>
      <c r="F165" s="12" t="s">
        <v>33</v>
      </c>
      <c r="G165" s="12" t="s">
        <v>228</v>
      </c>
      <c r="H165" s="41">
        <v>2716</v>
      </c>
      <c r="I165" s="41">
        <v>1121</v>
      </c>
      <c r="J165" s="41">
        <v>621</v>
      </c>
      <c r="K165" s="41">
        <v>615</v>
      </c>
      <c r="L165" s="41">
        <v>762</v>
      </c>
      <c r="M165" s="41">
        <v>979</v>
      </c>
      <c r="N165" s="41">
        <v>1504</v>
      </c>
      <c r="O165" s="41">
        <v>1910</v>
      </c>
      <c r="P165" s="41">
        <v>2425</v>
      </c>
      <c r="Q165" s="41">
        <v>935</v>
      </c>
      <c r="R165" s="41">
        <v>2665</v>
      </c>
      <c r="S165" s="41">
        <v>1020</v>
      </c>
      <c r="T165" s="41">
        <v>2764</v>
      </c>
      <c r="U165" s="41">
        <v>1758</v>
      </c>
      <c r="V165" s="41">
        <v>1610</v>
      </c>
      <c r="W165" s="41">
        <v>1642</v>
      </c>
      <c r="X165" s="41">
        <v>1026</v>
      </c>
      <c r="Y165" s="41">
        <v>3329</v>
      </c>
      <c r="Z165" s="41">
        <v>1210</v>
      </c>
      <c r="AA165" s="41">
        <v>1728</v>
      </c>
      <c r="AB165" s="41">
        <v>1554</v>
      </c>
      <c r="AC165" s="41">
        <v>2459</v>
      </c>
      <c r="AD165" s="41">
        <v>1355</v>
      </c>
      <c r="AE165" s="41">
        <v>1107</v>
      </c>
      <c r="AF165" s="41">
        <v>2772</v>
      </c>
      <c r="AG165" s="41">
        <v>2091</v>
      </c>
      <c r="AH165" s="41">
        <v>2257</v>
      </c>
      <c r="AI165" s="41">
        <v>633</v>
      </c>
      <c r="AJ165" s="41">
        <v>2227</v>
      </c>
      <c r="AK165" s="41">
        <v>4026</v>
      </c>
      <c r="AL165" s="41">
        <v>1541</v>
      </c>
      <c r="AM165" s="28">
        <f t="shared" si="16"/>
        <v>67327.006568627447</v>
      </c>
      <c r="AN165" s="41">
        <v>2171.8389215686275</v>
      </c>
      <c r="AO165" s="29">
        <f t="shared" si="17"/>
        <v>54362</v>
      </c>
      <c r="AP165" s="30">
        <f t="shared" si="18"/>
        <v>1753.6129032258063</v>
      </c>
      <c r="AQ165" s="31">
        <f t="shared" si="19"/>
        <v>-12965.006568627447</v>
      </c>
      <c r="AR165" s="45">
        <f t="shared" si="20"/>
        <v>0.80743230347821837</v>
      </c>
    </row>
    <row r="166" spans="1:44" x14ac:dyDescent="0.25">
      <c r="A166" s="10">
        <v>165</v>
      </c>
      <c r="B166" s="11">
        <v>14501</v>
      </c>
      <c r="C166" s="11" t="s">
        <v>58</v>
      </c>
      <c r="D166" s="11" t="s">
        <v>23</v>
      </c>
      <c r="E166" s="12" t="s">
        <v>31</v>
      </c>
      <c r="F166" s="12" t="s">
        <v>33</v>
      </c>
      <c r="G166" s="12" t="s">
        <v>229</v>
      </c>
      <c r="H166" s="41">
        <v>1393</v>
      </c>
      <c r="I166" s="41">
        <v>2216</v>
      </c>
      <c r="J166" s="41">
        <v>2989</v>
      </c>
      <c r="K166" s="41">
        <v>3612</v>
      </c>
      <c r="L166" s="41">
        <v>1318</v>
      </c>
      <c r="M166" s="41">
        <v>1858</v>
      </c>
      <c r="N166" s="41">
        <v>2301</v>
      </c>
      <c r="O166" s="41">
        <v>1178</v>
      </c>
      <c r="P166" s="41">
        <v>1024</v>
      </c>
      <c r="Q166" s="41">
        <v>0</v>
      </c>
      <c r="R166" s="41">
        <v>0</v>
      </c>
      <c r="S166" s="41">
        <v>0</v>
      </c>
      <c r="T166" s="41">
        <v>3005</v>
      </c>
      <c r="U166" s="41">
        <v>1606</v>
      </c>
      <c r="V166" s="41">
        <v>2272</v>
      </c>
      <c r="W166" s="41">
        <v>2633</v>
      </c>
      <c r="X166" s="41">
        <v>1845</v>
      </c>
      <c r="Y166" s="41">
        <v>3256</v>
      </c>
      <c r="Z166" s="41">
        <v>710</v>
      </c>
      <c r="AA166" s="41">
        <v>1495</v>
      </c>
      <c r="AB166" s="41">
        <v>1489</v>
      </c>
      <c r="AC166" s="41">
        <v>2827</v>
      </c>
      <c r="AD166" s="41">
        <v>2702</v>
      </c>
      <c r="AE166" s="41">
        <v>1736</v>
      </c>
      <c r="AF166" s="41">
        <v>3896</v>
      </c>
      <c r="AG166" s="41">
        <v>1271</v>
      </c>
      <c r="AH166" s="41">
        <v>1824</v>
      </c>
      <c r="AI166" s="41">
        <v>2181</v>
      </c>
      <c r="AJ166" s="41">
        <v>2792</v>
      </c>
      <c r="AK166" s="41">
        <v>2642</v>
      </c>
      <c r="AL166" s="41">
        <v>1214</v>
      </c>
      <c r="AM166" s="28">
        <f t="shared" si="16"/>
        <v>90715.672810457516</v>
      </c>
      <c r="AN166" s="41">
        <v>2926.3120261437907</v>
      </c>
      <c r="AO166" s="29">
        <f t="shared" si="17"/>
        <v>59285</v>
      </c>
      <c r="AP166" s="30">
        <f t="shared" si="18"/>
        <v>1912.4193548387098</v>
      </c>
      <c r="AQ166" s="31">
        <f t="shared" si="19"/>
        <v>-31430.672810457516</v>
      </c>
      <c r="AR166" s="45">
        <f t="shared" si="20"/>
        <v>0.65352544012842007</v>
      </c>
    </row>
    <row r="167" spans="1:44" x14ac:dyDescent="0.25">
      <c r="A167" s="10">
        <v>166</v>
      </c>
      <c r="B167" s="11">
        <v>92020</v>
      </c>
      <c r="C167" s="11" t="s">
        <v>58</v>
      </c>
      <c r="D167" s="11" t="s">
        <v>23</v>
      </c>
      <c r="E167" s="12" t="s">
        <v>31</v>
      </c>
      <c r="F167" s="12" t="s">
        <v>33</v>
      </c>
      <c r="G167" s="12" t="s">
        <v>230</v>
      </c>
      <c r="H167" s="41">
        <v>4069</v>
      </c>
      <c r="I167" s="41">
        <v>10202</v>
      </c>
      <c r="J167" s="41">
        <v>2532</v>
      </c>
      <c r="K167" s="41">
        <v>8191</v>
      </c>
      <c r="L167" s="41">
        <v>3811</v>
      </c>
      <c r="M167" s="41">
        <v>5381</v>
      </c>
      <c r="N167" s="41">
        <v>3355</v>
      </c>
      <c r="O167" s="41">
        <v>3342</v>
      </c>
      <c r="P167" s="41">
        <v>3599</v>
      </c>
      <c r="Q167" s="41">
        <v>3575</v>
      </c>
      <c r="R167" s="41">
        <v>5082</v>
      </c>
      <c r="S167" s="41">
        <v>3611</v>
      </c>
      <c r="T167" s="41">
        <v>4043</v>
      </c>
      <c r="U167" s="41">
        <v>5166</v>
      </c>
      <c r="V167" s="41">
        <v>3008</v>
      </c>
      <c r="W167" s="41">
        <v>3604</v>
      </c>
      <c r="X167" s="41">
        <v>4321</v>
      </c>
      <c r="Y167" s="41">
        <v>6020</v>
      </c>
      <c r="Z167" s="41">
        <v>3171</v>
      </c>
      <c r="AA167" s="41">
        <v>3431</v>
      </c>
      <c r="AB167" s="41">
        <v>5712</v>
      </c>
      <c r="AC167" s="41">
        <v>2510</v>
      </c>
      <c r="AD167" s="41">
        <v>4474</v>
      </c>
      <c r="AE167" s="41">
        <v>2118</v>
      </c>
      <c r="AF167" s="41">
        <v>4350</v>
      </c>
      <c r="AG167" s="41">
        <v>1698</v>
      </c>
      <c r="AH167" s="41">
        <v>1937</v>
      </c>
      <c r="AI167" s="41">
        <v>806</v>
      </c>
      <c r="AJ167" s="41">
        <v>1563</v>
      </c>
      <c r="AK167" s="41">
        <v>1955</v>
      </c>
      <c r="AL167" s="41">
        <v>2147</v>
      </c>
      <c r="AM167" s="28">
        <f t="shared" si="16"/>
        <v>105697.12978267974</v>
      </c>
      <c r="AN167" s="41">
        <v>3409.5848316993465</v>
      </c>
      <c r="AO167" s="29">
        <f t="shared" si="17"/>
        <v>118784</v>
      </c>
      <c r="AP167" s="30">
        <f t="shared" si="18"/>
        <v>3831.7419354838707</v>
      </c>
      <c r="AQ167" s="31">
        <f t="shared" si="19"/>
        <v>13086.870217320262</v>
      </c>
      <c r="AR167" s="45">
        <f t="shared" si="20"/>
        <v>1.1238148116626037</v>
      </c>
    </row>
    <row r="168" spans="1:44" x14ac:dyDescent="0.25">
      <c r="A168" s="10">
        <v>167</v>
      </c>
      <c r="B168" s="11">
        <v>16065</v>
      </c>
      <c r="C168" s="11" t="s">
        <v>58</v>
      </c>
      <c r="D168" s="11" t="s">
        <v>23</v>
      </c>
      <c r="E168" s="12" t="s">
        <v>31</v>
      </c>
      <c r="F168" s="12" t="s">
        <v>33</v>
      </c>
      <c r="G168" s="12" t="s">
        <v>231</v>
      </c>
      <c r="H168" s="41">
        <v>2506</v>
      </c>
      <c r="I168" s="41">
        <v>2580</v>
      </c>
      <c r="J168" s="41">
        <v>3275</v>
      </c>
      <c r="K168" s="41">
        <v>4119</v>
      </c>
      <c r="L168" s="41">
        <v>2186</v>
      </c>
      <c r="M168" s="41">
        <v>2845</v>
      </c>
      <c r="N168" s="41">
        <v>2079</v>
      </c>
      <c r="O168" s="41">
        <v>2306</v>
      </c>
      <c r="P168" s="41">
        <v>2412</v>
      </c>
      <c r="Q168" s="41">
        <v>4542</v>
      </c>
      <c r="R168" s="41">
        <v>973</v>
      </c>
      <c r="S168" s="41">
        <v>2520</v>
      </c>
      <c r="T168" s="41">
        <v>3228</v>
      </c>
      <c r="U168" s="41">
        <v>877</v>
      </c>
      <c r="V168" s="41">
        <v>1833</v>
      </c>
      <c r="W168" s="41">
        <v>1820</v>
      </c>
      <c r="X168" s="41">
        <v>4074</v>
      </c>
      <c r="Y168" s="41">
        <v>10179</v>
      </c>
      <c r="Z168" s="41">
        <v>1063</v>
      </c>
      <c r="AA168" s="41">
        <v>4154</v>
      </c>
      <c r="AB168" s="41">
        <v>2997</v>
      </c>
      <c r="AC168" s="41">
        <v>3117</v>
      </c>
      <c r="AD168" s="41">
        <v>2785</v>
      </c>
      <c r="AE168" s="41">
        <v>3049</v>
      </c>
      <c r="AF168" s="41">
        <v>3614</v>
      </c>
      <c r="AG168" s="41">
        <v>2617</v>
      </c>
      <c r="AH168" s="41">
        <v>2574</v>
      </c>
      <c r="AI168" s="41">
        <v>1989</v>
      </c>
      <c r="AJ168" s="41">
        <v>2544</v>
      </c>
      <c r="AK168" s="41">
        <v>2903</v>
      </c>
      <c r="AL168" s="41">
        <v>3619</v>
      </c>
      <c r="AM168" s="28">
        <f t="shared" si="16"/>
        <v>87120.896601307191</v>
      </c>
      <c r="AN168" s="41">
        <v>2810.3515032679738</v>
      </c>
      <c r="AO168" s="29">
        <f t="shared" si="17"/>
        <v>91379</v>
      </c>
      <c r="AP168" s="30">
        <f t="shared" si="18"/>
        <v>2947.7096774193546</v>
      </c>
      <c r="AQ168" s="31">
        <f t="shared" si="19"/>
        <v>4258.1033986928087</v>
      </c>
      <c r="AR168" s="45">
        <f t="shared" si="20"/>
        <v>1.0488757986293373</v>
      </c>
    </row>
    <row r="169" spans="1:44" x14ac:dyDescent="0.25">
      <c r="A169" s="10">
        <v>168</v>
      </c>
      <c r="B169" s="11">
        <v>16911</v>
      </c>
      <c r="C169" s="11" t="s">
        <v>58</v>
      </c>
      <c r="D169" s="11" t="s">
        <v>23</v>
      </c>
      <c r="E169" s="12" t="s">
        <v>31</v>
      </c>
      <c r="F169" s="12" t="s">
        <v>33</v>
      </c>
      <c r="G169" s="12" t="s">
        <v>232</v>
      </c>
      <c r="H169" s="41">
        <v>2047</v>
      </c>
      <c r="I169" s="41">
        <v>1182</v>
      </c>
      <c r="J169" s="41">
        <v>2152</v>
      </c>
      <c r="K169" s="41">
        <v>2491</v>
      </c>
      <c r="L169" s="41">
        <v>1047</v>
      </c>
      <c r="M169" s="41">
        <v>1945</v>
      </c>
      <c r="N169" s="41">
        <v>1029</v>
      </c>
      <c r="O169" s="41">
        <v>2138</v>
      </c>
      <c r="P169" s="41">
        <v>5741</v>
      </c>
      <c r="Q169" s="41">
        <v>1760</v>
      </c>
      <c r="R169" s="41">
        <v>3364</v>
      </c>
      <c r="S169" s="41">
        <v>1165</v>
      </c>
      <c r="T169" s="41">
        <v>2129</v>
      </c>
      <c r="U169" s="41">
        <v>7742</v>
      </c>
      <c r="V169" s="41">
        <v>1738</v>
      </c>
      <c r="W169" s="41">
        <v>2225</v>
      </c>
      <c r="X169" s="41">
        <v>3565</v>
      </c>
      <c r="Y169" s="41">
        <v>2405</v>
      </c>
      <c r="Z169" s="41">
        <v>984</v>
      </c>
      <c r="AA169" s="41">
        <v>2333</v>
      </c>
      <c r="AB169" s="41">
        <v>2095</v>
      </c>
      <c r="AC169" s="41">
        <v>7267</v>
      </c>
      <c r="AD169" s="41">
        <v>3307</v>
      </c>
      <c r="AE169" s="41">
        <v>2722</v>
      </c>
      <c r="AF169" s="41">
        <v>2815</v>
      </c>
      <c r="AG169" s="41">
        <v>1178</v>
      </c>
      <c r="AH169" s="41">
        <v>3800</v>
      </c>
      <c r="AI169" s="41">
        <v>4834</v>
      </c>
      <c r="AJ169" s="41">
        <v>2384</v>
      </c>
      <c r="AK169" s="41">
        <v>2987</v>
      </c>
      <c r="AL169" s="41">
        <v>2682</v>
      </c>
      <c r="AM169" s="28">
        <f t="shared" si="16"/>
        <v>117976.13267973857</v>
      </c>
      <c r="AN169" s="41">
        <v>3805.6816993464054</v>
      </c>
      <c r="AO169" s="29">
        <f t="shared" si="17"/>
        <v>85253</v>
      </c>
      <c r="AP169" s="30">
        <f t="shared" si="18"/>
        <v>2750.0967741935483</v>
      </c>
      <c r="AQ169" s="31">
        <f t="shared" si="19"/>
        <v>-32723.13267973857</v>
      </c>
      <c r="AR169" s="45">
        <f t="shared" si="20"/>
        <v>0.72262921375317724</v>
      </c>
    </row>
    <row r="170" spans="1:44" x14ac:dyDescent="0.25">
      <c r="A170" s="10">
        <v>169</v>
      </c>
      <c r="B170" s="11">
        <v>15871</v>
      </c>
      <c r="C170" s="11" t="s">
        <v>58</v>
      </c>
      <c r="D170" s="11" t="s">
        <v>23</v>
      </c>
      <c r="E170" s="12" t="s">
        <v>31</v>
      </c>
      <c r="F170" s="12" t="s">
        <v>33</v>
      </c>
      <c r="G170" s="12" t="s">
        <v>233</v>
      </c>
      <c r="H170" s="41">
        <v>1688</v>
      </c>
      <c r="I170" s="41">
        <v>1209</v>
      </c>
      <c r="J170" s="41">
        <v>918</v>
      </c>
      <c r="K170" s="41">
        <v>2538</v>
      </c>
      <c r="L170" s="41">
        <v>239</v>
      </c>
      <c r="M170" s="41">
        <v>2997</v>
      </c>
      <c r="N170" s="41">
        <v>1000</v>
      </c>
      <c r="O170" s="41">
        <v>2180</v>
      </c>
      <c r="P170" s="41">
        <v>1573</v>
      </c>
      <c r="Q170" s="41">
        <v>910</v>
      </c>
      <c r="R170" s="41">
        <v>2271</v>
      </c>
      <c r="S170" s="41">
        <v>167</v>
      </c>
      <c r="T170" s="41">
        <v>2206</v>
      </c>
      <c r="U170" s="41">
        <v>1138</v>
      </c>
      <c r="V170" s="41">
        <v>1450</v>
      </c>
      <c r="W170" s="41">
        <v>1333</v>
      </c>
      <c r="X170" s="41">
        <v>1624</v>
      </c>
      <c r="Y170" s="41">
        <v>4237</v>
      </c>
      <c r="Z170" s="41">
        <v>52</v>
      </c>
      <c r="AA170" s="41">
        <v>1604</v>
      </c>
      <c r="AB170" s="41">
        <v>1783</v>
      </c>
      <c r="AC170" s="41">
        <v>956</v>
      </c>
      <c r="AD170" s="41">
        <v>924</v>
      </c>
      <c r="AE170" s="41">
        <v>617</v>
      </c>
      <c r="AF170" s="41">
        <v>4312</v>
      </c>
      <c r="AG170" s="41">
        <v>1007</v>
      </c>
      <c r="AH170" s="41">
        <v>2274</v>
      </c>
      <c r="AI170" s="41">
        <v>2601</v>
      </c>
      <c r="AJ170" s="41">
        <v>1381</v>
      </c>
      <c r="AK170" s="41">
        <v>1834</v>
      </c>
      <c r="AL170" s="41">
        <v>2515</v>
      </c>
      <c r="AM170" s="28">
        <f t="shared" si="16"/>
        <v>80800.288366013061</v>
      </c>
      <c r="AN170" s="41">
        <v>2606.4609150326792</v>
      </c>
      <c r="AO170" s="29">
        <f t="shared" si="17"/>
        <v>51538</v>
      </c>
      <c r="AP170" s="30">
        <f t="shared" si="18"/>
        <v>1662.516129032258</v>
      </c>
      <c r="AQ170" s="31">
        <f t="shared" si="19"/>
        <v>-29262.288366013061</v>
      </c>
      <c r="AR170" s="45">
        <f t="shared" si="20"/>
        <v>0.63784425825983038</v>
      </c>
    </row>
    <row r="171" spans="1:44" x14ac:dyDescent="0.25">
      <c r="A171" s="10">
        <v>170</v>
      </c>
      <c r="B171" s="13">
        <v>16412</v>
      </c>
      <c r="C171" s="11" t="s">
        <v>58</v>
      </c>
      <c r="D171" s="11" t="s">
        <v>23</v>
      </c>
      <c r="E171" s="12" t="s">
        <v>31</v>
      </c>
      <c r="F171" s="12" t="s">
        <v>33</v>
      </c>
      <c r="G171" s="14" t="s">
        <v>234</v>
      </c>
      <c r="H171" s="41">
        <v>1806</v>
      </c>
      <c r="I171" s="41">
        <v>1634</v>
      </c>
      <c r="J171" s="41">
        <v>1324</v>
      </c>
      <c r="K171" s="41">
        <v>1737</v>
      </c>
      <c r="L171" s="41">
        <v>420</v>
      </c>
      <c r="M171" s="41">
        <v>1094</v>
      </c>
      <c r="N171" s="41">
        <v>696</v>
      </c>
      <c r="O171" s="41">
        <v>1749</v>
      </c>
      <c r="P171" s="41">
        <v>1502</v>
      </c>
      <c r="Q171" s="41">
        <v>1675</v>
      </c>
      <c r="R171" s="41">
        <v>1391</v>
      </c>
      <c r="S171" s="41">
        <v>952</v>
      </c>
      <c r="T171" s="41">
        <v>1049</v>
      </c>
      <c r="U171" s="41">
        <v>2039</v>
      </c>
      <c r="V171" s="41">
        <v>1246</v>
      </c>
      <c r="W171" s="41">
        <v>1287</v>
      </c>
      <c r="X171" s="41">
        <v>980</v>
      </c>
      <c r="Y171" s="41">
        <v>5622</v>
      </c>
      <c r="Z171" s="41">
        <v>530</v>
      </c>
      <c r="AA171" s="41">
        <v>1595</v>
      </c>
      <c r="AB171" s="41">
        <v>1747</v>
      </c>
      <c r="AC171" s="41">
        <v>1105</v>
      </c>
      <c r="AD171" s="41">
        <v>1226</v>
      </c>
      <c r="AE171" s="41">
        <v>996</v>
      </c>
      <c r="AF171" s="41">
        <v>1459</v>
      </c>
      <c r="AG171" s="41">
        <v>236</v>
      </c>
      <c r="AH171" s="41">
        <v>1630</v>
      </c>
      <c r="AI171" s="41">
        <v>1747</v>
      </c>
      <c r="AJ171" s="41">
        <v>1397</v>
      </c>
      <c r="AK171" s="41">
        <v>1902</v>
      </c>
      <c r="AL171" s="41">
        <v>1171</v>
      </c>
      <c r="AM171" s="28">
        <f t="shared" si="16"/>
        <v>47405.945620915038</v>
      </c>
      <c r="AN171" s="41">
        <v>1529.2240522875818</v>
      </c>
      <c r="AO171" s="29">
        <f t="shared" si="17"/>
        <v>44944</v>
      </c>
      <c r="AP171" s="30">
        <f t="shared" si="18"/>
        <v>1449.8064516129032</v>
      </c>
      <c r="AQ171" s="31">
        <f t="shared" si="19"/>
        <v>-2461.9456209150376</v>
      </c>
      <c r="AR171" s="45">
        <f t="shared" si="20"/>
        <v>0.94806673321945401</v>
      </c>
    </row>
    <row r="172" spans="1:44" x14ac:dyDescent="0.25">
      <c r="A172" s="10">
        <v>171</v>
      </c>
      <c r="B172" s="11">
        <v>14502</v>
      </c>
      <c r="C172" s="11" t="s">
        <v>58</v>
      </c>
      <c r="D172" s="11" t="s">
        <v>23</v>
      </c>
      <c r="E172" s="12" t="s">
        <v>31</v>
      </c>
      <c r="F172" s="12" t="s">
        <v>34</v>
      </c>
      <c r="G172" s="12" t="s">
        <v>235</v>
      </c>
      <c r="H172" s="41">
        <v>1790</v>
      </c>
      <c r="I172" s="41">
        <v>1671</v>
      </c>
      <c r="J172" s="41">
        <v>481</v>
      </c>
      <c r="K172" s="41">
        <v>1810</v>
      </c>
      <c r="L172" s="41">
        <v>504</v>
      </c>
      <c r="M172" s="41">
        <v>1240</v>
      </c>
      <c r="N172" s="41">
        <v>3940</v>
      </c>
      <c r="O172" s="41">
        <v>889</v>
      </c>
      <c r="P172" s="41">
        <v>1107</v>
      </c>
      <c r="Q172" s="41">
        <v>1057</v>
      </c>
      <c r="R172" s="41">
        <v>2330</v>
      </c>
      <c r="S172" s="41">
        <v>347</v>
      </c>
      <c r="T172" s="41">
        <v>815</v>
      </c>
      <c r="U172" s="41">
        <v>1205</v>
      </c>
      <c r="V172" s="41">
        <v>1078</v>
      </c>
      <c r="W172" s="41">
        <v>1338</v>
      </c>
      <c r="X172" s="41">
        <v>997</v>
      </c>
      <c r="Y172" s="41">
        <v>4847</v>
      </c>
      <c r="Z172" s="41">
        <v>1193</v>
      </c>
      <c r="AA172" s="41">
        <v>3973</v>
      </c>
      <c r="AB172" s="41">
        <v>2251</v>
      </c>
      <c r="AC172" s="41">
        <v>1954</v>
      </c>
      <c r="AD172" s="41">
        <v>1517</v>
      </c>
      <c r="AE172" s="41">
        <v>1145</v>
      </c>
      <c r="AF172" s="41">
        <v>2718</v>
      </c>
      <c r="AG172" s="41">
        <v>1114</v>
      </c>
      <c r="AH172" s="41">
        <v>2589</v>
      </c>
      <c r="AI172" s="41">
        <v>2893</v>
      </c>
      <c r="AJ172" s="41">
        <v>1670</v>
      </c>
      <c r="AK172" s="41">
        <v>3331</v>
      </c>
      <c r="AL172" s="41">
        <v>2444</v>
      </c>
      <c r="AM172" s="28">
        <f t="shared" si="16"/>
        <v>97534.368328431374</v>
      </c>
      <c r="AN172" s="41">
        <v>3146.2699460784315</v>
      </c>
      <c r="AO172" s="29">
        <f t="shared" si="17"/>
        <v>56238</v>
      </c>
      <c r="AP172" s="30">
        <f t="shared" si="18"/>
        <v>1814.1290322580646</v>
      </c>
      <c r="AQ172" s="31">
        <f t="shared" si="19"/>
        <v>-41296.368328431374</v>
      </c>
      <c r="AR172" s="45">
        <f t="shared" si="20"/>
        <v>0.57659675213794936</v>
      </c>
    </row>
    <row r="173" spans="1:44" x14ac:dyDescent="0.25">
      <c r="A173" s="10">
        <v>172</v>
      </c>
      <c r="B173" s="11">
        <v>17102</v>
      </c>
      <c r="C173" s="11" t="s">
        <v>58</v>
      </c>
      <c r="D173" s="11" t="s">
        <v>23</v>
      </c>
      <c r="E173" s="12" t="s">
        <v>31</v>
      </c>
      <c r="F173" s="12" t="s">
        <v>34</v>
      </c>
      <c r="G173" s="11" t="s">
        <v>236</v>
      </c>
      <c r="H173" s="41">
        <v>2261</v>
      </c>
      <c r="I173" s="41">
        <v>3722</v>
      </c>
      <c r="J173" s="41">
        <v>2082</v>
      </c>
      <c r="K173" s="41">
        <v>3242</v>
      </c>
      <c r="L173" s="41">
        <v>584</v>
      </c>
      <c r="M173" s="41">
        <v>3000</v>
      </c>
      <c r="N173" s="41">
        <v>1356</v>
      </c>
      <c r="O173" s="41">
        <v>3572</v>
      </c>
      <c r="P173" s="41">
        <v>1321</v>
      </c>
      <c r="Q173" s="41">
        <v>1855</v>
      </c>
      <c r="R173" s="41">
        <v>2209</v>
      </c>
      <c r="S173" s="41">
        <v>1042</v>
      </c>
      <c r="T173" s="41">
        <v>2953</v>
      </c>
      <c r="U173" s="41">
        <v>3210</v>
      </c>
      <c r="V173" s="41">
        <v>1812</v>
      </c>
      <c r="W173" s="41">
        <v>1833</v>
      </c>
      <c r="X173" s="41">
        <v>2515</v>
      </c>
      <c r="Y173" s="41">
        <v>5846</v>
      </c>
      <c r="Z173" s="41">
        <v>592</v>
      </c>
      <c r="AA173" s="41">
        <v>2515</v>
      </c>
      <c r="AB173" s="41">
        <v>2551</v>
      </c>
      <c r="AC173" s="41">
        <v>3974</v>
      </c>
      <c r="AD173" s="41">
        <v>1757</v>
      </c>
      <c r="AE173" s="41">
        <v>1407</v>
      </c>
      <c r="AF173" s="41">
        <v>5124</v>
      </c>
      <c r="AG173" s="41">
        <v>2852</v>
      </c>
      <c r="AH173" s="41">
        <v>3352</v>
      </c>
      <c r="AI173" s="41">
        <v>659</v>
      </c>
      <c r="AJ173" s="41">
        <v>1123</v>
      </c>
      <c r="AK173" s="41">
        <v>2193</v>
      </c>
      <c r="AL173" s="41">
        <v>2571</v>
      </c>
      <c r="AM173" s="28">
        <f t="shared" si="16"/>
        <v>99647.817490196088</v>
      </c>
      <c r="AN173" s="41">
        <v>3214.4457254901963</v>
      </c>
      <c r="AO173" s="29">
        <f t="shared" si="17"/>
        <v>75085</v>
      </c>
      <c r="AP173" s="30">
        <f t="shared" si="18"/>
        <v>2422.0967741935483</v>
      </c>
      <c r="AQ173" s="31">
        <f t="shared" si="19"/>
        <v>-24562.817490196088</v>
      </c>
      <c r="AR173" s="45">
        <f t="shared" si="20"/>
        <v>0.75350370827125523</v>
      </c>
    </row>
    <row r="174" spans="1:44" x14ac:dyDescent="0.25">
      <c r="A174" s="10">
        <v>173</v>
      </c>
      <c r="B174" s="11">
        <v>92035</v>
      </c>
      <c r="C174" s="11" t="s">
        <v>58</v>
      </c>
      <c r="D174" s="11" t="s">
        <v>23</v>
      </c>
      <c r="E174" s="12" t="s">
        <v>31</v>
      </c>
      <c r="F174" s="12" t="s">
        <v>34</v>
      </c>
      <c r="G174" s="12" t="s">
        <v>237</v>
      </c>
      <c r="H174" s="41">
        <v>363</v>
      </c>
      <c r="I174" s="41">
        <v>1666</v>
      </c>
      <c r="J174" s="41">
        <v>1012</v>
      </c>
      <c r="K174" s="41">
        <v>1668</v>
      </c>
      <c r="L174" s="41">
        <v>463</v>
      </c>
      <c r="M174" s="41">
        <v>1063</v>
      </c>
      <c r="N174" s="41">
        <v>960</v>
      </c>
      <c r="O174" s="41">
        <v>1417</v>
      </c>
      <c r="P174" s="41">
        <v>648</v>
      </c>
      <c r="Q174" s="41">
        <v>830</v>
      </c>
      <c r="R174" s="41">
        <v>513</v>
      </c>
      <c r="S174" s="41">
        <v>0</v>
      </c>
      <c r="T174" s="41">
        <v>1868</v>
      </c>
      <c r="U174" s="41">
        <v>473</v>
      </c>
      <c r="V174" s="41">
        <v>687</v>
      </c>
      <c r="W174" s="41">
        <v>694</v>
      </c>
      <c r="X174" s="41">
        <v>1034</v>
      </c>
      <c r="Y174" s="41">
        <v>2982</v>
      </c>
      <c r="Z174" s="41">
        <v>1109</v>
      </c>
      <c r="AA174" s="41">
        <v>502</v>
      </c>
      <c r="AB174" s="41">
        <v>1664</v>
      </c>
      <c r="AC174" s="41">
        <v>851</v>
      </c>
      <c r="AD174" s="41">
        <v>1524</v>
      </c>
      <c r="AE174" s="41">
        <v>2001</v>
      </c>
      <c r="AF174" s="41">
        <v>2572</v>
      </c>
      <c r="AG174" s="41">
        <v>1359</v>
      </c>
      <c r="AH174" s="41">
        <v>994</v>
      </c>
      <c r="AI174" s="41">
        <v>632</v>
      </c>
      <c r="AJ174" s="41">
        <v>1050</v>
      </c>
      <c r="AK174" s="41">
        <v>1133</v>
      </c>
      <c r="AL174" s="41">
        <v>1273</v>
      </c>
      <c r="AM174" s="28">
        <f t="shared" si="16"/>
        <v>64153.627745098034</v>
      </c>
      <c r="AN174" s="41">
        <v>2069.471862745098</v>
      </c>
      <c r="AO174" s="29">
        <f t="shared" si="17"/>
        <v>35005</v>
      </c>
      <c r="AP174" s="30">
        <f t="shared" si="18"/>
        <v>1129.1935483870968</v>
      </c>
      <c r="AQ174" s="31">
        <f t="shared" si="19"/>
        <v>-29148.627745098034</v>
      </c>
      <c r="AR174" s="45">
        <f t="shared" si="20"/>
        <v>0.54564334442762241</v>
      </c>
    </row>
    <row r="175" spans="1:44" x14ac:dyDescent="0.25">
      <c r="A175" s="10">
        <v>174</v>
      </c>
      <c r="B175" s="11">
        <v>16410</v>
      </c>
      <c r="C175" s="11" t="s">
        <v>58</v>
      </c>
      <c r="D175" s="11" t="s">
        <v>23</v>
      </c>
      <c r="E175" s="12" t="s">
        <v>31</v>
      </c>
      <c r="F175" s="12" t="s">
        <v>34</v>
      </c>
      <c r="G175" s="12" t="s">
        <v>238</v>
      </c>
      <c r="H175" s="41">
        <v>846</v>
      </c>
      <c r="I175" s="41">
        <v>2795</v>
      </c>
      <c r="J175" s="41">
        <v>1559</v>
      </c>
      <c r="K175" s="41">
        <v>2537</v>
      </c>
      <c r="L175" s="41">
        <v>582</v>
      </c>
      <c r="M175" s="41">
        <v>1955</v>
      </c>
      <c r="N175" s="41">
        <v>1551</v>
      </c>
      <c r="O175" s="41">
        <v>1400</v>
      </c>
      <c r="P175" s="41">
        <v>2639</v>
      </c>
      <c r="Q175" s="41">
        <v>848</v>
      </c>
      <c r="R175" s="41">
        <v>2081</v>
      </c>
      <c r="S175" s="41">
        <v>461</v>
      </c>
      <c r="T175" s="41">
        <v>1065</v>
      </c>
      <c r="U175" s="41">
        <v>1101</v>
      </c>
      <c r="V175" s="41">
        <v>1081</v>
      </c>
      <c r="W175" s="41">
        <v>1768</v>
      </c>
      <c r="X175" s="41">
        <v>1496</v>
      </c>
      <c r="Y175" s="41">
        <v>1885</v>
      </c>
      <c r="Z175" s="41">
        <v>266</v>
      </c>
      <c r="AA175" s="41">
        <v>2926</v>
      </c>
      <c r="AB175" s="41">
        <v>1971</v>
      </c>
      <c r="AC175" s="41">
        <v>2053</v>
      </c>
      <c r="AD175" s="41">
        <v>831</v>
      </c>
      <c r="AE175" s="41">
        <v>1173</v>
      </c>
      <c r="AF175" s="41">
        <v>4463</v>
      </c>
      <c r="AG175" s="41">
        <v>1972</v>
      </c>
      <c r="AH175" s="41">
        <v>3255</v>
      </c>
      <c r="AI175" s="41">
        <v>1734</v>
      </c>
      <c r="AJ175" s="41">
        <v>2742</v>
      </c>
      <c r="AK175" s="41">
        <v>2028</v>
      </c>
      <c r="AL175" s="41">
        <v>2763</v>
      </c>
      <c r="AM175" s="28">
        <f t="shared" si="16"/>
        <v>65476.133181372541</v>
      </c>
      <c r="AN175" s="41">
        <v>2112.1333284313723</v>
      </c>
      <c r="AO175" s="29">
        <f t="shared" si="17"/>
        <v>55827</v>
      </c>
      <c r="AP175" s="30">
        <f t="shared" si="18"/>
        <v>1800.8709677419354</v>
      </c>
      <c r="AQ175" s="31">
        <f t="shared" si="19"/>
        <v>-9649.133181372541</v>
      </c>
      <c r="AR175" s="45">
        <f t="shared" si="20"/>
        <v>0.85263129154796136</v>
      </c>
    </row>
    <row r="176" spans="1:44" x14ac:dyDescent="0.25">
      <c r="A176" s="10">
        <v>175</v>
      </c>
      <c r="B176" s="13">
        <v>17007</v>
      </c>
      <c r="C176" s="11" t="s">
        <v>58</v>
      </c>
      <c r="D176" s="11" t="s">
        <v>23</v>
      </c>
      <c r="E176" s="12" t="s">
        <v>31</v>
      </c>
      <c r="F176" s="12" t="s">
        <v>35</v>
      </c>
      <c r="G176" s="14" t="s">
        <v>239</v>
      </c>
      <c r="H176" s="41">
        <v>932</v>
      </c>
      <c r="I176" s="41">
        <v>1570</v>
      </c>
      <c r="J176" s="41">
        <v>196</v>
      </c>
      <c r="K176" s="41">
        <v>1137</v>
      </c>
      <c r="L176" s="41">
        <v>227</v>
      </c>
      <c r="M176" s="41">
        <v>3049</v>
      </c>
      <c r="N176" s="41">
        <v>767</v>
      </c>
      <c r="O176" s="41">
        <v>705</v>
      </c>
      <c r="P176" s="41">
        <v>614</v>
      </c>
      <c r="Q176" s="41">
        <v>936</v>
      </c>
      <c r="R176" s="41">
        <v>951</v>
      </c>
      <c r="S176" s="41">
        <v>125</v>
      </c>
      <c r="T176" s="41">
        <v>253</v>
      </c>
      <c r="U176" s="41">
        <v>0</v>
      </c>
      <c r="V176" s="41">
        <v>1400</v>
      </c>
      <c r="W176" s="41">
        <v>1091</v>
      </c>
      <c r="X176" s="41">
        <v>1209</v>
      </c>
      <c r="Y176" s="41">
        <v>4391</v>
      </c>
      <c r="Z176" s="41">
        <v>323</v>
      </c>
      <c r="AA176" s="41">
        <v>1822</v>
      </c>
      <c r="AB176" s="41">
        <v>1037</v>
      </c>
      <c r="AC176" s="41">
        <v>1009</v>
      </c>
      <c r="AD176" s="41">
        <v>1271</v>
      </c>
      <c r="AE176" s="41">
        <v>1450</v>
      </c>
      <c r="AF176" s="41">
        <v>1106</v>
      </c>
      <c r="AG176" s="41">
        <v>882</v>
      </c>
      <c r="AH176" s="41">
        <v>1756</v>
      </c>
      <c r="AI176" s="41">
        <v>1574</v>
      </c>
      <c r="AJ176" s="41">
        <v>1721</v>
      </c>
      <c r="AK176" s="41">
        <v>2306</v>
      </c>
      <c r="AL176" s="41">
        <v>1393</v>
      </c>
      <c r="AM176" s="28">
        <f t="shared" si="16"/>
        <v>64343.232254901959</v>
      </c>
      <c r="AN176" s="41">
        <v>2075.588137254902</v>
      </c>
      <c r="AO176" s="29">
        <f t="shared" si="17"/>
        <v>37203</v>
      </c>
      <c r="AP176" s="30">
        <f t="shared" si="18"/>
        <v>1200.0967741935483</v>
      </c>
      <c r="AQ176" s="31">
        <f t="shared" si="19"/>
        <v>-27140.232254901959</v>
      </c>
      <c r="AR176" s="45">
        <f t="shared" si="20"/>
        <v>0.57819600750886602</v>
      </c>
    </row>
    <row r="177" spans="1:44" x14ac:dyDescent="0.25">
      <c r="A177" s="10">
        <v>176</v>
      </c>
      <c r="B177" s="13">
        <v>17112</v>
      </c>
      <c r="C177" s="11" t="s">
        <v>58</v>
      </c>
      <c r="D177" s="11" t="s">
        <v>23</v>
      </c>
      <c r="E177" s="12" t="s">
        <v>31</v>
      </c>
      <c r="F177" s="12" t="s">
        <v>35</v>
      </c>
      <c r="G177" s="14" t="s">
        <v>240</v>
      </c>
      <c r="H177" s="41">
        <v>848</v>
      </c>
      <c r="I177" s="41">
        <v>1859</v>
      </c>
      <c r="J177" s="41">
        <v>1366</v>
      </c>
      <c r="K177" s="41">
        <v>1364</v>
      </c>
      <c r="L177" s="41">
        <v>1216</v>
      </c>
      <c r="M177" s="41">
        <v>875</v>
      </c>
      <c r="N177" s="41">
        <v>683</v>
      </c>
      <c r="O177" s="41">
        <v>405</v>
      </c>
      <c r="P177" s="41">
        <v>958</v>
      </c>
      <c r="Q177" s="41">
        <v>1728</v>
      </c>
      <c r="R177" s="41">
        <v>822</v>
      </c>
      <c r="S177" s="41">
        <v>263</v>
      </c>
      <c r="T177" s="41">
        <v>1187</v>
      </c>
      <c r="U177" s="41">
        <v>1115</v>
      </c>
      <c r="V177" s="41">
        <v>451</v>
      </c>
      <c r="W177" s="41">
        <v>879</v>
      </c>
      <c r="X177" s="41">
        <v>1214</v>
      </c>
      <c r="Y177" s="41">
        <v>1329</v>
      </c>
      <c r="Z177" s="41">
        <v>834</v>
      </c>
      <c r="AA177" s="41">
        <v>541</v>
      </c>
      <c r="AB177" s="41">
        <v>2825</v>
      </c>
      <c r="AC177" s="41">
        <v>1966</v>
      </c>
      <c r="AD177" s="41">
        <v>1341</v>
      </c>
      <c r="AE177" s="41">
        <v>532</v>
      </c>
      <c r="AF177" s="41">
        <v>1927</v>
      </c>
      <c r="AG177" s="41">
        <v>1332</v>
      </c>
      <c r="AH177" s="41">
        <v>1994</v>
      </c>
      <c r="AI177" s="41">
        <v>2137</v>
      </c>
      <c r="AJ177" s="41">
        <v>1680</v>
      </c>
      <c r="AK177" s="41">
        <v>991</v>
      </c>
      <c r="AL177" s="41">
        <v>1963</v>
      </c>
      <c r="AM177" s="28">
        <f t="shared" si="16"/>
        <v>51231.213921568633</v>
      </c>
      <c r="AN177" s="41">
        <v>1652.6198039215687</v>
      </c>
      <c r="AO177" s="29">
        <f t="shared" si="17"/>
        <v>38625</v>
      </c>
      <c r="AP177" s="30">
        <f t="shared" si="18"/>
        <v>1245.9677419354839</v>
      </c>
      <c r="AQ177" s="31">
        <f t="shared" si="19"/>
        <v>-12606.213921568633</v>
      </c>
      <c r="AR177" s="45">
        <f t="shared" si="20"/>
        <v>0.75393489717288653</v>
      </c>
    </row>
    <row r="178" spans="1:44" x14ac:dyDescent="0.25">
      <c r="A178" s="10">
        <v>177</v>
      </c>
      <c r="B178" s="13">
        <v>17343</v>
      </c>
      <c r="C178" s="11" t="s">
        <v>58</v>
      </c>
      <c r="D178" s="11" t="s">
        <v>23</v>
      </c>
      <c r="E178" s="12" t="s">
        <v>31</v>
      </c>
      <c r="F178" s="12" t="s">
        <v>35</v>
      </c>
      <c r="G178" s="14" t="s">
        <v>241</v>
      </c>
      <c r="H178" s="41">
        <v>1671</v>
      </c>
      <c r="I178" s="41">
        <v>899</v>
      </c>
      <c r="J178" s="41">
        <v>1235</v>
      </c>
      <c r="K178" s="41">
        <v>1466</v>
      </c>
      <c r="L178" s="41">
        <v>819</v>
      </c>
      <c r="M178" s="41">
        <v>1795</v>
      </c>
      <c r="N178" s="41">
        <v>601</v>
      </c>
      <c r="O178" s="41">
        <v>1487</v>
      </c>
      <c r="P178" s="41">
        <v>1036</v>
      </c>
      <c r="Q178" s="41">
        <v>1608</v>
      </c>
      <c r="R178" s="41">
        <v>2057</v>
      </c>
      <c r="S178" s="41">
        <v>611</v>
      </c>
      <c r="T178" s="41">
        <v>991</v>
      </c>
      <c r="U178" s="41">
        <v>840</v>
      </c>
      <c r="V178" s="41">
        <v>1671</v>
      </c>
      <c r="W178" s="41">
        <v>992</v>
      </c>
      <c r="X178" s="41">
        <v>1009</v>
      </c>
      <c r="Y178" s="41">
        <v>3260</v>
      </c>
      <c r="Z178" s="41">
        <v>1177</v>
      </c>
      <c r="AA178" s="41">
        <v>1786</v>
      </c>
      <c r="AB178" s="41">
        <v>1573</v>
      </c>
      <c r="AC178" s="41">
        <v>1871</v>
      </c>
      <c r="AD178" s="41">
        <v>1310</v>
      </c>
      <c r="AE178" s="41">
        <v>1691</v>
      </c>
      <c r="AF178" s="41">
        <v>1459</v>
      </c>
      <c r="AG178" s="41">
        <v>1080</v>
      </c>
      <c r="AH178" s="41">
        <v>1342</v>
      </c>
      <c r="AI178" s="41">
        <v>2697</v>
      </c>
      <c r="AJ178" s="41">
        <v>1900</v>
      </c>
      <c r="AK178" s="41">
        <v>1821</v>
      </c>
      <c r="AL178" s="41">
        <v>1549</v>
      </c>
      <c r="AM178" s="28">
        <f t="shared" si="16"/>
        <v>48347.81071895425</v>
      </c>
      <c r="AN178" s="41">
        <v>1559.6067973856209</v>
      </c>
      <c r="AO178" s="29">
        <f t="shared" si="17"/>
        <v>45304</v>
      </c>
      <c r="AP178" s="30">
        <f t="shared" si="18"/>
        <v>1461.4193548387098</v>
      </c>
      <c r="AQ178" s="31">
        <f t="shared" si="19"/>
        <v>-3043.8107189542498</v>
      </c>
      <c r="AR178" s="45">
        <f t="shared" si="20"/>
        <v>0.93704346331940624</v>
      </c>
    </row>
    <row r="179" spans="1:44" x14ac:dyDescent="0.25">
      <c r="A179" s="10">
        <v>178</v>
      </c>
      <c r="B179" s="13">
        <v>17370</v>
      </c>
      <c r="C179" s="11" t="s">
        <v>58</v>
      </c>
      <c r="D179" s="11" t="s">
        <v>23</v>
      </c>
      <c r="E179" s="12" t="s">
        <v>31</v>
      </c>
      <c r="F179" s="12" t="s">
        <v>35</v>
      </c>
      <c r="G179" s="14" t="s">
        <v>242</v>
      </c>
      <c r="H179" s="41">
        <v>475</v>
      </c>
      <c r="I179" s="41">
        <v>933</v>
      </c>
      <c r="J179" s="41">
        <v>561</v>
      </c>
      <c r="K179" s="41">
        <v>1650</v>
      </c>
      <c r="L179" s="41">
        <v>493</v>
      </c>
      <c r="M179" s="41">
        <v>911</v>
      </c>
      <c r="N179" s="41">
        <v>818</v>
      </c>
      <c r="O179" s="41">
        <v>395</v>
      </c>
      <c r="P179" s="41">
        <v>865</v>
      </c>
      <c r="Q179" s="41">
        <v>360</v>
      </c>
      <c r="R179" s="41">
        <v>923</v>
      </c>
      <c r="S179" s="41">
        <v>390</v>
      </c>
      <c r="T179" s="41">
        <v>756</v>
      </c>
      <c r="U179" s="41">
        <v>602</v>
      </c>
      <c r="V179" s="41">
        <v>620</v>
      </c>
      <c r="W179" s="41">
        <v>612</v>
      </c>
      <c r="X179" s="41">
        <v>576</v>
      </c>
      <c r="Y179" s="41">
        <v>4141</v>
      </c>
      <c r="Z179" s="41">
        <v>551</v>
      </c>
      <c r="AA179" s="41">
        <v>1528</v>
      </c>
      <c r="AB179" s="41">
        <v>1324</v>
      </c>
      <c r="AC179" s="41">
        <v>817</v>
      </c>
      <c r="AD179" s="41">
        <v>1589</v>
      </c>
      <c r="AE179" s="41">
        <v>4099</v>
      </c>
      <c r="AF179" s="41">
        <v>1578</v>
      </c>
      <c r="AG179" s="41">
        <v>554</v>
      </c>
      <c r="AH179" s="41">
        <v>1091</v>
      </c>
      <c r="AI179" s="41">
        <v>909</v>
      </c>
      <c r="AJ179" s="41">
        <v>456</v>
      </c>
      <c r="AK179" s="41">
        <v>998</v>
      </c>
      <c r="AL179" s="41">
        <v>1143</v>
      </c>
      <c r="AM179" s="28">
        <f t="shared" si="16"/>
        <v>43216.887254901958</v>
      </c>
      <c r="AN179" s="41">
        <v>1394.0931372549019</v>
      </c>
      <c r="AO179" s="29">
        <f t="shared" si="17"/>
        <v>32718</v>
      </c>
      <c r="AP179" s="30">
        <f t="shared" si="18"/>
        <v>1055.4193548387098</v>
      </c>
      <c r="AQ179" s="31">
        <f t="shared" si="19"/>
        <v>-10498.887254901958</v>
      </c>
      <c r="AR179" s="45">
        <f t="shared" si="20"/>
        <v>0.75706516776700294</v>
      </c>
    </row>
    <row r="180" spans="1:44" x14ac:dyDescent="0.25">
      <c r="A180" s="10">
        <v>179</v>
      </c>
      <c r="B180" s="13">
        <v>17369</v>
      </c>
      <c r="C180" s="11" t="s">
        <v>58</v>
      </c>
      <c r="D180" s="11" t="s">
        <v>23</v>
      </c>
      <c r="E180" s="12" t="s">
        <v>31</v>
      </c>
      <c r="F180" s="12" t="s">
        <v>35</v>
      </c>
      <c r="G180" s="14" t="s">
        <v>243</v>
      </c>
      <c r="H180" s="41">
        <v>677</v>
      </c>
      <c r="I180" s="41">
        <v>1470</v>
      </c>
      <c r="J180" s="41">
        <v>116</v>
      </c>
      <c r="K180" s="41">
        <v>505</v>
      </c>
      <c r="L180" s="41">
        <v>606</v>
      </c>
      <c r="M180" s="41">
        <v>386</v>
      </c>
      <c r="N180" s="41">
        <v>476</v>
      </c>
      <c r="O180" s="41">
        <v>561</v>
      </c>
      <c r="P180" s="41">
        <v>392</v>
      </c>
      <c r="Q180" s="41">
        <v>673</v>
      </c>
      <c r="R180" s="41">
        <v>475</v>
      </c>
      <c r="S180" s="41">
        <v>0</v>
      </c>
      <c r="T180" s="41">
        <v>293</v>
      </c>
      <c r="U180" s="41">
        <v>509</v>
      </c>
      <c r="V180" s="41">
        <v>402</v>
      </c>
      <c r="W180" s="41">
        <v>1800</v>
      </c>
      <c r="X180" s="41">
        <v>158</v>
      </c>
      <c r="Y180" s="41">
        <v>1328</v>
      </c>
      <c r="Z180" s="41">
        <v>534</v>
      </c>
      <c r="AA180" s="41">
        <v>570</v>
      </c>
      <c r="AB180" s="41">
        <v>678</v>
      </c>
      <c r="AC180" s="41">
        <v>166</v>
      </c>
      <c r="AD180" s="41">
        <v>614</v>
      </c>
      <c r="AE180" s="41">
        <v>953</v>
      </c>
      <c r="AF180" s="41">
        <v>1286</v>
      </c>
      <c r="AG180" s="41">
        <v>479</v>
      </c>
      <c r="AH180" s="41">
        <v>953</v>
      </c>
      <c r="AI180" s="41">
        <v>670</v>
      </c>
      <c r="AJ180" s="41">
        <v>895</v>
      </c>
      <c r="AK180" s="41">
        <v>169</v>
      </c>
      <c r="AL180" s="41">
        <v>1157</v>
      </c>
      <c r="AM180" s="28">
        <f t="shared" si="16"/>
        <v>31875.784393790847</v>
      </c>
      <c r="AN180" s="41">
        <v>1028.2511094771241</v>
      </c>
      <c r="AO180" s="29">
        <f t="shared" si="17"/>
        <v>19951</v>
      </c>
      <c r="AP180" s="30">
        <f t="shared" si="18"/>
        <v>643.58064516129036</v>
      </c>
      <c r="AQ180" s="31">
        <f t="shared" si="19"/>
        <v>-11924.784393790847</v>
      </c>
      <c r="AR180" s="45">
        <f t="shared" si="20"/>
        <v>0.6258983231134635</v>
      </c>
    </row>
    <row r="181" spans="1:44" x14ac:dyDescent="0.25">
      <c r="A181" s="10">
        <v>180</v>
      </c>
      <c r="B181" s="11">
        <v>17256</v>
      </c>
      <c r="C181" s="11" t="s">
        <v>58</v>
      </c>
      <c r="D181" s="12" t="s">
        <v>23</v>
      </c>
      <c r="E181" s="12" t="s">
        <v>31</v>
      </c>
      <c r="F181" s="12" t="s">
        <v>35</v>
      </c>
      <c r="G181" s="12" t="s">
        <v>244</v>
      </c>
      <c r="H181" s="41">
        <v>1597</v>
      </c>
      <c r="I181" s="41">
        <v>1071</v>
      </c>
      <c r="J181" s="41">
        <v>1225</v>
      </c>
      <c r="K181" s="41">
        <v>1180</v>
      </c>
      <c r="L181" s="41">
        <v>790</v>
      </c>
      <c r="M181" s="41">
        <v>659</v>
      </c>
      <c r="N181" s="41">
        <v>1738</v>
      </c>
      <c r="O181" s="41">
        <v>484</v>
      </c>
      <c r="P181" s="41">
        <v>753</v>
      </c>
      <c r="Q181" s="41">
        <v>1038</v>
      </c>
      <c r="R181" s="41">
        <v>1187</v>
      </c>
      <c r="S181" s="41">
        <v>364</v>
      </c>
      <c r="T181" s="41">
        <v>943</v>
      </c>
      <c r="U181" s="41">
        <v>1470</v>
      </c>
      <c r="V181" s="41">
        <v>1106</v>
      </c>
      <c r="W181" s="41">
        <v>1232</v>
      </c>
      <c r="X181" s="41">
        <v>1193</v>
      </c>
      <c r="Y181" s="41">
        <v>5071</v>
      </c>
      <c r="Z181" s="41">
        <v>711</v>
      </c>
      <c r="AA181" s="41">
        <v>1552</v>
      </c>
      <c r="AB181" s="41">
        <v>699</v>
      </c>
      <c r="AC181" s="41">
        <v>1333</v>
      </c>
      <c r="AD181" s="41">
        <v>1021</v>
      </c>
      <c r="AE181" s="41">
        <v>933</v>
      </c>
      <c r="AF181" s="41">
        <v>1555</v>
      </c>
      <c r="AG181" s="41">
        <v>502</v>
      </c>
      <c r="AH181" s="41">
        <v>2049</v>
      </c>
      <c r="AI181" s="41">
        <v>1246</v>
      </c>
      <c r="AJ181" s="41">
        <v>869</v>
      </c>
      <c r="AK181" s="41">
        <v>2683</v>
      </c>
      <c r="AL181" s="41">
        <v>941</v>
      </c>
      <c r="AM181" s="28">
        <f t="shared" si="16"/>
        <v>36894.197156862741</v>
      </c>
      <c r="AN181" s="41">
        <v>1190.1353921568627</v>
      </c>
      <c r="AO181" s="29">
        <f t="shared" si="17"/>
        <v>39195</v>
      </c>
      <c r="AP181" s="30">
        <f t="shared" si="18"/>
        <v>1264.3548387096773</v>
      </c>
      <c r="AQ181" s="31">
        <f t="shared" si="19"/>
        <v>2300.8028431372586</v>
      </c>
      <c r="AR181" s="45">
        <f t="shared" si="20"/>
        <v>1.0623621875644822</v>
      </c>
    </row>
    <row r="182" spans="1:44" x14ac:dyDescent="0.25">
      <c r="A182" s="10">
        <v>181</v>
      </c>
      <c r="B182" s="11">
        <v>92015</v>
      </c>
      <c r="C182" s="11" t="s">
        <v>58</v>
      </c>
      <c r="D182" s="11" t="s">
        <v>23</v>
      </c>
      <c r="E182" s="12" t="s">
        <v>31</v>
      </c>
      <c r="F182" s="12" t="s">
        <v>36</v>
      </c>
      <c r="G182" s="12" t="s">
        <v>245</v>
      </c>
      <c r="H182" s="41">
        <v>1213</v>
      </c>
      <c r="I182" s="41">
        <v>1753</v>
      </c>
      <c r="J182" s="41">
        <v>884</v>
      </c>
      <c r="K182" s="41">
        <v>2539</v>
      </c>
      <c r="L182" s="41">
        <v>1349</v>
      </c>
      <c r="M182" s="41">
        <v>2791</v>
      </c>
      <c r="N182" s="41">
        <v>1654</v>
      </c>
      <c r="O182" s="41">
        <v>2262</v>
      </c>
      <c r="P182" s="41">
        <v>745</v>
      </c>
      <c r="Q182" s="41">
        <v>1352</v>
      </c>
      <c r="R182" s="41">
        <v>5204</v>
      </c>
      <c r="S182" s="41">
        <v>320</v>
      </c>
      <c r="T182" s="41">
        <v>2043</v>
      </c>
      <c r="U182" s="41">
        <v>977</v>
      </c>
      <c r="V182" s="41">
        <v>765</v>
      </c>
      <c r="W182" s="41">
        <v>674</v>
      </c>
      <c r="X182" s="41">
        <v>2799</v>
      </c>
      <c r="Y182" s="41">
        <v>4420</v>
      </c>
      <c r="Z182" s="41">
        <v>624</v>
      </c>
      <c r="AA182" s="41">
        <v>1730</v>
      </c>
      <c r="AB182" s="41">
        <v>3011</v>
      </c>
      <c r="AC182" s="41">
        <v>2028</v>
      </c>
      <c r="AD182" s="41">
        <v>2276</v>
      </c>
      <c r="AE182" s="41">
        <v>1482</v>
      </c>
      <c r="AF182" s="41">
        <v>1539</v>
      </c>
      <c r="AG182" s="41">
        <v>892</v>
      </c>
      <c r="AH182" s="41">
        <v>1757</v>
      </c>
      <c r="AI182" s="41">
        <v>1754</v>
      </c>
      <c r="AJ182" s="41">
        <v>1579</v>
      </c>
      <c r="AK182" s="41">
        <v>1305</v>
      </c>
      <c r="AL182" s="41">
        <v>1489</v>
      </c>
      <c r="AM182" s="28">
        <f t="shared" si="16"/>
        <v>96275.055784313721</v>
      </c>
      <c r="AN182" s="41">
        <v>3105.6469607843137</v>
      </c>
      <c r="AO182" s="29">
        <f t="shared" si="17"/>
        <v>55210</v>
      </c>
      <c r="AP182" s="30">
        <f t="shared" si="18"/>
        <v>1780.9677419354839</v>
      </c>
      <c r="AQ182" s="31">
        <f t="shared" si="19"/>
        <v>-41065.055784313721</v>
      </c>
      <c r="AR182" s="45">
        <f t="shared" si="20"/>
        <v>0.57346110630865477</v>
      </c>
    </row>
    <row r="183" spans="1:44" x14ac:dyDescent="0.25">
      <c r="A183" s="10">
        <v>182</v>
      </c>
      <c r="B183" s="11">
        <v>17406</v>
      </c>
      <c r="C183" s="11" t="s">
        <v>58</v>
      </c>
      <c r="D183" s="11" t="s">
        <v>23</v>
      </c>
      <c r="E183" s="12" t="s">
        <v>31</v>
      </c>
      <c r="F183" s="12" t="s">
        <v>36</v>
      </c>
      <c r="G183" s="12" t="s">
        <v>246</v>
      </c>
      <c r="H183" s="41">
        <v>1879</v>
      </c>
      <c r="I183" s="41">
        <v>3006</v>
      </c>
      <c r="J183" s="41">
        <v>717</v>
      </c>
      <c r="K183" s="41">
        <v>2602</v>
      </c>
      <c r="L183" s="41">
        <v>595</v>
      </c>
      <c r="M183" s="41">
        <v>1272</v>
      </c>
      <c r="N183" s="41">
        <v>1896</v>
      </c>
      <c r="O183" s="41">
        <v>760</v>
      </c>
      <c r="P183" s="41">
        <v>1961</v>
      </c>
      <c r="Q183" s="41">
        <v>491</v>
      </c>
      <c r="R183" s="41">
        <v>3759</v>
      </c>
      <c r="S183" s="41">
        <v>976</v>
      </c>
      <c r="T183" s="41">
        <v>634</v>
      </c>
      <c r="U183" s="41">
        <v>1401</v>
      </c>
      <c r="V183" s="41">
        <v>1369</v>
      </c>
      <c r="W183" s="41">
        <v>2209</v>
      </c>
      <c r="X183" s="41">
        <v>1202</v>
      </c>
      <c r="Y183" s="41">
        <v>7024</v>
      </c>
      <c r="Z183" s="41">
        <v>790</v>
      </c>
      <c r="AA183" s="41">
        <v>1342</v>
      </c>
      <c r="AB183" s="41">
        <v>462</v>
      </c>
      <c r="AC183" s="41">
        <v>188</v>
      </c>
      <c r="AD183" s="41">
        <v>1873</v>
      </c>
      <c r="AE183" s="41">
        <v>2148</v>
      </c>
      <c r="AF183" s="41">
        <v>1808</v>
      </c>
      <c r="AG183" s="41">
        <v>790</v>
      </c>
      <c r="AH183" s="41">
        <v>2008</v>
      </c>
      <c r="AI183" s="41">
        <v>3763</v>
      </c>
      <c r="AJ183" s="41">
        <v>1734</v>
      </c>
      <c r="AK183" s="41">
        <v>1980</v>
      </c>
      <c r="AL183" s="41">
        <v>2186</v>
      </c>
      <c r="AM183" s="28">
        <f t="shared" si="16"/>
        <v>43691.49826797386</v>
      </c>
      <c r="AN183" s="41">
        <v>1409.4031699346406</v>
      </c>
      <c r="AO183" s="29">
        <f t="shared" si="17"/>
        <v>54825</v>
      </c>
      <c r="AP183" s="30">
        <f t="shared" si="18"/>
        <v>1768.5483870967741</v>
      </c>
      <c r="AQ183" s="31">
        <f t="shared" si="19"/>
        <v>11133.50173202614</v>
      </c>
      <c r="AR183" s="45">
        <f t="shared" si="20"/>
        <v>1.2548207814650996</v>
      </c>
    </row>
    <row r="184" spans="1:44" x14ac:dyDescent="0.25">
      <c r="A184" s="10">
        <v>183</v>
      </c>
      <c r="B184" s="11">
        <v>16042</v>
      </c>
      <c r="C184" s="11" t="s">
        <v>58</v>
      </c>
      <c r="D184" s="11" t="s">
        <v>23</v>
      </c>
      <c r="E184" s="12" t="s">
        <v>31</v>
      </c>
      <c r="F184" s="12" t="s">
        <v>36</v>
      </c>
      <c r="G184" s="12" t="s">
        <v>247</v>
      </c>
      <c r="H184" s="41">
        <v>450</v>
      </c>
      <c r="I184" s="41">
        <v>614</v>
      </c>
      <c r="J184" s="41">
        <v>1296</v>
      </c>
      <c r="K184" s="41">
        <v>352</v>
      </c>
      <c r="L184" s="41">
        <v>304</v>
      </c>
      <c r="M184" s="41">
        <v>540</v>
      </c>
      <c r="N184" s="41">
        <v>763</v>
      </c>
      <c r="O184" s="41">
        <v>1240</v>
      </c>
      <c r="P184" s="41">
        <v>529</v>
      </c>
      <c r="Q184" s="41">
        <v>1022</v>
      </c>
      <c r="R184" s="41">
        <v>1367</v>
      </c>
      <c r="S184" s="41">
        <v>236</v>
      </c>
      <c r="T184" s="41">
        <v>747</v>
      </c>
      <c r="U184" s="41">
        <v>656</v>
      </c>
      <c r="V184" s="41">
        <v>2888</v>
      </c>
      <c r="W184" s="41">
        <v>650</v>
      </c>
      <c r="X184" s="41">
        <v>561</v>
      </c>
      <c r="Y184" s="41">
        <v>6206</v>
      </c>
      <c r="Z184" s="41">
        <v>471</v>
      </c>
      <c r="AA184" s="41">
        <v>1908</v>
      </c>
      <c r="AB184" s="41">
        <v>1515</v>
      </c>
      <c r="AC184" s="41">
        <v>1630</v>
      </c>
      <c r="AD184" s="41">
        <v>1695</v>
      </c>
      <c r="AE184" s="41">
        <v>709</v>
      </c>
      <c r="AF184" s="41">
        <v>832</v>
      </c>
      <c r="AG184" s="41">
        <v>1099</v>
      </c>
      <c r="AH184" s="41">
        <v>1073</v>
      </c>
      <c r="AI184" s="41">
        <v>280</v>
      </c>
      <c r="AJ184" s="41">
        <v>889</v>
      </c>
      <c r="AK184" s="41">
        <v>462</v>
      </c>
      <c r="AL184" s="41">
        <v>1057</v>
      </c>
      <c r="AM184" s="28">
        <f t="shared" si="16"/>
        <v>71044.055338235295</v>
      </c>
      <c r="AN184" s="41">
        <v>2291.7437205882352</v>
      </c>
      <c r="AO184" s="29">
        <f t="shared" si="17"/>
        <v>34041</v>
      </c>
      <c r="AP184" s="30">
        <f t="shared" si="18"/>
        <v>1098.0967741935483</v>
      </c>
      <c r="AQ184" s="31">
        <f t="shared" si="19"/>
        <v>-37003.055338235295</v>
      </c>
      <c r="AR184" s="45">
        <f t="shared" si="20"/>
        <v>0.47915339063815277</v>
      </c>
    </row>
    <row r="185" spans="1:44" x14ac:dyDescent="0.25">
      <c r="A185" s="10">
        <v>184</v>
      </c>
      <c r="B185" s="11">
        <v>16974</v>
      </c>
      <c r="C185" s="11" t="s">
        <v>58</v>
      </c>
      <c r="D185" s="11" t="s">
        <v>23</v>
      </c>
      <c r="E185" s="12" t="s">
        <v>31</v>
      </c>
      <c r="F185" s="12" t="s">
        <v>36</v>
      </c>
      <c r="G185" s="12" t="s">
        <v>248</v>
      </c>
      <c r="H185" s="41">
        <v>1454</v>
      </c>
      <c r="I185" s="41">
        <v>1604</v>
      </c>
      <c r="J185" s="41">
        <v>1569</v>
      </c>
      <c r="K185" s="41">
        <v>2993</v>
      </c>
      <c r="L185" s="41">
        <v>459</v>
      </c>
      <c r="M185" s="41">
        <v>1718</v>
      </c>
      <c r="N185" s="41">
        <v>868</v>
      </c>
      <c r="O185" s="41">
        <v>2022</v>
      </c>
      <c r="P185" s="41">
        <v>1406</v>
      </c>
      <c r="Q185" s="41">
        <v>1514</v>
      </c>
      <c r="R185" s="41">
        <v>1877</v>
      </c>
      <c r="S185" s="41">
        <v>367</v>
      </c>
      <c r="T185" s="41">
        <v>632</v>
      </c>
      <c r="U185" s="41">
        <v>357</v>
      </c>
      <c r="V185" s="41">
        <v>1262</v>
      </c>
      <c r="W185" s="41">
        <v>1751</v>
      </c>
      <c r="X185" s="41">
        <v>1328</v>
      </c>
      <c r="Y185" s="41">
        <v>5082</v>
      </c>
      <c r="Z185" s="41">
        <v>97</v>
      </c>
      <c r="AA185" s="41">
        <v>1093</v>
      </c>
      <c r="AB185" s="41">
        <v>1555</v>
      </c>
      <c r="AC185" s="41">
        <v>1610</v>
      </c>
      <c r="AD185" s="41">
        <v>2509</v>
      </c>
      <c r="AE185" s="41">
        <v>876</v>
      </c>
      <c r="AF185" s="41">
        <v>2872</v>
      </c>
      <c r="AG185" s="41">
        <v>1102</v>
      </c>
      <c r="AH185" s="41">
        <v>2320</v>
      </c>
      <c r="AI185" s="41">
        <v>766</v>
      </c>
      <c r="AJ185" s="41">
        <v>1776</v>
      </c>
      <c r="AK185" s="41">
        <v>1967</v>
      </c>
      <c r="AL185" s="41">
        <v>1219</v>
      </c>
      <c r="AM185" s="28">
        <f t="shared" si="16"/>
        <v>82325.398151960791</v>
      </c>
      <c r="AN185" s="41">
        <v>2655.6580049019608</v>
      </c>
      <c r="AO185" s="29">
        <f t="shared" si="17"/>
        <v>48025</v>
      </c>
      <c r="AP185" s="30">
        <f t="shared" si="18"/>
        <v>1549.1935483870968</v>
      </c>
      <c r="AQ185" s="31">
        <f t="shared" si="19"/>
        <v>-34300.398151960791</v>
      </c>
      <c r="AR185" s="45">
        <f t="shared" si="20"/>
        <v>0.58335581822942162</v>
      </c>
    </row>
    <row r="186" spans="1:44" x14ac:dyDescent="0.25">
      <c r="A186" s="10">
        <v>185</v>
      </c>
      <c r="B186" s="13">
        <v>16943</v>
      </c>
      <c r="C186" s="11" t="s">
        <v>58</v>
      </c>
      <c r="D186" s="11" t="s">
        <v>23</v>
      </c>
      <c r="E186" s="12" t="s">
        <v>31</v>
      </c>
      <c r="F186" s="12" t="s">
        <v>36</v>
      </c>
      <c r="G186" s="14" t="s">
        <v>249</v>
      </c>
      <c r="H186" s="41">
        <v>594</v>
      </c>
      <c r="I186" s="41">
        <v>2249</v>
      </c>
      <c r="J186" s="41">
        <v>931</v>
      </c>
      <c r="K186" s="41">
        <v>2084</v>
      </c>
      <c r="L186" s="41">
        <v>1212</v>
      </c>
      <c r="M186" s="41">
        <v>835</v>
      </c>
      <c r="N186" s="41">
        <v>1094</v>
      </c>
      <c r="O186" s="41">
        <v>551</v>
      </c>
      <c r="P186" s="41">
        <v>1143</v>
      </c>
      <c r="Q186" s="41">
        <v>1075</v>
      </c>
      <c r="R186" s="41">
        <v>1495</v>
      </c>
      <c r="S186" s="41">
        <v>524</v>
      </c>
      <c r="T186" s="41">
        <v>2050</v>
      </c>
      <c r="U186" s="41">
        <v>857</v>
      </c>
      <c r="V186" s="41">
        <v>513</v>
      </c>
      <c r="W186" s="41">
        <v>1417</v>
      </c>
      <c r="X186" s="41">
        <v>1277</v>
      </c>
      <c r="Y186" s="41">
        <v>2640</v>
      </c>
      <c r="Z186" s="41">
        <v>738</v>
      </c>
      <c r="AA186" s="41">
        <v>908</v>
      </c>
      <c r="AB186" s="41">
        <v>1466</v>
      </c>
      <c r="AC186" s="41">
        <v>359</v>
      </c>
      <c r="AD186" s="41">
        <v>1650</v>
      </c>
      <c r="AE186" s="41">
        <v>1572</v>
      </c>
      <c r="AF186" s="41">
        <v>947</v>
      </c>
      <c r="AG186" s="41">
        <v>763</v>
      </c>
      <c r="AH186" s="41">
        <v>1130</v>
      </c>
      <c r="AI186" s="41">
        <v>1174</v>
      </c>
      <c r="AJ186" s="41">
        <v>1115</v>
      </c>
      <c r="AK186" s="41">
        <v>632</v>
      </c>
      <c r="AL186" s="41">
        <v>760</v>
      </c>
      <c r="AM186" s="28">
        <f t="shared" si="16"/>
        <v>64596.743366013077</v>
      </c>
      <c r="AN186" s="41">
        <v>2083.7659150326799</v>
      </c>
      <c r="AO186" s="29">
        <f t="shared" si="17"/>
        <v>35755</v>
      </c>
      <c r="AP186" s="30">
        <f t="shared" si="18"/>
        <v>1153.3870967741937</v>
      </c>
      <c r="AQ186" s="31">
        <f t="shared" si="19"/>
        <v>-28841.743366013077</v>
      </c>
      <c r="AR186" s="45">
        <f t="shared" si="20"/>
        <v>0.55351087588746972</v>
      </c>
    </row>
    <row r="187" spans="1:44" x14ac:dyDescent="0.25">
      <c r="A187" s="10">
        <v>186</v>
      </c>
      <c r="B187" s="11">
        <v>16538</v>
      </c>
      <c r="C187" s="11" t="s">
        <v>58</v>
      </c>
      <c r="D187" s="11" t="s">
        <v>23</v>
      </c>
      <c r="E187" s="12" t="s">
        <v>31</v>
      </c>
      <c r="F187" s="12" t="s">
        <v>36</v>
      </c>
      <c r="G187" s="12" t="s">
        <v>250</v>
      </c>
      <c r="H187" s="41">
        <v>2049</v>
      </c>
      <c r="I187" s="41">
        <v>822</v>
      </c>
      <c r="J187" s="41">
        <v>2167</v>
      </c>
      <c r="K187" s="41">
        <v>1330</v>
      </c>
      <c r="L187" s="41">
        <v>273</v>
      </c>
      <c r="M187" s="41">
        <v>1363</v>
      </c>
      <c r="N187" s="41">
        <v>1360</v>
      </c>
      <c r="O187" s="41">
        <v>1019</v>
      </c>
      <c r="P187" s="41">
        <v>1820</v>
      </c>
      <c r="Q187" s="41">
        <v>1405</v>
      </c>
      <c r="R187" s="41">
        <v>918</v>
      </c>
      <c r="S187" s="41">
        <v>37</v>
      </c>
      <c r="T187" s="41">
        <v>623</v>
      </c>
      <c r="U187" s="41">
        <v>1278</v>
      </c>
      <c r="V187" s="41">
        <v>986</v>
      </c>
      <c r="W187" s="41">
        <v>1424</v>
      </c>
      <c r="X187" s="41">
        <v>601</v>
      </c>
      <c r="Y187" s="41">
        <v>3908</v>
      </c>
      <c r="Z187" s="41">
        <v>755</v>
      </c>
      <c r="AA187" s="41">
        <v>863</v>
      </c>
      <c r="AB187" s="41">
        <v>2427</v>
      </c>
      <c r="AC187" s="41">
        <v>903</v>
      </c>
      <c r="AD187" s="41">
        <v>2055</v>
      </c>
      <c r="AE187" s="41">
        <v>1383</v>
      </c>
      <c r="AF187" s="41">
        <v>1775</v>
      </c>
      <c r="AG187" s="41">
        <v>377</v>
      </c>
      <c r="AH187" s="41">
        <v>2381</v>
      </c>
      <c r="AI187" s="41">
        <v>1674</v>
      </c>
      <c r="AJ187" s="41">
        <v>1008</v>
      </c>
      <c r="AK187" s="41">
        <v>2389</v>
      </c>
      <c r="AL187" s="41">
        <v>1896</v>
      </c>
      <c r="AM187" s="28">
        <f t="shared" si="16"/>
        <v>88305.857013071902</v>
      </c>
      <c r="AN187" s="41">
        <v>2848.5760326797385</v>
      </c>
      <c r="AO187" s="29">
        <f t="shared" si="17"/>
        <v>43269</v>
      </c>
      <c r="AP187" s="30">
        <f t="shared" si="18"/>
        <v>1395.7741935483871</v>
      </c>
      <c r="AQ187" s="31">
        <f t="shared" si="19"/>
        <v>-45036.857013071902</v>
      </c>
      <c r="AR187" s="45">
        <f t="shared" si="20"/>
        <v>0.48999014859903228</v>
      </c>
    </row>
    <row r="188" spans="1:44" x14ac:dyDescent="0.25">
      <c r="A188" s="10">
        <v>187</v>
      </c>
      <c r="B188" s="11">
        <v>16819</v>
      </c>
      <c r="C188" s="11" t="s">
        <v>58</v>
      </c>
      <c r="D188" s="11" t="s">
        <v>23</v>
      </c>
      <c r="E188" s="12" t="s">
        <v>31</v>
      </c>
      <c r="F188" s="12" t="s">
        <v>37</v>
      </c>
      <c r="G188" s="12" t="s">
        <v>251</v>
      </c>
      <c r="H188" s="41">
        <v>592</v>
      </c>
      <c r="I188" s="41">
        <v>702</v>
      </c>
      <c r="J188" s="41">
        <v>575</v>
      </c>
      <c r="K188" s="41">
        <v>2472</v>
      </c>
      <c r="L188" s="41">
        <v>323</v>
      </c>
      <c r="M188" s="41">
        <v>1785</v>
      </c>
      <c r="N188" s="41">
        <v>505</v>
      </c>
      <c r="O188" s="41">
        <v>977</v>
      </c>
      <c r="P188" s="41">
        <v>1621</v>
      </c>
      <c r="Q188" s="41">
        <v>285</v>
      </c>
      <c r="R188" s="41">
        <v>1239</v>
      </c>
      <c r="S188" s="41">
        <v>628</v>
      </c>
      <c r="T188" s="41">
        <v>599</v>
      </c>
      <c r="U188" s="41">
        <v>621</v>
      </c>
      <c r="V188" s="41">
        <v>445</v>
      </c>
      <c r="W188" s="41">
        <v>1196</v>
      </c>
      <c r="X188" s="41">
        <v>718</v>
      </c>
      <c r="Y188" s="41">
        <v>6959</v>
      </c>
      <c r="Z188" s="41">
        <v>825</v>
      </c>
      <c r="AA188" s="41">
        <v>1314</v>
      </c>
      <c r="AB188" s="41">
        <v>1872</v>
      </c>
      <c r="AC188" s="41">
        <v>862</v>
      </c>
      <c r="AD188" s="41">
        <v>754</v>
      </c>
      <c r="AE188" s="41">
        <v>596</v>
      </c>
      <c r="AF188" s="41">
        <v>987</v>
      </c>
      <c r="AG188" s="41">
        <v>744</v>
      </c>
      <c r="AH188" s="41">
        <v>2705</v>
      </c>
      <c r="AI188" s="41">
        <v>1840</v>
      </c>
      <c r="AJ188" s="41">
        <v>460</v>
      </c>
      <c r="AK188" s="41">
        <v>665</v>
      </c>
      <c r="AL188" s="41">
        <v>585</v>
      </c>
      <c r="AM188" s="28">
        <f t="shared" si="16"/>
        <v>80183.93339869281</v>
      </c>
      <c r="AN188" s="41">
        <v>2586.578496732026</v>
      </c>
      <c r="AO188" s="29">
        <f t="shared" si="17"/>
        <v>36451</v>
      </c>
      <c r="AP188" s="30">
        <f t="shared" si="18"/>
        <v>1175.8387096774193</v>
      </c>
      <c r="AQ188" s="31">
        <f t="shared" si="19"/>
        <v>-43732.93339869281</v>
      </c>
      <c r="AR188" s="45">
        <f t="shared" si="20"/>
        <v>0.45459231612843576</v>
      </c>
    </row>
    <row r="189" spans="1:44" x14ac:dyDescent="0.25">
      <c r="A189" s="10">
        <v>188</v>
      </c>
      <c r="B189" s="11">
        <v>15751</v>
      </c>
      <c r="C189" s="11" t="s">
        <v>58</v>
      </c>
      <c r="D189" s="11" t="s">
        <v>23</v>
      </c>
      <c r="E189" s="12" t="s">
        <v>31</v>
      </c>
      <c r="F189" s="12" t="s">
        <v>37</v>
      </c>
      <c r="G189" s="12" t="s">
        <v>252</v>
      </c>
      <c r="H189" s="41">
        <v>1792</v>
      </c>
      <c r="I189" s="41">
        <v>818</v>
      </c>
      <c r="J189" s="41">
        <v>740</v>
      </c>
      <c r="K189" s="41">
        <v>890</v>
      </c>
      <c r="L189" s="41">
        <v>309</v>
      </c>
      <c r="M189" s="41">
        <v>1116</v>
      </c>
      <c r="N189" s="41">
        <v>1838</v>
      </c>
      <c r="O189" s="41">
        <v>827</v>
      </c>
      <c r="P189" s="41">
        <v>1567</v>
      </c>
      <c r="Q189" s="41">
        <v>1981</v>
      </c>
      <c r="R189" s="41">
        <v>1134</v>
      </c>
      <c r="S189" s="41">
        <v>676</v>
      </c>
      <c r="T189" s="41">
        <v>820</v>
      </c>
      <c r="U189" s="41">
        <v>977</v>
      </c>
      <c r="V189" s="41">
        <v>2051</v>
      </c>
      <c r="W189" s="41">
        <v>981</v>
      </c>
      <c r="X189" s="41">
        <v>823</v>
      </c>
      <c r="Y189" s="41">
        <v>3363</v>
      </c>
      <c r="Z189" s="41">
        <v>1641</v>
      </c>
      <c r="AA189" s="41">
        <v>2302</v>
      </c>
      <c r="AB189" s="41">
        <v>1598</v>
      </c>
      <c r="AC189" s="41">
        <v>3358</v>
      </c>
      <c r="AD189" s="41">
        <v>3579</v>
      </c>
      <c r="AE189" s="41">
        <v>3573</v>
      </c>
      <c r="AF189" s="41">
        <v>2355</v>
      </c>
      <c r="AG189" s="41">
        <v>1142</v>
      </c>
      <c r="AH189" s="41">
        <v>1970</v>
      </c>
      <c r="AI189" s="41">
        <v>2175</v>
      </c>
      <c r="AJ189" s="41">
        <v>917</v>
      </c>
      <c r="AK189" s="41">
        <v>2026</v>
      </c>
      <c r="AL189" s="41">
        <v>1548</v>
      </c>
      <c r="AM189" s="28">
        <f t="shared" si="16"/>
        <v>75937.96166666667</v>
      </c>
      <c r="AN189" s="41">
        <v>2449.6116666666667</v>
      </c>
      <c r="AO189" s="29">
        <f t="shared" si="17"/>
        <v>50887</v>
      </c>
      <c r="AP189" s="30">
        <f t="shared" si="18"/>
        <v>1641.516129032258</v>
      </c>
      <c r="AQ189" s="31">
        <f t="shared" si="19"/>
        <v>-25050.96166666667</v>
      </c>
      <c r="AR189" s="45">
        <f t="shared" si="20"/>
        <v>0.67011279843631999</v>
      </c>
    </row>
    <row r="190" spans="1:44" x14ac:dyDescent="0.25">
      <c r="A190" s="10">
        <v>189</v>
      </c>
      <c r="B190" s="11">
        <v>14776</v>
      </c>
      <c r="C190" s="11" t="s">
        <v>58</v>
      </c>
      <c r="D190" s="11" t="s">
        <v>23</v>
      </c>
      <c r="E190" s="12" t="s">
        <v>31</v>
      </c>
      <c r="F190" s="12" t="s">
        <v>37</v>
      </c>
      <c r="G190" s="12" t="s">
        <v>253</v>
      </c>
      <c r="H190" s="41">
        <v>1368</v>
      </c>
      <c r="I190" s="41">
        <v>2245</v>
      </c>
      <c r="J190" s="41">
        <v>923</v>
      </c>
      <c r="K190" s="41">
        <v>1790</v>
      </c>
      <c r="L190" s="41">
        <v>428</v>
      </c>
      <c r="M190" s="41">
        <v>3145</v>
      </c>
      <c r="N190" s="41">
        <v>935</v>
      </c>
      <c r="O190" s="41">
        <v>1603</v>
      </c>
      <c r="P190" s="41">
        <v>1136</v>
      </c>
      <c r="Q190" s="41">
        <v>1679</v>
      </c>
      <c r="R190" s="41">
        <v>4053</v>
      </c>
      <c r="S190" s="41">
        <v>1008</v>
      </c>
      <c r="T190" s="41">
        <v>2038</v>
      </c>
      <c r="U190" s="41">
        <v>1740</v>
      </c>
      <c r="V190" s="41">
        <v>6314</v>
      </c>
      <c r="W190" s="41">
        <v>1167</v>
      </c>
      <c r="X190" s="41">
        <v>2563</v>
      </c>
      <c r="Y190" s="41">
        <v>6950</v>
      </c>
      <c r="Z190" s="41">
        <v>905</v>
      </c>
      <c r="AA190" s="41">
        <v>6033</v>
      </c>
      <c r="AB190" s="41">
        <v>2531</v>
      </c>
      <c r="AC190" s="41">
        <v>3422</v>
      </c>
      <c r="AD190" s="41">
        <v>4182</v>
      </c>
      <c r="AE190" s="41">
        <v>2853</v>
      </c>
      <c r="AF190" s="41">
        <v>4487</v>
      </c>
      <c r="AG190" s="41">
        <v>2175</v>
      </c>
      <c r="AH190" s="41">
        <v>4146</v>
      </c>
      <c r="AI190" s="41">
        <v>3474</v>
      </c>
      <c r="AJ190" s="41">
        <v>4035</v>
      </c>
      <c r="AK190" s="41">
        <v>4525</v>
      </c>
      <c r="AL190" s="41">
        <v>6097</v>
      </c>
      <c r="AM190" s="28">
        <f t="shared" si="16"/>
        <v>98287.415668300644</v>
      </c>
      <c r="AN190" s="41">
        <v>3170.5617957516338</v>
      </c>
      <c r="AO190" s="29">
        <f t="shared" si="17"/>
        <v>89950</v>
      </c>
      <c r="AP190" s="30">
        <f t="shared" si="18"/>
        <v>2901.6129032258063</v>
      </c>
      <c r="AQ190" s="31">
        <f t="shared" si="19"/>
        <v>-8337.415668300644</v>
      </c>
      <c r="AR190" s="45">
        <f t="shared" si="20"/>
        <v>0.91517311131225931</v>
      </c>
    </row>
    <row r="191" spans="1:44" x14ac:dyDescent="0.25">
      <c r="A191" s="10">
        <v>190</v>
      </c>
      <c r="B191" s="11">
        <v>16536</v>
      </c>
      <c r="C191" s="11" t="s">
        <v>58</v>
      </c>
      <c r="D191" s="11" t="s">
        <v>23</v>
      </c>
      <c r="E191" s="12" t="s">
        <v>31</v>
      </c>
      <c r="F191" s="12" t="s">
        <v>37</v>
      </c>
      <c r="G191" s="12" t="s">
        <v>254</v>
      </c>
      <c r="H191" s="41">
        <v>440</v>
      </c>
      <c r="I191" s="41">
        <v>1863</v>
      </c>
      <c r="J191" s="41">
        <v>1448</v>
      </c>
      <c r="K191" s="41">
        <v>1804</v>
      </c>
      <c r="L191" s="41">
        <v>347</v>
      </c>
      <c r="M191" s="41">
        <v>782</v>
      </c>
      <c r="N191" s="41">
        <v>351</v>
      </c>
      <c r="O191" s="41">
        <v>478</v>
      </c>
      <c r="P191" s="41">
        <v>565</v>
      </c>
      <c r="Q191" s="41">
        <v>1079</v>
      </c>
      <c r="R191" s="41">
        <v>502</v>
      </c>
      <c r="S191" s="41">
        <v>793</v>
      </c>
      <c r="T191" s="41">
        <v>714</v>
      </c>
      <c r="U191" s="41">
        <v>1759</v>
      </c>
      <c r="V191" s="41">
        <v>862</v>
      </c>
      <c r="W191" s="41">
        <v>615</v>
      </c>
      <c r="X191" s="41">
        <v>643</v>
      </c>
      <c r="Y191" s="41">
        <v>2805</v>
      </c>
      <c r="Z191" s="41">
        <v>433</v>
      </c>
      <c r="AA191" s="41">
        <v>1767</v>
      </c>
      <c r="AB191" s="41">
        <v>587</v>
      </c>
      <c r="AC191" s="41">
        <v>386</v>
      </c>
      <c r="AD191" s="41">
        <v>1804</v>
      </c>
      <c r="AE191" s="41">
        <v>1254</v>
      </c>
      <c r="AF191" s="41">
        <v>1069</v>
      </c>
      <c r="AG191" s="41">
        <v>1072</v>
      </c>
      <c r="AH191" s="41">
        <v>934</v>
      </c>
      <c r="AI191" s="41">
        <v>1195</v>
      </c>
      <c r="AJ191" s="41">
        <v>4242</v>
      </c>
      <c r="AK191" s="41">
        <v>1163</v>
      </c>
      <c r="AL191" s="41">
        <v>1706</v>
      </c>
      <c r="AM191" s="28">
        <f t="shared" si="16"/>
        <v>53806.936045751638</v>
      </c>
      <c r="AN191" s="41">
        <v>1735.707614379085</v>
      </c>
      <c r="AO191" s="29">
        <f t="shared" si="17"/>
        <v>35462</v>
      </c>
      <c r="AP191" s="30">
        <f t="shared" si="18"/>
        <v>1143.9354838709678</v>
      </c>
      <c r="AQ191" s="31">
        <f t="shared" si="19"/>
        <v>-18344.936045751638</v>
      </c>
      <c r="AR191" s="45">
        <f t="shared" si="20"/>
        <v>0.65906001356120569</v>
      </c>
    </row>
    <row r="192" spans="1:44" x14ac:dyDescent="0.25">
      <c r="A192" s="10">
        <v>191</v>
      </c>
      <c r="B192" s="11">
        <v>92052</v>
      </c>
      <c r="C192" s="11" t="s">
        <v>58</v>
      </c>
      <c r="D192" s="11" t="s">
        <v>23</v>
      </c>
      <c r="E192" s="12" t="s">
        <v>31</v>
      </c>
      <c r="F192" s="12" t="s">
        <v>37</v>
      </c>
      <c r="G192" s="12" t="s">
        <v>255</v>
      </c>
      <c r="H192" s="41">
        <v>2768</v>
      </c>
      <c r="I192" s="41">
        <v>1732</v>
      </c>
      <c r="J192" s="41">
        <v>807</v>
      </c>
      <c r="K192" s="41">
        <v>480</v>
      </c>
      <c r="L192" s="41">
        <v>263</v>
      </c>
      <c r="M192" s="41">
        <v>1170</v>
      </c>
      <c r="N192" s="41">
        <v>1410</v>
      </c>
      <c r="O192" s="41">
        <v>1170</v>
      </c>
      <c r="P192" s="41">
        <v>1242</v>
      </c>
      <c r="Q192" s="41">
        <v>5231</v>
      </c>
      <c r="R192" s="41">
        <v>1521</v>
      </c>
      <c r="S192" s="41">
        <v>254</v>
      </c>
      <c r="T192" s="41">
        <v>1751</v>
      </c>
      <c r="U192" s="41">
        <v>415</v>
      </c>
      <c r="V192" s="41">
        <v>1559</v>
      </c>
      <c r="W192" s="41">
        <v>883</v>
      </c>
      <c r="X192" s="41">
        <v>441</v>
      </c>
      <c r="Y192" s="41">
        <v>2582</v>
      </c>
      <c r="Z192" s="41">
        <v>572</v>
      </c>
      <c r="AA192" s="41">
        <v>1497</v>
      </c>
      <c r="AB192" s="41">
        <v>1413</v>
      </c>
      <c r="AC192" s="41">
        <v>3146</v>
      </c>
      <c r="AD192" s="41">
        <v>1373</v>
      </c>
      <c r="AE192" s="41">
        <v>1209</v>
      </c>
      <c r="AF192" s="41">
        <v>1348</v>
      </c>
      <c r="AG192" s="41">
        <v>359</v>
      </c>
      <c r="AH192" s="41">
        <v>1081</v>
      </c>
      <c r="AI192" s="41">
        <v>6202</v>
      </c>
      <c r="AJ192" s="41">
        <v>1984</v>
      </c>
      <c r="AK192" s="41">
        <v>1217</v>
      </c>
      <c r="AL192" s="41">
        <v>1711</v>
      </c>
      <c r="AM192" s="28">
        <f t="shared" si="16"/>
        <v>65283.3427124183</v>
      </c>
      <c r="AN192" s="41">
        <v>2105.9142810457515</v>
      </c>
      <c r="AO192" s="29">
        <f t="shared" si="17"/>
        <v>48791</v>
      </c>
      <c r="AP192" s="30">
        <f t="shared" si="18"/>
        <v>1573.9032258064517</v>
      </c>
      <c r="AQ192" s="31">
        <f t="shared" si="19"/>
        <v>-16492.3427124183</v>
      </c>
      <c r="AR192" s="45">
        <f t="shared" si="20"/>
        <v>0.74737288215970743</v>
      </c>
    </row>
    <row r="193" spans="1:44" x14ac:dyDescent="0.25">
      <c r="A193" s="10">
        <v>192</v>
      </c>
      <c r="B193" s="13">
        <v>16940</v>
      </c>
      <c r="C193" s="11" t="s">
        <v>58</v>
      </c>
      <c r="D193" s="11" t="s">
        <v>23</v>
      </c>
      <c r="E193" s="12" t="s">
        <v>31</v>
      </c>
      <c r="F193" s="12" t="s">
        <v>37</v>
      </c>
      <c r="G193" s="14" t="s">
        <v>256</v>
      </c>
      <c r="H193" s="41">
        <v>207</v>
      </c>
      <c r="I193" s="41">
        <v>184</v>
      </c>
      <c r="J193" s="41">
        <v>249</v>
      </c>
      <c r="K193" s="41">
        <v>171</v>
      </c>
      <c r="L193" s="41">
        <v>382</v>
      </c>
      <c r="M193" s="41">
        <v>566</v>
      </c>
      <c r="N193" s="41">
        <v>246</v>
      </c>
      <c r="O193" s="41">
        <v>737</v>
      </c>
      <c r="P193" s="41">
        <v>401</v>
      </c>
      <c r="Q193" s="41">
        <v>754</v>
      </c>
      <c r="R193" s="41">
        <v>391</v>
      </c>
      <c r="S193" s="41">
        <v>310</v>
      </c>
      <c r="T193" s="41">
        <v>368</v>
      </c>
      <c r="U193" s="41">
        <v>42</v>
      </c>
      <c r="V193" s="41">
        <v>339</v>
      </c>
      <c r="W193" s="41">
        <v>321</v>
      </c>
      <c r="X193" s="41">
        <v>117</v>
      </c>
      <c r="Y193" s="41">
        <v>3466</v>
      </c>
      <c r="Z193" s="41">
        <v>314</v>
      </c>
      <c r="AA193" s="41">
        <v>280</v>
      </c>
      <c r="AB193" s="41">
        <v>1381</v>
      </c>
      <c r="AC193" s="41">
        <v>562</v>
      </c>
      <c r="AD193" s="41">
        <v>211</v>
      </c>
      <c r="AE193" s="41">
        <v>668</v>
      </c>
      <c r="AF193" s="41">
        <v>452</v>
      </c>
      <c r="AG193" s="41">
        <v>361</v>
      </c>
      <c r="AH193" s="41">
        <v>319</v>
      </c>
      <c r="AI193" s="41">
        <v>212</v>
      </c>
      <c r="AJ193" s="41">
        <v>479</v>
      </c>
      <c r="AK193" s="41">
        <v>255</v>
      </c>
      <c r="AL193" s="41">
        <v>493</v>
      </c>
      <c r="AM193" s="28">
        <f t="shared" si="16"/>
        <v>23828.020326797388</v>
      </c>
      <c r="AN193" s="41">
        <v>768.64581699346411</v>
      </c>
      <c r="AO193" s="29">
        <f t="shared" si="17"/>
        <v>15238</v>
      </c>
      <c r="AP193" s="30">
        <f t="shared" si="18"/>
        <v>491.54838709677421</v>
      </c>
      <c r="AQ193" s="31">
        <f t="shared" si="19"/>
        <v>-8590.0203267973884</v>
      </c>
      <c r="AR193" s="45">
        <f t="shared" si="20"/>
        <v>0.63949920266196392</v>
      </c>
    </row>
    <row r="194" spans="1:44" x14ac:dyDescent="0.25">
      <c r="A194" s="10">
        <v>193</v>
      </c>
      <c r="B194" s="11">
        <v>15291</v>
      </c>
      <c r="C194" s="11" t="s">
        <v>58</v>
      </c>
      <c r="D194" s="11" t="s">
        <v>23</v>
      </c>
      <c r="E194" s="12" t="s">
        <v>31</v>
      </c>
      <c r="F194" s="12" t="s">
        <v>37</v>
      </c>
      <c r="G194" s="12" t="s">
        <v>257</v>
      </c>
      <c r="H194" s="41">
        <v>1420</v>
      </c>
      <c r="I194" s="41">
        <v>673</v>
      </c>
      <c r="J194" s="41">
        <v>465</v>
      </c>
      <c r="K194" s="41">
        <v>1812</v>
      </c>
      <c r="L194" s="41">
        <v>52</v>
      </c>
      <c r="M194" s="41">
        <v>1827</v>
      </c>
      <c r="N194" s="41">
        <v>283</v>
      </c>
      <c r="O194" s="41">
        <v>1146</v>
      </c>
      <c r="P194" s="41">
        <v>468</v>
      </c>
      <c r="Q194" s="41">
        <v>1075</v>
      </c>
      <c r="R194" s="41">
        <v>839</v>
      </c>
      <c r="S194" s="41">
        <v>250</v>
      </c>
      <c r="T194" s="41">
        <v>1067</v>
      </c>
      <c r="U194" s="41">
        <v>1436</v>
      </c>
      <c r="V194" s="41">
        <v>1091</v>
      </c>
      <c r="W194" s="41">
        <v>1271</v>
      </c>
      <c r="X194" s="41">
        <v>1129</v>
      </c>
      <c r="Y194" s="41">
        <v>7198</v>
      </c>
      <c r="Z194" s="41">
        <v>134</v>
      </c>
      <c r="AA194" s="41">
        <v>942</v>
      </c>
      <c r="AB194" s="41">
        <v>1254</v>
      </c>
      <c r="AC194" s="41">
        <v>1652</v>
      </c>
      <c r="AD194" s="41">
        <v>1253</v>
      </c>
      <c r="AE194" s="41">
        <v>684</v>
      </c>
      <c r="AF194" s="41">
        <v>892</v>
      </c>
      <c r="AG194" s="41">
        <v>478</v>
      </c>
      <c r="AH194" s="41">
        <v>1616</v>
      </c>
      <c r="AI194" s="41">
        <v>1923</v>
      </c>
      <c r="AJ194" s="41">
        <v>1894</v>
      </c>
      <c r="AK194" s="41">
        <v>3755</v>
      </c>
      <c r="AL194" s="41">
        <v>1272</v>
      </c>
      <c r="AM194" s="28">
        <f t="shared" si="16"/>
        <v>55971.903104575162</v>
      </c>
      <c r="AN194" s="41">
        <v>1805.5452614379085</v>
      </c>
      <c r="AO194" s="29">
        <f t="shared" si="17"/>
        <v>41251</v>
      </c>
      <c r="AP194" s="30">
        <f t="shared" si="18"/>
        <v>1330.6774193548388</v>
      </c>
      <c r="AQ194" s="31">
        <f t="shared" si="19"/>
        <v>-14720.903104575162</v>
      </c>
      <c r="AR194" s="45">
        <f t="shared" si="20"/>
        <v>0.73699477259025215</v>
      </c>
    </row>
    <row r="195" spans="1:44" x14ac:dyDescent="0.25">
      <c r="A195" s="10">
        <v>194</v>
      </c>
      <c r="B195" s="11">
        <v>16990</v>
      </c>
      <c r="C195" s="11" t="s">
        <v>58</v>
      </c>
      <c r="D195" s="11" t="s">
        <v>23</v>
      </c>
      <c r="E195" s="12" t="s">
        <v>31</v>
      </c>
      <c r="F195" s="12" t="s">
        <v>37</v>
      </c>
      <c r="G195" s="12" t="s">
        <v>258</v>
      </c>
      <c r="H195" s="41">
        <v>1815</v>
      </c>
      <c r="I195" s="41">
        <v>1072</v>
      </c>
      <c r="J195" s="41">
        <v>932</v>
      </c>
      <c r="K195" s="41">
        <v>1283</v>
      </c>
      <c r="L195" s="41">
        <v>229</v>
      </c>
      <c r="M195" s="41">
        <v>1819</v>
      </c>
      <c r="N195" s="41">
        <v>609</v>
      </c>
      <c r="O195" s="41">
        <v>469</v>
      </c>
      <c r="P195" s="41">
        <v>1102</v>
      </c>
      <c r="Q195" s="41">
        <v>481</v>
      </c>
      <c r="R195" s="41">
        <v>1117</v>
      </c>
      <c r="S195" s="41">
        <v>120</v>
      </c>
      <c r="T195" s="41">
        <v>1077</v>
      </c>
      <c r="U195" s="41">
        <v>1449</v>
      </c>
      <c r="V195" s="41">
        <v>1041</v>
      </c>
      <c r="W195" s="41">
        <v>756</v>
      </c>
      <c r="X195" s="41">
        <v>693</v>
      </c>
      <c r="Y195" s="41">
        <v>4922</v>
      </c>
      <c r="Z195" s="41">
        <v>349</v>
      </c>
      <c r="AA195" s="41">
        <v>718</v>
      </c>
      <c r="AB195" s="41">
        <v>1370</v>
      </c>
      <c r="AC195" s="41">
        <v>1461</v>
      </c>
      <c r="AD195" s="41">
        <v>3058</v>
      </c>
      <c r="AE195" s="41">
        <v>763</v>
      </c>
      <c r="AF195" s="41">
        <v>2390</v>
      </c>
      <c r="AG195" s="41">
        <v>540</v>
      </c>
      <c r="AH195" s="41">
        <v>3345</v>
      </c>
      <c r="AI195" s="41">
        <v>950</v>
      </c>
      <c r="AJ195" s="41">
        <v>711</v>
      </c>
      <c r="AK195" s="41">
        <v>3195</v>
      </c>
      <c r="AL195" s="41">
        <v>6236</v>
      </c>
      <c r="AM195" s="28">
        <f t="shared" ref="AM195:AM258" si="21">+AN195*31</f>
        <v>75244.551437908507</v>
      </c>
      <c r="AN195" s="41">
        <v>2427.243594771242</v>
      </c>
      <c r="AO195" s="29">
        <f t="shared" ref="AO195:AO258" si="22">SUM(H195:AL195)</f>
        <v>46072</v>
      </c>
      <c r="AP195" s="30">
        <f t="shared" ref="AP195:AP258" si="23">AO195/31</f>
        <v>1486.1935483870968</v>
      </c>
      <c r="AQ195" s="31">
        <f t="shared" ref="AQ195:AQ258" si="24">AO195-AM195</f>
        <v>-29172.551437908507</v>
      </c>
      <c r="AR195" s="45">
        <f t="shared" ref="AR195:AR258" si="25">AO195/AM195</f>
        <v>0.61229682574449829</v>
      </c>
    </row>
    <row r="196" spans="1:44" x14ac:dyDescent="0.25">
      <c r="A196" s="10">
        <v>195</v>
      </c>
      <c r="B196" s="11">
        <v>14534</v>
      </c>
      <c r="C196" s="11" t="s">
        <v>58</v>
      </c>
      <c r="D196" s="11" t="s">
        <v>23</v>
      </c>
      <c r="E196" s="12" t="s">
        <v>31</v>
      </c>
      <c r="F196" s="12" t="s">
        <v>37</v>
      </c>
      <c r="G196" s="12" t="s">
        <v>259</v>
      </c>
      <c r="H196" s="41">
        <v>1962</v>
      </c>
      <c r="I196" s="41">
        <v>2383</v>
      </c>
      <c r="J196" s="41">
        <v>1228</v>
      </c>
      <c r="K196" s="41">
        <v>2054</v>
      </c>
      <c r="L196" s="41">
        <v>722</v>
      </c>
      <c r="M196" s="41">
        <v>2051</v>
      </c>
      <c r="N196" s="41">
        <v>2120</v>
      </c>
      <c r="O196" s="41">
        <v>1457</v>
      </c>
      <c r="P196" s="41">
        <v>1710</v>
      </c>
      <c r="Q196" s="41">
        <v>1594</v>
      </c>
      <c r="R196" s="41">
        <v>1922</v>
      </c>
      <c r="S196" s="41">
        <v>511</v>
      </c>
      <c r="T196" s="41">
        <v>940</v>
      </c>
      <c r="U196" s="41">
        <v>1399</v>
      </c>
      <c r="V196" s="41">
        <v>2708</v>
      </c>
      <c r="W196" s="41">
        <v>2435</v>
      </c>
      <c r="X196" s="41">
        <v>6324</v>
      </c>
      <c r="Y196" s="41">
        <v>4080</v>
      </c>
      <c r="Z196" s="41">
        <v>485</v>
      </c>
      <c r="AA196" s="41">
        <v>4398</v>
      </c>
      <c r="AB196" s="41">
        <v>2257</v>
      </c>
      <c r="AC196" s="41">
        <v>875</v>
      </c>
      <c r="AD196" s="41">
        <v>3244</v>
      </c>
      <c r="AE196" s="41">
        <v>954</v>
      </c>
      <c r="AF196" s="41">
        <v>2861</v>
      </c>
      <c r="AG196" s="41">
        <v>766</v>
      </c>
      <c r="AH196" s="41">
        <v>4848</v>
      </c>
      <c r="AI196" s="41">
        <v>2201</v>
      </c>
      <c r="AJ196" s="41">
        <v>2487</v>
      </c>
      <c r="AK196" s="41">
        <v>1589</v>
      </c>
      <c r="AL196" s="41">
        <v>4788</v>
      </c>
      <c r="AM196" s="28">
        <f t="shared" si="21"/>
        <v>96556.561060457519</v>
      </c>
      <c r="AN196" s="41">
        <v>3114.7277761437908</v>
      </c>
      <c r="AO196" s="29">
        <f t="shared" si="22"/>
        <v>69353</v>
      </c>
      <c r="AP196" s="30">
        <f t="shared" si="23"/>
        <v>2237.1935483870966</v>
      </c>
      <c r="AQ196" s="31">
        <f t="shared" si="24"/>
        <v>-27203.561060457519</v>
      </c>
      <c r="AR196" s="45">
        <f t="shared" si="25"/>
        <v>0.71826294596983009</v>
      </c>
    </row>
    <row r="197" spans="1:44" x14ac:dyDescent="0.25">
      <c r="A197" s="10">
        <v>196</v>
      </c>
      <c r="B197" s="11">
        <v>15854</v>
      </c>
      <c r="C197" s="11" t="s">
        <v>58</v>
      </c>
      <c r="D197" s="11" t="s">
        <v>23</v>
      </c>
      <c r="E197" s="12" t="s">
        <v>31</v>
      </c>
      <c r="F197" s="12" t="s">
        <v>37</v>
      </c>
      <c r="G197" s="12" t="s">
        <v>260</v>
      </c>
      <c r="H197" s="41">
        <v>2223</v>
      </c>
      <c r="I197" s="41">
        <v>3130</v>
      </c>
      <c r="J197" s="41">
        <v>1344</v>
      </c>
      <c r="K197" s="41">
        <v>1046</v>
      </c>
      <c r="L197" s="41">
        <v>595</v>
      </c>
      <c r="M197" s="41">
        <v>1955</v>
      </c>
      <c r="N197" s="41">
        <v>1435</v>
      </c>
      <c r="O197" s="41">
        <v>334</v>
      </c>
      <c r="P197" s="41">
        <v>1129</v>
      </c>
      <c r="Q197" s="41">
        <v>993</v>
      </c>
      <c r="R197" s="41">
        <v>463</v>
      </c>
      <c r="S197" s="41">
        <v>385</v>
      </c>
      <c r="T197" s="41">
        <v>636</v>
      </c>
      <c r="U197" s="41">
        <v>575</v>
      </c>
      <c r="V197" s="41">
        <v>655</v>
      </c>
      <c r="W197" s="41">
        <v>669</v>
      </c>
      <c r="X197" s="41">
        <v>1738</v>
      </c>
      <c r="Y197" s="41">
        <v>2485</v>
      </c>
      <c r="Z197" s="41">
        <v>42</v>
      </c>
      <c r="AA197" s="41">
        <v>1906</v>
      </c>
      <c r="AB197" s="41">
        <v>1293</v>
      </c>
      <c r="AC197" s="41">
        <v>1126</v>
      </c>
      <c r="AD197" s="41">
        <v>326</v>
      </c>
      <c r="AE197" s="41">
        <v>1742</v>
      </c>
      <c r="AF197" s="41">
        <v>4218</v>
      </c>
      <c r="AG197" s="41">
        <v>1064</v>
      </c>
      <c r="AH197" s="41">
        <v>1636</v>
      </c>
      <c r="AI197" s="41">
        <v>5442</v>
      </c>
      <c r="AJ197" s="41">
        <v>1509</v>
      </c>
      <c r="AK197" s="41">
        <v>647</v>
      </c>
      <c r="AL197" s="41">
        <v>1126</v>
      </c>
      <c r="AM197" s="28">
        <f t="shared" si="21"/>
        <v>57909.277990196075</v>
      </c>
      <c r="AN197" s="41">
        <v>1868.041225490196</v>
      </c>
      <c r="AO197" s="29">
        <f t="shared" si="22"/>
        <v>43867</v>
      </c>
      <c r="AP197" s="30">
        <f t="shared" si="23"/>
        <v>1415.0645161290322</v>
      </c>
      <c r="AQ197" s="31">
        <f t="shared" si="24"/>
        <v>-14042.277990196075</v>
      </c>
      <c r="AR197" s="45">
        <f t="shared" si="25"/>
        <v>0.75751246643804804</v>
      </c>
    </row>
    <row r="198" spans="1:44" x14ac:dyDescent="0.25">
      <c r="A198" s="10">
        <v>197</v>
      </c>
      <c r="B198" s="11">
        <v>17271</v>
      </c>
      <c r="C198" s="11" t="s">
        <v>58</v>
      </c>
      <c r="D198" s="11" t="s">
        <v>23</v>
      </c>
      <c r="E198" s="12" t="s">
        <v>31</v>
      </c>
      <c r="F198" s="12" t="s">
        <v>37</v>
      </c>
      <c r="G198" s="12" t="s">
        <v>261</v>
      </c>
      <c r="H198" s="41">
        <v>1052</v>
      </c>
      <c r="I198" s="41">
        <v>2525</v>
      </c>
      <c r="J198" s="41">
        <v>341</v>
      </c>
      <c r="K198" s="41">
        <v>1345</v>
      </c>
      <c r="L198" s="41">
        <v>646</v>
      </c>
      <c r="M198" s="41">
        <v>1240</v>
      </c>
      <c r="N198" s="41">
        <v>1198</v>
      </c>
      <c r="O198" s="41">
        <v>839</v>
      </c>
      <c r="P198" s="41">
        <v>1160</v>
      </c>
      <c r="Q198" s="41">
        <v>1038</v>
      </c>
      <c r="R198" s="41">
        <v>808</v>
      </c>
      <c r="S198" s="41">
        <v>586</v>
      </c>
      <c r="T198" s="41">
        <v>1853</v>
      </c>
      <c r="U198" s="41">
        <v>1368</v>
      </c>
      <c r="V198" s="41">
        <v>564</v>
      </c>
      <c r="W198" s="41">
        <v>1756</v>
      </c>
      <c r="X198" s="41">
        <v>1143</v>
      </c>
      <c r="Y198" s="41">
        <v>5669</v>
      </c>
      <c r="Z198" s="41">
        <v>514</v>
      </c>
      <c r="AA198" s="41">
        <v>2286</v>
      </c>
      <c r="AB198" s="41">
        <v>3141</v>
      </c>
      <c r="AC198" s="41">
        <v>3416</v>
      </c>
      <c r="AD198" s="41">
        <v>1300</v>
      </c>
      <c r="AE198" s="41">
        <v>1436</v>
      </c>
      <c r="AF198" s="41">
        <v>989</v>
      </c>
      <c r="AG198" s="41">
        <v>1429</v>
      </c>
      <c r="AH198" s="41">
        <v>2877</v>
      </c>
      <c r="AI198" s="41">
        <v>1751</v>
      </c>
      <c r="AJ198" s="41">
        <v>1077</v>
      </c>
      <c r="AK198" s="41">
        <v>2244</v>
      </c>
      <c r="AL198" s="41">
        <v>2227</v>
      </c>
      <c r="AM198" s="28">
        <f t="shared" si="21"/>
        <v>61193.049738562098</v>
      </c>
      <c r="AN198" s="41">
        <v>1973.9693464052291</v>
      </c>
      <c r="AO198" s="29">
        <f t="shared" si="22"/>
        <v>49818</v>
      </c>
      <c r="AP198" s="30">
        <f t="shared" si="23"/>
        <v>1607.0322580645161</v>
      </c>
      <c r="AQ198" s="31">
        <f t="shared" si="24"/>
        <v>-11375.049738562098</v>
      </c>
      <c r="AR198" s="45">
        <f t="shared" si="25"/>
        <v>0.81411206358957022</v>
      </c>
    </row>
    <row r="199" spans="1:44" x14ac:dyDescent="0.25">
      <c r="A199" s="10">
        <v>198</v>
      </c>
      <c r="B199" s="11">
        <v>17252</v>
      </c>
      <c r="C199" s="11" t="s">
        <v>58</v>
      </c>
      <c r="D199" s="11" t="s">
        <v>23</v>
      </c>
      <c r="E199" s="12" t="s">
        <v>31</v>
      </c>
      <c r="F199" s="12" t="s">
        <v>37</v>
      </c>
      <c r="G199" s="12" t="s">
        <v>262</v>
      </c>
      <c r="H199" s="41">
        <v>1602</v>
      </c>
      <c r="I199" s="41">
        <v>1453</v>
      </c>
      <c r="J199" s="41">
        <v>1642</v>
      </c>
      <c r="K199" s="41">
        <v>1758</v>
      </c>
      <c r="L199" s="41">
        <v>606</v>
      </c>
      <c r="M199" s="41">
        <v>1847</v>
      </c>
      <c r="N199" s="41">
        <v>1421</v>
      </c>
      <c r="O199" s="41">
        <v>1501</v>
      </c>
      <c r="P199" s="41">
        <v>1168</v>
      </c>
      <c r="Q199" s="41">
        <v>903</v>
      </c>
      <c r="R199" s="41">
        <v>1064</v>
      </c>
      <c r="S199" s="41">
        <v>609</v>
      </c>
      <c r="T199" s="41">
        <v>2551</v>
      </c>
      <c r="U199" s="41">
        <v>1502</v>
      </c>
      <c r="V199" s="41">
        <v>927</v>
      </c>
      <c r="W199" s="41">
        <v>848</v>
      </c>
      <c r="X199" s="41">
        <v>897</v>
      </c>
      <c r="Y199" s="41">
        <v>5011</v>
      </c>
      <c r="Z199" s="41">
        <v>786</v>
      </c>
      <c r="AA199" s="41">
        <v>1286</v>
      </c>
      <c r="AB199" s="41">
        <v>2598</v>
      </c>
      <c r="AC199" s="41">
        <v>1496</v>
      </c>
      <c r="AD199" s="41">
        <v>1157</v>
      </c>
      <c r="AE199" s="41">
        <v>534</v>
      </c>
      <c r="AF199" s="41">
        <v>2568</v>
      </c>
      <c r="AG199" s="41">
        <v>1136</v>
      </c>
      <c r="AH199" s="41">
        <v>1729</v>
      </c>
      <c r="AI199" s="41">
        <v>2457</v>
      </c>
      <c r="AJ199" s="41">
        <v>997</v>
      </c>
      <c r="AK199" s="41">
        <v>3932</v>
      </c>
      <c r="AL199" s="41">
        <v>2132</v>
      </c>
      <c r="AM199" s="28">
        <f t="shared" si="21"/>
        <v>53013.65111111111</v>
      </c>
      <c r="AN199" s="41">
        <v>1710.1177777777777</v>
      </c>
      <c r="AO199" s="29">
        <f t="shared" si="22"/>
        <v>50118</v>
      </c>
      <c r="AP199" s="30">
        <f t="shared" si="23"/>
        <v>1616.7096774193549</v>
      </c>
      <c r="AQ199" s="31">
        <f t="shared" si="24"/>
        <v>-2895.6511111111104</v>
      </c>
      <c r="AR199" s="45">
        <f t="shared" si="25"/>
        <v>0.9453791419677523</v>
      </c>
    </row>
    <row r="200" spans="1:44" x14ac:dyDescent="0.25">
      <c r="A200" s="10">
        <v>199</v>
      </c>
      <c r="B200" s="13">
        <v>16960</v>
      </c>
      <c r="C200" s="11" t="s">
        <v>58</v>
      </c>
      <c r="D200" s="11" t="s">
        <v>23</v>
      </c>
      <c r="E200" s="12" t="s">
        <v>31</v>
      </c>
      <c r="F200" s="12" t="s">
        <v>37</v>
      </c>
      <c r="G200" s="14" t="s">
        <v>263</v>
      </c>
      <c r="H200" s="41">
        <v>1711</v>
      </c>
      <c r="I200" s="41">
        <v>460</v>
      </c>
      <c r="J200" s="41">
        <v>868</v>
      </c>
      <c r="K200" s="41">
        <v>2271</v>
      </c>
      <c r="L200" s="41">
        <v>577</v>
      </c>
      <c r="M200" s="41">
        <v>3321</v>
      </c>
      <c r="N200" s="41">
        <v>2149</v>
      </c>
      <c r="O200" s="41">
        <v>708</v>
      </c>
      <c r="P200" s="41">
        <v>1763</v>
      </c>
      <c r="Q200" s="41">
        <v>1320</v>
      </c>
      <c r="R200" s="41">
        <v>1446</v>
      </c>
      <c r="S200" s="41">
        <v>563</v>
      </c>
      <c r="T200" s="41">
        <v>647</v>
      </c>
      <c r="U200" s="41">
        <v>1578</v>
      </c>
      <c r="V200" s="41">
        <v>833</v>
      </c>
      <c r="W200" s="41">
        <v>937</v>
      </c>
      <c r="X200" s="41">
        <v>878</v>
      </c>
      <c r="Y200" s="41">
        <v>3302</v>
      </c>
      <c r="Z200" s="41">
        <v>344</v>
      </c>
      <c r="AA200" s="41">
        <v>1079</v>
      </c>
      <c r="AB200" s="41">
        <v>1037</v>
      </c>
      <c r="AC200" s="41">
        <v>1877</v>
      </c>
      <c r="AD200" s="41">
        <v>1343</v>
      </c>
      <c r="AE200" s="41">
        <v>396</v>
      </c>
      <c r="AF200" s="41">
        <v>1784</v>
      </c>
      <c r="AG200" s="41">
        <v>1267</v>
      </c>
      <c r="AH200" s="41">
        <v>2080</v>
      </c>
      <c r="AI200" s="41">
        <v>2209</v>
      </c>
      <c r="AJ200" s="41">
        <v>2249</v>
      </c>
      <c r="AK200" s="41">
        <v>1112</v>
      </c>
      <c r="AL200" s="41">
        <v>961</v>
      </c>
      <c r="AM200" s="28">
        <f t="shared" si="21"/>
        <v>73478.268692810467</v>
      </c>
      <c r="AN200" s="41">
        <v>2370.2667320261439</v>
      </c>
      <c r="AO200" s="29">
        <f t="shared" si="22"/>
        <v>43070</v>
      </c>
      <c r="AP200" s="30">
        <f t="shared" si="23"/>
        <v>1389.3548387096773</v>
      </c>
      <c r="AQ200" s="31">
        <f t="shared" si="24"/>
        <v>-30408.268692810467</v>
      </c>
      <c r="AR200" s="45">
        <f t="shared" si="25"/>
        <v>0.58615970090506797</v>
      </c>
    </row>
    <row r="201" spans="1:44" x14ac:dyDescent="0.25">
      <c r="A201" s="10">
        <v>200</v>
      </c>
      <c r="B201" s="11">
        <v>16901</v>
      </c>
      <c r="C201" s="11" t="s">
        <v>58</v>
      </c>
      <c r="D201" s="11" t="s">
        <v>23</v>
      </c>
      <c r="E201" s="12" t="s">
        <v>38</v>
      </c>
      <c r="F201" s="12" t="s">
        <v>39</v>
      </c>
      <c r="G201" s="12" t="s">
        <v>264</v>
      </c>
      <c r="H201" s="41">
        <v>2063</v>
      </c>
      <c r="I201" s="41">
        <v>1793</v>
      </c>
      <c r="J201" s="41">
        <v>1300</v>
      </c>
      <c r="K201" s="41">
        <v>2537</v>
      </c>
      <c r="L201" s="41">
        <v>1535</v>
      </c>
      <c r="M201" s="41">
        <v>2276</v>
      </c>
      <c r="N201" s="41">
        <v>1868</v>
      </c>
      <c r="O201" s="41">
        <v>1985</v>
      </c>
      <c r="P201" s="41">
        <v>1791</v>
      </c>
      <c r="Q201" s="41">
        <v>1325</v>
      </c>
      <c r="R201" s="41">
        <v>3155</v>
      </c>
      <c r="S201" s="41">
        <v>998</v>
      </c>
      <c r="T201" s="41">
        <v>2156</v>
      </c>
      <c r="U201" s="41">
        <v>1546</v>
      </c>
      <c r="V201" s="41">
        <v>3215</v>
      </c>
      <c r="W201" s="41">
        <v>2081</v>
      </c>
      <c r="X201" s="41">
        <v>1487</v>
      </c>
      <c r="Y201" s="41">
        <v>3224</v>
      </c>
      <c r="Z201" s="41">
        <v>1100</v>
      </c>
      <c r="AA201" s="41">
        <v>2451</v>
      </c>
      <c r="AB201" s="41">
        <v>3450</v>
      </c>
      <c r="AC201" s="41">
        <v>1671</v>
      </c>
      <c r="AD201" s="41">
        <v>2464</v>
      </c>
      <c r="AE201" s="41">
        <v>3546</v>
      </c>
      <c r="AF201" s="41">
        <v>1898</v>
      </c>
      <c r="AG201" s="41">
        <v>1559</v>
      </c>
      <c r="AH201" s="41">
        <v>2865</v>
      </c>
      <c r="AI201" s="41">
        <v>1898</v>
      </c>
      <c r="AJ201" s="41">
        <v>2020</v>
      </c>
      <c r="AK201" s="41">
        <v>2018</v>
      </c>
      <c r="AL201" s="41">
        <v>2154</v>
      </c>
      <c r="AM201" s="28">
        <f t="shared" si="21"/>
        <v>65719.660620915034</v>
      </c>
      <c r="AN201" s="41">
        <v>2119.9890522875817</v>
      </c>
      <c r="AO201" s="29">
        <f t="shared" si="22"/>
        <v>65429</v>
      </c>
      <c r="AP201" s="30">
        <f t="shared" si="23"/>
        <v>2110.6129032258063</v>
      </c>
      <c r="AQ201" s="31">
        <f t="shared" si="24"/>
        <v>-290.66062091503409</v>
      </c>
      <c r="AR201" s="45">
        <f t="shared" si="25"/>
        <v>0.99557726533933844</v>
      </c>
    </row>
    <row r="202" spans="1:44" x14ac:dyDescent="0.25">
      <c r="A202" s="10">
        <v>201</v>
      </c>
      <c r="B202" s="11">
        <v>14532</v>
      </c>
      <c r="C202" s="11" t="s">
        <v>58</v>
      </c>
      <c r="D202" s="11" t="s">
        <v>23</v>
      </c>
      <c r="E202" s="12" t="s">
        <v>38</v>
      </c>
      <c r="F202" s="12" t="s">
        <v>39</v>
      </c>
      <c r="G202" s="12" t="s">
        <v>265</v>
      </c>
      <c r="H202" s="41">
        <v>2126</v>
      </c>
      <c r="I202" s="41">
        <v>2559</v>
      </c>
      <c r="J202" s="41">
        <v>1141</v>
      </c>
      <c r="K202" s="41">
        <v>1479</v>
      </c>
      <c r="L202" s="41">
        <v>1081</v>
      </c>
      <c r="M202" s="41">
        <v>1614</v>
      </c>
      <c r="N202" s="41">
        <v>839</v>
      </c>
      <c r="O202" s="41">
        <v>1023</v>
      </c>
      <c r="P202" s="41">
        <v>1710</v>
      </c>
      <c r="Q202" s="41">
        <v>1102</v>
      </c>
      <c r="R202" s="41">
        <v>2042</v>
      </c>
      <c r="S202" s="41">
        <v>1219</v>
      </c>
      <c r="T202" s="41">
        <v>1671</v>
      </c>
      <c r="U202" s="41">
        <v>2120</v>
      </c>
      <c r="V202" s="41">
        <v>1697</v>
      </c>
      <c r="W202" s="41">
        <v>2873</v>
      </c>
      <c r="X202" s="41">
        <v>1385</v>
      </c>
      <c r="Y202" s="41">
        <v>1868</v>
      </c>
      <c r="Z202" s="41">
        <v>1442</v>
      </c>
      <c r="AA202" s="41">
        <v>1382</v>
      </c>
      <c r="AB202" s="41">
        <v>1409</v>
      </c>
      <c r="AC202" s="41">
        <v>1664</v>
      </c>
      <c r="AD202" s="41">
        <v>1521</v>
      </c>
      <c r="AE202" s="41">
        <v>2013</v>
      </c>
      <c r="AF202" s="41">
        <v>1565</v>
      </c>
      <c r="AG202" s="41">
        <v>1357</v>
      </c>
      <c r="AH202" s="41">
        <v>2200</v>
      </c>
      <c r="AI202" s="41">
        <v>1659</v>
      </c>
      <c r="AJ202" s="41">
        <v>2194</v>
      </c>
      <c r="AK202" s="41">
        <v>1939</v>
      </c>
      <c r="AL202" s="41">
        <v>1744</v>
      </c>
      <c r="AM202" s="28">
        <f t="shared" si="21"/>
        <v>47206.626764705885</v>
      </c>
      <c r="AN202" s="41">
        <v>1522.794411764706</v>
      </c>
      <c r="AO202" s="29">
        <f t="shared" si="22"/>
        <v>51638</v>
      </c>
      <c r="AP202" s="30">
        <f t="shared" si="23"/>
        <v>1665.741935483871</v>
      </c>
      <c r="AQ202" s="31">
        <f t="shared" si="24"/>
        <v>4431.3732352941151</v>
      </c>
      <c r="AR202" s="45">
        <f t="shared" si="25"/>
        <v>1.0938718467934938</v>
      </c>
    </row>
    <row r="203" spans="1:44" x14ac:dyDescent="0.25">
      <c r="A203" s="10">
        <v>202</v>
      </c>
      <c r="B203" s="11">
        <v>15704</v>
      </c>
      <c r="C203" s="11" t="s">
        <v>58</v>
      </c>
      <c r="D203" s="11" t="s">
        <v>23</v>
      </c>
      <c r="E203" s="12" t="s">
        <v>38</v>
      </c>
      <c r="F203" s="12" t="s">
        <v>39</v>
      </c>
      <c r="G203" s="12" t="s">
        <v>266</v>
      </c>
      <c r="H203" s="41">
        <v>1404</v>
      </c>
      <c r="I203" s="41">
        <v>418</v>
      </c>
      <c r="J203" s="41">
        <v>901</v>
      </c>
      <c r="K203" s="41">
        <v>861</v>
      </c>
      <c r="L203" s="41">
        <v>422</v>
      </c>
      <c r="M203" s="41">
        <v>1052</v>
      </c>
      <c r="N203" s="41">
        <v>658</v>
      </c>
      <c r="O203" s="41">
        <v>1392</v>
      </c>
      <c r="P203" s="41">
        <v>330</v>
      </c>
      <c r="Q203" s="41">
        <v>781</v>
      </c>
      <c r="R203" s="41">
        <v>310</v>
      </c>
      <c r="S203" s="41">
        <v>284</v>
      </c>
      <c r="T203" s="41">
        <v>265</v>
      </c>
      <c r="U203" s="41">
        <v>1337</v>
      </c>
      <c r="V203" s="41">
        <v>1323</v>
      </c>
      <c r="W203" s="41">
        <v>468</v>
      </c>
      <c r="X203" s="41">
        <v>885</v>
      </c>
      <c r="Y203" s="41">
        <v>466</v>
      </c>
      <c r="Z203" s="41">
        <v>631</v>
      </c>
      <c r="AA203" s="41">
        <v>1293</v>
      </c>
      <c r="AB203" s="41">
        <v>81</v>
      </c>
      <c r="AC203" s="41">
        <v>382</v>
      </c>
      <c r="AD203" s="41">
        <v>64</v>
      </c>
      <c r="AE203" s="41">
        <v>90</v>
      </c>
      <c r="AF203" s="41">
        <v>1928</v>
      </c>
      <c r="AG203" s="41">
        <v>243</v>
      </c>
      <c r="AH203" s="41">
        <v>1859</v>
      </c>
      <c r="AI203" s="41">
        <v>246</v>
      </c>
      <c r="AJ203" s="41">
        <v>403</v>
      </c>
      <c r="AK203" s="41">
        <v>298</v>
      </c>
      <c r="AL203" s="41">
        <v>1502</v>
      </c>
      <c r="AM203" s="28">
        <f t="shared" si="21"/>
        <v>28577.028653594771</v>
      </c>
      <c r="AN203" s="41">
        <v>921.83963398692811</v>
      </c>
      <c r="AO203" s="29">
        <f t="shared" si="22"/>
        <v>22577</v>
      </c>
      <c r="AP203" s="30">
        <f t="shared" si="23"/>
        <v>728.29032258064512</v>
      </c>
      <c r="AQ203" s="31">
        <f t="shared" si="24"/>
        <v>-6000.0286535947707</v>
      </c>
      <c r="AR203" s="45">
        <f t="shared" si="25"/>
        <v>0.79004014985861681</v>
      </c>
    </row>
    <row r="204" spans="1:44" x14ac:dyDescent="0.25">
      <c r="A204" s="10">
        <v>203</v>
      </c>
      <c r="B204" s="11">
        <v>15242</v>
      </c>
      <c r="C204" s="11" t="s">
        <v>58</v>
      </c>
      <c r="D204" s="11" t="s">
        <v>23</v>
      </c>
      <c r="E204" s="12" t="s">
        <v>38</v>
      </c>
      <c r="F204" s="12" t="s">
        <v>39</v>
      </c>
      <c r="G204" s="12" t="s">
        <v>267</v>
      </c>
      <c r="H204" s="41">
        <v>2335</v>
      </c>
      <c r="I204" s="41">
        <v>12529</v>
      </c>
      <c r="J204" s="41">
        <v>1727</v>
      </c>
      <c r="K204" s="41">
        <v>3732</v>
      </c>
      <c r="L204" s="41">
        <v>1320</v>
      </c>
      <c r="M204" s="41">
        <v>1826</v>
      </c>
      <c r="N204" s="41">
        <v>1342</v>
      </c>
      <c r="O204" s="41">
        <v>2810</v>
      </c>
      <c r="P204" s="41">
        <v>1926</v>
      </c>
      <c r="Q204" s="41">
        <v>5341</v>
      </c>
      <c r="R204" s="41">
        <v>1984</v>
      </c>
      <c r="S204" s="41">
        <v>2947</v>
      </c>
      <c r="T204" s="41">
        <v>1722</v>
      </c>
      <c r="U204" s="41">
        <v>2797</v>
      </c>
      <c r="V204" s="41">
        <v>903</v>
      </c>
      <c r="W204" s="41">
        <v>2225</v>
      </c>
      <c r="X204" s="41">
        <v>1357</v>
      </c>
      <c r="Y204" s="41">
        <v>3159</v>
      </c>
      <c r="Z204" s="41">
        <v>1346</v>
      </c>
      <c r="AA204" s="41">
        <v>2850</v>
      </c>
      <c r="AB204" s="41">
        <v>2253</v>
      </c>
      <c r="AC204" s="41">
        <v>2230</v>
      </c>
      <c r="AD204" s="41">
        <v>3159</v>
      </c>
      <c r="AE204" s="41">
        <v>2333</v>
      </c>
      <c r="AF204" s="41">
        <v>2525</v>
      </c>
      <c r="AG204" s="41">
        <v>2589</v>
      </c>
      <c r="AH204" s="41">
        <v>12612</v>
      </c>
      <c r="AI204" s="41">
        <v>2687</v>
      </c>
      <c r="AJ204" s="41">
        <v>775</v>
      </c>
      <c r="AK204" s="41">
        <v>2077</v>
      </c>
      <c r="AL204" s="41">
        <v>1325</v>
      </c>
      <c r="AM204" s="28">
        <f t="shared" si="21"/>
        <v>74037.201732026151</v>
      </c>
      <c r="AN204" s="41">
        <v>2388.2968300653597</v>
      </c>
      <c r="AO204" s="29">
        <f t="shared" si="22"/>
        <v>90743</v>
      </c>
      <c r="AP204" s="30">
        <f t="shared" si="23"/>
        <v>2927.1935483870966</v>
      </c>
      <c r="AQ204" s="31">
        <f t="shared" si="24"/>
        <v>16705.798267973849</v>
      </c>
      <c r="AR204" s="45">
        <f t="shared" si="25"/>
        <v>1.2256405952299443</v>
      </c>
    </row>
    <row r="205" spans="1:44" x14ac:dyDescent="0.25">
      <c r="A205" s="10">
        <v>204</v>
      </c>
      <c r="B205" s="11">
        <v>16017</v>
      </c>
      <c r="C205" s="11" t="s">
        <v>58</v>
      </c>
      <c r="D205" s="11" t="s">
        <v>23</v>
      </c>
      <c r="E205" s="12" t="s">
        <v>38</v>
      </c>
      <c r="F205" s="12" t="s">
        <v>39</v>
      </c>
      <c r="G205" s="12" t="s">
        <v>268</v>
      </c>
      <c r="H205" s="41">
        <v>917</v>
      </c>
      <c r="I205" s="41">
        <v>644</v>
      </c>
      <c r="J205" s="41">
        <v>1212</v>
      </c>
      <c r="K205" s="41">
        <v>1393</v>
      </c>
      <c r="L205" s="41">
        <v>561</v>
      </c>
      <c r="M205" s="41">
        <v>996</v>
      </c>
      <c r="N205" s="41">
        <v>960</v>
      </c>
      <c r="O205" s="41">
        <v>2471</v>
      </c>
      <c r="P205" s="41">
        <v>1954</v>
      </c>
      <c r="Q205" s="41">
        <v>847</v>
      </c>
      <c r="R205" s="41">
        <v>1273</v>
      </c>
      <c r="S205" s="41">
        <v>1145</v>
      </c>
      <c r="T205" s="41">
        <v>1052</v>
      </c>
      <c r="U205" s="41">
        <v>1618</v>
      </c>
      <c r="V205" s="41">
        <v>1299</v>
      </c>
      <c r="W205" s="41">
        <v>1777</v>
      </c>
      <c r="X205" s="41">
        <v>1303</v>
      </c>
      <c r="Y205" s="41">
        <v>1543</v>
      </c>
      <c r="Z205" s="41">
        <v>1027</v>
      </c>
      <c r="AA205" s="41">
        <v>1250</v>
      </c>
      <c r="AB205" s="41">
        <v>988</v>
      </c>
      <c r="AC205" s="41">
        <v>238</v>
      </c>
      <c r="AD205" s="41">
        <v>1407</v>
      </c>
      <c r="AE205" s="41">
        <v>1585</v>
      </c>
      <c r="AF205" s="41">
        <v>1722</v>
      </c>
      <c r="AG205" s="41">
        <v>626</v>
      </c>
      <c r="AH205" s="41">
        <v>1363</v>
      </c>
      <c r="AI205" s="41">
        <v>1964</v>
      </c>
      <c r="AJ205" s="41">
        <v>2413</v>
      </c>
      <c r="AK205" s="41">
        <v>1028</v>
      </c>
      <c r="AL205" s="41">
        <v>497</v>
      </c>
      <c r="AM205" s="28">
        <f t="shared" si="21"/>
        <v>57951.897418300658</v>
      </c>
      <c r="AN205" s="41">
        <v>1869.4160457516341</v>
      </c>
      <c r="AO205" s="29">
        <f t="shared" si="22"/>
        <v>39073</v>
      </c>
      <c r="AP205" s="30">
        <f t="shared" si="23"/>
        <v>1260.4193548387098</v>
      </c>
      <c r="AQ205" s="31">
        <f t="shared" si="24"/>
        <v>-18878.897418300658</v>
      </c>
      <c r="AR205" s="45">
        <f t="shared" si="25"/>
        <v>0.67423159103779606</v>
      </c>
    </row>
    <row r="206" spans="1:44" x14ac:dyDescent="0.25">
      <c r="A206" s="10">
        <v>205</v>
      </c>
      <c r="B206" s="11">
        <v>15136</v>
      </c>
      <c r="C206" s="11" t="s">
        <v>58</v>
      </c>
      <c r="D206" s="11" t="s">
        <v>23</v>
      </c>
      <c r="E206" s="12" t="s">
        <v>38</v>
      </c>
      <c r="F206" s="12" t="s">
        <v>39</v>
      </c>
      <c r="G206" s="12" t="s">
        <v>269</v>
      </c>
      <c r="H206" s="41">
        <v>303</v>
      </c>
      <c r="I206" s="41">
        <v>1718</v>
      </c>
      <c r="J206" s="41">
        <v>952</v>
      </c>
      <c r="K206" s="41">
        <v>846</v>
      </c>
      <c r="L206" s="41">
        <v>248</v>
      </c>
      <c r="M206" s="41">
        <v>430</v>
      </c>
      <c r="N206" s="41">
        <v>1122</v>
      </c>
      <c r="O206" s="41">
        <v>267</v>
      </c>
      <c r="P206" s="41">
        <v>301</v>
      </c>
      <c r="Q206" s="41">
        <v>241</v>
      </c>
      <c r="R206" s="41">
        <v>653</v>
      </c>
      <c r="S206" s="41">
        <v>496</v>
      </c>
      <c r="T206" s="41">
        <v>386</v>
      </c>
      <c r="U206" s="41">
        <v>457</v>
      </c>
      <c r="V206" s="41">
        <v>786</v>
      </c>
      <c r="W206" s="41">
        <v>375</v>
      </c>
      <c r="X206" s="41">
        <v>500</v>
      </c>
      <c r="Y206" s="41">
        <v>1071</v>
      </c>
      <c r="Z206" s="41">
        <v>352</v>
      </c>
      <c r="AA206" s="41">
        <v>913</v>
      </c>
      <c r="AB206" s="41">
        <v>1636</v>
      </c>
      <c r="AC206" s="41">
        <v>1313</v>
      </c>
      <c r="AD206" s="41">
        <v>631</v>
      </c>
      <c r="AE206" s="41">
        <v>1360</v>
      </c>
      <c r="AF206" s="41">
        <v>2180</v>
      </c>
      <c r="AG206" s="41">
        <v>799</v>
      </c>
      <c r="AH206" s="41">
        <v>3037</v>
      </c>
      <c r="AI206" s="41">
        <v>510</v>
      </c>
      <c r="AJ206" s="41">
        <v>1234</v>
      </c>
      <c r="AK206" s="41">
        <v>2339</v>
      </c>
      <c r="AL206" s="41">
        <v>1209</v>
      </c>
      <c r="AM206" s="28">
        <f t="shared" si="21"/>
        <v>31288.889607843135</v>
      </c>
      <c r="AN206" s="41">
        <v>1009.3190196078431</v>
      </c>
      <c r="AO206" s="29">
        <f t="shared" si="22"/>
        <v>28665</v>
      </c>
      <c r="AP206" s="30">
        <f t="shared" si="23"/>
        <v>924.67741935483866</v>
      </c>
      <c r="AQ206" s="31">
        <f t="shared" si="24"/>
        <v>-2623.8896078431353</v>
      </c>
      <c r="AR206" s="45">
        <f t="shared" si="25"/>
        <v>0.91613989372171878</v>
      </c>
    </row>
    <row r="207" spans="1:44" x14ac:dyDescent="0.25">
      <c r="A207" s="10">
        <v>206</v>
      </c>
      <c r="B207" s="11">
        <v>15506</v>
      </c>
      <c r="C207" s="11" t="s">
        <v>58</v>
      </c>
      <c r="D207" s="11" t="s">
        <v>23</v>
      </c>
      <c r="E207" s="12" t="s">
        <v>38</v>
      </c>
      <c r="F207" s="12" t="s">
        <v>40</v>
      </c>
      <c r="G207" s="12" t="s">
        <v>270</v>
      </c>
      <c r="H207" s="41">
        <v>1087</v>
      </c>
      <c r="I207" s="41">
        <v>1047</v>
      </c>
      <c r="J207" s="41">
        <v>2355</v>
      </c>
      <c r="K207" s="41">
        <v>1849</v>
      </c>
      <c r="L207" s="41">
        <v>394</v>
      </c>
      <c r="M207" s="41">
        <v>2595</v>
      </c>
      <c r="N207" s="41">
        <v>1525</v>
      </c>
      <c r="O207" s="41">
        <v>698</v>
      </c>
      <c r="P207" s="41">
        <v>737</v>
      </c>
      <c r="Q207" s="41">
        <v>911</v>
      </c>
      <c r="R207" s="41">
        <v>1130</v>
      </c>
      <c r="S207" s="41">
        <v>300</v>
      </c>
      <c r="T207" s="41">
        <v>824</v>
      </c>
      <c r="U207" s="41">
        <v>673</v>
      </c>
      <c r="V207" s="41">
        <v>1843</v>
      </c>
      <c r="W207" s="41">
        <v>952</v>
      </c>
      <c r="X207" s="41">
        <v>964</v>
      </c>
      <c r="Y207" s="41">
        <v>1471</v>
      </c>
      <c r="Z207" s="41">
        <v>1050</v>
      </c>
      <c r="AA207" s="41">
        <v>525</v>
      </c>
      <c r="AB207" s="41">
        <v>830</v>
      </c>
      <c r="AC207" s="41">
        <v>408</v>
      </c>
      <c r="AD207" s="41">
        <v>924</v>
      </c>
      <c r="AE207" s="41">
        <v>1440</v>
      </c>
      <c r="AF207" s="41">
        <v>2137</v>
      </c>
      <c r="AG207" s="41">
        <v>1136</v>
      </c>
      <c r="AH207" s="41">
        <v>746</v>
      </c>
      <c r="AI207" s="41">
        <v>1313</v>
      </c>
      <c r="AJ207" s="41">
        <v>920</v>
      </c>
      <c r="AK207" s="41">
        <v>1290</v>
      </c>
      <c r="AL207" s="41">
        <v>1628</v>
      </c>
      <c r="AM207" s="28">
        <f t="shared" si="21"/>
        <v>47759.145032679735</v>
      </c>
      <c r="AN207" s="41">
        <v>1540.6175816993464</v>
      </c>
      <c r="AO207" s="29">
        <f t="shared" si="22"/>
        <v>35702</v>
      </c>
      <c r="AP207" s="30">
        <f t="shared" si="23"/>
        <v>1151.6774193548388</v>
      </c>
      <c r="AQ207" s="31">
        <f t="shared" si="24"/>
        <v>-12057.145032679735</v>
      </c>
      <c r="AR207" s="45">
        <f t="shared" si="25"/>
        <v>0.74754269523816863</v>
      </c>
    </row>
    <row r="208" spans="1:44" x14ac:dyDescent="0.25">
      <c r="A208" s="10">
        <v>207</v>
      </c>
      <c r="B208" s="11">
        <v>16405</v>
      </c>
      <c r="C208" s="11" t="s">
        <v>58</v>
      </c>
      <c r="D208" s="11" t="s">
        <v>23</v>
      </c>
      <c r="E208" s="12" t="s">
        <v>38</v>
      </c>
      <c r="F208" s="12" t="s">
        <v>40</v>
      </c>
      <c r="G208" s="12" t="s">
        <v>271</v>
      </c>
      <c r="H208" s="41">
        <v>1175</v>
      </c>
      <c r="I208" s="41">
        <v>2007</v>
      </c>
      <c r="J208" s="41">
        <v>727</v>
      </c>
      <c r="K208" s="41">
        <v>1083</v>
      </c>
      <c r="L208" s="41">
        <v>481</v>
      </c>
      <c r="M208" s="41">
        <v>856</v>
      </c>
      <c r="N208" s="41">
        <v>1260</v>
      </c>
      <c r="O208" s="41">
        <v>971</v>
      </c>
      <c r="P208" s="41">
        <v>1711</v>
      </c>
      <c r="Q208" s="41">
        <v>400</v>
      </c>
      <c r="R208" s="41">
        <v>512</v>
      </c>
      <c r="S208" s="41">
        <v>250</v>
      </c>
      <c r="T208" s="41">
        <v>708</v>
      </c>
      <c r="U208" s="41">
        <v>657</v>
      </c>
      <c r="V208" s="41">
        <v>866</v>
      </c>
      <c r="W208" s="41">
        <v>795</v>
      </c>
      <c r="X208" s="41">
        <v>597</v>
      </c>
      <c r="Y208" s="41">
        <v>1790</v>
      </c>
      <c r="Z208" s="41">
        <v>342</v>
      </c>
      <c r="AA208" s="41">
        <v>496</v>
      </c>
      <c r="AB208" s="41">
        <v>1264</v>
      </c>
      <c r="AC208" s="41">
        <v>562</v>
      </c>
      <c r="AD208" s="41">
        <v>1190</v>
      </c>
      <c r="AE208" s="41">
        <v>686</v>
      </c>
      <c r="AF208" s="41">
        <v>1036</v>
      </c>
      <c r="AG208" s="41">
        <v>736</v>
      </c>
      <c r="AH208" s="41">
        <v>1422</v>
      </c>
      <c r="AI208" s="41">
        <v>912</v>
      </c>
      <c r="AJ208" s="41">
        <v>667</v>
      </c>
      <c r="AK208" s="41">
        <v>1550</v>
      </c>
      <c r="AL208" s="41">
        <v>613</v>
      </c>
      <c r="AM208" s="28">
        <f t="shared" si="21"/>
        <v>36345.631895424835</v>
      </c>
      <c r="AN208" s="41">
        <v>1172.4397385620914</v>
      </c>
      <c r="AO208" s="29">
        <f t="shared" si="22"/>
        <v>28322</v>
      </c>
      <c r="AP208" s="30">
        <f t="shared" si="23"/>
        <v>913.61290322580646</v>
      </c>
      <c r="AQ208" s="31">
        <f t="shared" si="24"/>
        <v>-8023.6318954248345</v>
      </c>
      <c r="AR208" s="45">
        <f t="shared" si="25"/>
        <v>0.77924081995573047</v>
      </c>
    </row>
    <row r="209" spans="1:44" x14ac:dyDescent="0.25">
      <c r="A209" s="10">
        <v>208</v>
      </c>
      <c r="B209" s="11">
        <v>14575</v>
      </c>
      <c r="C209" s="11" t="s">
        <v>58</v>
      </c>
      <c r="D209" s="11" t="s">
        <v>23</v>
      </c>
      <c r="E209" s="12" t="s">
        <v>38</v>
      </c>
      <c r="F209" s="12" t="s">
        <v>40</v>
      </c>
      <c r="G209" s="12" t="s">
        <v>272</v>
      </c>
      <c r="H209" s="41">
        <v>846</v>
      </c>
      <c r="I209" s="41">
        <v>1480</v>
      </c>
      <c r="J209" s="41">
        <v>3733</v>
      </c>
      <c r="K209" s="41">
        <v>1197</v>
      </c>
      <c r="L209" s="41">
        <v>144</v>
      </c>
      <c r="M209" s="41">
        <v>364</v>
      </c>
      <c r="N209" s="41">
        <v>2052</v>
      </c>
      <c r="O209" s="41">
        <v>1448</v>
      </c>
      <c r="P209" s="41">
        <v>254</v>
      </c>
      <c r="Q209" s="41">
        <v>912</v>
      </c>
      <c r="R209" s="41">
        <v>1608</v>
      </c>
      <c r="S209" s="41">
        <v>155</v>
      </c>
      <c r="T209" s="41">
        <v>829</v>
      </c>
      <c r="U209" s="41">
        <v>1975</v>
      </c>
      <c r="V209" s="41">
        <v>1133</v>
      </c>
      <c r="W209" s="41">
        <v>618</v>
      </c>
      <c r="X209" s="41">
        <v>860</v>
      </c>
      <c r="Y209" s="41">
        <v>409</v>
      </c>
      <c r="Z209" s="41">
        <v>624</v>
      </c>
      <c r="AA209" s="41">
        <v>358</v>
      </c>
      <c r="AB209" s="41">
        <v>1477</v>
      </c>
      <c r="AC209" s="41">
        <v>660</v>
      </c>
      <c r="AD209" s="41">
        <v>1006</v>
      </c>
      <c r="AE209" s="41">
        <v>1129</v>
      </c>
      <c r="AF209" s="41">
        <v>828</v>
      </c>
      <c r="AG209" s="41">
        <v>311</v>
      </c>
      <c r="AH209" s="41">
        <v>949</v>
      </c>
      <c r="AI209" s="41">
        <v>935</v>
      </c>
      <c r="AJ209" s="41">
        <v>1625</v>
      </c>
      <c r="AK209" s="41">
        <v>1009</v>
      </c>
      <c r="AL209" s="41">
        <v>635</v>
      </c>
      <c r="AM209" s="28">
        <f t="shared" si="21"/>
        <v>39309.647204248366</v>
      </c>
      <c r="AN209" s="41">
        <v>1268.0531356209151</v>
      </c>
      <c r="AO209" s="29">
        <f t="shared" si="22"/>
        <v>31563</v>
      </c>
      <c r="AP209" s="30">
        <f t="shared" si="23"/>
        <v>1018.1612903225806</v>
      </c>
      <c r="AQ209" s="31">
        <f t="shared" si="24"/>
        <v>-7746.6472042483656</v>
      </c>
      <c r="AR209" s="45">
        <f t="shared" si="25"/>
        <v>0.80293267034431304</v>
      </c>
    </row>
    <row r="210" spans="1:44" x14ac:dyDescent="0.25">
      <c r="A210" s="10">
        <v>209</v>
      </c>
      <c r="B210" s="11">
        <v>15616</v>
      </c>
      <c r="C210" s="11" t="s">
        <v>58</v>
      </c>
      <c r="D210" s="11" t="s">
        <v>23</v>
      </c>
      <c r="E210" s="12" t="s">
        <v>38</v>
      </c>
      <c r="F210" s="12" t="s">
        <v>40</v>
      </c>
      <c r="G210" s="12" t="s">
        <v>273</v>
      </c>
      <c r="H210" s="41">
        <v>1308</v>
      </c>
      <c r="I210" s="41">
        <v>937</v>
      </c>
      <c r="J210" s="41">
        <v>1242</v>
      </c>
      <c r="K210" s="41">
        <v>2678</v>
      </c>
      <c r="L210" s="41">
        <v>973</v>
      </c>
      <c r="M210" s="41">
        <v>2535</v>
      </c>
      <c r="N210" s="41">
        <v>3793</v>
      </c>
      <c r="O210" s="41">
        <v>1952</v>
      </c>
      <c r="P210" s="41">
        <v>3381</v>
      </c>
      <c r="Q210" s="41">
        <v>1598</v>
      </c>
      <c r="R210" s="41">
        <v>2981</v>
      </c>
      <c r="S210" s="41">
        <v>1131</v>
      </c>
      <c r="T210" s="41">
        <v>2274</v>
      </c>
      <c r="U210" s="41">
        <v>1599</v>
      </c>
      <c r="V210" s="41">
        <v>1821</v>
      </c>
      <c r="W210" s="41">
        <v>1957</v>
      </c>
      <c r="X210" s="41">
        <v>1281</v>
      </c>
      <c r="Y210" s="41">
        <v>1630</v>
      </c>
      <c r="Z210" s="41">
        <v>1266</v>
      </c>
      <c r="AA210" s="41">
        <v>2336</v>
      </c>
      <c r="AB210" s="41">
        <v>2493</v>
      </c>
      <c r="AC210" s="41">
        <v>3144</v>
      </c>
      <c r="AD210" s="41">
        <v>2777</v>
      </c>
      <c r="AE210" s="41">
        <v>2222</v>
      </c>
      <c r="AF210" s="41">
        <v>1617</v>
      </c>
      <c r="AG210" s="41">
        <v>2619</v>
      </c>
      <c r="AH210" s="41">
        <v>1984</v>
      </c>
      <c r="AI210" s="41">
        <v>2429</v>
      </c>
      <c r="AJ210" s="41">
        <v>2325</v>
      </c>
      <c r="AK210" s="41">
        <v>1378</v>
      </c>
      <c r="AL210" s="41">
        <v>2896</v>
      </c>
      <c r="AM210" s="28">
        <f t="shared" si="21"/>
        <v>79720.574575163409</v>
      </c>
      <c r="AN210" s="41">
        <v>2571.631437908497</v>
      </c>
      <c r="AO210" s="29">
        <f t="shared" si="22"/>
        <v>64557</v>
      </c>
      <c r="AP210" s="30">
        <f t="shared" si="23"/>
        <v>2082.483870967742</v>
      </c>
      <c r="AQ210" s="31">
        <f t="shared" si="24"/>
        <v>-15163.574575163409</v>
      </c>
      <c r="AR210" s="45">
        <f t="shared" si="25"/>
        <v>0.80979095226080378</v>
      </c>
    </row>
    <row r="211" spans="1:44" x14ac:dyDescent="0.25">
      <c r="A211" s="10">
        <v>210</v>
      </c>
      <c r="B211" s="11">
        <v>14818</v>
      </c>
      <c r="C211" s="11" t="s">
        <v>58</v>
      </c>
      <c r="D211" s="11" t="s">
        <v>23</v>
      </c>
      <c r="E211" s="12" t="s">
        <v>38</v>
      </c>
      <c r="F211" s="12" t="s">
        <v>40</v>
      </c>
      <c r="G211" s="12" t="s">
        <v>274</v>
      </c>
      <c r="H211" s="41">
        <v>2147</v>
      </c>
      <c r="I211" s="41">
        <v>2358</v>
      </c>
      <c r="J211" s="41">
        <v>1202</v>
      </c>
      <c r="K211" s="41">
        <v>1514</v>
      </c>
      <c r="L211" s="41">
        <v>128</v>
      </c>
      <c r="M211" s="41">
        <v>1383</v>
      </c>
      <c r="N211" s="41">
        <v>530</v>
      </c>
      <c r="O211" s="41">
        <v>656</v>
      </c>
      <c r="P211" s="41">
        <v>1465</v>
      </c>
      <c r="Q211" s="41">
        <v>1303</v>
      </c>
      <c r="R211" s="41">
        <v>2434</v>
      </c>
      <c r="S211" s="41">
        <v>420</v>
      </c>
      <c r="T211" s="41">
        <v>1122</v>
      </c>
      <c r="U211" s="41">
        <v>3402</v>
      </c>
      <c r="V211" s="41">
        <v>851</v>
      </c>
      <c r="W211" s="41">
        <v>1075</v>
      </c>
      <c r="X211" s="41">
        <v>1283</v>
      </c>
      <c r="Y211" s="41">
        <v>1120</v>
      </c>
      <c r="Z211" s="41">
        <v>430</v>
      </c>
      <c r="AA211" s="41">
        <v>1901</v>
      </c>
      <c r="AB211" s="41">
        <v>2144</v>
      </c>
      <c r="AC211" s="41">
        <v>1826</v>
      </c>
      <c r="AD211" s="41">
        <v>728</v>
      </c>
      <c r="AE211" s="41">
        <v>977</v>
      </c>
      <c r="AF211" s="41">
        <v>1010</v>
      </c>
      <c r="AG211" s="41">
        <v>902</v>
      </c>
      <c r="AH211" s="41">
        <v>1672</v>
      </c>
      <c r="AI211" s="41">
        <v>545</v>
      </c>
      <c r="AJ211" s="41">
        <v>741</v>
      </c>
      <c r="AK211" s="41">
        <v>1087</v>
      </c>
      <c r="AL211" s="41">
        <v>1196</v>
      </c>
      <c r="AM211" s="28">
        <f t="shared" si="21"/>
        <v>41270.950392156861</v>
      </c>
      <c r="AN211" s="41">
        <v>1331.3209803921568</v>
      </c>
      <c r="AO211" s="29">
        <f t="shared" si="22"/>
        <v>39552</v>
      </c>
      <c r="AP211" s="30">
        <f t="shared" si="23"/>
        <v>1275.8709677419354</v>
      </c>
      <c r="AQ211" s="31">
        <f t="shared" si="24"/>
        <v>-1718.9503921568612</v>
      </c>
      <c r="AR211" s="45">
        <f t="shared" si="25"/>
        <v>0.95834962907751375</v>
      </c>
    </row>
    <row r="212" spans="1:44" x14ac:dyDescent="0.25">
      <c r="A212" s="10">
        <v>211</v>
      </c>
      <c r="B212" s="11">
        <v>14582</v>
      </c>
      <c r="C212" s="11" t="s">
        <v>58</v>
      </c>
      <c r="D212" s="11" t="s">
        <v>23</v>
      </c>
      <c r="E212" s="12" t="s">
        <v>38</v>
      </c>
      <c r="F212" s="12" t="s">
        <v>40</v>
      </c>
      <c r="G212" s="12" t="s">
        <v>275</v>
      </c>
      <c r="H212" s="41">
        <v>654</v>
      </c>
      <c r="I212" s="41">
        <v>1238</v>
      </c>
      <c r="J212" s="41">
        <v>300</v>
      </c>
      <c r="K212" s="41">
        <v>559</v>
      </c>
      <c r="L212" s="41">
        <v>572</v>
      </c>
      <c r="M212" s="41">
        <v>776</v>
      </c>
      <c r="N212" s="41">
        <v>357</v>
      </c>
      <c r="O212" s="41">
        <v>908</v>
      </c>
      <c r="P212" s="41">
        <v>1366</v>
      </c>
      <c r="Q212" s="41">
        <v>674</v>
      </c>
      <c r="R212" s="41">
        <v>1160</v>
      </c>
      <c r="S212" s="41">
        <v>1366</v>
      </c>
      <c r="T212" s="41">
        <v>734</v>
      </c>
      <c r="U212" s="41">
        <v>1863</v>
      </c>
      <c r="V212" s="41">
        <v>444</v>
      </c>
      <c r="W212" s="41">
        <v>660</v>
      </c>
      <c r="X212" s="41">
        <v>284</v>
      </c>
      <c r="Y212" s="41">
        <v>1788</v>
      </c>
      <c r="Z212" s="41">
        <v>317</v>
      </c>
      <c r="AA212" s="41">
        <v>1093</v>
      </c>
      <c r="AB212" s="41">
        <v>407</v>
      </c>
      <c r="AC212" s="41">
        <v>646</v>
      </c>
      <c r="AD212" s="41">
        <v>1493</v>
      </c>
      <c r="AE212" s="41">
        <v>1084</v>
      </c>
      <c r="AF212" s="41">
        <v>934</v>
      </c>
      <c r="AG212" s="41">
        <v>460</v>
      </c>
      <c r="AH212" s="41">
        <v>1078</v>
      </c>
      <c r="AI212" s="41">
        <v>497</v>
      </c>
      <c r="AJ212" s="41">
        <v>1279</v>
      </c>
      <c r="AK212" s="41">
        <v>1561</v>
      </c>
      <c r="AL212" s="41">
        <v>1919</v>
      </c>
      <c r="AM212" s="28">
        <f t="shared" si="21"/>
        <v>37963.904836601308</v>
      </c>
      <c r="AN212" s="41">
        <v>1224.6420915032679</v>
      </c>
      <c r="AO212" s="29">
        <f t="shared" si="22"/>
        <v>28471</v>
      </c>
      <c r="AP212" s="30">
        <f t="shared" si="23"/>
        <v>918.41935483870964</v>
      </c>
      <c r="AQ212" s="31">
        <f t="shared" si="24"/>
        <v>-9492.9048366013085</v>
      </c>
      <c r="AR212" s="45">
        <f t="shared" si="25"/>
        <v>0.74994919839096419</v>
      </c>
    </row>
    <row r="213" spans="1:44" x14ac:dyDescent="0.25">
      <c r="A213" s="10">
        <v>212</v>
      </c>
      <c r="B213" s="11">
        <v>15965</v>
      </c>
      <c r="C213" s="11" t="s">
        <v>58</v>
      </c>
      <c r="D213" s="11" t="s">
        <v>23</v>
      </c>
      <c r="E213" s="12" t="s">
        <v>38</v>
      </c>
      <c r="F213" s="12" t="s">
        <v>40</v>
      </c>
      <c r="G213" s="12" t="s">
        <v>276</v>
      </c>
      <c r="H213" s="41">
        <v>2203</v>
      </c>
      <c r="I213" s="41">
        <v>1174</v>
      </c>
      <c r="J213" s="41">
        <v>988</v>
      </c>
      <c r="K213" s="41">
        <v>2106</v>
      </c>
      <c r="L213" s="41">
        <v>885</v>
      </c>
      <c r="M213" s="41">
        <v>843</v>
      </c>
      <c r="N213" s="41">
        <v>1049</v>
      </c>
      <c r="O213" s="41">
        <v>387</v>
      </c>
      <c r="P213" s="41">
        <v>500</v>
      </c>
      <c r="Q213" s="41">
        <v>785</v>
      </c>
      <c r="R213" s="41">
        <v>972</v>
      </c>
      <c r="S213" s="41">
        <v>372</v>
      </c>
      <c r="T213" s="41">
        <v>4224</v>
      </c>
      <c r="U213" s="41">
        <v>557</v>
      </c>
      <c r="V213" s="41">
        <v>1436</v>
      </c>
      <c r="W213" s="41">
        <v>659</v>
      </c>
      <c r="X213" s="41">
        <v>1158</v>
      </c>
      <c r="Y213" s="41">
        <v>622</v>
      </c>
      <c r="Z213" s="41">
        <v>241</v>
      </c>
      <c r="AA213" s="41">
        <v>1793</v>
      </c>
      <c r="AB213" s="41">
        <v>412</v>
      </c>
      <c r="AC213" s="41">
        <v>936</v>
      </c>
      <c r="AD213" s="41">
        <v>827</v>
      </c>
      <c r="AE213" s="41">
        <v>844</v>
      </c>
      <c r="AF213" s="41">
        <v>1642</v>
      </c>
      <c r="AG213" s="41">
        <v>828</v>
      </c>
      <c r="AH213" s="41">
        <v>1350</v>
      </c>
      <c r="AI213" s="41">
        <v>1348</v>
      </c>
      <c r="AJ213" s="41">
        <v>1244</v>
      </c>
      <c r="AK213" s="41">
        <v>1193</v>
      </c>
      <c r="AL213" s="41">
        <v>456</v>
      </c>
      <c r="AM213" s="28">
        <f t="shared" si="21"/>
        <v>27838.442844117646</v>
      </c>
      <c r="AN213" s="41">
        <v>898.0142852941176</v>
      </c>
      <c r="AO213" s="29">
        <f t="shared" si="22"/>
        <v>34034</v>
      </c>
      <c r="AP213" s="30">
        <f t="shared" si="23"/>
        <v>1097.8709677419354</v>
      </c>
      <c r="AQ213" s="31">
        <f t="shared" si="24"/>
        <v>6195.557155882354</v>
      </c>
      <c r="AR213" s="45">
        <f t="shared" si="25"/>
        <v>1.2225540124702592</v>
      </c>
    </row>
    <row r="214" spans="1:44" x14ac:dyDescent="0.25">
      <c r="A214" s="10">
        <v>213</v>
      </c>
      <c r="B214" s="11">
        <v>92055</v>
      </c>
      <c r="C214" s="11" t="s">
        <v>58</v>
      </c>
      <c r="D214" s="11" t="s">
        <v>23</v>
      </c>
      <c r="E214" s="12" t="s">
        <v>38</v>
      </c>
      <c r="F214" s="12" t="s">
        <v>40</v>
      </c>
      <c r="G214" s="12" t="s">
        <v>277</v>
      </c>
      <c r="H214" s="41">
        <v>160</v>
      </c>
      <c r="I214" s="41">
        <v>275</v>
      </c>
      <c r="J214" s="41">
        <v>674</v>
      </c>
      <c r="K214" s="41">
        <v>1963</v>
      </c>
      <c r="L214" s="41">
        <v>651</v>
      </c>
      <c r="M214" s="41">
        <v>311</v>
      </c>
      <c r="N214" s="41">
        <v>439</v>
      </c>
      <c r="O214" s="41">
        <v>639</v>
      </c>
      <c r="P214" s="41">
        <v>306</v>
      </c>
      <c r="Q214" s="41">
        <v>508</v>
      </c>
      <c r="R214" s="41">
        <v>498</v>
      </c>
      <c r="S214" s="41">
        <v>558</v>
      </c>
      <c r="T214" s="41">
        <v>524</v>
      </c>
      <c r="U214" s="41">
        <v>741</v>
      </c>
      <c r="V214" s="41">
        <v>195</v>
      </c>
      <c r="W214" s="41">
        <v>332</v>
      </c>
      <c r="X214" s="41">
        <v>316</v>
      </c>
      <c r="Y214" s="41">
        <v>852</v>
      </c>
      <c r="Z214" s="41">
        <v>363</v>
      </c>
      <c r="AA214" s="41">
        <v>437</v>
      </c>
      <c r="AB214" s="41">
        <v>1458</v>
      </c>
      <c r="AC214" s="41">
        <v>584</v>
      </c>
      <c r="AD214" s="41">
        <v>827</v>
      </c>
      <c r="AE214" s="41">
        <v>336</v>
      </c>
      <c r="AF214" s="41">
        <v>640</v>
      </c>
      <c r="AG214" s="41">
        <v>449</v>
      </c>
      <c r="AH214" s="41">
        <v>543</v>
      </c>
      <c r="AI214" s="41">
        <v>1013</v>
      </c>
      <c r="AJ214" s="41">
        <v>293</v>
      </c>
      <c r="AK214" s="41">
        <v>450</v>
      </c>
      <c r="AL214" s="41">
        <v>365</v>
      </c>
      <c r="AM214" s="28">
        <f t="shared" si="21"/>
        <v>21865.562287581699</v>
      </c>
      <c r="AN214" s="41">
        <v>705.34071895424836</v>
      </c>
      <c r="AO214" s="29">
        <f t="shared" si="22"/>
        <v>17700</v>
      </c>
      <c r="AP214" s="30">
        <f t="shared" si="23"/>
        <v>570.9677419354839</v>
      </c>
      <c r="AQ214" s="31">
        <f t="shared" si="24"/>
        <v>-4165.5622875816989</v>
      </c>
      <c r="AR214" s="45">
        <f t="shared" si="25"/>
        <v>0.80949210302506225</v>
      </c>
    </row>
    <row r="215" spans="1:44" x14ac:dyDescent="0.25">
      <c r="A215" s="10">
        <v>214</v>
      </c>
      <c r="B215" s="11">
        <v>15072</v>
      </c>
      <c r="C215" s="11" t="s">
        <v>58</v>
      </c>
      <c r="D215" s="11" t="s">
        <v>23</v>
      </c>
      <c r="E215" s="12" t="s">
        <v>38</v>
      </c>
      <c r="F215" s="12" t="s">
        <v>38</v>
      </c>
      <c r="G215" s="12" t="s">
        <v>397</v>
      </c>
      <c r="H215" s="41">
        <v>0</v>
      </c>
      <c r="I215" s="41">
        <v>0</v>
      </c>
      <c r="J215" s="41">
        <v>0</v>
      </c>
      <c r="K215" s="41">
        <v>0</v>
      </c>
      <c r="L215" s="41">
        <v>0</v>
      </c>
      <c r="M215" s="41">
        <v>0</v>
      </c>
      <c r="N215" s="41">
        <v>0</v>
      </c>
      <c r="O215" s="41">
        <v>0</v>
      </c>
      <c r="P215" s="41">
        <v>0</v>
      </c>
      <c r="Q215" s="41">
        <v>0</v>
      </c>
      <c r="R215" s="41">
        <v>0</v>
      </c>
      <c r="S215" s="41">
        <v>0</v>
      </c>
      <c r="T215" s="41">
        <v>0</v>
      </c>
      <c r="U215" s="41">
        <v>0</v>
      </c>
      <c r="V215" s="41">
        <v>0</v>
      </c>
      <c r="W215" s="41">
        <v>0</v>
      </c>
      <c r="X215" s="41">
        <v>0</v>
      </c>
      <c r="Y215" s="41">
        <v>0</v>
      </c>
      <c r="Z215" s="41">
        <v>0</v>
      </c>
      <c r="AA215" s="41">
        <v>0</v>
      </c>
      <c r="AB215" s="41">
        <v>0</v>
      </c>
      <c r="AC215" s="41">
        <v>0</v>
      </c>
      <c r="AD215" s="41">
        <v>0</v>
      </c>
      <c r="AE215" s="41">
        <v>0</v>
      </c>
      <c r="AF215" s="41">
        <v>0</v>
      </c>
      <c r="AG215" s="41">
        <v>0</v>
      </c>
      <c r="AH215" s="41">
        <v>0</v>
      </c>
      <c r="AI215" s="41">
        <v>0</v>
      </c>
      <c r="AJ215" s="41">
        <v>0</v>
      </c>
      <c r="AK215" s="41">
        <v>0</v>
      </c>
      <c r="AL215" s="41">
        <v>0</v>
      </c>
      <c r="AM215" s="28">
        <f t="shared" si="21"/>
        <v>78222.511732026149</v>
      </c>
      <c r="AN215" s="41">
        <v>2523.3068300653595</v>
      </c>
      <c r="AO215" s="29">
        <f t="shared" si="22"/>
        <v>0</v>
      </c>
      <c r="AP215" s="30">
        <f t="shared" si="23"/>
        <v>0</v>
      </c>
      <c r="AQ215" s="31">
        <f t="shared" si="24"/>
        <v>-78222.511732026149</v>
      </c>
      <c r="AR215" s="45">
        <f t="shared" si="25"/>
        <v>0</v>
      </c>
    </row>
    <row r="216" spans="1:44" x14ac:dyDescent="0.25">
      <c r="A216" s="10">
        <v>215</v>
      </c>
      <c r="B216" s="13">
        <v>17113</v>
      </c>
      <c r="C216" s="11" t="s">
        <v>58</v>
      </c>
      <c r="D216" s="11" t="s">
        <v>23</v>
      </c>
      <c r="E216" s="12" t="s">
        <v>38</v>
      </c>
      <c r="F216" s="12" t="s">
        <v>41</v>
      </c>
      <c r="G216" s="14" t="s">
        <v>279</v>
      </c>
      <c r="H216" s="41">
        <v>1361</v>
      </c>
      <c r="I216" s="41">
        <v>1411</v>
      </c>
      <c r="J216" s="41">
        <v>1233</v>
      </c>
      <c r="K216" s="41">
        <v>1447</v>
      </c>
      <c r="L216" s="41">
        <v>729</v>
      </c>
      <c r="M216" s="41">
        <v>1043</v>
      </c>
      <c r="N216" s="41">
        <v>917</v>
      </c>
      <c r="O216" s="41">
        <v>1535</v>
      </c>
      <c r="P216" s="41">
        <v>1641</v>
      </c>
      <c r="Q216" s="41">
        <v>2813</v>
      </c>
      <c r="R216" s="41">
        <v>1120</v>
      </c>
      <c r="S216" s="41">
        <v>1131</v>
      </c>
      <c r="T216" s="41">
        <v>2043</v>
      </c>
      <c r="U216" s="41">
        <v>835</v>
      </c>
      <c r="V216" s="41">
        <v>1369</v>
      </c>
      <c r="W216" s="41">
        <v>827</v>
      </c>
      <c r="X216" s="41">
        <v>1215</v>
      </c>
      <c r="Y216" s="41">
        <v>1383</v>
      </c>
      <c r="Z216" s="41">
        <v>989</v>
      </c>
      <c r="AA216" s="41">
        <v>1351</v>
      </c>
      <c r="AB216" s="41">
        <v>1437</v>
      </c>
      <c r="AC216" s="41">
        <v>1313</v>
      </c>
      <c r="AD216" s="41">
        <v>1174</v>
      </c>
      <c r="AE216" s="41">
        <v>1099</v>
      </c>
      <c r="AF216" s="41">
        <v>619</v>
      </c>
      <c r="AG216" s="41">
        <v>880</v>
      </c>
      <c r="AH216" s="41">
        <v>2281</v>
      </c>
      <c r="AI216" s="41">
        <v>1569</v>
      </c>
      <c r="AJ216" s="41">
        <v>859</v>
      </c>
      <c r="AK216" s="41">
        <v>2195</v>
      </c>
      <c r="AL216" s="41">
        <v>1290</v>
      </c>
      <c r="AM216" s="28">
        <f t="shared" si="21"/>
        <v>47474.693692810462</v>
      </c>
      <c r="AN216" s="41">
        <v>1531.4417320261439</v>
      </c>
      <c r="AO216" s="29">
        <f t="shared" si="22"/>
        <v>41109</v>
      </c>
      <c r="AP216" s="30">
        <f t="shared" si="23"/>
        <v>1326.0967741935483</v>
      </c>
      <c r="AQ216" s="31">
        <f t="shared" si="24"/>
        <v>-6365.6936928104624</v>
      </c>
      <c r="AR216" s="45">
        <f t="shared" si="25"/>
        <v>0.86591395967712204</v>
      </c>
    </row>
    <row r="217" spans="1:44" x14ac:dyDescent="0.25">
      <c r="A217" s="10">
        <v>216</v>
      </c>
      <c r="B217" s="11">
        <v>16018</v>
      </c>
      <c r="C217" s="11" t="s">
        <v>58</v>
      </c>
      <c r="D217" s="11" t="s">
        <v>23</v>
      </c>
      <c r="E217" s="12" t="s">
        <v>38</v>
      </c>
      <c r="F217" s="12" t="s">
        <v>41</v>
      </c>
      <c r="G217" s="12" t="s">
        <v>280</v>
      </c>
      <c r="H217" s="41">
        <v>2757</v>
      </c>
      <c r="I217" s="41">
        <v>3669</v>
      </c>
      <c r="J217" s="41">
        <v>741</v>
      </c>
      <c r="K217" s="41">
        <v>3355</v>
      </c>
      <c r="L217" s="41">
        <v>775</v>
      </c>
      <c r="M217" s="41">
        <v>2521</v>
      </c>
      <c r="N217" s="41">
        <v>1348</v>
      </c>
      <c r="O217" s="41">
        <v>1561</v>
      </c>
      <c r="P217" s="41">
        <v>1852</v>
      </c>
      <c r="Q217" s="41">
        <v>1352</v>
      </c>
      <c r="R217" s="41">
        <v>2195</v>
      </c>
      <c r="S217" s="41">
        <v>966</v>
      </c>
      <c r="T217" s="41">
        <v>1623</v>
      </c>
      <c r="U217" s="41">
        <v>2784</v>
      </c>
      <c r="V217" s="41">
        <v>1471</v>
      </c>
      <c r="W217" s="41">
        <v>3241</v>
      </c>
      <c r="X217" s="41">
        <v>1069</v>
      </c>
      <c r="Y217" s="41">
        <v>1911</v>
      </c>
      <c r="Z217" s="41">
        <v>930</v>
      </c>
      <c r="AA217" s="41">
        <v>1727</v>
      </c>
      <c r="AB217" s="41">
        <v>1315</v>
      </c>
      <c r="AC217" s="41">
        <v>1579</v>
      </c>
      <c r="AD217" s="41">
        <v>2677</v>
      </c>
      <c r="AE217" s="41">
        <v>5969</v>
      </c>
      <c r="AF217" s="41">
        <v>1712</v>
      </c>
      <c r="AG217" s="41">
        <v>1672</v>
      </c>
      <c r="AH217" s="41">
        <v>1305</v>
      </c>
      <c r="AI217" s="41">
        <v>1156</v>
      </c>
      <c r="AJ217" s="41">
        <v>3599</v>
      </c>
      <c r="AK217" s="41">
        <v>2073</v>
      </c>
      <c r="AL217" s="41">
        <v>2100</v>
      </c>
      <c r="AM217" s="28">
        <f t="shared" si="21"/>
        <v>89941.990766339877</v>
      </c>
      <c r="AN217" s="41">
        <v>2901.3545408496734</v>
      </c>
      <c r="AO217" s="29">
        <f t="shared" si="22"/>
        <v>63005</v>
      </c>
      <c r="AP217" s="30">
        <f t="shared" si="23"/>
        <v>2032.4193548387098</v>
      </c>
      <c r="AQ217" s="31">
        <f t="shared" si="24"/>
        <v>-26936.990766339877</v>
      </c>
      <c r="AR217" s="45">
        <f t="shared" si="25"/>
        <v>0.70050706531146911</v>
      </c>
    </row>
    <row r="218" spans="1:44" x14ac:dyDescent="0.25">
      <c r="A218" s="10">
        <v>217</v>
      </c>
      <c r="B218" s="11">
        <v>15148</v>
      </c>
      <c r="C218" s="11" t="s">
        <v>58</v>
      </c>
      <c r="D218" s="11" t="s">
        <v>23</v>
      </c>
      <c r="E218" s="12" t="s">
        <v>38</v>
      </c>
      <c r="F218" s="12" t="s">
        <v>41</v>
      </c>
      <c r="G218" s="12" t="s">
        <v>281</v>
      </c>
      <c r="H218" s="41">
        <v>761</v>
      </c>
      <c r="I218" s="41">
        <v>417</v>
      </c>
      <c r="J218" s="41">
        <v>585</v>
      </c>
      <c r="K218" s="41">
        <v>2027</v>
      </c>
      <c r="L218" s="41">
        <v>161</v>
      </c>
      <c r="M218" s="41">
        <v>393</v>
      </c>
      <c r="N218" s="41">
        <v>611</v>
      </c>
      <c r="O218" s="41">
        <v>3031</v>
      </c>
      <c r="P218" s="41">
        <v>1607</v>
      </c>
      <c r="Q218" s="41">
        <v>697</v>
      </c>
      <c r="R218" s="41">
        <v>2391</v>
      </c>
      <c r="S218" s="41">
        <v>446</v>
      </c>
      <c r="T218" s="41">
        <v>992</v>
      </c>
      <c r="U218" s="41">
        <v>474</v>
      </c>
      <c r="V218" s="41">
        <v>171</v>
      </c>
      <c r="W218" s="41">
        <v>659</v>
      </c>
      <c r="X218" s="41">
        <v>987</v>
      </c>
      <c r="Y218" s="41">
        <v>899</v>
      </c>
      <c r="Z218" s="41">
        <v>514</v>
      </c>
      <c r="AA218" s="41">
        <v>1012</v>
      </c>
      <c r="AB218" s="41">
        <v>1012</v>
      </c>
      <c r="AC218" s="41">
        <v>444</v>
      </c>
      <c r="AD218" s="41">
        <v>681</v>
      </c>
      <c r="AE218" s="41">
        <v>688</v>
      </c>
      <c r="AF218" s="41">
        <v>331</v>
      </c>
      <c r="AG218" s="41">
        <v>545</v>
      </c>
      <c r="AH218" s="41">
        <v>621</v>
      </c>
      <c r="AI218" s="41">
        <v>965</v>
      </c>
      <c r="AJ218" s="41">
        <v>1723</v>
      </c>
      <c r="AK218" s="41">
        <v>955</v>
      </c>
      <c r="AL218" s="41">
        <v>705</v>
      </c>
      <c r="AM218" s="28">
        <f t="shared" si="21"/>
        <v>29365.738758169937</v>
      </c>
      <c r="AN218" s="41">
        <v>947.28189542483665</v>
      </c>
      <c r="AO218" s="29">
        <f t="shared" si="22"/>
        <v>27505</v>
      </c>
      <c r="AP218" s="30">
        <f t="shared" si="23"/>
        <v>887.25806451612902</v>
      </c>
      <c r="AQ218" s="31">
        <f t="shared" si="24"/>
        <v>-1860.7387581699368</v>
      </c>
      <c r="AR218" s="45">
        <f t="shared" si="25"/>
        <v>0.93663572459411548</v>
      </c>
    </row>
    <row r="219" spans="1:44" x14ac:dyDescent="0.25">
      <c r="A219" s="10">
        <v>218</v>
      </c>
      <c r="B219" s="11">
        <v>15324</v>
      </c>
      <c r="C219" s="11" t="s">
        <v>58</v>
      </c>
      <c r="D219" s="11" t="s">
        <v>23</v>
      </c>
      <c r="E219" s="12" t="s">
        <v>38</v>
      </c>
      <c r="F219" s="12" t="s">
        <v>41</v>
      </c>
      <c r="G219" s="12" t="s">
        <v>282</v>
      </c>
      <c r="H219" s="41">
        <v>346</v>
      </c>
      <c r="I219" s="41">
        <v>1142</v>
      </c>
      <c r="J219" s="41">
        <v>658</v>
      </c>
      <c r="K219" s="41">
        <v>615</v>
      </c>
      <c r="L219" s="41">
        <v>413</v>
      </c>
      <c r="M219" s="41">
        <v>409</v>
      </c>
      <c r="N219" s="41">
        <v>657</v>
      </c>
      <c r="O219" s="41">
        <v>685</v>
      </c>
      <c r="P219" s="41">
        <v>788</v>
      </c>
      <c r="Q219" s="41">
        <v>283</v>
      </c>
      <c r="R219" s="41">
        <v>860</v>
      </c>
      <c r="S219" s="41">
        <v>201</v>
      </c>
      <c r="T219" s="41">
        <v>613</v>
      </c>
      <c r="U219" s="41">
        <v>1064</v>
      </c>
      <c r="V219" s="41">
        <v>717</v>
      </c>
      <c r="W219" s="41">
        <v>171</v>
      </c>
      <c r="X219" s="41">
        <v>1350</v>
      </c>
      <c r="Y219" s="41">
        <v>1492</v>
      </c>
      <c r="Z219" s="41">
        <v>143</v>
      </c>
      <c r="AA219" s="41">
        <v>559</v>
      </c>
      <c r="AB219" s="41">
        <v>161</v>
      </c>
      <c r="AC219" s="41">
        <v>441</v>
      </c>
      <c r="AD219" s="41">
        <v>1004</v>
      </c>
      <c r="AE219" s="41">
        <v>1096</v>
      </c>
      <c r="AF219" s="41">
        <v>935</v>
      </c>
      <c r="AG219" s="41">
        <v>728</v>
      </c>
      <c r="AH219" s="41">
        <v>179</v>
      </c>
      <c r="AI219" s="41">
        <v>1613</v>
      </c>
      <c r="AJ219" s="41">
        <v>631</v>
      </c>
      <c r="AK219" s="41">
        <v>711</v>
      </c>
      <c r="AL219" s="41">
        <v>786</v>
      </c>
      <c r="AM219" s="28">
        <f t="shared" si="21"/>
        <v>25274.834901960781</v>
      </c>
      <c r="AN219" s="41">
        <v>815.31725490196072</v>
      </c>
      <c r="AO219" s="29">
        <f t="shared" si="22"/>
        <v>21451</v>
      </c>
      <c r="AP219" s="30">
        <f t="shared" si="23"/>
        <v>691.9677419354839</v>
      </c>
      <c r="AQ219" s="31">
        <f t="shared" si="24"/>
        <v>-3823.8349019607813</v>
      </c>
      <c r="AR219" s="45">
        <f t="shared" si="25"/>
        <v>0.84870979704543459</v>
      </c>
    </row>
    <row r="220" spans="1:44" x14ac:dyDescent="0.25">
      <c r="A220" s="10">
        <v>219</v>
      </c>
      <c r="B220" s="11">
        <v>92047</v>
      </c>
      <c r="C220" s="11" t="s">
        <v>58</v>
      </c>
      <c r="D220" s="11" t="s">
        <v>23</v>
      </c>
      <c r="E220" s="12" t="s">
        <v>38</v>
      </c>
      <c r="F220" s="12" t="s">
        <v>41</v>
      </c>
      <c r="G220" s="12" t="s">
        <v>283</v>
      </c>
      <c r="H220" s="41">
        <v>1351</v>
      </c>
      <c r="I220" s="41">
        <v>759</v>
      </c>
      <c r="J220" s="41">
        <v>737</v>
      </c>
      <c r="K220" s="41">
        <v>765</v>
      </c>
      <c r="L220" s="41">
        <v>655</v>
      </c>
      <c r="M220" s="41">
        <v>2753</v>
      </c>
      <c r="N220" s="41">
        <v>607</v>
      </c>
      <c r="O220" s="41">
        <v>911</v>
      </c>
      <c r="P220" s="41">
        <v>637</v>
      </c>
      <c r="Q220" s="41">
        <v>1646</v>
      </c>
      <c r="R220" s="41">
        <v>991</v>
      </c>
      <c r="S220" s="41">
        <v>1257</v>
      </c>
      <c r="T220" s="41">
        <v>1710</v>
      </c>
      <c r="U220" s="41">
        <v>721</v>
      </c>
      <c r="V220" s="41">
        <v>915</v>
      </c>
      <c r="W220" s="41">
        <v>491</v>
      </c>
      <c r="X220" s="41">
        <v>973</v>
      </c>
      <c r="Y220" s="41">
        <v>513</v>
      </c>
      <c r="Z220" s="41">
        <v>493</v>
      </c>
      <c r="AA220" s="41">
        <v>461</v>
      </c>
      <c r="AB220" s="41">
        <v>1717</v>
      </c>
      <c r="AC220" s="41">
        <v>975</v>
      </c>
      <c r="AD220" s="41">
        <v>902</v>
      </c>
      <c r="AE220" s="41">
        <v>646</v>
      </c>
      <c r="AF220" s="41">
        <v>565</v>
      </c>
      <c r="AG220" s="41">
        <v>769</v>
      </c>
      <c r="AH220" s="41">
        <v>2284</v>
      </c>
      <c r="AI220" s="41">
        <v>1188</v>
      </c>
      <c r="AJ220" s="41">
        <v>471</v>
      </c>
      <c r="AK220" s="41">
        <v>883</v>
      </c>
      <c r="AL220" s="41">
        <v>2015</v>
      </c>
      <c r="AM220" s="28">
        <f t="shared" si="21"/>
        <v>51841.174277777784</v>
      </c>
      <c r="AN220" s="41">
        <v>1672.2959444444446</v>
      </c>
      <c r="AO220" s="29">
        <f t="shared" si="22"/>
        <v>31761</v>
      </c>
      <c r="AP220" s="30">
        <f t="shared" si="23"/>
        <v>1024.5483870967741</v>
      </c>
      <c r="AQ220" s="31">
        <f t="shared" si="24"/>
        <v>-20080.174277777784</v>
      </c>
      <c r="AR220" s="45">
        <f t="shared" si="25"/>
        <v>0.61265973316531641</v>
      </c>
    </row>
    <row r="221" spans="1:44" x14ac:dyDescent="0.25">
      <c r="A221" s="10">
        <v>220</v>
      </c>
      <c r="B221" s="11">
        <v>14484</v>
      </c>
      <c r="C221" s="11" t="s">
        <v>58</v>
      </c>
      <c r="D221" s="11" t="s">
        <v>23</v>
      </c>
      <c r="E221" s="12" t="s">
        <v>38</v>
      </c>
      <c r="F221" s="12" t="s">
        <v>41</v>
      </c>
      <c r="G221" s="12" t="s">
        <v>284</v>
      </c>
      <c r="H221" s="41">
        <v>555</v>
      </c>
      <c r="I221" s="41">
        <v>833</v>
      </c>
      <c r="J221" s="41">
        <v>535</v>
      </c>
      <c r="K221" s="41">
        <v>629</v>
      </c>
      <c r="L221" s="41">
        <v>375</v>
      </c>
      <c r="M221" s="41">
        <v>1970</v>
      </c>
      <c r="N221" s="41">
        <v>953</v>
      </c>
      <c r="O221" s="41">
        <v>1545</v>
      </c>
      <c r="P221" s="41">
        <v>1200</v>
      </c>
      <c r="Q221" s="41">
        <v>1321</v>
      </c>
      <c r="R221" s="41">
        <v>2521</v>
      </c>
      <c r="S221" s="41">
        <v>813</v>
      </c>
      <c r="T221" s="41">
        <v>975</v>
      </c>
      <c r="U221" s="41">
        <v>1163</v>
      </c>
      <c r="V221" s="41">
        <v>726</v>
      </c>
      <c r="W221" s="41">
        <v>1255</v>
      </c>
      <c r="X221" s="41">
        <v>755</v>
      </c>
      <c r="Y221" s="41">
        <v>765</v>
      </c>
      <c r="Z221" s="41">
        <v>396</v>
      </c>
      <c r="AA221" s="41">
        <v>867</v>
      </c>
      <c r="AB221" s="41">
        <v>1439</v>
      </c>
      <c r="AC221" s="41">
        <v>1257</v>
      </c>
      <c r="AD221" s="41">
        <v>609</v>
      </c>
      <c r="AE221" s="41">
        <v>739</v>
      </c>
      <c r="AF221" s="41">
        <v>999</v>
      </c>
      <c r="AG221" s="41">
        <v>1353</v>
      </c>
      <c r="AH221" s="41">
        <v>1785</v>
      </c>
      <c r="AI221" s="41">
        <v>755</v>
      </c>
      <c r="AJ221" s="41">
        <v>1007</v>
      </c>
      <c r="AK221" s="41">
        <v>1015</v>
      </c>
      <c r="AL221" s="41">
        <v>1049</v>
      </c>
      <c r="AM221" s="28">
        <f t="shared" si="21"/>
        <v>28751.114117647059</v>
      </c>
      <c r="AN221" s="41">
        <v>927.4552941176471</v>
      </c>
      <c r="AO221" s="29">
        <f t="shared" si="22"/>
        <v>32159</v>
      </c>
      <c r="AP221" s="30">
        <f t="shared" si="23"/>
        <v>1037.3870967741937</v>
      </c>
      <c r="AQ221" s="31">
        <f t="shared" si="24"/>
        <v>3407.8858823529408</v>
      </c>
      <c r="AR221" s="45">
        <f t="shared" si="25"/>
        <v>1.1185305678384556</v>
      </c>
    </row>
    <row r="222" spans="1:44" x14ac:dyDescent="0.25">
      <c r="A222" s="10">
        <v>221</v>
      </c>
      <c r="B222" s="11">
        <v>14544</v>
      </c>
      <c r="C222" s="11" t="s">
        <v>58</v>
      </c>
      <c r="D222" s="11" t="s">
        <v>23</v>
      </c>
      <c r="E222" s="12" t="s">
        <v>38</v>
      </c>
      <c r="F222" s="12" t="s">
        <v>41</v>
      </c>
      <c r="G222" s="12" t="s">
        <v>285</v>
      </c>
      <c r="H222" s="41">
        <v>731</v>
      </c>
      <c r="I222" s="41">
        <v>2153</v>
      </c>
      <c r="J222" s="41">
        <v>1683</v>
      </c>
      <c r="K222" s="41">
        <v>2257</v>
      </c>
      <c r="L222" s="41">
        <v>733</v>
      </c>
      <c r="M222" s="41">
        <v>1097</v>
      </c>
      <c r="N222" s="41">
        <v>2974</v>
      </c>
      <c r="O222" s="41">
        <v>1217</v>
      </c>
      <c r="P222" s="41">
        <v>3339</v>
      </c>
      <c r="Q222" s="41">
        <v>1474</v>
      </c>
      <c r="R222" s="41">
        <v>2053</v>
      </c>
      <c r="S222" s="41">
        <v>612</v>
      </c>
      <c r="T222" s="41">
        <v>1787</v>
      </c>
      <c r="U222" s="41">
        <v>1800</v>
      </c>
      <c r="V222" s="41">
        <v>1457</v>
      </c>
      <c r="W222" s="41">
        <v>2175</v>
      </c>
      <c r="X222" s="41">
        <v>2483</v>
      </c>
      <c r="Y222" s="41">
        <v>1855</v>
      </c>
      <c r="Z222" s="41">
        <v>419</v>
      </c>
      <c r="AA222" s="41">
        <v>1555</v>
      </c>
      <c r="AB222" s="41">
        <v>1409</v>
      </c>
      <c r="AC222" s="41">
        <v>1566</v>
      </c>
      <c r="AD222" s="41">
        <v>1911</v>
      </c>
      <c r="AE222" s="41">
        <v>1860</v>
      </c>
      <c r="AF222" s="41">
        <v>1259</v>
      </c>
      <c r="AG222" s="41">
        <v>619</v>
      </c>
      <c r="AH222" s="41">
        <v>1259</v>
      </c>
      <c r="AI222" s="41">
        <v>1141</v>
      </c>
      <c r="AJ222" s="41">
        <v>1741</v>
      </c>
      <c r="AK222" s="41">
        <v>1851</v>
      </c>
      <c r="AL222" s="41">
        <v>7972</v>
      </c>
      <c r="AM222" s="28">
        <f t="shared" si="21"/>
        <v>56287.733232026141</v>
      </c>
      <c r="AN222" s="41">
        <v>1815.7333300653595</v>
      </c>
      <c r="AO222" s="29">
        <f t="shared" si="22"/>
        <v>56442</v>
      </c>
      <c r="AP222" s="30">
        <f t="shared" si="23"/>
        <v>1820.7096774193549</v>
      </c>
      <c r="AQ222" s="31">
        <f t="shared" si="24"/>
        <v>154.2667679738588</v>
      </c>
      <c r="AR222" s="45">
        <f t="shared" si="25"/>
        <v>1.0027406818344939</v>
      </c>
    </row>
    <row r="223" spans="1:44" x14ac:dyDescent="0.25">
      <c r="A223" s="10">
        <v>222</v>
      </c>
      <c r="B223" s="11">
        <v>15239</v>
      </c>
      <c r="C223" s="11" t="s">
        <v>58</v>
      </c>
      <c r="D223" s="11" t="s">
        <v>23</v>
      </c>
      <c r="E223" s="12" t="s">
        <v>38</v>
      </c>
      <c r="F223" s="12" t="s">
        <v>41</v>
      </c>
      <c r="G223" s="12" t="s">
        <v>286</v>
      </c>
      <c r="H223" s="41">
        <v>1539</v>
      </c>
      <c r="I223" s="41">
        <v>481</v>
      </c>
      <c r="J223" s="41">
        <v>156</v>
      </c>
      <c r="K223" s="41">
        <v>823</v>
      </c>
      <c r="L223" s="41">
        <v>101</v>
      </c>
      <c r="M223" s="41">
        <v>1238</v>
      </c>
      <c r="N223" s="41">
        <v>497</v>
      </c>
      <c r="O223" s="41">
        <v>731</v>
      </c>
      <c r="P223" s="41">
        <v>473</v>
      </c>
      <c r="Q223" s="41">
        <v>1337</v>
      </c>
      <c r="R223" s="41">
        <v>1727</v>
      </c>
      <c r="S223" s="41">
        <v>252</v>
      </c>
      <c r="T223" s="41">
        <v>433</v>
      </c>
      <c r="U223" s="41">
        <v>565</v>
      </c>
      <c r="V223" s="41">
        <v>1741</v>
      </c>
      <c r="W223" s="41">
        <v>1741</v>
      </c>
      <c r="X223" s="41">
        <v>379</v>
      </c>
      <c r="Y223" s="41">
        <v>1037</v>
      </c>
      <c r="Z223" s="41">
        <v>627</v>
      </c>
      <c r="AA223" s="41">
        <v>1101</v>
      </c>
      <c r="AB223" s="41">
        <v>1455</v>
      </c>
      <c r="AC223" s="41">
        <v>1279</v>
      </c>
      <c r="AD223" s="41">
        <v>1060</v>
      </c>
      <c r="AE223" s="41">
        <v>493</v>
      </c>
      <c r="AF223" s="41">
        <v>1061</v>
      </c>
      <c r="AG223" s="41">
        <v>691</v>
      </c>
      <c r="AH223" s="41">
        <v>1077</v>
      </c>
      <c r="AI223" s="41">
        <v>645</v>
      </c>
      <c r="AJ223" s="41">
        <v>1727</v>
      </c>
      <c r="AK223" s="41">
        <v>1857</v>
      </c>
      <c r="AL223" s="41">
        <v>2656</v>
      </c>
      <c r="AM223" s="28">
        <f t="shared" si="21"/>
        <v>36359.440065359478</v>
      </c>
      <c r="AN223" s="41">
        <v>1172.8851633986928</v>
      </c>
      <c r="AO223" s="29">
        <f t="shared" si="22"/>
        <v>30980</v>
      </c>
      <c r="AP223" s="30">
        <f t="shared" si="23"/>
        <v>999.35483870967744</v>
      </c>
      <c r="AQ223" s="31">
        <f t="shared" si="24"/>
        <v>-5379.4400653594785</v>
      </c>
      <c r="AR223" s="45">
        <f t="shared" si="25"/>
        <v>0.85204832484522774</v>
      </c>
    </row>
    <row r="224" spans="1:44" x14ac:dyDescent="0.25">
      <c r="A224" s="10">
        <v>223</v>
      </c>
      <c r="B224" s="11">
        <v>14751</v>
      </c>
      <c r="C224" s="11" t="s">
        <v>58</v>
      </c>
      <c r="D224" s="11" t="s">
        <v>23</v>
      </c>
      <c r="E224" s="12" t="s">
        <v>42</v>
      </c>
      <c r="F224" s="12" t="s">
        <v>43</v>
      </c>
      <c r="G224" s="12" t="s">
        <v>287</v>
      </c>
      <c r="H224" s="41">
        <v>98.64</v>
      </c>
      <c r="I224" s="41">
        <v>77</v>
      </c>
      <c r="J224" s="41">
        <v>14.36</v>
      </c>
      <c r="K224" s="41">
        <v>35</v>
      </c>
      <c r="L224" s="41">
        <v>0</v>
      </c>
      <c r="M224" s="41">
        <v>106</v>
      </c>
      <c r="N224" s="41">
        <v>59</v>
      </c>
      <c r="O224" s="41">
        <v>20</v>
      </c>
      <c r="P224" s="41">
        <v>0.85</v>
      </c>
      <c r="Q224" s="41">
        <v>235</v>
      </c>
      <c r="R224" s="41">
        <v>0</v>
      </c>
      <c r="S224" s="41">
        <v>45</v>
      </c>
      <c r="T224" s="41">
        <v>23</v>
      </c>
      <c r="U224" s="41">
        <v>549</v>
      </c>
      <c r="V224" s="41">
        <v>73</v>
      </c>
      <c r="W224" s="41">
        <v>73</v>
      </c>
      <c r="X224" s="41">
        <v>193</v>
      </c>
      <c r="Y224" s="41">
        <v>38</v>
      </c>
      <c r="Z224" s="41">
        <v>0</v>
      </c>
      <c r="AA224" s="41">
        <v>39</v>
      </c>
      <c r="AB224" s="41">
        <v>118</v>
      </c>
      <c r="AC224" s="41">
        <v>95.2</v>
      </c>
      <c r="AD224" s="41">
        <v>74</v>
      </c>
      <c r="AE224" s="41">
        <v>73</v>
      </c>
      <c r="AF224" s="41">
        <v>496</v>
      </c>
      <c r="AG224" s="41">
        <v>0</v>
      </c>
      <c r="AH224" s="41">
        <v>44</v>
      </c>
      <c r="AI224" s="41">
        <v>0</v>
      </c>
      <c r="AJ224" s="41">
        <v>69.400000000000006</v>
      </c>
      <c r="AK224" s="41">
        <v>215</v>
      </c>
      <c r="AL224" s="41">
        <v>91.36</v>
      </c>
      <c r="AM224" s="28">
        <f t="shared" si="21"/>
        <v>139847.99931372551</v>
      </c>
      <c r="AN224" s="41">
        <v>4511.2257843137259</v>
      </c>
      <c r="AO224" s="29">
        <f t="shared" si="22"/>
        <v>2954.8100000000004</v>
      </c>
      <c r="AP224" s="30">
        <f t="shared" si="23"/>
        <v>95.316451612903236</v>
      </c>
      <c r="AQ224" s="31">
        <f t="shared" si="24"/>
        <v>-136893.18931372551</v>
      </c>
      <c r="AR224" s="45">
        <f t="shared" si="25"/>
        <v>2.1128725577055845E-2</v>
      </c>
    </row>
    <row r="225" spans="1:44" x14ac:dyDescent="0.25">
      <c r="A225" s="10">
        <v>224</v>
      </c>
      <c r="B225" s="11">
        <v>15960</v>
      </c>
      <c r="C225" s="11" t="s">
        <v>58</v>
      </c>
      <c r="D225" s="11" t="s">
        <v>23</v>
      </c>
      <c r="E225" s="12" t="s">
        <v>42</v>
      </c>
      <c r="F225" s="12" t="s">
        <v>43</v>
      </c>
      <c r="G225" s="12" t="s">
        <v>288</v>
      </c>
      <c r="H225" s="41">
        <v>2440</v>
      </c>
      <c r="I225" s="41">
        <v>2790</v>
      </c>
      <c r="J225" s="41">
        <v>2903</v>
      </c>
      <c r="K225" s="41">
        <v>2982</v>
      </c>
      <c r="L225" s="41">
        <v>1402</v>
      </c>
      <c r="M225" s="41">
        <v>4636</v>
      </c>
      <c r="N225" s="41">
        <v>1758</v>
      </c>
      <c r="O225" s="41">
        <v>6096</v>
      </c>
      <c r="P225" s="41">
        <v>3016</v>
      </c>
      <c r="Q225" s="41">
        <v>1597</v>
      </c>
      <c r="R225" s="41">
        <v>2867</v>
      </c>
      <c r="S225" s="41">
        <v>527</v>
      </c>
      <c r="T225" s="41">
        <v>2261</v>
      </c>
      <c r="U225" s="41">
        <v>1453</v>
      </c>
      <c r="V225" s="41">
        <v>1472</v>
      </c>
      <c r="W225" s="41">
        <v>1472</v>
      </c>
      <c r="X225" s="41">
        <v>1832</v>
      </c>
      <c r="Y225" s="41">
        <v>4974</v>
      </c>
      <c r="Z225" s="41">
        <v>1639</v>
      </c>
      <c r="AA225" s="41">
        <v>2922</v>
      </c>
      <c r="AB225" s="41">
        <v>3757</v>
      </c>
      <c r="AC225" s="41">
        <v>3102.91</v>
      </c>
      <c r="AD225" s="41">
        <v>4083.59</v>
      </c>
      <c r="AE225" s="41">
        <v>5704</v>
      </c>
      <c r="AF225" s="41">
        <v>6049</v>
      </c>
      <c r="AG225" s="41">
        <v>2169</v>
      </c>
      <c r="AH225" s="41">
        <v>6132</v>
      </c>
      <c r="AI225" s="41">
        <v>2984</v>
      </c>
      <c r="AJ225" s="41">
        <v>3496</v>
      </c>
      <c r="AK225" s="41">
        <v>5082</v>
      </c>
      <c r="AL225" s="41">
        <v>2452</v>
      </c>
      <c r="AM225" s="28">
        <f t="shared" si="21"/>
        <v>80991.210781045753</v>
      </c>
      <c r="AN225" s="41">
        <v>2612.6197026143791</v>
      </c>
      <c r="AO225" s="29">
        <f t="shared" si="22"/>
        <v>96050.5</v>
      </c>
      <c r="AP225" s="30">
        <f t="shared" si="23"/>
        <v>3098.4032258064517</v>
      </c>
      <c r="AQ225" s="31">
        <f t="shared" si="24"/>
        <v>15059.289218954247</v>
      </c>
      <c r="AR225" s="45">
        <f t="shared" si="25"/>
        <v>1.1859373267016098</v>
      </c>
    </row>
    <row r="226" spans="1:44" x14ac:dyDescent="0.25">
      <c r="A226" s="10">
        <v>225</v>
      </c>
      <c r="B226" s="13">
        <v>16878</v>
      </c>
      <c r="C226" s="11" t="s">
        <v>58</v>
      </c>
      <c r="D226" s="11" t="s">
        <v>23</v>
      </c>
      <c r="E226" s="12" t="s">
        <v>42</v>
      </c>
      <c r="F226" s="12" t="s">
        <v>43</v>
      </c>
      <c r="G226" s="14" t="s">
        <v>289</v>
      </c>
      <c r="H226" s="41">
        <v>1873</v>
      </c>
      <c r="I226" s="41">
        <v>1106</v>
      </c>
      <c r="J226" s="41">
        <v>1020</v>
      </c>
      <c r="K226" s="41">
        <v>2748</v>
      </c>
      <c r="L226" s="41">
        <v>270.95999999999998</v>
      </c>
      <c r="M226" s="41">
        <v>939</v>
      </c>
      <c r="N226" s="41">
        <v>784</v>
      </c>
      <c r="O226" s="41">
        <v>2684</v>
      </c>
      <c r="P226" s="41">
        <v>937.96</v>
      </c>
      <c r="Q226" s="41">
        <v>1662</v>
      </c>
      <c r="R226" s="41">
        <v>1257</v>
      </c>
      <c r="S226" s="41">
        <v>671</v>
      </c>
      <c r="T226" s="41">
        <v>661</v>
      </c>
      <c r="U226" s="41">
        <v>2308</v>
      </c>
      <c r="V226" s="41">
        <v>2005</v>
      </c>
      <c r="W226" s="41">
        <v>2005</v>
      </c>
      <c r="X226" s="41">
        <v>1124</v>
      </c>
      <c r="Y226" s="41">
        <v>1326</v>
      </c>
      <c r="Z226" s="41">
        <v>799</v>
      </c>
      <c r="AA226" s="41">
        <v>2416</v>
      </c>
      <c r="AB226" s="41">
        <v>1341</v>
      </c>
      <c r="AC226" s="41">
        <v>1648.43</v>
      </c>
      <c r="AD226" s="41">
        <v>447</v>
      </c>
      <c r="AE226" s="41">
        <v>1781</v>
      </c>
      <c r="AF226" s="41">
        <v>2232</v>
      </c>
      <c r="AG226" s="41">
        <v>740</v>
      </c>
      <c r="AH226" s="41">
        <v>2840</v>
      </c>
      <c r="AI226" s="41">
        <v>1171</v>
      </c>
      <c r="AJ226" s="41">
        <v>1528</v>
      </c>
      <c r="AK226" s="41">
        <v>2053</v>
      </c>
      <c r="AL226" s="41">
        <v>3852</v>
      </c>
      <c r="AM226" s="28">
        <f t="shared" si="21"/>
        <v>61192.16937908496</v>
      </c>
      <c r="AN226" s="41">
        <v>1973.9409477124182</v>
      </c>
      <c r="AO226" s="29">
        <f t="shared" si="22"/>
        <v>48230.35</v>
      </c>
      <c r="AP226" s="30">
        <f t="shared" si="23"/>
        <v>1555.8177419354838</v>
      </c>
      <c r="AQ226" s="31">
        <f t="shared" si="24"/>
        <v>-12961.819379084962</v>
      </c>
      <c r="AR226" s="45">
        <f t="shared" si="25"/>
        <v>0.78817846285549054</v>
      </c>
    </row>
    <row r="227" spans="1:44" x14ac:dyDescent="0.25">
      <c r="A227" s="10">
        <v>226</v>
      </c>
      <c r="B227" s="11">
        <v>16533</v>
      </c>
      <c r="C227" s="11" t="s">
        <v>58</v>
      </c>
      <c r="D227" s="11" t="s">
        <v>23</v>
      </c>
      <c r="E227" s="12" t="s">
        <v>42</v>
      </c>
      <c r="F227" s="12" t="s">
        <v>43</v>
      </c>
      <c r="G227" s="12" t="s">
        <v>290</v>
      </c>
      <c r="H227" s="41">
        <v>4428</v>
      </c>
      <c r="I227" s="41">
        <v>1216</v>
      </c>
      <c r="J227" s="41">
        <v>3842</v>
      </c>
      <c r="K227" s="41">
        <v>3608</v>
      </c>
      <c r="L227" s="41">
        <v>2172</v>
      </c>
      <c r="M227" s="41">
        <v>2968</v>
      </c>
      <c r="N227" s="41">
        <v>2645</v>
      </c>
      <c r="O227" s="41">
        <v>1571</v>
      </c>
      <c r="P227" s="41">
        <v>3381</v>
      </c>
      <c r="Q227" s="41">
        <v>2096</v>
      </c>
      <c r="R227" s="41">
        <v>4696</v>
      </c>
      <c r="S227" s="41">
        <v>2047</v>
      </c>
      <c r="T227" s="41">
        <v>2683</v>
      </c>
      <c r="U227" s="41">
        <v>2717</v>
      </c>
      <c r="V227" s="41">
        <v>1952</v>
      </c>
      <c r="W227" s="41">
        <v>1952</v>
      </c>
      <c r="X227" s="41">
        <v>2715</v>
      </c>
      <c r="Y227" s="41">
        <v>8195</v>
      </c>
      <c r="Z227" s="41">
        <v>1628</v>
      </c>
      <c r="AA227" s="41">
        <v>4443</v>
      </c>
      <c r="AB227" s="41">
        <v>2053</v>
      </c>
      <c r="AC227" s="41">
        <v>6191.62</v>
      </c>
      <c r="AD227" s="41">
        <v>2939</v>
      </c>
      <c r="AE227" s="41">
        <v>2916</v>
      </c>
      <c r="AF227" s="41">
        <v>4681</v>
      </c>
      <c r="AG227" s="41">
        <v>3073</v>
      </c>
      <c r="AH227" s="41">
        <v>4350</v>
      </c>
      <c r="AI227" s="41">
        <v>3868</v>
      </c>
      <c r="AJ227" s="41">
        <v>4878</v>
      </c>
      <c r="AK227" s="41">
        <v>3349</v>
      </c>
      <c r="AL227" s="41">
        <v>4448</v>
      </c>
      <c r="AM227" s="28">
        <f t="shared" si="21"/>
        <v>155455.03836274508</v>
      </c>
      <c r="AN227" s="41">
        <v>5014.6786568627449</v>
      </c>
      <c r="AO227" s="29">
        <f t="shared" si="22"/>
        <v>103701.62</v>
      </c>
      <c r="AP227" s="30">
        <f t="shared" si="23"/>
        <v>3345.2135483870966</v>
      </c>
      <c r="AQ227" s="31">
        <f t="shared" si="24"/>
        <v>-51753.418362745084</v>
      </c>
      <c r="AR227" s="45">
        <f t="shared" si="25"/>
        <v>0.66708432928380512</v>
      </c>
    </row>
    <row r="228" spans="1:44" x14ac:dyDescent="0.25">
      <c r="A228" s="10">
        <v>227</v>
      </c>
      <c r="B228" s="11">
        <v>16458</v>
      </c>
      <c r="C228" s="11" t="s">
        <v>58</v>
      </c>
      <c r="D228" s="11" t="s">
        <v>23</v>
      </c>
      <c r="E228" s="12" t="s">
        <v>42</v>
      </c>
      <c r="F228" s="12" t="s">
        <v>43</v>
      </c>
      <c r="G228" s="12" t="s">
        <v>291</v>
      </c>
      <c r="H228" s="41">
        <v>1300</v>
      </c>
      <c r="I228" s="41">
        <v>1304</v>
      </c>
      <c r="J228" s="41">
        <v>1001</v>
      </c>
      <c r="K228" s="41">
        <v>2654</v>
      </c>
      <c r="L228" s="41">
        <v>448</v>
      </c>
      <c r="M228" s="41">
        <v>2277</v>
      </c>
      <c r="N228" s="41">
        <v>1713</v>
      </c>
      <c r="O228" s="41">
        <v>592</v>
      </c>
      <c r="P228" s="41">
        <v>640</v>
      </c>
      <c r="Q228" s="41">
        <v>602</v>
      </c>
      <c r="R228" s="41">
        <v>1980</v>
      </c>
      <c r="S228" s="41">
        <v>740</v>
      </c>
      <c r="T228" s="41">
        <v>1497</v>
      </c>
      <c r="U228" s="41">
        <v>853</v>
      </c>
      <c r="V228" s="41">
        <v>734</v>
      </c>
      <c r="W228" s="41">
        <v>734</v>
      </c>
      <c r="X228" s="41">
        <v>2029</v>
      </c>
      <c r="Y228" s="41">
        <v>2125</v>
      </c>
      <c r="Z228" s="41">
        <v>767</v>
      </c>
      <c r="AA228" s="41">
        <v>1273</v>
      </c>
      <c r="AB228" s="41">
        <v>2512</v>
      </c>
      <c r="AC228" s="41">
        <v>1942</v>
      </c>
      <c r="AD228" s="41">
        <v>1429</v>
      </c>
      <c r="AE228" s="41">
        <v>1635</v>
      </c>
      <c r="AF228" s="41">
        <v>1599</v>
      </c>
      <c r="AG228" s="41">
        <v>1729</v>
      </c>
      <c r="AH228" s="41">
        <v>2959</v>
      </c>
      <c r="AI228" s="41">
        <v>2819</v>
      </c>
      <c r="AJ228" s="41">
        <v>2074</v>
      </c>
      <c r="AK228" s="41">
        <v>3651</v>
      </c>
      <c r="AL228" s="41">
        <v>2069</v>
      </c>
      <c r="AM228" s="28">
        <f t="shared" si="21"/>
        <v>57281.812156862747</v>
      </c>
      <c r="AN228" s="41">
        <v>1847.8003921568627</v>
      </c>
      <c r="AO228" s="29">
        <f t="shared" si="22"/>
        <v>49681</v>
      </c>
      <c r="AP228" s="30">
        <f t="shared" si="23"/>
        <v>1602.6129032258063</v>
      </c>
      <c r="AQ228" s="31">
        <f t="shared" si="24"/>
        <v>-7600.8121568627466</v>
      </c>
      <c r="AR228" s="45">
        <f t="shared" si="25"/>
        <v>0.86730845497610332</v>
      </c>
    </row>
    <row r="229" spans="1:44" x14ac:dyDescent="0.25">
      <c r="A229" s="10">
        <v>228</v>
      </c>
      <c r="B229" s="13">
        <v>16886</v>
      </c>
      <c r="C229" s="11" t="s">
        <v>58</v>
      </c>
      <c r="D229" s="11" t="s">
        <v>23</v>
      </c>
      <c r="E229" s="12" t="s">
        <v>42</v>
      </c>
      <c r="F229" s="12" t="s">
        <v>43</v>
      </c>
      <c r="G229" s="14" t="s">
        <v>292</v>
      </c>
      <c r="H229" s="41">
        <v>1516</v>
      </c>
      <c r="I229" s="41">
        <v>981</v>
      </c>
      <c r="J229" s="41">
        <v>1142</v>
      </c>
      <c r="K229" s="41">
        <v>1088</v>
      </c>
      <c r="L229" s="41">
        <v>423</v>
      </c>
      <c r="M229" s="41">
        <v>1620</v>
      </c>
      <c r="N229" s="41">
        <v>1167</v>
      </c>
      <c r="O229" s="41">
        <v>1220</v>
      </c>
      <c r="P229" s="41">
        <v>996</v>
      </c>
      <c r="Q229" s="41">
        <v>2267</v>
      </c>
      <c r="R229" s="41">
        <v>1816</v>
      </c>
      <c r="S229" s="41">
        <v>663</v>
      </c>
      <c r="T229" s="41">
        <v>1357</v>
      </c>
      <c r="U229" s="41">
        <v>954</v>
      </c>
      <c r="V229" s="41">
        <v>1376</v>
      </c>
      <c r="W229" s="41">
        <v>1376</v>
      </c>
      <c r="X229" s="41">
        <v>372</v>
      </c>
      <c r="Y229" s="41">
        <v>992</v>
      </c>
      <c r="Z229" s="41">
        <v>1370</v>
      </c>
      <c r="AA229" s="41">
        <v>1924</v>
      </c>
      <c r="AB229" s="41">
        <v>463</v>
      </c>
      <c r="AC229" s="41">
        <v>1424.94</v>
      </c>
      <c r="AD229" s="41">
        <v>1741</v>
      </c>
      <c r="AE229" s="41">
        <v>1916</v>
      </c>
      <c r="AF229" s="41">
        <v>3036</v>
      </c>
      <c r="AG229" s="41">
        <v>1486</v>
      </c>
      <c r="AH229" s="41">
        <v>2460</v>
      </c>
      <c r="AI229" s="41">
        <v>1725</v>
      </c>
      <c r="AJ229" s="41">
        <v>830</v>
      </c>
      <c r="AK229" s="41">
        <v>2896</v>
      </c>
      <c r="AL229" s="41">
        <v>856</v>
      </c>
      <c r="AM229" s="28">
        <f t="shared" si="21"/>
        <v>86185.715954248371</v>
      </c>
      <c r="AN229" s="41">
        <v>2780.1843856209152</v>
      </c>
      <c r="AO229" s="29">
        <f t="shared" si="22"/>
        <v>43453.94</v>
      </c>
      <c r="AP229" s="30">
        <f t="shared" si="23"/>
        <v>1401.74</v>
      </c>
      <c r="AQ229" s="31">
        <f t="shared" si="24"/>
        <v>-42731.775954248369</v>
      </c>
      <c r="AR229" s="45">
        <f t="shared" si="25"/>
        <v>0.50418958082412979</v>
      </c>
    </row>
    <row r="230" spans="1:44" x14ac:dyDescent="0.25">
      <c r="A230" s="10">
        <v>229</v>
      </c>
      <c r="B230" s="13">
        <v>16688</v>
      </c>
      <c r="C230" s="11" t="s">
        <v>58</v>
      </c>
      <c r="D230" s="11" t="s">
        <v>23</v>
      </c>
      <c r="E230" s="12" t="s">
        <v>42</v>
      </c>
      <c r="F230" s="12" t="s">
        <v>43</v>
      </c>
      <c r="G230" s="14" t="s">
        <v>293</v>
      </c>
      <c r="H230" s="41">
        <v>4315</v>
      </c>
      <c r="I230" s="41">
        <v>2353</v>
      </c>
      <c r="J230" s="41">
        <v>1328</v>
      </c>
      <c r="K230" s="41">
        <v>2034</v>
      </c>
      <c r="L230" s="41">
        <v>1633</v>
      </c>
      <c r="M230" s="41">
        <v>2203</v>
      </c>
      <c r="N230" s="41">
        <v>1929</v>
      </c>
      <c r="O230" s="41">
        <v>4640</v>
      </c>
      <c r="P230" s="41">
        <v>1939</v>
      </c>
      <c r="Q230" s="41">
        <v>1607</v>
      </c>
      <c r="R230" s="41">
        <v>3764</v>
      </c>
      <c r="S230" s="41">
        <v>717</v>
      </c>
      <c r="T230" s="41">
        <v>3070</v>
      </c>
      <c r="U230" s="41">
        <v>1332</v>
      </c>
      <c r="V230" s="41">
        <v>2841</v>
      </c>
      <c r="W230" s="41">
        <v>2841</v>
      </c>
      <c r="X230" s="41">
        <v>1742</v>
      </c>
      <c r="Y230" s="41">
        <v>2478</v>
      </c>
      <c r="Z230" s="41">
        <v>1461</v>
      </c>
      <c r="AA230" s="41">
        <v>4688</v>
      </c>
      <c r="AB230" s="41">
        <v>3453</v>
      </c>
      <c r="AC230" s="41">
        <v>3510.65</v>
      </c>
      <c r="AD230" s="41">
        <v>2853</v>
      </c>
      <c r="AE230" s="41">
        <v>1792</v>
      </c>
      <c r="AF230" s="41">
        <v>4066</v>
      </c>
      <c r="AG230" s="41">
        <v>2634</v>
      </c>
      <c r="AH230" s="41">
        <v>2451</v>
      </c>
      <c r="AI230" s="41">
        <v>3278</v>
      </c>
      <c r="AJ230" s="41">
        <v>4552</v>
      </c>
      <c r="AK230" s="41">
        <v>2876</v>
      </c>
      <c r="AL230" s="41">
        <v>4153</v>
      </c>
      <c r="AM230" s="28">
        <f t="shared" si="21"/>
        <v>141441.78225490198</v>
      </c>
      <c r="AN230" s="41">
        <v>4562.6381372549022</v>
      </c>
      <c r="AO230" s="29">
        <f t="shared" si="22"/>
        <v>84533.65</v>
      </c>
      <c r="AP230" s="30">
        <f t="shared" si="23"/>
        <v>2726.8919354838708</v>
      </c>
      <c r="AQ230" s="31">
        <f t="shared" si="24"/>
        <v>-56908.132254901982</v>
      </c>
      <c r="AR230" s="45">
        <f t="shared" si="25"/>
        <v>0.59765684971118427</v>
      </c>
    </row>
    <row r="231" spans="1:44" x14ac:dyDescent="0.25">
      <c r="A231" s="10">
        <v>230</v>
      </c>
      <c r="B231" s="11">
        <v>14529</v>
      </c>
      <c r="C231" s="11" t="s">
        <v>58</v>
      </c>
      <c r="D231" s="11" t="s">
        <v>23</v>
      </c>
      <c r="E231" s="12" t="s">
        <v>42</v>
      </c>
      <c r="F231" s="12" t="s">
        <v>43</v>
      </c>
      <c r="G231" s="12" t="s">
        <v>294</v>
      </c>
      <c r="H231" s="41">
        <v>711</v>
      </c>
      <c r="I231" s="41">
        <v>1018</v>
      </c>
      <c r="J231" s="41">
        <v>995</v>
      </c>
      <c r="K231" s="41">
        <v>1138</v>
      </c>
      <c r="L231" s="41">
        <v>242</v>
      </c>
      <c r="M231" s="41">
        <v>770</v>
      </c>
      <c r="N231" s="41">
        <v>1781</v>
      </c>
      <c r="O231" s="41">
        <v>1263</v>
      </c>
      <c r="P231" s="41">
        <v>2100</v>
      </c>
      <c r="Q231" s="41">
        <v>667</v>
      </c>
      <c r="R231" s="41">
        <v>1969</v>
      </c>
      <c r="S231" s="41">
        <v>224</v>
      </c>
      <c r="T231" s="41">
        <v>577</v>
      </c>
      <c r="U231" s="41">
        <v>1159</v>
      </c>
      <c r="V231" s="41">
        <v>3201</v>
      </c>
      <c r="W231" s="41">
        <v>3201</v>
      </c>
      <c r="X231" s="41">
        <v>1637</v>
      </c>
      <c r="Y231" s="41">
        <v>1605</v>
      </c>
      <c r="Z231" s="41">
        <v>372</v>
      </c>
      <c r="AA231" s="41">
        <v>1536</v>
      </c>
      <c r="AB231" s="41">
        <v>1346</v>
      </c>
      <c r="AC231" s="41">
        <v>3330</v>
      </c>
      <c r="AD231" s="41">
        <v>862</v>
      </c>
      <c r="AE231" s="41">
        <v>1500</v>
      </c>
      <c r="AF231" s="41">
        <v>1757</v>
      </c>
      <c r="AG231" s="41">
        <v>1562</v>
      </c>
      <c r="AH231" s="41">
        <v>1415</v>
      </c>
      <c r="AI231" s="41">
        <v>1275</v>
      </c>
      <c r="AJ231" s="41">
        <v>1803</v>
      </c>
      <c r="AK231" s="41">
        <v>935</v>
      </c>
      <c r="AL231" s="41">
        <v>444</v>
      </c>
      <c r="AM231" s="28">
        <f t="shared" si="21"/>
        <v>80732.562281045757</v>
      </c>
      <c r="AN231" s="41">
        <v>2604.2762026143791</v>
      </c>
      <c r="AO231" s="29">
        <f t="shared" si="22"/>
        <v>42395</v>
      </c>
      <c r="AP231" s="30">
        <f t="shared" si="23"/>
        <v>1367.5806451612902</v>
      </c>
      <c r="AQ231" s="31">
        <f t="shared" si="24"/>
        <v>-38337.562281045757</v>
      </c>
      <c r="AR231" s="45">
        <f t="shared" si="25"/>
        <v>0.52512887987395662</v>
      </c>
    </row>
    <row r="232" spans="1:44" x14ac:dyDescent="0.25">
      <c r="A232" s="10">
        <v>231</v>
      </c>
      <c r="B232" s="13">
        <v>17175</v>
      </c>
      <c r="C232" s="11" t="s">
        <v>58</v>
      </c>
      <c r="D232" s="11" t="s">
        <v>23</v>
      </c>
      <c r="E232" s="12" t="s">
        <v>42</v>
      </c>
      <c r="F232" s="12" t="s">
        <v>43</v>
      </c>
      <c r="G232" s="14" t="s">
        <v>295</v>
      </c>
      <c r="H232" s="41">
        <v>543</v>
      </c>
      <c r="I232" s="41">
        <v>434</v>
      </c>
      <c r="J232" s="41">
        <v>1222</v>
      </c>
      <c r="K232" s="41">
        <v>1031</v>
      </c>
      <c r="L232" s="41">
        <v>77</v>
      </c>
      <c r="M232" s="41">
        <v>578</v>
      </c>
      <c r="N232" s="41">
        <v>1677</v>
      </c>
      <c r="O232" s="41">
        <v>211</v>
      </c>
      <c r="P232" s="41">
        <v>1211</v>
      </c>
      <c r="Q232" s="41">
        <v>465</v>
      </c>
      <c r="R232" s="41">
        <v>956</v>
      </c>
      <c r="S232" s="41">
        <v>304</v>
      </c>
      <c r="T232" s="41">
        <v>748</v>
      </c>
      <c r="U232" s="41">
        <v>421</v>
      </c>
      <c r="V232" s="41">
        <v>1164</v>
      </c>
      <c r="W232" s="41">
        <v>1164</v>
      </c>
      <c r="X232" s="41">
        <v>1568</v>
      </c>
      <c r="Y232" s="41">
        <v>1558</v>
      </c>
      <c r="Z232" s="41">
        <v>491</v>
      </c>
      <c r="AA232" s="41">
        <v>1151</v>
      </c>
      <c r="AB232" s="41">
        <v>839</v>
      </c>
      <c r="AC232" s="41">
        <v>1725.98</v>
      </c>
      <c r="AD232" s="41">
        <v>1255</v>
      </c>
      <c r="AE232" s="41">
        <v>947</v>
      </c>
      <c r="AF232" s="41">
        <v>988</v>
      </c>
      <c r="AG232" s="41">
        <v>274</v>
      </c>
      <c r="AH232" s="41">
        <v>1410</v>
      </c>
      <c r="AI232" s="41">
        <v>1386</v>
      </c>
      <c r="AJ232" s="41">
        <v>1130</v>
      </c>
      <c r="AK232" s="41">
        <v>1094</v>
      </c>
      <c r="AL232" s="41">
        <v>1119</v>
      </c>
      <c r="AM232" s="28">
        <f t="shared" si="21"/>
        <v>47853.276633986927</v>
      </c>
      <c r="AN232" s="41">
        <v>1543.6540849673202</v>
      </c>
      <c r="AO232" s="29">
        <f t="shared" si="22"/>
        <v>29141.98</v>
      </c>
      <c r="AP232" s="30">
        <f t="shared" si="23"/>
        <v>940.06387096774188</v>
      </c>
      <c r="AQ232" s="31">
        <f t="shared" si="24"/>
        <v>-18711.296633986927</v>
      </c>
      <c r="AR232" s="45">
        <f t="shared" si="25"/>
        <v>0.60898609353120936</v>
      </c>
    </row>
    <row r="233" spans="1:44" x14ac:dyDescent="0.25">
      <c r="A233" s="10">
        <v>232</v>
      </c>
      <c r="B233" s="13">
        <v>17235</v>
      </c>
      <c r="C233" s="11" t="s">
        <v>58</v>
      </c>
      <c r="D233" s="11" t="s">
        <v>23</v>
      </c>
      <c r="E233" s="12" t="s">
        <v>42</v>
      </c>
      <c r="F233" s="12" t="s">
        <v>43</v>
      </c>
      <c r="G233" s="14" t="s">
        <v>296</v>
      </c>
      <c r="H233" s="41">
        <v>1193</v>
      </c>
      <c r="I233" s="41">
        <v>800</v>
      </c>
      <c r="J233" s="41">
        <v>709</v>
      </c>
      <c r="K233" s="41">
        <v>1572</v>
      </c>
      <c r="L233" s="41">
        <v>898</v>
      </c>
      <c r="M233" s="41">
        <v>1135</v>
      </c>
      <c r="N233" s="41">
        <v>1572</v>
      </c>
      <c r="O233" s="41">
        <v>995</v>
      </c>
      <c r="P233" s="41">
        <v>627</v>
      </c>
      <c r="Q233" s="41">
        <v>667</v>
      </c>
      <c r="R233" s="41">
        <v>916</v>
      </c>
      <c r="S233" s="41">
        <v>335</v>
      </c>
      <c r="T233" s="41">
        <v>3910</v>
      </c>
      <c r="U233" s="41">
        <v>779</v>
      </c>
      <c r="V233" s="41">
        <v>1023</v>
      </c>
      <c r="W233" s="41">
        <v>1023</v>
      </c>
      <c r="X233" s="41">
        <v>787</v>
      </c>
      <c r="Y233" s="41">
        <v>1930</v>
      </c>
      <c r="Z233" s="41">
        <v>260</v>
      </c>
      <c r="AA233" s="41">
        <v>703</v>
      </c>
      <c r="AB233" s="41">
        <v>861</v>
      </c>
      <c r="AC233" s="41">
        <v>948.42</v>
      </c>
      <c r="AD233" s="41">
        <v>1364</v>
      </c>
      <c r="AE233" s="41">
        <v>1532</v>
      </c>
      <c r="AF233" s="41">
        <v>928</v>
      </c>
      <c r="AG233" s="41">
        <v>701</v>
      </c>
      <c r="AH233" s="41">
        <v>1373</v>
      </c>
      <c r="AI233" s="41">
        <v>534</v>
      </c>
      <c r="AJ233" s="41">
        <v>6016</v>
      </c>
      <c r="AK233" s="41">
        <v>1187</v>
      </c>
      <c r="AL233" s="41">
        <v>1284</v>
      </c>
      <c r="AM233" s="28">
        <f t="shared" si="21"/>
        <v>39960.816437908499</v>
      </c>
      <c r="AN233" s="41">
        <v>1289.0585947712418</v>
      </c>
      <c r="AO233" s="29">
        <f t="shared" si="22"/>
        <v>38562.42</v>
      </c>
      <c r="AP233" s="30">
        <f t="shared" si="23"/>
        <v>1243.9490322580646</v>
      </c>
      <c r="AQ233" s="31">
        <f t="shared" si="24"/>
        <v>-1398.396437908501</v>
      </c>
      <c r="AR233" s="45">
        <f t="shared" si="25"/>
        <v>0.96500580912601364</v>
      </c>
    </row>
    <row r="234" spans="1:44" x14ac:dyDescent="0.25">
      <c r="A234" s="10">
        <v>233</v>
      </c>
      <c r="B234" s="11">
        <v>14536</v>
      </c>
      <c r="C234" s="11" t="s">
        <v>58</v>
      </c>
      <c r="D234" s="11" t="s">
        <v>23</v>
      </c>
      <c r="E234" s="12" t="s">
        <v>42</v>
      </c>
      <c r="F234" s="12" t="s">
        <v>44</v>
      </c>
      <c r="G234" s="12" t="s">
        <v>297</v>
      </c>
      <c r="H234" s="41">
        <v>1502</v>
      </c>
      <c r="I234" s="41">
        <v>2049</v>
      </c>
      <c r="J234" s="41">
        <v>407</v>
      </c>
      <c r="K234" s="41">
        <v>917</v>
      </c>
      <c r="L234" s="41">
        <v>135</v>
      </c>
      <c r="M234" s="41">
        <v>2574</v>
      </c>
      <c r="N234" s="41">
        <v>2311</v>
      </c>
      <c r="O234" s="41">
        <v>971</v>
      </c>
      <c r="P234" s="41">
        <v>1045</v>
      </c>
      <c r="Q234" s="41">
        <v>775</v>
      </c>
      <c r="R234" s="41">
        <v>2149</v>
      </c>
      <c r="S234" s="41">
        <v>754</v>
      </c>
      <c r="T234" s="41">
        <v>1048</v>
      </c>
      <c r="U234" s="41">
        <v>777</v>
      </c>
      <c r="V234" s="41">
        <v>1357</v>
      </c>
      <c r="W234" s="41">
        <v>946</v>
      </c>
      <c r="X234" s="41">
        <v>1879</v>
      </c>
      <c r="Y234" s="41">
        <v>1962</v>
      </c>
      <c r="Z234" s="41">
        <v>1537</v>
      </c>
      <c r="AA234" s="41">
        <v>1875</v>
      </c>
      <c r="AB234" s="41">
        <v>1699</v>
      </c>
      <c r="AC234" s="41">
        <v>1904</v>
      </c>
      <c r="AD234" s="41">
        <v>3319</v>
      </c>
      <c r="AE234" s="41">
        <v>1048</v>
      </c>
      <c r="AF234" s="41">
        <v>877</v>
      </c>
      <c r="AG234" s="41">
        <v>1555</v>
      </c>
      <c r="AH234" s="41">
        <v>874</v>
      </c>
      <c r="AI234" s="41">
        <v>1387</v>
      </c>
      <c r="AJ234" s="41">
        <v>1693</v>
      </c>
      <c r="AK234" s="41">
        <v>1179</v>
      </c>
      <c r="AL234" s="41">
        <v>2230</v>
      </c>
      <c r="AM234" s="28">
        <f t="shared" si="21"/>
        <v>84759.825771241827</v>
      </c>
      <c r="AN234" s="41">
        <v>2734.1879281045749</v>
      </c>
      <c r="AO234" s="29">
        <f t="shared" si="22"/>
        <v>44735</v>
      </c>
      <c r="AP234" s="30">
        <f t="shared" si="23"/>
        <v>1443.0645161290322</v>
      </c>
      <c r="AQ234" s="31">
        <f t="shared" si="24"/>
        <v>-40024.825771241827</v>
      </c>
      <c r="AR234" s="45">
        <f t="shared" si="25"/>
        <v>0.52778541712361737</v>
      </c>
    </row>
    <row r="235" spans="1:44" x14ac:dyDescent="0.25">
      <c r="A235" s="10">
        <v>234</v>
      </c>
      <c r="B235" s="11">
        <v>15521</v>
      </c>
      <c r="C235" s="11" t="s">
        <v>58</v>
      </c>
      <c r="D235" s="11" t="s">
        <v>23</v>
      </c>
      <c r="E235" s="12" t="s">
        <v>42</v>
      </c>
      <c r="F235" s="12" t="s">
        <v>44</v>
      </c>
      <c r="G235" s="12" t="s">
        <v>298</v>
      </c>
      <c r="H235" s="41">
        <v>1846</v>
      </c>
      <c r="I235" s="41">
        <v>514</v>
      </c>
      <c r="J235" s="41">
        <v>1594</v>
      </c>
      <c r="K235" s="41">
        <v>2097</v>
      </c>
      <c r="L235" s="41">
        <v>900</v>
      </c>
      <c r="M235" s="41">
        <v>1942</v>
      </c>
      <c r="N235" s="41">
        <v>1231</v>
      </c>
      <c r="O235" s="41">
        <v>2430</v>
      </c>
      <c r="P235" s="41">
        <v>2011</v>
      </c>
      <c r="Q235" s="41">
        <v>1363</v>
      </c>
      <c r="R235" s="41">
        <v>3631</v>
      </c>
      <c r="S235" s="41">
        <v>1633</v>
      </c>
      <c r="T235" s="41">
        <v>3817</v>
      </c>
      <c r="U235" s="41">
        <v>2474</v>
      </c>
      <c r="V235" s="41">
        <v>2972</v>
      </c>
      <c r="W235" s="41">
        <v>2005</v>
      </c>
      <c r="X235" s="41">
        <v>1885</v>
      </c>
      <c r="Y235" s="41">
        <v>3466</v>
      </c>
      <c r="Z235" s="41">
        <v>1228</v>
      </c>
      <c r="AA235" s="41">
        <v>2678</v>
      </c>
      <c r="AB235" s="41">
        <v>3848</v>
      </c>
      <c r="AC235" s="41">
        <v>3458</v>
      </c>
      <c r="AD235" s="41">
        <v>2137</v>
      </c>
      <c r="AE235" s="41">
        <v>1714</v>
      </c>
      <c r="AF235" s="41">
        <v>2278</v>
      </c>
      <c r="AG235" s="41">
        <v>3864</v>
      </c>
      <c r="AH235" s="41">
        <v>2182</v>
      </c>
      <c r="AI235" s="41">
        <v>3125</v>
      </c>
      <c r="AJ235" s="41">
        <v>3067</v>
      </c>
      <c r="AK235" s="41">
        <v>3531</v>
      </c>
      <c r="AL235" s="41">
        <v>1354</v>
      </c>
      <c r="AM235" s="28">
        <f t="shared" si="21"/>
        <v>84271.854872549025</v>
      </c>
      <c r="AN235" s="41">
        <v>2718.446931372549</v>
      </c>
      <c r="AO235" s="29">
        <f t="shared" si="22"/>
        <v>72275</v>
      </c>
      <c r="AP235" s="30">
        <f t="shared" si="23"/>
        <v>2331.4516129032259</v>
      </c>
      <c r="AQ235" s="31">
        <f t="shared" si="24"/>
        <v>-11996.854872549025</v>
      </c>
      <c r="AR235" s="45">
        <f t="shared" si="25"/>
        <v>0.85764102510033968</v>
      </c>
    </row>
    <row r="236" spans="1:44" x14ac:dyDescent="0.25">
      <c r="A236" s="10">
        <v>235</v>
      </c>
      <c r="B236" s="11">
        <v>14543</v>
      </c>
      <c r="C236" s="11" t="s">
        <v>58</v>
      </c>
      <c r="D236" s="11" t="s">
        <v>23</v>
      </c>
      <c r="E236" s="12" t="s">
        <v>42</v>
      </c>
      <c r="F236" s="12" t="s">
        <v>44</v>
      </c>
      <c r="G236" s="12" t="s">
        <v>299</v>
      </c>
      <c r="H236" s="41">
        <v>872</v>
      </c>
      <c r="I236" s="41">
        <v>805</v>
      </c>
      <c r="J236" s="41">
        <v>825</v>
      </c>
      <c r="K236" s="41">
        <v>1041</v>
      </c>
      <c r="L236" s="41">
        <v>1051</v>
      </c>
      <c r="M236" s="41">
        <v>705</v>
      </c>
      <c r="N236" s="41">
        <v>1406</v>
      </c>
      <c r="O236" s="41">
        <v>1527</v>
      </c>
      <c r="P236" s="41">
        <v>1164</v>
      </c>
      <c r="Q236" s="41">
        <v>1058</v>
      </c>
      <c r="R236" s="41">
        <v>1499</v>
      </c>
      <c r="S236" s="41">
        <v>724</v>
      </c>
      <c r="T236" s="41">
        <v>1718</v>
      </c>
      <c r="U236" s="41">
        <v>542</v>
      </c>
      <c r="V236" s="41">
        <v>2132</v>
      </c>
      <c r="W236" s="41">
        <v>2124</v>
      </c>
      <c r="X236" s="41">
        <v>1123</v>
      </c>
      <c r="Y236" s="41">
        <v>1924</v>
      </c>
      <c r="Z236" s="41">
        <v>954</v>
      </c>
      <c r="AA236" s="41">
        <v>1629</v>
      </c>
      <c r="AB236" s="41">
        <v>1297</v>
      </c>
      <c r="AC236" s="41">
        <v>1484</v>
      </c>
      <c r="AD236" s="41">
        <v>1204</v>
      </c>
      <c r="AE236" s="41">
        <v>2219</v>
      </c>
      <c r="AF236" s="41">
        <v>2498</v>
      </c>
      <c r="AG236" s="41">
        <v>1127</v>
      </c>
      <c r="AH236" s="41">
        <v>2603</v>
      </c>
      <c r="AI236" s="41">
        <v>2500</v>
      </c>
      <c r="AJ236" s="41">
        <v>1397</v>
      </c>
      <c r="AK236" s="41">
        <v>1610</v>
      </c>
      <c r="AL236" s="41">
        <v>1359</v>
      </c>
      <c r="AM236" s="28">
        <f t="shared" si="21"/>
        <v>61185.334183006533</v>
      </c>
      <c r="AN236" s="41">
        <v>1973.7204575163398</v>
      </c>
      <c r="AO236" s="29">
        <f t="shared" si="22"/>
        <v>44121</v>
      </c>
      <c r="AP236" s="30">
        <f t="shared" si="23"/>
        <v>1423.258064516129</v>
      </c>
      <c r="AQ236" s="31">
        <f t="shared" si="24"/>
        <v>-17064.334183006533</v>
      </c>
      <c r="AR236" s="45">
        <f t="shared" si="25"/>
        <v>0.72110417617452616</v>
      </c>
    </row>
    <row r="237" spans="1:44" x14ac:dyDescent="0.25">
      <c r="A237" s="10">
        <v>236</v>
      </c>
      <c r="B237" s="11">
        <v>15792</v>
      </c>
      <c r="C237" s="11" t="s">
        <v>58</v>
      </c>
      <c r="D237" s="11" t="s">
        <v>23</v>
      </c>
      <c r="E237" s="12" t="s">
        <v>42</v>
      </c>
      <c r="F237" s="12" t="s">
        <v>44</v>
      </c>
      <c r="G237" s="12" t="s">
        <v>300</v>
      </c>
      <c r="H237" s="41">
        <v>821</v>
      </c>
      <c r="I237" s="41">
        <v>597</v>
      </c>
      <c r="J237" s="41">
        <v>1785</v>
      </c>
      <c r="K237" s="41">
        <v>1304</v>
      </c>
      <c r="L237" s="41">
        <v>390</v>
      </c>
      <c r="M237" s="41">
        <v>453</v>
      </c>
      <c r="N237" s="41">
        <v>826</v>
      </c>
      <c r="O237" s="41">
        <v>289</v>
      </c>
      <c r="P237" s="41">
        <v>409</v>
      </c>
      <c r="Q237" s="41">
        <v>619</v>
      </c>
      <c r="R237" s="41">
        <v>532</v>
      </c>
      <c r="S237" s="41">
        <v>1045</v>
      </c>
      <c r="T237" s="41">
        <v>309</v>
      </c>
      <c r="U237" s="41">
        <v>1255</v>
      </c>
      <c r="V237" s="41">
        <v>219</v>
      </c>
      <c r="W237" s="41">
        <v>589</v>
      </c>
      <c r="X237" s="41">
        <v>597</v>
      </c>
      <c r="Y237" s="41">
        <v>800</v>
      </c>
      <c r="Z237" s="41">
        <v>882</v>
      </c>
      <c r="AA237" s="41">
        <v>900</v>
      </c>
      <c r="AB237" s="41">
        <v>850</v>
      </c>
      <c r="AC237" s="41">
        <v>1240</v>
      </c>
      <c r="AD237" s="41">
        <v>565</v>
      </c>
      <c r="AE237" s="41">
        <v>1971</v>
      </c>
      <c r="AF237" s="41">
        <v>3438</v>
      </c>
      <c r="AG237" s="41">
        <v>1103</v>
      </c>
      <c r="AH237" s="41">
        <v>986</v>
      </c>
      <c r="AI237" s="41">
        <v>849</v>
      </c>
      <c r="AJ237" s="41">
        <v>485</v>
      </c>
      <c r="AK237" s="41">
        <v>1361</v>
      </c>
      <c r="AL237" s="41">
        <v>1565</v>
      </c>
      <c r="AM237" s="28">
        <f t="shared" si="21"/>
        <v>38490.910915032677</v>
      </c>
      <c r="AN237" s="41">
        <v>1241.6422875816993</v>
      </c>
      <c r="AO237" s="29">
        <f t="shared" si="22"/>
        <v>29034</v>
      </c>
      <c r="AP237" s="30">
        <f t="shared" si="23"/>
        <v>936.58064516129036</v>
      </c>
      <c r="AQ237" s="31">
        <f t="shared" si="24"/>
        <v>-9456.9109150326767</v>
      </c>
      <c r="AR237" s="45">
        <f t="shared" si="25"/>
        <v>0.75430794724737815</v>
      </c>
    </row>
    <row r="238" spans="1:44" x14ac:dyDescent="0.25">
      <c r="A238" s="10">
        <v>237</v>
      </c>
      <c r="B238" s="11">
        <v>14564</v>
      </c>
      <c r="C238" s="11" t="s">
        <v>58</v>
      </c>
      <c r="D238" s="11" t="s">
        <v>23</v>
      </c>
      <c r="E238" s="12" t="s">
        <v>42</v>
      </c>
      <c r="F238" s="12" t="s">
        <v>44</v>
      </c>
      <c r="G238" s="12" t="s">
        <v>301</v>
      </c>
      <c r="H238" s="41">
        <v>387</v>
      </c>
      <c r="I238" s="41">
        <v>582</v>
      </c>
      <c r="J238" s="41">
        <v>816</v>
      </c>
      <c r="K238" s="41">
        <v>1207</v>
      </c>
      <c r="L238" s="41">
        <v>337</v>
      </c>
      <c r="M238" s="41">
        <v>1428</v>
      </c>
      <c r="N238" s="41">
        <v>610</v>
      </c>
      <c r="O238" s="41">
        <v>409</v>
      </c>
      <c r="P238" s="41">
        <v>1605</v>
      </c>
      <c r="Q238" s="41">
        <v>883</v>
      </c>
      <c r="R238" s="41">
        <v>480</v>
      </c>
      <c r="S238" s="41">
        <v>768</v>
      </c>
      <c r="T238" s="41">
        <v>1947</v>
      </c>
      <c r="U238" s="41">
        <v>1007</v>
      </c>
      <c r="V238" s="41">
        <v>850</v>
      </c>
      <c r="W238" s="41">
        <v>1254</v>
      </c>
      <c r="X238" s="41">
        <v>821</v>
      </c>
      <c r="Y238" s="41">
        <v>1122</v>
      </c>
      <c r="Z238" s="41">
        <v>750</v>
      </c>
      <c r="AA238" s="41">
        <v>1662</v>
      </c>
      <c r="AB238" s="41">
        <v>1141</v>
      </c>
      <c r="AC238" s="41">
        <v>1489</v>
      </c>
      <c r="AD238" s="41">
        <v>1148</v>
      </c>
      <c r="AE238" s="41">
        <v>960</v>
      </c>
      <c r="AF238" s="41">
        <v>3512</v>
      </c>
      <c r="AG238" s="41">
        <v>761</v>
      </c>
      <c r="AH238" s="41">
        <v>1482</v>
      </c>
      <c r="AI238" s="41">
        <v>649</v>
      </c>
      <c r="AJ238" s="41">
        <v>1491</v>
      </c>
      <c r="AK238" s="41">
        <v>1959</v>
      </c>
      <c r="AL238" s="41">
        <v>1827</v>
      </c>
      <c r="AM238" s="28">
        <f t="shared" si="21"/>
        <v>38379.969411764701</v>
      </c>
      <c r="AN238" s="41">
        <v>1238.0635294117646</v>
      </c>
      <c r="AO238" s="29">
        <f t="shared" si="22"/>
        <v>35344</v>
      </c>
      <c r="AP238" s="30">
        <f t="shared" si="23"/>
        <v>1140.1290322580646</v>
      </c>
      <c r="AQ238" s="31">
        <f t="shared" si="24"/>
        <v>-3035.9694117647014</v>
      </c>
      <c r="AR238" s="45">
        <f t="shared" si="25"/>
        <v>0.92089703409627843</v>
      </c>
    </row>
    <row r="239" spans="1:44" x14ac:dyDescent="0.25">
      <c r="A239" s="10">
        <v>238</v>
      </c>
      <c r="B239" s="11">
        <v>14533</v>
      </c>
      <c r="C239" s="11" t="s">
        <v>58</v>
      </c>
      <c r="D239" s="11" t="s">
        <v>23</v>
      </c>
      <c r="E239" s="12" t="s">
        <v>42</v>
      </c>
      <c r="F239" s="12" t="s">
        <v>44</v>
      </c>
      <c r="G239" s="12" t="s">
        <v>302</v>
      </c>
      <c r="H239" s="41">
        <v>380</v>
      </c>
      <c r="I239" s="41">
        <v>60</v>
      </c>
      <c r="J239" s="41">
        <v>484</v>
      </c>
      <c r="K239" s="41">
        <v>652</v>
      </c>
      <c r="L239" s="41">
        <v>313</v>
      </c>
      <c r="M239" s="41">
        <v>659</v>
      </c>
      <c r="N239" s="41">
        <v>1080</v>
      </c>
      <c r="O239" s="41">
        <v>1643</v>
      </c>
      <c r="P239" s="41">
        <v>718</v>
      </c>
      <c r="Q239" s="41">
        <v>1080</v>
      </c>
      <c r="R239" s="41">
        <v>1094</v>
      </c>
      <c r="S239" s="41">
        <v>180</v>
      </c>
      <c r="T239" s="41">
        <v>1164</v>
      </c>
      <c r="U239" s="41">
        <v>187</v>
      </c>
      <c r="V239" s="41">
        <v>476</v>
      </c>
      <c r="W239" s="41">
        <v>1369</v>
      </c>
      <c r="X239" s="41">
        <v>1465</v>
      </c>
      <c r="Y239" s="41">
        <v>1434</v>
      </c>
      <c r="Z239" s="41">
        <v>549</v>
      </c>
      <c r="AA239" s="41">
        <v>605</v>
      </c>
      <c r="AB239" s="41">
        <v>950</v>
      </c>
      <c r="AC239" s="41">
        <v>1207</v>
      </c>
      <c r="AD239" s="41">
        <v>1553</v>
      </c>
      <c r="AE239" s="41">
        <v>374</v>
      </c>
      <c r="AF239" s="41">
        <v>779</v>
      </c>
      <c r="AG239" s="41">
        <v>303</v>
      </c>
      <c r="AH239" s="41">
        <v>2507</v>
      </c>
      <c r="AI239" s="41">
        <v>962</v>
      </c>
      <c r="AJ239" s="41">
        <v>1240</v>
      </c>
      <c r="AK239" s="41">
        <v>2218</v>
      </c>
      <c r="AL239" s="41">
        <v>2060</v>
      </c>
      <c r="AM239" s="28">
        <f t="shared" si="21"/>
        <v>49985.376601307187</v>
      </c>
      <c r="AN239" s="41">
        <v>1612.4315032679738</v>
      </c>
      <c r="AO239" s="29">
        <f t="shared" si="22"/>
        <v>29745</v>
      </c>
      <c r="AP239" s="30">
        <f t="shared" si="23"/>
        <v>959.51612903225805</v>
      </c>
      <c r="AQ239" s="31">
        <f t="shared" si="24"/>
        <v>-20240.376601307187</v>
      </c>
      <c r="AR239" s="45">
        <f t="shared" si="25"/>
        <v>0.59507404009880216</v>
      </c>
    </row>
    <row r="240" spans="1:44" x14ac:dyDescent="0.25">
      <c r="A240" s="10">
        <v>239</v>
      </c>
      <c r="B240" s="11">
        <v>16603</v>
      </c>
      <c r="C240" s="11" t="s">
        <v>58</v>
      </c>
      <c r="D240" s="11" t="s">
        <v>23</v>
      </c>
      <c r="E240" s="12" t="s">
        <v>42</v>
      </c>
      <c r="F240" s="12" t="s">
        <v>44</v>
      </c>
      <c r="G240" s="12" t="s">
        <v>303</v>
      </c>
      <c r="H240" s="41">
        <v>2068</v>
      </c>
      <c r="I240" s="41">
        <v>1806</v>
      </c>
      <c r="J240" s="41">
        <v>2254</v>
      </c>
      <c r="K240" s="41">
        <v>2836</v>
      </c>
      <c r="L240" s="41">
        <v>1256</v>
      </c>
      <c r="M240" s="41">
        <v>2533</v>
      </c>
      <c r="N240" s="41">
        <v>1664</v>
      </c>
      <c r="O240" s="41">
        <v>2366</v>
      </c>
      <c r="P240" s="41">
        <v>860</v>
      </c>
      <c r="Q240" s="41">
        <v>1927</v>
      </c>
      <c r="R240" s="41">
        <v>1787</v>
      </c>
      <c r="S240" s="41">
        <v>800</v>
      </c>
      <c r="T240" s="41">
        <v>1644</v>
      </c>
      <c r="U240" s="41">
        <v>2758</v>
      </c>
      <c r="V240" s="41">
        <v>2386</v>
      </c>
      <c r="W240" s="41">
        <v>1902</v>
      </c>
      <c r="X240" s="41">
        <v>752</v>
      </c>
      <c r="Y240" s="41">
        <v>2218</v>
      </c>
      <c r="Z240" s="41">
        <v>1654</v>
      </c>
      <c r="AA240" s="41">
        <v>2918</v>
      </c>
      <c r="AB240" s="41">
        <v>2857</v>
      </c>
      <c r="AC240" s="41">
        <v>2958</v>
      </c>
      <c r="AD240" s="41">
        <v>3873</v>
      </c>
      <c r="AE240" s="41">
        <v>3609</v>
      </c>
      <c r="AF240" s="41">
        <v>3429</v>
      </c>
      <c r="AG240" s="41">
        <v>1904</v>
      </c>
      <c r="AH240" s="41">
        <v>5407</v>
      </c>
      <c r="AI240" s="41">
        <v>2875</v>
      </c>
      <c r="AJ240" s="41">
        <v>3387</v>
      </c>
      <c r="AK240" s="41">
        <v>3917</v>
      </c>
      <c r="AL240" s="41">
        <v>3209</v>
      </c>
      <c r="AM240" s="28">
        <f t="shared" si="21"/>
        <v>108831.40620915033</v>
      </c>
      <c r="AN240" s="41">
        <v>3510.6905228758169</v>
      </c>
      <c r="AO240" s="29">
        <f t="shared" si="22"/>
        <v>75814</v>
      </c>
      <c r="AP240" s="30">
        <f t="shared" si="23"/>
        <v>2445.6129032258063</v>
      </c>
      <c r="AQ240" s="31">
        <f t="shared" si="24"/>
        <v>-33017.406209150329</v>
      </c>
      <c r="AR240" s="45">
        <f t="shared" si="25"/>
        <v>0.69661876696054037</v>
      </c>
    </row>
    <row r="241" spans="1:44" x14ac:dyDescent="0.25">
      <c r="A241" s="10">
        <v>240</v>
      </c>
      <c r="B241" s="11">
        <v>15135</v>
      </c>
      <c r="C241" s="11" t="s">
        <v>58</v>
      </c>
      <c r="D241" s="11" t="s">
        <v>23</v>
      </c>
      <c r="E241" s="12" t="s">
        <v>42</v>
      </c>
      <c r="F241" s="12" t="s">
        <v>44</v>
      </c>
      <c r="G241" s="12" t="s">
        <v>304</v>
      </c>
      <c r="H241" s="41">
        <v>909</v>
      </c>
      <c r="I241" s="41">
        <v>196</v>
      </c>
      <c r="J241" s="41">
        <v>1303</v>
      </c>
      <c r="K241" s="41">
        <v>455</v>
      </c>
      <c r="L241" s="41">
        <v>123</v>
      </c>
      <c r="M241" s="41">
        <v>769</v>
      </c>
      <c r="N241" s="41">
        <v>671</v>
      </c>
      <c r="O241" s="41">
        <v>499</v>
      </c>
      <c r="P241" s="41">
        <v>823</v>
      </c>
      <c r="Q241" s="41">
        <v>449</v>
      </c>
      <c r="R241" s="41">
        <v>876</v>
      </c>
      <c r="S241" s="41">
        <v>273</v>
      </c>
      <c r="T241" s="41">
        <v>688</v>
      </c>
      <c r="U241" s="41">
        <v>175</v>
      </c>
      <c r="V241" s="41">
        <v>500</v>
      </c>
      <c r="W241" s="41">
        <v>672</v>
      </c>
      <c r="X241" s="41">
        <v>705</v>
      </c>
      <c r="Y241" s="41">
        <v>1199</v>
      </c>
      <c r="Z241" s="41">
        <v>349</v>
      </c>
      <c r="AA241" s="41">
        <v>976</v>
      </c>
      <c r="AB241" s="41">
        <v>1635</v>
      </c>
      <c r="AC241" s="41">
        <v>525</v>
      </c>
      <c r="AD241" s="41">
        <v>597</v>
      </c>
      <c r="AE241" s="41">
        <v>510</v>
      </c>
      <c r="AF241" s="41">
        <v>1968</v>
      </c>
      <c r="AG241" s="41">
        <v>1215</v>
      </c>
      <c r="AH241" s="41">
        <v>1248</v>
      </c>
      <c r="AI241" s="41">
        <v>895</v>
      </c>
      <c r="AJ241" s="41">
        <v>1709</v>
      </c>
      <c r="AK241" s="41">
        <v>727</v>
      </c>
      <c r="AL241" s="41">
        <v>1535</v>
      </c>
      <c r="AM241" s="28">
        <f t="shared" si="21"/>
        <v>36916.876797385623</v>
      </c>
      <c r="AN241" s="41">
        <v>1190.8669934640523</v>
      </c>
      <c r="AO241" s="29">
        <f t="shared" si="22"/>
        <v>25174</v>
      </c>
      <c r="AP241" s="30">
        <f t="shared" si="23"/>
        <v>812.06451612903231</v>
      </c>
      <c r="AQ241" s="31">
        <f t="shared" si="24"/>
        <v>-11742.876797385623</v>
      </c>
      <c r="AR241" s="45">
        <f t="shared" si="25"/>
        <v>0.68191033976587023</v>
      </c>
    </row>
    <row r="242" spans="1:44" x14ac:dyDescent="0.25">
      <c r="A242" s="10">
        <v>241</v>
      </c>
      <c r="B242" s="11">
        <v>92018</v>
      </c>
      <c r="C242" s="11" t="s">
        <v>58</v>
      </c>
      <c r="D242" s="11" t="s">
        <v>23</v>
      </c>
      <c r="E242" s="12" t="s">
        <v>42</v>
      </c>
      <c r="F242" s="12" t="s">
        <v>44</v>
      </c>
      <c r="G242" s="12" t="s">
        <v>305</v>
      </c>
      <c r="H242" s="41">
        <v>627</v>
      </c>
      <c r="I242" s="41">
        <v>672</v>
      </c>
      <c r="J242" s="41">
        <v>219</v>
      </c>
      <c r="K242" s="41">
        <v>426</v>
      </c>
      <c r="L242" s="41">
        <v>257</v>
      </c>
      <c r="M242" s="41">
        <v>1048</v>
      </c>
      <c r="N242" s="41">
        <v>600</v>
      </c>
      <c r="O242" s="41">
        <v>232</v>
      </c>
      <c r="P242" s="41">
        <v>70</v>
      </c>
      <c r="Q242" s="41">
        <v>346</v>
      </c>
      <c r="R242" s="41">
        <v>209</v>
      </c>
      <c r="S242" s="41">
        <v>58</v>
      </c>
      <c r="T242" s="41">
        <v>0</v>
      </c>
      <c r="U242" s="41">
        <v>49</v>
      </c>
      <c r="V242" s="41">
        <v>55</v>
      </c>
      <c r="W242" s="41">
        <v>242</v>
      </c>
      <c r="X242" s="41">
        <v>469</v>
      </c>
      <c r="Y242" s="41">
        <v>333</v>
      </c>
      <c r="Z242" s="41">
        <v>160</v>
      </c>
      <c r="AA242" s="41">
        <v>904</v>
      </c>
      <c r="AB242" s="41">
        <v>543</v>
      </c>
      <c r="AC242" s="41">
        <v>800</v>
      </c>
      <c r="AD242" s="41">
        <v>354</v>
      </c>
      <c r="AE242" s="41">
        <v>787</v>
      </c>
      <c r="AF242" s="41">
        <v>959</v>
      </c>
      <c r="AG242" s="41">
        <v>200</v>
      </c>
      <c r="AH242" s="41">
        <v>529</v>
      </c>
      <c r="AI242" s="41">
        <v>1099</v>
      </c>
      <c r="AJ242" s="41">
        <v>653</v>
      </c>
      <c r="AK242" s="41">
        <v>247</v>
      </c>
      <c r="AL242" s="41">
        <v>1232</v>
      </c>
      <c r="AM242" s="28">
        <f t="shared" si="21"/>
        <v>35018.51683006536</v>
      </c>
      <c r="AN242" s="41">
        <v>1129.6295751633986</v>
      </c>
      <c r="AO242" s="29">
        <f t="shared" si="22"/>
        <v>14379</v>
      </c>
      <c r="AP242" s="30">
        <f t="shared" si="23"/>
        <v>463.83870967741933</v>
      </c>
      <c r="AQ242" s="31">
        <f t="shared" si="24"/>
        <v>-20639.51683006536</v>
      </c>
      <c r="AR242" s="45">
        <f t="shared" si="25"/>
        <v>0.41061133656165649</v>
      </c>
    </row>
    <row r="243" spans="1:44" x14ac:dyDescent="0.25">
      <c r="A243" s="10">
        <v>242</v>
      </c>
      <c r="B243" s="11">
        <v>16427</v>
      </c>
      <c r="C243" s="11" t="s">
        <v>58</v>
      </c>
      <c r="D243" s="11" t="s">
        <v>23</v>
      </c>
      <c r="E243" s="12" t="s">
        <v>42</v>
      </c>
      <c r="F243" s="12" t="s">
        <v>45</v>
      </c>
      <c r="G243" s="12" t="s">
        <v>306</v>
      </c>
      <c r="H243" s="41">
        <v>3934</v>
      </c>
      <c r="I243" s="41">
        <v>3271</v>
      </c>
      <c r="J243" s="41">
        <v>3167</v>
      </c>
      <c r="K243" s="41">
        <v>5087</v>
      </c>
      <c r="L243" s="41">
        <v>4467</v>
      </c>
      <c r="M243" s="41">
        <v>6452</v>
      </c>
      <c r="N243" s="41">
        <v>5315</v>
      </c>
      <c r="O243" s="41">
        <v>3887</v>
      </c>
      <c r="P243" s="41">
        <v>5204</v>
      </c>
      <c r="Q243" s="41">
        <v>2403</v>
      </c>
      <c r="R243" s="41">
        <v>6347</v>
      </c>
      <c r="S243" s="41">
        <v>2596</v>
      </c>
      <c r="T243" s="41">
        <v>6028</v>
      </c>
      <c r="U243" s="41">
        <v>5073</v>
      </c>
      <c r="V243" s="41">
        <v>5044</v>
      </c>
      <c r="W243" s="41">
        <v>4427</v>
      </c>
      <c r="X243" s="41">
        <v>8111</v>
      </c>
      <c r="Y243" s="41">
        <v>5020</v>
      </c>
      <c r="Z243" s="41">
        <v>1060</v>
      </c>
      <c r="AA243" s="41">
        <v>4086</v>
      </c>
      <c r="AB243" s="41">
        <v>10410</v>
      </c>
      <c r="AC243" s="41">
        <v>6517</v>
      </c>
      <c r="AD243" s="41">
        <v>8281</v>
      </c>
      <c r="AE243" s="41">
        <v>7730</v>
      </c>
      <c r="AF243" s="41">
        <v>4262</v>
      </c>
      <c r="AG243" s="41">
        <v>2416</v>
      </c>
      <c r="AH243" s="41">
        <v>3187</v>
      </c>
      <c r="AI243" s="41">
        <v>24162</v>
      </c>
      <c r="AJ243" s="41">
        <v>6464</v>
      </c>
      <c r="AK243" s="41">
        <v>2978</v>
      </c>
      <c r="AL243" s="41">
        <v>10083</v>
      </c>
      <c r="AM243" s="28">
        <f t="shared" si="21"/>
        <v>79561.202156862753</v>
      </c>
      <c r="AN243" s="41">
        <v>2566.490392156863</v>
      </c>
      <c r="AO243" s="29">
        <f t="shared" si="22"/>
        <v>177469</v>
      </c>
      <c r="AP243" s="30">
        <f t="shared" si="23"/>
        <v>5724.8064516129034</v>
      </c>
      <c r="AQ243" s="31">
        <f t="shared" si="24"/>
        <v>97907.797843137247</v>
      </c>
      <c r="AR243" s="45">
        <f t="shared" si="25"/>
        <v>2.2305972658646156</v>
      </c>
    </row>
    <row r="244" spans="1:44" x14ac:dyDescent="0.25">
      <c r="A244" s="10">
        <v>243</v>
      </c>
      <c r="B244" s="11">
        <v>92042</v>
      </c>
      <c r="C244" s="11" t="s">
        <v>58</v>
      </c>
      <c r="D244" s="11" t="s">
        <v>23</v>
      </c>
      <c r="E244" s="12" t="s">
        <v>42</v>
      </c>
      <c r="F244" s="12" t="s">
        <v>45</v>
      </c>
      <c r="G244" s="12" t="s">
        <v>307</v>
      </c>
      <c r="H244" s="41">
        <v>2662</v>
      </c>
      <c r="I244" s="41">
        <v>2554</v>
      </c>
      <c r="J244" s="41">
        <v>1320</v>
      </c>
      <c r="K244" s="41">
        <v>1954</v>
      </c>
      <c r="L244" s="41">
        <v>1314</v>
      </c>
      <c r="M244" s="41">
        <v>3195</v>
      </c>
      <c r="N244" s="41">
        <v>2358</v>
      </c>
      <c r="O244" s="41">
        <v>1523</v>
      </c>
      <c r="P244" s="41">
        <v>1352</v>
      </c>
      <c r="Q244" s="41">
        <v>1459</v>
      </c>
      <c r="R244" s="41">
        <v>4327</v>
      </c>
      <c r="S244" s="41">
        <v>1158</v>
      </c>
      <c r="T244" s="41">
        <v>2882</v>
      </c>
      <c r="U244" s="41">
        <v>2843</v>
      </c>
      <c r="V244" s="41">
        <v>1466</v>
      </c>
      <c r="W244" s="41">
        <v>2761</v>
      </c>
      <c r="X244" s="41">
        <v>1430</v>
      </c>
      <c r="Y244" s="41">
        <v>3178</v>
      </c>
      <c r="Z244" s="41">
        <v>785</v>
      </c>
      <c r="AA244" s="41">
        <v>2067</v>
      </c>
      <c r="AB244" s="41">
        <v>1851</v>
      </c>
      <c r="AC244" s="41">
        <v>1964</v>
      </c>
      <c r="AD244" s="41">
        <v>1103</v>
      </c>
      <c r="AE244" s="41">
        <v>1492</v>
      </c>
      <c r="AF244" s="41">
        <v>2262</v>
      </c>
      <c r="AG244" s="41">
        <v>1704</v>
      </c>
      <c r="AH244" s="41">
        <v>2662</v>
      </c>
      <c r="AI244" s="41">
        <v>3555</v>
      </c>
      <c r="AJ244" s="41">
        <v>2474</v>
      </c>
      <c r="AK244" s="41">
        <v>2553</v>
      </c>
      <c r="AL244" s="41">
        <v>1492</v>
      </c>
      <c r="AM244" s="28">
        <f t="shared" si="21"/>
        <v>66230.358267973861</v>
      </c>
      <c r="AN244" s="41">
        <v>2136.4631699346405</v>
      </c>
      <c r="AO244" s="29">
        <f t="shared" si="22"/>
        <v>65700</v>
      </c>
      <c r="AP244" s="30">
        <f t="shared" si="23"/>
        <v>2119.3548387096776</v>
      </c>
      <c r="AQ244" s="31">
        <f t="shared" si="24"/>
        <v>-530.35826797386108</v>
      </c>
      <c r="AR244" s="45">
        <f t="shared" si="25"/>
        <v>0.991992218042548</v>
      </c>
    </row>
    <row r="245" spans="1:44" x14ac:dyDescent="0.25">
      <c r="A245" s="10">
        <v>244</v>
      </c>
      <c r="B245" s="11">
        <v>14558</v>
      </c>
      <c r="C245" s="11" t="s">
        <v>58</v>
      </c>
      <c r="D245" s="11" t="s">
        <v>23</v>
      </c>
      <c r="E245" s="12" t="s">
        <v>42</v>
      </c>
      <c r="F245" s="12" t="s">
        <v>45</v>
      </c>
      <c r="G245" s="12" t="s">
        <v>308</v>
      </c>
      <c r="H245" s="41">
        <v>1623</v>
      </c>
      <c r="I245" s="41">
        <v>1285</v>
      </c>
      <c r="J245" s="41">
        <v>822</v>
      </c>
      <c r="K245" s="41">
        <v>1656</v>
      </c>
      <c r="L245" s="41">
        <v>152</v>
      </c>
      <c r="M245" s="41">
        <v>1576</v>
      </c>
      <c r="N245" s="41">
        <v>1686</v>
      </c>
      <c r="O245" s="41">
        <v>512</v>
      </c>
      <c r="P245" s="41">
        <v>1197</v>
      </c>
      <c r="Q245" s="41">
        <v>1555</v>
      </c>
      <c r="R245" s="41">
        <v>3081</v>
      </c>
      <c r="S245" s="41">
        <v>1070</v>
      </c>
      <c r="T245" s="41">
        <v>2350</v>
      </c>
      <c r="U245" s="41">
        <v>935</v>
      </c>
      <c r="V245" s="41">
        <v>579</v>
      </c>
      <c r="W245" s="41">
        <v>1319</v>
      </c>
      <c r="X245" s="41">
        <v>2163</v>
      </c>
      <c r="Y245" s="41">
        <v>5960</v>
      </c>
      <c r="Z245" s="41">
        <v>921</v>
      </c>
      <c r="AA245" s="41">
        <v>2334</v>
      </c>
      <c r="AB245" s="41">
        <v>1561</v>
      </c>
      <c r="AC245" s="41">
        <v>2295</v>
      </c>
      <c r="AD245" s="41">
        <v>927</v>
      </c>
      <c r="AE245" s="41">
        <v>1785</v>
      </c>
      <c r="AF245" s="41">
        <v>1562</v>
      </c>
      <c r="AG245" s="41">
        <v>615</v>
      </c>
      <c r="AH245" s="41">
        <v>1177</v>
      </c>
      <c r="AI245" s="41">
        <v>614</v>
      </c>
      <c r="AJ245" s="41">
        <v>1854</v>
      </c>
      <c r="AK245" s="41">
        <v>1427</v>
      </c>
      <c r="AL245" s="41">
        <v>875</v>
      </c>
      <c r="AM245" s="28">
        <f t="shared" si="21"/>
        <v>44180.919379084968</v>
      </c>
      <c r="AN245" s="41">
        <v>1425.1909477124184</v>
      </c>
      <c r="AO245" s="29">
        <f t="shared" si="22"/>
        <v>47468</v>
      </c>
      <c r="AP245" s="30">
        <f t="shared" si="23"/>
        <v>1531.2258064516129</v>
      </c>
      <c r="AQ245" s="31">
        <f t="shared" si="24"/>
        <v>3287.0806209150323</v>
      </c>
      <c r="AR245" s="45">
        <f t="shared" si="25"/>
        <v>1.074400457643512</v>
      </c>
    </row>
    <row r="246" spans="1:44" x14ac:dyDescent="0.25">
      <c r="A246" s="10">
        <v>245</v>
      </c>
      <c r="B246" s="11">
        <v>16108</v>
      </c>
      <c r="C246" s="11" t="s">
        <v>58</v>
      </c>
      <c r="D246" s="11" t="s">
        <v>23</v>
      </c>
      <c r="E246" s="12" t="s">
        <v>42</v>
      </c>
      <c r="F246" s="12" t="s">
        <v>45</v>
      </c>
      <c r="G246" s="12" t="s">
        <v>309</v>
      </c>
      <c r="H246" s="41">
        <v>1367</v>
      </c>
      <c r="I246" s="41">
        <v>2017</v>
      </c>
      <c r="J246" s="41">
        <v>1290</v>
      </c>
      <c r="K246" s="41">
        <v>946</v>
      </c>
      <c r="L246" s="41">
        <v>257</v>
      </c>
      <c r="M246" s="41">
        <v>495</v>
      </c>
      <c r="N246" s="41">
        <v>1703</v>
      </c>
      <c r="O246" s="41">
        <v>918</v>
      </c>
      <c r="P246" s="41">
        <v>386</v>
      </c>
      <c r="Q246" s="41">
        <v>1836</v>
      </c>
      <c r="R246" s="41">
        <v>1940</v>
      </c>
      <c r="S246" s="41">
        <v>733</v>
      </c>
      <c r="T246" s="41">
        <v>2124</v>
      </c>
      <c r="U246" s="41">
        <v>1687</v>
      </c>
      <c r="V246" s="41">
        <v>932</v>
      </c>
      <c r="W246" s="41">
        <v>772</v>
      </c>
      <c r="X246" s="41">
        <v>1707</v>
      </c>
      <c r="Y246" s="41">
        <v>1591</v>
      </c>
      <c r="Z246" s="41">
        <v>2111</v>
      </c>
      <c r="AA246" s="41">
        <v>1376</v>
      </c>
      <c r="AB246" s="41">
        <v>2387</v>
      </c>
      <c r="AC246" s="41">
        <v>749</v>
      </c>
      <c r="AD246" s="41">
        <v>1407</v>
      </c>
      <c r="AE246" s="41">
        <v>1928</v>
      </c>
      <c r="AF246" s="41">
        <v>2097</v>
      </c>
      <c r="AG246" s="41">
        <v>1181</v>
      </c>
      <c r="AH246" s="41">
        <v>1588</v>
      </c>
      <c r="AI246" s="41">
        <v>1511</v>
      </c>
      <c r="AJ246" s="41">
        <v>1726</v>
      </c>
      <c r="AK246" s="41">
        <v>2097</v>
      </c>
      <c r="AL246" s="41">
        <v>1303</v>
      </c>
      <c r="AM246" s="28">
        <f t="shared" si="21"/>
        <v>68582.707156862743</v>
      </c>
      <c r="AN246" s="41">
        <v>2212.3453921568625</v>
      </c>
      <c r="AO246" s="29">
        <f t="shared" si="22"/>
        <v>44162</v>
      </c>
      <c r="AP246" s="30">
        <f t="shared" si="23"/>
        <v>1424.5806451612902</v>
      </c>
      <c r="AQ246" s="31">
        <f t="shared" si="24"/>
        <v>-24420.707156862743</v>
      </c>
      <c r="AR246" s="45">
        <f t="shared" si="25"/>
        <v>0.64392325457483668</v>
      </c>
    </row>
    <row r="247" spans="1:44" x14ac:dyDescent="0.25">
      <c r="A247" s="10">
        <v>246</v>
      </c>
      <c r="B247" s="11">
        <v>15299</v>
      </c>
      <c r="C247" s="11" t="s">
        <v>58</v>
      </c>
      <c r="D247" s="11" t="s">
        <v>23</v>
      </c>
      <c r="E247" s="12" t="s">
        <v>42</v>
      </c>
      <c r="F247" s="12" t="s">
        <v>45</v>
      </c>
      <c r="G247" s="12" t="s">
        <v>310</v>
      </c>
      <c r="H247" s="41">
        <v>381</v>
      </c>
      <c r="I247" s="41">
        <v>532</v>
      </c>
      <c r="J247" s="41">
        <v>528</v>
      </c>
      <c r="K247" s="41">
        <v>1107</v>
      </c>
      <c r="L247" s="41">
        <v>1570</v>
      </c>
      <c r="M247" s="41">
        <v>641</v>
      </c>
      <c r="N247" s="41">
        <v>789</v>
      </c>
      <c r="O247" s="41">
        <v>333</v>
      </c>
      <c r="P247" s="41">
        <v>761</v>
      </c>
      <c r="Q247" s="41">
        <v>602</v>
      </c>
      <c r="R247" s="41">
        <v>1518</v>
      </c>
      <c r="S247" s="41">
        <v>906</v>
      </c>
      <c r="T247" s="41">
        <v>539</v>
      </c>
      <c r="U247" s="41">
        <v>550</v>
      </c>
      <c r="V247" s="41">
        <v>454</v>
      </c>
      <c r="W247" s="41">
        <v>583</v>
      </c>
      <c r="X247" s="41">
        <v>548</v>
      </c>
      <c r="Y247" s="41">
        <v>1696</v>
      </c>
      <c r="Z247" s="41">
        <v>715</v>
      </c>
      <c r="AA247" s="41">
        <v>354</v>
      </c>
      <c r="AB247" s="41">
        <v>316</v>
      </c>
      <c r="AC247" s="41">
        <v>2449</v>
      </c>
      <c r="AD247" s="41">
        <v>810</v>
      </c>
      <c r="AE247" s="41">
        <v>630</v>
      </c>
      <c r="AF247" s="41">
        <v>1000</v>
      </c>
      <c r="AG247" s="41">
        <v>239</v>
      </c>
      <c r="AH247" s="41">
        <v>387</v>
      </c>
      <c r="AI247" s="41">
        <v>604</v>
      </c>
      <c r="AJ247" s="41">
        <v>894</v>
      </c>
      <c r="AK247" s="41">
        <v>1432</v>
      </c>
      <c r="AL247" s="41">
        <v>967</v>
      </c>
      <c r="AM247" s="28">
        <f t="shared" si="21"/>
        <v>17685.826209150327</v>
      </c>
      <c r="AN247" s="41">
        <v>570.51052287581706</v>
      </c>
      <c r="AO247" s="29">
        <f t="shared" si="22"/>
        <v>24835</v>
      </c>
      <c r="AP247" s="30">
        <f t="shared" si="23"/>
        <v>801.12903225806451</v>
      </c>
      <c r="AQ247" s="31">
        <f t="shared" si="24"/>
        <v>7149.1737908496725</v>
      </c>
      <c r="AR247" s="45">
        <f t="shared" si="25"/>
        <v>1.4042318241909908</v>
      </c>
    </row>
    <row r="248" spans="1:44" x14ac:dyDescent="0.25">
      <c r="A248" s="10">
        <v>247</v>
      </c>
      <c r="B248" s="11">
        <v>14794</v>
      </c>
      <c r="C248" s="11" t="s">
        <v>58</v>
      </c>
      <c r="D248" s="11" t="s">
        <v>23</v>
      </c>
      <c r="E248" s="12" t="s">
        <v>42</v>
      </c>
      <c r="F248" s="12" t="s">
        <v>45</v>
      </c>
      <c r="G248" s="12" t="s">
        <v>311</v>
      </c>
      <c r="H248" s="41">
        <v>2156</v>
      </c>
      <c r="I248" s="41">
        <v>1288</v>
      </c>
      <c r="J248" s="41">
        <v>3037</v>
      </c>
      <c r="K248" s="41">
        <v>1268</v>
      </c>
      <c r="L248" s="41">
        <v>1964</v>
      </c>
      <c r="M248" s="41">
        <v>1898</v>
      </c>
      <c r="N248" s="41">
        <v>1244</v>
      </c>
      <c r="O248" s="41">
        <v>1929</v>
      </c>
      <c r="P248" s="41">
        <v>2673</v>
      </c>
      <c r="Q248" s="41">
        <v>1489</v>
      </c>
      <c r="R248" s="41">
        <v>2205</v>
      </c>
      <c r="S248" s="41">
        <v>987</v>
      </c>
      <c r="T248" s="41">
        <v>1244</v>
      </c>
      <c r="U248" s="41">
        <v>2727</v>
      </c>
      <c r="V248" s="41">
        <v>1690</v>
      </c>
      <c r="W248" s="41">
        <v>1491</v>
      </c>
      <c r="X248" s="41">
        <v>1437</v>
      </c>
      <c r="Y248" s="41">
        <v>2313</v>
      </c>
      <c r="Z248" s="41">
        <v>1078</v>
      </c>
      <c r="AA248" s="41">
        <v>2005</v>
      </c>
      <c r="AB248" s="41">
        <v>1114</v>
      </c>
      <c r="AC248" s="41">
        <v>2732</v>
      </c>
      <c r="AD248" s="41">
        <v>1814</v>
      </c>
      <c r="AE248" s="41">
        <v>2525</v>
      </c>
      <c r="AF248" s="41">
        <v>3600</v>
      </c>
      <c r="AG248" s="41">
        <v>1456</v>
      </c>
      <c r="AH248" s="41">
        <v>1820</v>
      </c>
      <c r="AI248" s="41">
        <v>1600</v>
      </c>
      <c r="AJ248" s="41">
        <v>3096</v>
      </c>
      <c r="AK248" s="41">
        <v>1578</v>
      </c>
      <c r="AL248" s="41">
        <v>3510</v>
      </c>
      <c r="AM248" s="28">
        <f t="shared" si="21"/>
        <v>79960.913725490202</v>
      </c>
      <c r="AN248" s="41">
        <v>2579.3843137254903</v>
      </c>
      <c r="AO248" s="29">
        <f t="shared" si="22"/>
        <v>60968</v>
      </c>
      <c r="AP248" s="30">
        <f t="shared" si="23"/>
        <v>1966.7096774193549</v>
      </c>
      <c r="AQ248" s="31">
        <f t="shared" si="24"/>
        <v>-18992.913725490202</v>
      </c>
      <c r="AR248" s="45">
        <f t="shared" si="25"/>
        <v>0.76247252763151485</v>
      </c>
    </row>
    <row r="249" spans="1:44" x14ac:dyDescent="0.25">
      <c r="A249" s="10">
        <v>248</v>
      </c>
      <c r="B249" s="11">
        <v>16381</v>
      </c>
      <c r="C249" s="11" t="s">
        <v>58</v>
      </c>
      <c r="D249" s="11" t="s">
        <v>23</v>
      </c>
      <c r="E249" s="12" t="s">
        <v>42</v>
      </c>
      <c r="F249" s="12" t="s">
        <v>45</v>
      </c>
      <c r="G249" s="12" t="s">
        <v>312</v>
      </c>
      <c r="H249" s="41">
        <v>1103</v>
      </c>
      <c r="I249" s="41">
        <v>899</v>
      </c>
      <c r="J249" s="41">
        <v>919</v>
      </c>
      <c r="K249" s="41">
        <v>937</v>
      </c>
      <c r="L249" s="41">
        <v>190</v>
      </c>
      <c r="M249" s="41">
        <v>557</v>
      </c>
      <c r="N249" s="41">
        <v>504</v>
      </c>
      <c r="O249" s="41">
        <v>1109</v>
      </c>
      <c r="P249" s="41">
        <v>668</v>
      </c>
      <c r="Q249" s="41">
        <v>506</v>
      </c>
      <c r="R249" s="41">
        <v>2406</v>
      </c>
      <c r="S249" s="41">
        <v>537</v>
      </c>
      <c r="T249" s="41">
        <v>710</v>
      </c>
      <c r="U249" s="41">
        <v>1357</v>
      </c>
      <c r="V249" s="41">
        <v>1123</v>
      </c>
      <c r="W249" s="41">
        <v>1354</v>
      </c>
      <c r="X249" s="41">
        <v>1964</v>
      </c>
      <c r="Y249" s="41">
        <v>1343</v>
      </c>
      <c r="Z249" s="41">
        <v>765</v>
      </c>
      <c r="AA249" s="41">
        <v>1726</v>
      </c>
      <c r="AB249" s="41">
        <v>1323</v>
      </c>
      <c r="AC249" s="41">
        <v>1198</v>
      </c>
      <c r="AD249" s="41">
        <v>2003</v>
      </c>
      <c r="AE249" s="41">
        <v>676</v>
      </c>
      <c r="AF249" s="41">
        <v>648</v>
      </c>
      <c r="AG249" s="41">
        <v>707</v>
      </c>
      <c r="AH249" s="41">
        <v>1301</v>
      </c>
      <c r="AI249" s="41">
        <v>1555</v>
      </c>
      <c r="AJ249" s="41">
        <v>1272</v>
      </c>
      <c r="AK249" s="41">
        <v>852</v>
      </c>
      <c r="AL249" s="41">
        <v>2850</v>
      </c>
      <c r="AM249" s="28">
        <f t="shared" si="21"/>
        <v>61058.218986928099</v>
      </c>
      <c r="AN249" s="41">
        <v>1969.6199673202614</v>
      </c>
      <c r="AO249" s="29">
        <f t="shared" si="22"/>
        <v>35062</v>
      </c>
      <c r="AP249" s="30">
        <f t="shared" si="23"/>
        <v>1131.0322580645161</v>
      </c>
      <c r="AQ249" s="31">
        <f t="shared" si="24"/>
        <v>-25996.218986928099</v>
      </c>
      <c r="AR249" s="45">
        <f t="shared" si="25"/>
        <v>0.57423882618499555</v>
      </c>
    </row>
    <row r="250" spans="1:44" x14ac:dyDescent="0.25">
      <c r="A250" s="10">
        <v>249</v>
      </c>
      <c r="B250" s="11">
        <v>14553</v>
      </c>
      <c r="C250" s="11" t="s">
        <v>58</v>
      </c>
      <c r="D250" s="11" t="s">
        <v>23</v>
      </c>
      <c r="E250" s="12" t="s">
        <v>42</v>
      </c>
      <c r="F250" s="12" t="s">
        <v>45</v>
      </c>
      <c r="G250" s="12" t="s">
        <v>313</v>
      </c>
      <c r="H250" s="41">
        <v>1180</v>
      </c>
      <c r="I250" s="41">
        <v>906</v>
      </c>
      <c r="J250" s="41">
        <v>720</v>
      </c>
      <c r="K250" s="41">
        <v>2153</v>
      </c>
      <c r="L250" s="41">
        <v>530</v>
      </c>
      <c r="M250" s="41">
        <v>753</v>
      </c>
      <c r="N250" s="41">
        <v>830</v>
      </c>
      <c r="O250" s="41">
        <v>565</v>
      </c>
      <c r="P250" s="41">
        <v>801</v>
      </c>
      <c r="Q250" s="41">
        <v>1810</v>
      </c>
      <c r="R250" s="41">
        <v>1347</v>
      </c>
      <c r="S250" s="41">
        <v>281</v>
      </c>
      <c r="T250" s="41">
        <v>550</v>
      </c>
      <c r="U250" s="41">
        <v>1700</v>
      </c>
      <c r="V250" s="41">
        <v>1193</v>
      </c>
      <c r="W250" s="41">
        <v>1412</v>
      </c>
      <c r="X250" s="41">
        <v>640</v>
      </c>
      <c r="Y250" s="41">
        <v>910</v>
      </c>
      <c r="Z250" s="41">
        <v>1112</v>
      </c>
      <c r="AA250" s="41">
        <v>2283</v>
      </c>
      <c r="AB250" s="41">
        <v>1003</v>
      </c>
      <c r="AC250" s="41">
        <v>875</v>
      </c>
      <c r="AD250" s="41">
        <v>472</v>
      </c>
      <c r="AE250" s="41">
        <v>1001</v>
      </c>
      <c r="AF250" s="41">
        <v>961</v>
      </c>
      <c r="AG250" s="41">
        <v>1112</v>
      </c>
      <c r="AH250" s="41">
        <v>1400</v>
      </c>
      <c r="AI250" s="41">
        <v>1786</v>
      </c>
      <c r="AJ250" s="41">
        <v>1285</v>
      </c>
      <c r="AK250" s="41">
        <v>2266</v>
      </c>
      <c r="AL250" s="41">
        <v>777</v>
      </c>
      <c r="AM250" s="28">
        <f t="shared" si="21"/>
        <v>48624.113921568627</v>
      </c>
      <c r="AN250" s="41">
        <v>1568.5198039215686</v>
      </c>
      <c r="AO250" s="29">
        <f t="shared" si="22"/>
        <v>34614</v>
      </c>
      <c r="AP250" s="30">
        <f t="shared" si="23"/>
        <v>1116.5806451612902</v>
      </c>
      <c r="AQ250" s="31">
        <f t="shared" si="24"/>
        <v>-14010.113921568627</v>
      </c>
      <c r="AR250" s="45">
        <f t="shared" si="25"/>
        <v>0.71186901330136043</v>
      </c>
    </row>
    <row r="251" spans="1:44" x14ac:dyDescent="0.25">
      <c r="A251" s="10">
        <v>250</v>
      </c>
      <c r="B251" s="11">
        <v>17240</v>
      </c>
      <c r="C251" s="11" t="s">
        <v>58</v>
      </c>
      <c r="D251" s="11" t="s">
        <v>23</v>
      </c>
      <c r="E251" s="12" t="s">
        <v>42</v>
      </c>
      <c r="F251" s="12" t="s">
        <v>46</v>
      </c>
      <c r="G251" s="12" t="s">
        <v>314</v>
      </c>
      <c r="H251" s="41">
        <v>28032</v>
      </c>
      <c r="I251" s="41">
        <v>31497</v>
      </c>
      <c r="J251" s="41">
        <v>22957</v>
      </c>
      <c r="K251" s="41">
        <v>10719</v>
      </c>
      <c r="L251" s="41">
        <v>1105</v>
      </c>
      <c r="M251" s="41">
        <v>11202</v>
      </c>
      <c r="N251" s="41">
        <v>20791</v>
      </c>
      <c r="O251" s="41">
        <v>27208</v>
      </c>
      <c r="P251" s="41">
        <v>56282</v>
      </c>
      <c r="Q251" s="41">
        <v>22642</v>
      </c>
      <c r="R251" s="41">
        <v>68093</v>
      </c>
      <c r="S251" s="41">
        <v>28759</v>
      </c>
      <c r="T251" s="41">
        <v>25941</v>
      </c>
      <c r="U251" s="41">
        <v>37893</v>
      </c>
      <c r="V251" s="41">
        <v>6039</v>
      </c>
      <c r="W251" s="41">
        <v>41432</v>
      </c>
      <c r="X251" s="41">
        <v>32499</v>
      </c>
      <c r="Y251" s="41">
        <v>20644</v>
      </c>
      <c r="Z251" s="41">
        <v>11896</v>
      </c>
      <c r="AA251" s="41">
        <v>33841</v>
      </c>
      <c r="AB251" s="41">
        <v>11559</v>
      </c>
      <c r="AC251" s="41">
        <v>14707</v>
      </c>
      <c r="AD251" s="41">
        <v>34455</v>
      </c>
      <c r="AE251" s="41">
        <v>15499</v>
      </c>
      <c r="AF251" s="41">
        <v>7923</v>
      </c>
      <c r="AG251" s="41">
        <v>6202</v>
      </c>
      <c r="AH251" s="41">
        <v>45602</v>
      </c>
      <c r="AI251" s="41">
        <v>39384</v>
      </c>
      <c r="AJ251" s="41">
        <v>23324</v>
      </c>
      <c r="AK251" s="41">
        <v>21180</v>
      </c>
      <c r="AL251" s="41">
        <v>14264</v>
      </c>
      <c r="AM251" s="28">
        <f t="shared" si="21"/>
        <v>83934.82905228759</v>
      </c>
      <c r="AN251" s="41">
        <v>2707.5751307189544</v>
      </c>
      <c r="AO251" s="29">
        <f t="shared" si="22"/>
        <v>773571</v>
      </c>
      <c r="AP251" s="30">
        <f t="shared" si="23"/>
        <v>24953.903225806451</v>
      </c>
      <c r="AQ251" s="31">
        <f t="shared" si="24"/>
        <v>689636.17094771238</v>
      </c>
      <c r="AR251" s="45">
        <f t="shared" si="25"/>
        <v>9.2163290106673159</v>
      </c>
    </row>
    <row r="252" spans="1:44" x14ac:dyDescent="0.25">
      <c r="A252" s="10">
        <v>251</v>
      </c>
      <c r="B252" s="11">
        <v>17260</v>
      </c>
      <c r="C252" s="11" t="s">
        <v>58</v>
      </c>
      <c r="D252" s="11" t="s">
        <v>23</v>
      </c>
      <c r="E252" s="12" t="s">
        <v>42</v>
      </c>
      <c r="F252" s="12" t="s">
        <v>46</v>
      </c>
      <c r="G252" s="12" t="s">
        <v>315</v>
      </c>
      <c r="H252" s="41">
        <v>31913</v>
      </c>
      <c r="I252" s="41">
        <v>40161</v>
      </c>
      <c r="J252" s="41">
        <v>27538</v>
      </c>
      <c r="K252" s="41">
        <v>32575</v>
      </c>
      <c r="L252" s="41">
        <v>6690</v>
      </c>
      <c r="M252" s="41">
        <v>34208</v>
      </c>
      <c r="N252" s="41">
        <v>42199</v>
      </c>
      <c r="O252" s="41">
        <v>75294</v>
      </c>
      <c r="P252" s="41">
        <v>65283</v>
      </c>
      <c r="Q252" s="41">
        <v>54895</v>
      </c>
      <c r="R252" s="41">
        <v>50576</v>
      </c>
      <c r="S252" s="41">
        <v>19604</v>
      </c>
      <c r="T252" s="41">
        <v>38292</v>
      </c>
      <c r="U252" s="41">
        <v>34317</v>
      </c>
      <c r="V252" s="41">
        <v>15039</v>
      </c>
      <c r="W252" s="41">
        <v>51107</v>
      </c>
      <c r="X252" s="41">
        <v>82881</v>
      </c>
      <c r="Y252" s="41">
        <v>207110</v>
      </c>
      <c r="Z252" s="41">
        <v>7769</v>
      </c>
      <c r="AA252" s="41">
        <v>57379</v>
      </c>
      <c r="AB252" s="41">
        <v>19156</v>
      </c>
      <c r="AC252" s="41">
        <v>15842</v>
      </c>
      <c r="AD252" s="41">
        <v>35646</v>
      </c>
      <c r="AE252" s="41">
        <v>92003</v>
      </c>
      <c r="AF252" s="41">
        <v>72696</v>
      </c>
      <c r="AG252" s="41">
        <v>11913</v>
      </c>
      <c r="AH252" s="41">
        <v>36377</v>
      </c>
      <c r="AI252" s="41">
        <v>37395</v>
      </c>
      <c r="AJ252" s="41">
        <v>37208</v>
      </c>
      <c r="AK252" s="41">
        <v>42838</v>
      </c>
      <c r="AL252" s="41">
        <v>39432</v>
      </c>
      <c r="AM252" s="28">
        <f t="shared" si="21"/>
        <v>316559.96673202614</v>
      </c>
      <c r="AN252" s="41">
        <v>10211.61183006536</v>
      </c>
      <c r="AO252" s="29">
        <f t="shared" si="22"/>
        <v>1415336</v>
      </c>
      <c r="AP252" s="30">
        <f t="shared" si="23"/>
        <v>45656</v>
      </c>
      <c r="AQ252" s="31">
        <f t="shared" si="24"/>
        <v>1098776.0332679739</v>
      </c>
      <c r="AR252" s="45">
        <f t="shared" si="25"/>
        <v>4.4709885921807295</v>
      </c>
    </row>
    <row r="253" spans="1:44" x14ac:dyDescent="0.25">
      <c r="A253" s="10">
        <v>252</v>
      </c>
      <c r="B253" s="13">
        <v>17455</v>
      </c>
      <c r="C253" s="11" t="s">
        <v>58</v>
      </c>
      <c r="D253" s="11" t="s">
        <v>23</v>
      </c>
      <c r="E253" s="12" t="s">
        <v>42</v>
      </c>
      <c r="F253" s="12" t="s">
        <v>46</v>
      </c>
      <c r="G253" s="14" t="s">
        <v>316</v>
      </c>
      <c r="H253" s="41">
        <v>2498</v>
      </c>
      <c r="I253" s="41">
        <v>1812</v>
      </c>
      <c r="J253" s="41">
        <v>1706</v>
      </c>
      <c r="K253" s="41">
        <v>2507</v>
      </c>
      <c r="L253" s="41">
        <v>1267</v>
      </c>
      <c r="M253" s="41">
        <v>2172</v>
      </c>
      <c r="N253" s="41">
        <v>2721</v>
      </c>
      <c r="O253" s="41">
        <v>802</v>
      </c>
      <c r="P253" s="41">
        <v>2102</v>
      </c>
      <c r="Q253" s="41">
        <v>1673</v>
      </c>
      <c r="R253" s="41">
        <v>1782</v>
      </c>
      <c r="S253" s="41">
        <v>918</v>
      </c>
      <c r="T253" s="41">
        <v>1854</v>
      </c>
      <c r="U253" s="41">
        <v>3110</v>
      </c>
      <c r="V253" s="41">
        <v>2754</v>
      </c>
      <c r="W253" s="41">
        <v>1456</v>
      </c>
      <c r="X253" s="41">
        <v>9473</v>
      </c>
      <c r="Y253" s="41">
        <v>3426</v>
      </c>
      <c r="Z253" s="41">
        <v>810</v>
      </c>
      <c r="AA253" s="41">
        <v>2591</v>
      </c>
      <c r="AB253" s="41">
        <v>1532</v>
      </c>
      <c r="AC253" s="41">
        <v>8900</v>
      </c>
      <c r="AD253" s="41">
        <v>4864</v>
      </c>
      <c r="AE253" s="41">
        <v>2602</v>
      </c>
      <c r="AF253" s="41">
        <v>2197</v>
      </c>
      <c r="AG253" s="41">
        <v>1100</v>
      </c>
      <c r="AH253" s="41">
        <v>3022</v>
      </c>
      <c r="AI253" s="41">
        <v>1733</v>
      </c>
      <c r="AJ253" s="41">
        <v>1347</v>
      </c>
      <c r="AK253" s="41">
        <v>1755</v>
      </c>
      <c r="AL253" s="41">
        <v>3892</v>
      </c>
      <c r="AM253" s="28">
        <f t="shared" si="21"/>
        <v>23839</v>
      </c>
      <c r="AN253" s="41">
        <v>769</v>
      </c>
      <c r="AO253" s="29">
        <f t="shared" si="22"/>
        <v>80378</v>
      </c>
      <c r="AP253" s="30">
        <f t="shared" si="23"/>
        <v>2592.8387096774195</v>
      </c>
      <c r="AQ253" s="31">
        <f t="shared" si="24"/>
        <v>56539</v>
      </c>
      <c r="AR253" s="45">
        <f t="shared" si="25"/>
        <v>3.3717018331305844</v>
      </c>
    </row>
    <row r="254" spans="1:44" x14ac:dyDescent="0.25">
      <c r="A254" s="10">
        <v>253</v>
      </c>
      <c r="B254" s="11">
        <v>14508</v>
      </c>
      <c r="C254" s="11" t="s">
        <v>58</v>
      </c>
      <c r="D254" s="11" t="s">
        <v>23</v>
      </c>
      <c r="E254" s="12" t="s">
        <v>42</v>
      </c>
      <c r="F254" s="12" t="s">
        <v>46</v>
      </c>
      <c r="G254" s="12" t="s">
        <v>317</v>
      </c>
      <c r="H254" s="41">
        <v>921</v>
      </c>
      <c r="I254" s="41">
        <v>359</v>
      </c>
      <c r="J254" s="41">
        <v>345</v>
      </c>
      <c r="K254" s="41">
        <v>887</v>
      </c>
      <c r="L254" s="41">
        <v>193</v>
      </c>
      <c r="M254" s="41">
        <v>635</v>
      </c>
      <c r="N254" s="41">
        <v>639</v>
      </c>
      <c r="O254" s="41">
        <v>768</v>
      </c>
      <c r="P254" s="41">
        <v>641</v>
      </c>
      <c r="Q254" s="41">
        <v>794</v>
      </c>
      <c r="R254" s="41">
        <v>524</v>
      </c>
      <c r="S254" s="41">
        <v>119</v>
      </c>
      <c r="T254" s="41">
        <v>523</v>
      </c>
      <c r="U254" s="41">
        <v>1036</v>
      </c>
      <c r="V254" s="41">
        <v>659</v>
      </c>
      <c r="W254" s="41">
        <v>511</v>
      </c>
      <c r="X254" s="41">
        <v>579</v>
      </c>
      <c r="Y254" s="41">
        <v>244</v>
      </c>
      <c r="Z254" s="41">
        <v>382</v>
      </c>
      <c r="AA254" s="41">
        <v>387</v>
      </c>
      <c r="AB254" s="41">
        <v>1266</v>
      </c>
      <c r="AC254" s="41">
        <v>518</v>
      </c>
      <c r="AD254" s="41">
        <v>518</v>
      </c>
      <c r="AE254" s="41">
        <v>658</v>
      </c>
      <c r="AF254" s="41">
        <v>254</v>
      </c>
      <c r="AG254" s="41">
        <v>332</v>
      </c>
      <c r="AH254" s="41">
        <v>700</v>
      </c>
      <c r="AI254" s="41">
        <v>563</v>
      </c>
      <c r="AJ254" s="41">
        <v>554</v>
      </c>
      <c r="AK254" s="41">
        <v>794</v>
      </c>
      <c r="AL254" s="41">
        <v>795</v>
      </c>
      <c r="AM254" s="28">
        <f t="shared" si="21"/>
        <v>41196.395392156861</v>
      </c>
      <c r="AN254" s="41">
        <v>1328.9159803921568</v>
      </c>
      <c r="AO254" s="29">
        <f t="shared" si="22"/>
        <v>18098</v>
      </c>
      <c r="AP254" s="30">
        <f t="shared" si="23"/>
        <v>583.80645161290317</v>
      </c>
      <c r="AQ254" s="31">
        <f t="shared" si="24"/>
        <v>-23098.395392156861</v>
      </c>
      <c r="AR254" s="45">
        <f t="shared" si="25"/>
        <v>0.4393102801281874</v>
      </c>
    </row>
    <row r="255" spans="1:44" x14ac:dyDescent="0.25">
      <c r="A255" s="10">
        <v>254</v>
      </c>
      <c r="B255" s="11">
        <v>15510</v>
      </c>
      <c r="C255" s="11" t="s">
        <v>58</v>
      </c>
      <c r="D255" s="11" t="s">
        <v>23</v>
      </c>
      <c r="E255" s="12" t="s">
        <v>42</v>
      </c>
      <c r="F255" s="12" t="s">
        <v>47</v>
      </c>
      <c r="G255" s="12" t="s">
        <v>318</v>
      </c>
      <c r="H255" s="41">
        <v>653</v>
      </c>
      <c r="I255" s="41">
        <v>1096</v>
      </c>
      <c r="J255" s="41">
        <v>1123</v>
      </c>
      <c r="K255" s="41">
        <v>920</v>
      </c>
      <c r="L255" s="41">
        <v>802</v>
      </c>
      <c r="M255" s="41">
        <v>714</v>
      </c>
      <c r="N255" s="41">
        <v>953</v>
      </c>
      <c r="O255" s="41">
        <v>410</v>
      </c>
      <c r="P255" s="41">
        <v>1047</v>
      </c>
      <c r="Q255" s="41">
        <v>1153</v>
      </c>
      <c r="R255" s="41">
        <v>766</v>
      </c>
      <c r="S255" s="41">
        <v>512</v>
      </c>
      <c r="T255" s="41">
        <v>1045</v>
      </c>
      <c r="U255" s="41">
        <v>566</v>
      </c>
      <c r="V255" s="41">
        <v>1131</v>
      </c>
      <c r="W255" s="41">
        <v>1013</v>
      </c>
      <c r="X255" s="41">
        <v>800</v>
      </c>
      <c r="Y255" s="41">
        <v>509</v>
      </c>
      <c r="Z255" s="41">
        <v>277</v>
      </c>
      <c r="AA255" s="41">
        <v>766</v>
      </c>
      <c r="AB255" s="41">
        <v>925</v>
      </c>
      <c r="AC255" s="41">
        <v>700</v>
      </c>
      <c r="AD255" s="41">
        <v>482</v>
      </c>
      <c r="AE255" s="41">
        <v>1377</v>
      </c>
      <c r="AF255" s="41">
        <v>1534</v>
      </c>
      <c r="AG255" s="41">
        <v>829</v>
      </c>
      <c r="AH255" s="41">
        <v>424</v>
      </c>
      <c r="AI255" s="41">
        <v>439</v>
      </c>
      <c r="AJ255" s="41">
        <v>1011</v>
      </c>
      <c r="AK255" s="41">
        <v>1152</v>
      </c>
      <c r="AL255" s="41">
        <v>640</v>
      </c>
      <c r="AM255" s="28">
        <f t="shared" si="21"/>
        <v>23813.886960784312</v>
      </c>
      <c r="AN255" s="41">
        <v>768.18990196078425</v>
      </c>
      <c r="AO255" s="29">
        <f t="shared" si="22"/>
        <v>25769</v>
      </c>
      <c r="AP255" s="30">
        <f t="shared" si="23"/>
        <v>831.25806451612902</v>
      </c>
      <c r="AQ255" s="31">
        <f t="shared" si="24"/>
        <v>1955.1130392156883</v>
      </c>
      <c r="AR255" s="45">
        <f t="shared" si="25"/>
        <v>1.0820997026833665</v>
      </c>
    </row>
    <row r="256" spans="1:44" x14ac:dyDescent="0.25">
      <c r="A256" s="10">
        <v>255</v>
      </c>
      <c r="B256" s="11">
        <v>14537</v>
      </c>
      <c r="C256" s="11" t="s">
        <v>58</v>
      </c>
      <c r="D256" s="11" t="s">
        <v>23</v>
      </c>
      <c r="E256" s="12" t="s">
        <v>42</v>
      </c>
      <c r="F256" s="12" t="s">
        <v>47</v>
      </c>
      <c r="G256" s="12" t="s">
        <v>319</v>
      </c>
      <c r="H256" s="41">
        <v>3149</v>
      </c>
      <c r="I256" s="41">
        <v>2572</v>
      </c>
      <c r="J256" s="41">
        <v>3132</v>
      </c>
      <c r="K256" s="41">
        <v>3094</v>
      </c>
      <c r="L256" s="41">
        <v>3491</v>
      </c>
      <c r="M256" s="41">
        <v>2533</v>
      </c>
      <c r="N256" s="41">
        <v>3625</v>
      </c>
      <c r="O256" s="41">
        <v>3699</v>
      </c>
      <c r="P256" s="41">
        <v>3359</v>
      </c>
      <c r="Q256" s="41">
        <v>3740</v>
      </c>
      <c r="R256" s="41">
        <v>2825</v>
      </c>
      <c r="S256" s="41">
        <v>2109</v>
      </c>
      <c r="T256" s="41">
        <v>1908</v>
      </c>
      <c r="U256" s="41">
        <v>3610</v>
      </c>
      <c r="V256" s="41">
        <v>3780</v>
      </c>
      <c r="W256" s="41">
        <v>2890</v>
      </c>
      <c r="X256" s="41">
        <v>3027</v>
      </c>
      <c r="Y256" s="41">
        <v>3065</v>
      </c>
      <c r="Z256" s="41">
        <v>2003</v>
      </c>
      <c r="AA256" s="41">
        <v>4263</v>
      </c>
      <c r="AB256" s="41">
        <v>3446</v>
      </c>
      <c r="AC256" s="41">
        <v>3853</v>
      </c>
      <c r="AD256" s="41">
        <v>3596</v>
      </c>
      <c r="AE256" s="41">
        <v>3405</v>
      </c>
      <c r="AF256" s="41">
        <v>2891</v>
      </c>
      <c r="AG256" s="41">
        <v>3567</v>
      </c>
      <c r="AH256" s="41">
        <v>3727</v>
      </c>
      <c r="AI256" s="41">
        <v>3442</v>
      </c>
      <c r="AJ256" s="41">
        <v>3234</v>
      </c>
      <c r="AK256" s="41">
        <v>3060</v>
      </c>
      <c r="AL256" s="41">
        <v>3001</v>
      </c>
      <c r="AM256" s="28">
        <f t="shared" si="21"/>
        <v>153703.27303921571</v>
      </c>
      <c r="AN256" s="41">
        <v>4958.1700980392161</v>
      </c>
      <c r="AO256" s="29">
        <f t="shared" si="22"/>
        <v>99096</v>
      </c>
      <c r="AP256" s="30">
        <f t="shared" si="23"/>
        <v>3196.6451612903224</v>
      </c>
      <c r="AQ256" s="31">
        <f t="shared" si="24"/>
        <v>-54607.27303921571</v>
      </c>
      <c r="AR256" s="45">
        <f t="shared" si="25"/>
        <v>0.64472277031287906</v>
      </c>
    </row>
    <row r="257" spans="1:44" x14ac:dyDescent="0.25">
      <c r="A257" s="10">
        <v>256</v>
      </c>
      <c r="B257" s="11">
        <v>14587</v>
      </c>
      <c r="C257" s="11" t="s">
        <v>58</v>
      </c>
      <c r="D257" s="11" t="s">
        <v>23</v>
      </c>
      <c r="E257" s="12" t="s">
        <v>42</v>
      </c>
      <c r="F257" s="12" t="s">
        <v>47</v>
      </c>
      <c r="G257" s="12" t="s">
        <v>320</v>
      </c>
      <c r="H257" s="41">
        <v>1882</v>
      </c>
      <c r="I257" s="41">
        <v>2376</v>
      </c>
      <c r="J257" s="41">
        <v>2216</v>
      </c>
      <c r="K257" s="41">
        <v>2691</v>
      </c>
      <c r="L257" s="41">
        <v>381</v>
      </c>
      <c r="M257" s="41">
        <v>437</v>
      </c>
      <c r="N257" s="41">
        <v>250</v>
      </c>
      <c r="O257" s="41">
        <v>753</v>
      </c>
      <c r="P257" s="41">
        <v>928</v>
      </c>
      <c r="Q257" s="41">
        <v>1798</v>
      </c>
      <c r="R257" s="41">
        <v>1731</v>
      </c>
      <c r="S257" s="41">
        <v>491</v>
      </c>
      <c r="T257" s="41">
        <v>2031</v>
      </c>
      <c r="U257" s="41">
        <v>4481</v>
      </c>
      <c r="V257" s="41">
        <v>1438</v>
      </c>
      <c r="W257" s="41">
        <v>732</v>
      </c>
      <c r="X257" s="41">
        <v>465</v>
      </c>
      <c r="Y257" s="41">
        <v>354</v>
      </c>
      <c r="Z257" s="41">
        <v>1866</v>
      </c>
      <c r="AA257" s="41">
        <v>1421</v>
      </c>
      <c r="AB257" s="41">
        <v>632</v>
      </c>
      <c r="AC257" s="41">
        <v>1707</v>
      </c>
      <c r="AD257" s="41">
        <v>653</v>
      </c>
      <c r="AE257" s="41">
        <v>840</v>
      </c>
      <c r="AF257" s="41">
        <v>1542</v>
      </c>
      <c r="AG257" s="41">
        <v>759</v>
      </c>
      <c r="AH257" s="41">
        <v>2187</v>
      </c>
      <c r="AI257" s="41">
        <v>1969</v>
      </c>
      <c r="AJ257" s="41">
        <v>1368</v>
      </c>
      <c r="AK257" s="41">
        <v>1459</v>
      </c>
      <c r="AL257" s="41">
        <v>1123</v>
      </c>
      <c r="AM257" s="28">
        <f t="shared" si="21"/>
        <v>72774.143202614374</v>
      </c>
      <c r="AN257" s="41">
        <v>2347.5530065359476</v>
      </c>
      <c r="AO257" s="29">
        <f t="shared" si="22"/>
        <v>42961</v>
      </c>
      <c r="AP257" s="30">
        <f t="shared" si="23"/>
        <v>1385.8387096774193</v>
      </c>
      <c r="AQ257" s="31">
        <f t="shared" si="24"/>
        <v>-29813.143202614374</v>
      </c>
      <c r="AR257" s="45">
        <f t="shared" si="25"/>
        <v>0.59033329846824834</v>
      </c>
    </row>
    <row r="258" spans="1:44" x14ac:dyDescent="0.25">
      <c r="A258" s="10">
        <v>257</v>
      </c>
      <c r="B258" s="11">
        <v>14493</v>
      </c>
      <c r="C258" s="11" t="s">
        <v>58</v>
      </c>
      <c r="D258" s="11" t="s">
        <v>23</v>
      </c>
      <c r="E258" s="12" t="s">
        <v>42</v>
      </c>
      <c r="F258" s="12" t="s">
        <v>47</v>
      </c>
      <c r="G258" s="12" t="s">
        <v>321</v>
      </c>
      <c r="H258" s="41">
        <v>589</v>
      </c>
      <c r="I258" s="41">
        <v>169</v>
      </c>
      <c r="J258" s="41">
        <v>782</v>
      </c>
      <c r="K258" s="41">
        <v>314</v>
      </c>
      <c r="L258" s="41">
        <v>42</v>
      </c>
      <c r="M258" s="41">
        <v>892</v>
      </c>
      <c r="N258" s="41">
        <v>854</v>
      </c>
      <c r="O258" s="41">
        <v>263</v>
      </c>
      <c r="P258" s="41">
        <v>2243</v>
      </c>
      <c r="Q258" s="41">
        <v>730</v>
      </c>
      <c r="R258" s="41">
        <v>2034</v>
      </c>
      <c r="S258" s="41">
        <v>242</v>
      </c>
      <c r="T258" s="41">
        <v>889</v>
      </c>
      <c r="U258" s="41">
        <v>357</v>
      </c>
      <c r="V258" s="41">
        <v>354</v>
      </c>
      <c r="W258" s="41">
        <v>528</v>
      </c>
      <c r="X258" s="41">
        <v>472</v>
      </c>
      <c r="Y258" s="41">
        <v>813</v>
      </c>
      <c r="Z258" s="41">
        <v>26</v>
      </c>
      <c r="AA258" s="41">
        <v>517</v>
      </c>
      <c r="AB258" s="41">
        <v>526</v>
      </c>
      <c r="AC258" s="41">
        <v>1660</v>
      </c>
      <c r="AD258" s="41">
        <v>1059</v>
      </c>
      <c r="AE258" s="41">
        <v>1040</v>
      </c>
      <c r="AF258" s="41">
        <v>445</v>
      </c>
      <c r="AG258" s="41">
        <v>75</v>
      </c>
      <c r="AH258" s="41">
        <v>629</v>
      </c>
      <c r="AI258" s="41">
        <v>298</v>
      </c>
      <c r="AJ258" s="41">
        <v>722</v>
      </c>
      <c r="AK258" s="41">
        <v>672</v>
      </c>
      <c r="AL258" s="41">
        <v>949</v>
      </c>
      <c r="AM258" s="28">
        <f t="shared" si="21"/>
        <v>70280.965973856204</v>
      </c>
      <c r="AN258" s="41">
        <v>2267.1279346405227</v>
      </c>
      <c r="AO258" s="29">
        <f t="shared" si="22"/>
        <v>21185</v>
      </c>
      <c r="AP258" s="30">
        <f t="shared" si="23"/>
        <v>683.38709677419354</v>
      </c>
      <c r="AQ258" s="31">
        <f t="shared" si="24"/>
        <v>-49095.965973856204</v>
      </c>
      <c r="AR258" s="45">
        <f t="shared" si="25"/>
        <v>0.30143296561803951</v>
      </c>
    </row>
    <row r="259" spans="1:44" x14ac:dyDescent="0.25">
      <c r="A259" s="10">
        <v>258</v>
      </c>
      <c r="B259" s="11">
        <v>15954</v>
      </c>
      <c r="C259" s="11" t="s">
        <v>58</v>
      </c>
      <c r="D259" s="11" t="s">
        <v>23</v>
      </c>
      <c r="E259" s="12" t="s">
        <v>42</v>
      </c>
      <c r="F259" s="12" t="s">
        <v>47</v>
      </c>
      <c r="G259" s="12" t="s">
        <v>322</v>
      </c>
      <c r="H259" s="41">
        <v>2064</v>
      </c>
      <c r="I259" s="41">
        <v>1809</v>
      </c>
      <c r="J259" s="41">
        <v>2020</v>
      </c>
      <c r="K259" s="41">
        <v>3699</v>
      </c>
      <c r="L259" s="41">
        <v>745</v>
      </c>
      <c r="M259" s="41">
        <v>3294</v>
      </c>
      <c r="N259" s="41">
        <v>1752</v>
      </c>
      <c r="O259" s="41">
        <v>2693</v>
      </c>
      <c r="P259" s="41">
        <v>3558</v>
      </c>
      <c r="Q259" s="41">
        <v>1940</v>
      </c>
      <c r="R259" s="41">
        <v>1803</v>
      </c>
      <c r="S259" s="41">
        <v>960</v>
      </c>
      <c r="T259" s="41">
        <v>2164</v>
      </c>
      <c r="U259" s="41">
        <v>2369</v>
      </c>
      <c r="V259" s="41">
        <v>1559</v>
      </c>
      <c r="W259" s="41">
        <v>1728</v>
      </c>
      <c r="X259" s="41">
        <v>1959</v>
      </c>
      <c r="Y259" s="41">
        <v>2630</v>
      </c>
      <c r="Z259" s="41">
        <v>733</v>
      </c>
      <c r="AA259" s="41">
        <v>2067</v>
      </c>
      <c r="AB259" s="41">
        <v>2869</v>
      </c>
      <c r="AC259" s="41">
        <v>2467</v>
      </c>
      <c r="AD259" s="41">
        <v>3084</v>
      </c>
      <c r="AE259" s="41">
        <v>2420</v>
      </c>
      <c r="AF259" s="41">
        <v>3057</v>
      </c>
      <c r="AG259" s="41">
        <v>789</v>
      </c>
      <c r="AH259" s="41">
        <v>1504</v>
      </c>
      <c r="AI259" s="41">
        <v>2640</v>
      </c>
      <c r="AJ259" s="41">
        <v>1911</v>
      </c>
      <c r="AK259" s="41">
        <v>681</v>
      </c>
      <c r="AL259" s="41">
        <v>1860</v>
      </c>
      <c r="AM259" s="28">
        <f t="shared" ref="AM259:AM311" si="26">+AN259*31</f>
        <v>67111.246112745095</v>
      </c>
      <c r="AN259" s="41">
        <v>2164.8789068627452</v>
      </c>
      <c r="AO259" s="29">
        <f t="shared" ref="AO259:AO311" si="27">SUM(H259:AL259)</f>
        <v>64828</v>
      </c>
      <c r="AP259" s="30">
        <f t="shared" ref="AP259:AP311" si="28">AO259/31</f>
        <v>2091.2258064516127</v>
      </c>
      <c r="AQ259" s="31">
        <f t="shared" ref="AQ259:AQ311" si="29">AO259-AM259</f>
        <v>-2283.2461127450952</v>
      </c>
      <c r="AR259" s="45">
        <f t="shared" ref="AR259:AR311" si="30">AO259/AM259</f>
        <v>0.96597818927532197</v>
      </c>
    </row>
    <row r="260" spans="1:44" x14ac:dyDescent="0.25">
      <c r="A260" s="10">
        <v>259</v>
      </c>
      <c r="B260" s="11">
        <v>14584</v>
      </c>
      <c r="C260" s="11" t="s">
        <v>58</v>
      </c>
      <c r="D260" s="11" t="s">
        <v>23</v>
      </c>
      <c r="E260" s="12" t="s">
        <v>42</v>
      </c>
      <c r="F260" s="12" t="s">
        <v>47</v>
      </c>
      <c r="G260" s="12" t="s">
        <v>323</v>
      </c>
      <c r="H260" s="41">
        <v>677</v>
      </c>
      <c r="I260" s="41">
        <v>1621</v>
      </c>
      <c r="J260" s="41">
        <v>217</v>
      </c>
      <c r="K260" s="41">
        <v>1158</v>
      </c>
      <c r="L260" s="41">
        <v>147</v>
      </c>
      <c r="M260" s="41">
        <v>1822</v>
      </c>
      <c r="N260" s="41">
        <v>2384</v>
      </c>
      <c r="O260" s="41">
        <v>1844</v>
      </c>
      <c r="P260" s="41">
        <v>1306</v>
      </c>
      <c r="Q260" s="41">
        <v>664</v>
      </c>
      <c r="R260" s="41">
        <v>952</v>
      </c>
      <c r="S260" s="41">
        <v>114</v>
      </c>
      <c r="T260" s="41">
        <v>9366</v>
      </c>
      <c r="U260" s="41">
        <v>1246</v>
      </c>
      <c r="V260" s="41">
        <v>186</v>
      </c>
      <c r="W260" s="41">
        <v>276</v>
      </c>
      <c r="X260" s="41">
        <v>620</v>
      </c>
      <c r="Y260" s="41">
        <v>1310</v>
      </c>
      <c r="Z260" s="41">
        <v>206</v>
      </c>
      <c r="AA260" s="41">
        <v>645</v>
      </c>
      <c r="AB260" s="41">
        <v>951</v>
      </c>
      <c r="AC260" s="41">
        <v>573</v>
      </c>
      <c r="AD260" s="41">
        <v>512</v>
      </c>
      <c r="AE260" s="41">
        <v>1034</v>
      </c>
      <c r="AF260" s="41">
        <v>1683</v>
      </c>
      <c r="AG260" s="41">
        <v>463</v>
      </c>
      <c r="AH260" s="41">
        <v>1428</v>
      </c>
      <c r="AI260" s="41">
        <v>926</v>
      </c>
      <c r="AJ260" s="41">
        <v>866</v>
      </c>
      <c r="AK260" s="41">
        <v>1417</v>
      </c>
      <c r="AL260" s="41">
        <v>1048</v>
      </c>
      <c r="AM260" s="28">
        <f t="shared" si="26"/>
        <v>54966.858790849677</v>
      </c>
      <c r="AN260" s="41">
        <v>1773.1244771241832</v>
      </c>
      <c r="AO260" s="29">
        <f t="shared" si="27"/>
        <v>37662</v>
      </c>
      <c r="AP260" s="30">
        <f t="shared" si="28"/>
        <v>1214.9032258064517</v>
      </c>
      <c r="AQ260" s="31">
        <f t="shared" si="29"/>
        <v>-17304.858790849677</v>
      </c>
      <c r="AR260" s="45">
        <f t="shared" si="30"/>
        <v>0.68517650141342235</v>
      </c>
    </row>
    <row r="261" spans="1:44" x14ac:dyDescent="0.25">
      <c r="A261" s="10">
        <v>260</v>
      </c>
      <c r="B261" s="11">
        <v>14436</v>
      </c>
      <c r="C261" s="11" t="s">
        <v>58</v>
      </c>
      <c r="D261" s="11" t="s">
        <v>23</v>
      </c>
      <c r="E261" s="12" t="s">
        <v>42</v>
      </c>
      <c r="F261" s="12" t="s">
        <v>47</v>
      </c>
      <c r="G261" s="12" t="s">
        <v>324</v>
      </c>
      <c r="H261" s="41">
        <v>1036</v>
      </c>
      <c r="I261" s="41">
        <v>1454</v>
      </c>
      <c r="J261" s="41">
        <v>2043</v>
      </c>
      <c r="K261" s="41">
        <v>773</v>
      </c>
      <c r="L261" s="41">
        <v>281</v>
      </c>
      <c r="M261" s="41">
        <v>127</v>
      </c>
      <c r="N261" s="41">
        <v>301</v>
      </c>
      <c r="O261" s="41">
        <v>298</v>
      </c>
      <c r="P261" s="41">
        <v>891</v>
      </c>
      <c r="Q261" s="41">
        <v>292</v>
      </c>
      <c r="R261" s="41">
        <v>566</v>
      </c>
      <c r="S261" s="41">
        <v>184</v>
      </c>
      <c r="T261" s="41">
        <v>465</v>
      </c>
      <c r="U261" s="41">
        <v>1131</v>
      </c>
      <c r="V261" s="41">
        <v>631</v>
      </c>
      <c r="W261" s="41">
        <v>523</v>
      </c>
      <c r="X261" s="41">
        <v>1606</v>
      </c>
      <c r="Y261" s="41">
        <v>131</v>
      </c>
      <c r="Z261" s="41">
        <v>58</v>
      </c>
      <c r="AA261" s="41">
        <v>428</v>
      </c>
      <c r="AB261" s="41">
        <v>636</v>
      </c>
      <c r="AC261" s="41">
        <v>4</v>
      </c>
      <c r="AD261" s="41">
        <v>523</v>
      </c>
      <c r="AE261" s="41">
        <v>2065</v>
      </c>
      <c r="AF261" s="41">
        <v>127</v>
      </c>
      <c r="AG261" s="41">
        <v>225</v>
      </c>
      <c r="AH261" s="41">
        <v>41</v>
      </c>
      <c r="AI261" s="41">
        <v>101</v>
      </c>
      <c r="AJ261" s="41">
        <v>275</v>
      </c>
      <c r="AK261" s="41">
        <v>1020</v>
      </c>
      <c r="AL261" s="41">
        <v>234</v>
      </c>
      <c r="AM261" s="28">
        <f t="shared" si="26"/>
        <v>51233.334686274502</v>
      </c>
      <c r="AN261" s="41">
        <v>1652.6882156862744</v>
      </c>
      <c r="AO261" s="29">
        <f t="shared" si="27"/>
        <v>18470</v>
      </c>
      <c r="AP261" s="30">
        <f t="shared" si="28"/>
        <v>595.80645161290317</v>
      </c>
      <c r="AQ261" s="31">
        <f t="shared" si="29"/>
        <v>-32763.334686274502</v>
      </c>
      <c r="AR261" s="45">
        <f t="shared" si="30"/>
        <v>0.36050747258792321</v>
      </c>
    </row>
    <row r="262" spans="1:44" x14ac:dyDescent="0.25">
      <c r="A262" s="10">
        <v>261</v>
      </c>
      <c r="B262" s="11">
        <v>17381</v>
      </c>
      <c r="C262" s="11" t="s">
        <v>58</v>
      </c>
      <c r="D262" s="11" t="s">
        <v>23</v>
      </c>
      <c r="E262" s="12" t="s">
        <v>42</v>
      </c>
      <c r="F262" s="12" t="s">
        <v>47</v>
      </c>
      <c r="G262" s="12" t="s">
        <v>325</v>
      </c>
      <c r="H262" s="41">
        <v>469</v>
      </c>
      <c r="I262" s="41">
        <v>348</v>
      </c>
      <c r="J262" s="41">
        <v>343</v>
      </c>
      <c r="K262" s="41">
        <v>675</v>
      </c>
      <c r="L262" s="41">
        <v>27</v>
      </c>
      <c r="M262" s="41">
        <v>1319</v>
      </c>
      <c r="N262" s="41">
        <v>832</v>
      </c>
      <c r="O262" s="41">
        <v>157</v>
      </c>
      <c r="P262" s="41">
        <v>813</v>
      </c>
      <c r="Q262" s="41">
        <v>69</v>
      </c>
      <c r="R262" s="41">
        <v>891</v>
      </c>
      <c r="S262" s="41">
        <v>1301</v>
      </c>
      <c r="T262" s="41">
        <v>368</v>
      </c>
      <c r="U262" s="41">
        <v>354</v>
      </c>
      <c r="V262" s="41">
        <v>464</v>
      </c>
      <c r="W262" s="41">
        <v>677</v>
      </c>
      <c r="X262" s="41">
        <v>488</v>
      </c>
      <c r="Y262" s="41">
        <v>1459</v>
      </c>
      <c r="Z262" s="41">
        <v>182</v>
      </c>
      <c r="AA262" s="41">
        <v>207</v>
      </c>
      <c r="AB262" s="41">
        <v>585</v>
      </c>
      <c r="AC262" s="41">
        <v>873</v>
      </c>
      <c r="AD262" s="41">
        <v>1077</v>
      </c>
      <c r="AE262" s="41">
        <v>499</v>
      </c>
      <c r="AF262" s="41">
        <v>1260</v>
      </c>
      <c r="AG262" s="41">
        <v>951</v>
      </c>
      <c r="AH262" s="41">
        <v>1254</v>
      </c>
      <c r="AI262" s="41">
        <v>1183</v>
      </c>
      <c r="AJ262" s="41">
        <v>930</v>
      </c>
      <c r="AK262" s="41">
        <v>679</v>
      </c>
      <c r="AL262" s="41">
        <v>360</v>
      </c>
      <c r="AM262" s="28">
        <f t="shared" si="26"/>
        <v>52248.135084967325</v>
      </c>
      <c r="AN262" s="41">
        <v>1685.4237124183007</v>
      </c>
      <c r="AO262" s="29">
        <f t="shared" si="27"/>
        <v>21094</v>
      </c>
      <c r="AP262" s="30">
        <f t="shared" si="28"/>
        <v>680.45161290322585</v>
      </c>
      <c r="AQ262" s="31">
        <f t="shared" si="29"/>
        <v>-31154.135084967325</v>
      </c>
      <c r="AR262" s="45">
        <f t="shared" si="30"/>
        <v>0.40372732855816518</v>
      </c>
    </row>
    <row r="263" spans="1:44" x14ac:dyDescent="0.25">
      <c r="A263" s="10">
        <v>262</v>
      </c>
      <c r="B263" s="11">
        <v>17420</v>
      </c>
      <c r="C263" s="11" t="s">
        <v>58</v>
      </c>
      <c r="D263" s="11" t="s">
        <v>23</v>
      </c>
      <c r="E263" s="12" t="s">
        <v>42</v>
      </c>
      <c r="F263" s="12" t="s">
        <v>47</v>
      </c>
      <c r="G263" s="12" t="s">
        <v>326</v>
      </c>
      <c r="H263" s="41">
        <v>4682</v>
      </c>
      <c r="I263" s="41">
        <v>1352</v>
      </c>
      <c r="J263" s="41">
        <v>1158</v>
      </c>
      <c r="K263" s="41">
        <v>1227</v>
      </c>
      <c r="L263" s="41">
        <v>154</v>
      </c>
      <c r="M263" s="41">
        <v>3858</v>
      </c>
      <c r="N263" s="41">
        <v>1349</v>
      </c>
      <c r="O263" s="41">
        <v>2654</v>
      </c>
      <c r="P263" s="41">
        <v>1020</v>
      </c>
      <c r="Q263" s="41">
        <v>1877</v>
      </c>
      <c r="R263" s="41">
        <v>1717</v>
      </c>
      <c r="S263" s="41">
        <v>507</v>
      </c>
      <c r="T263" s="41">
        <v>1590</v>
      </c>
      <c r="U263" s="41">
        <v>1500</v>
      </c>
      <c r="V263" s="41">
        <v>1060</v>
      </c>
      <c r="W263" s="41">
        <v>882</v>
      </c>
      <c r="X263" s="41">
        <v>805</v>
      </c>
      <c r="Y263" s="41">
        <v>2499</v>
      </c>
      <c r="Z263" s="41">
        <v>710</v>
      </c>
      <c r="AA263" s="41">
        <v>1564</v>
      </c>
      <c r="AB263" s="41">
        <v>3214</v>
      </c>
      <c r="AC263" s="41">
        <v>1188</v>
      </c>
      <c r="AD263" s="41">
        <v>1505</v>
      </c>
      <c r="AE263" s="41">
        <v>1065</v>
      </c>
      <c r="AF263" s="41">
        <v>982</v>
      </c>
      <c r="AG263" s="41">
        <v>798</v>
      </c>
      <c r="AH263" s="41">
        <v>3858</v>
      </c>
      <c r="AI263" s="41">
        <v>2290</v>
      </c>
      <c r="AJ263" s="41">
        <v>1728</v>
      </c>
      <c r="AK263" s="41">
        <v>836</v>
      </c>
      <c r="AL263" s="41">
        <v>2804</v>
      </c>
      <c r="AM263" s="28">
        <f t="shared" si="26"/>
        <v>57237.832477124182</v>
      </c>
      <c r="AN263" s="41">
        <v>1846.3816928104575</v>
      </c>
      <c r="AO263" s="29">
        <f t="shared" si="27"/>
        <v>52433</v>
      </c>
      <c r="AP263" s="30">
        <f t="shared" si="28"/>
        <v>1691.3870967741937</v>
      </c>
      <c r="AQ263" s="31">
        <f t="shared" si="29"/>
        <v>-4804.8324771241823</v>
      </c>
      <c r="AR263" s="45">
        <f t="shared" si="30"/>
        <v>0.91605495405430504</v>
      </c>
    </row>
    <row r="264" spans="1:44" x14ac:dyDescent="0.25">
      <c r="A264" s="10">
        <v>263</v>
      </c>
      <c r="B264" s="11">
        <v>15934</v>
      </c>
      <c r="C264" s="11" t="s">
        <v>58</v>
      </c>
      <c r="D264" s="11" t="s">
        <v>23</v>
      </c>
      <c r="E264" s="12" t="s">
        <v>42</v>
      </c>
      <c r="F264" s="12" t="s">
        <v>47</v>
      </c>
      <c r="G264" s="12" t="s">
        <v>327</v>
      </c>
      <c r="H264" s="41">
        <v>295</v>
      </c>
      <c r="I264" s="41">
        <v>983</v>
      </c>
      <c r="J264" s="41">
        <v>1186</v>
      </c>
      <c r="K264" s="41">
        <v>802</v>
      </c>
      <c r="L264" s="41">
        <v>554</v>
      </c>
      <c r="M264" s="41">
        <v>2132</v>
      </c>
      <c r="N264" s="41">
        <v>1886</v>
      </c>
      <c r="O264" s="41">
        <v>912</v>
      </c>
      <c r="P264" s="41">
        <v>579</v>
      </c>
      <c r="Q264" s="41">
        <v>821</v>
      </c>
      <c r="R264" s="41">
        <v>1367</v>
      </c>
      <c r="S264" s="41">
        <v>194</v>
      </c>
      <c r="T264" s="41">
        <v>2059</v>
      </c>
      <c r="U264" s="41">
        <v>1060</v>
      </c>
      <c r="V264" s="41">
        <v>991</v>
      </c>
      <c r="W264" s="41">
        <v>252</v>
      </c>
      <c r="X264" s="41">
        <v>760</v>
      </c>
      <c r="Y264" s="41">
        <v>833</v>
      </c>
      <c r="Z264" s="41">
        <v>1506</v>
      </c>
      <c r="AA264" s="41">
        <v>1573</v>
      </c>
      <c r="AB264" s="41">
        <v>849</v>
      </c>
      <c r="AC264" s="41">
        <v>1449</v>
      </c>
      <c r="AD264" s="41">
        <v>961</v>
      </c>
      <c r="AE264" s="41">
        <v>842</v>
      </c>
      <c r="AF264" s="41">
        <v>2729</v>
      </c>
      <c r="AG264" s="41">
        <v>121</v>
      </c>
      <c r="AH264" s="41">
        <v>2396</v>
      </c>
      <c r="AI264" s="41">
        <v>556</v>
      </c>
      <c r="AJ264" s="41">
        <v>617</v>
      </c>
      <c r="AK264" s="41">
        <v>1420</v>
      </c>
      <c r="AL264" s="41">
        <v>1379</v>
      </c>
      <c r="AM264" s="28">
        <f t="shared" si="26"/>
        <v>47092.835490196085</v>
      </c>
      <c r="AN264" s="41">
        <v>1519.1237254901962</v>
      </c>
      <c r="AO264" s="29">
        <f t="shared" si="27"/>
        <v>34064</v>
      </c>
      <c r="AP264" s="30">
        <f t="shared" si="28"/>
        <v>1098.8387096774193</v>
      </c>
      <c r="AQ264" s="31">
        <f t="shared" si="29"/>
        <v>-13028.835490196085</v>
      </c>
      <c r="AR264" s="45">
        <f t="shared" si="30"/>
        <v>0.72333720502116583</v>
      </c>
    </row>
    <row r="265" spans="1:44" x14ac:dyDescent="0.25">
      <c r="A265" s="10">
        <v>264</v>
      </c>
      <c r="B265" s="13">
        <v>17405</v>
      </c>
      <c r="C265" s="11" t="s">
        <v>58</v>
      </c>
      <c r="D265" s="11" t="s">
        <v>23</v>
      </c>
      <c r="E265" s="12" t="s">
        <v>42</v>
      </c>
      <c r="F265" s="12" t="s">
        <v>47</v>
      </c>
      <c r="G265" s="14" t="s">
        <v>328</v>
      </c>
      <c r="H265" s="41">
        <v>322</v>
      </c>
      <c r="I265" s="41">
        <v>168</v>
      </c>
      <c r="J265" s="41">
        <v>587</v>
      </c>
      <c r="K265" s="41">
        <v>359</v>
      </c>
      <c r="L265" s="41">
        <v>144</v>
      </c>
      <c r="M265" s="41">
        <v>652</v>
      </c>
      <c r="N265" s="41">
        <v>509</v>
      </c>
      <c r="O265" s="41">
        <v>574</v>
      </c>
      <c r="P265" s="41">
        <v>262</v>
      </c>
      <c r="Q265" s="41">
        <v>243</v>
      </c>
      <c r="R265" s="41">
        <v>446</v>
      </c>
      <c r="S265" s="41">
        <v>185</v>
      </c>
      <c r="T265" s="41">
        <v>451</v>
      </c>
      <c r="U265" s="41">
        <v>359</v>
      </c>
      <c r="V265" s="41">
        <v>382</v>
      </c>
      <c r="W265" s="41">
        <v>1247</v>
      </c>
      <c r="X265" s="41">
        <v>354</v>
      </c>
      <c r="Y265" s="41">
        <v>1044</v>
      </c>
      <c r="Z265" s="41">
        <v>494</v>
      </c>
      <c r="AA265" s="41">
        <v>935</v>
      </c>
      <c r="AB265" s="41">
        <v>331</v>
      </c>
      <c r="AC265" s="41">
        <v>1030</v>
      </c>
      <c r="AD265" s="41">
        <v>857</v>
      </c>
      <c r="AE265" s="41">
        <v>368</v>
      </c>
      <c r="AF265" s="41">
        <v>695</v>
      </c>
      <c r="AG265" s="41">
        <v>408</v>
      </c>
      <c r="AH265" s="41">
        <v>992</v>
      </c>
      <c r="AI265" s="41">
        <v>817</v>
      </c>
      <c r="AJ265" s="41">
        <v>445</v>
      </c>
      <c r="AK265" s="41">
        <v>392</v>
      </c>
      <c r="AL265" s="41">
        <v>1074</v>
      </c>
      <c r="AM265" s="28">
        <f t="shared" si="26"/>
        <v>25721.743464052288</v>
      </c>
      <c r="AN265" s="41">
        <v>829.73366013071893</v>
      </c>
      <c r="AO265" s="29">
        <f t="shared" si="27"/>
        <v>17126</v>
      </c>
      <c r="AP265" s="30">
        <f t="shared" si="28"/>
        <v>552.45161290322585</v>
      </c>
      <c r="AQ265" s="31">
        <f t="shared" si="29"/>
        <v>-8595.7434640522879</v>
      </c>
      <c r="AR265" s="45">
        <f t="shared" si="30"/>
        <v>0.66581800817408177</v>
      </c>
    </row>
    <row r="266" spans="1:44" x14ac:dyDescent="0.25">
      <c r="A266" s="10">
        <v>265</v>
      </c>
      <c r="B266" s="11">
        <v>16119</v>
      </c>
      <c r="C266" s="11" t="s">
        <v>58</v>
      </c>
      <c r="D266" s="11" t="s">
        <v>23</v>
      </c>
      <c r="E266" s="11" t="s">
        <v>42</v>
      </c>
      <c r="F266" s="12" t="s">
        <v>48</v>
      </c>
      <c r="G266" s="12" t="s">
        <v>329</v>
      </c>
      <c r="H266" s="41">
        <v>640</v>
      </c>
      <c r="I266" s="41">
        <v>587</v>
      </c>
      <c r="J266" s="41">
        <v>1234</v>
      </c>
      <c r="K266" s="41">
        <v>756</v>
      </c>
      <c r="L266" s="41">
        <v>1843</v>
      </c>
      <c r="M266" s="41">
        <v>2159</v>
      </c>
      <c r="N266" s="41">
        <v>627.49</v>
      </c>
      <c r="O266" s="41">
        <v>150</v>
      </c>
      <c r="P266" s="41">
        <v>1024</v>
      </c>
      <c r="Q266" s="41">
        <v>1110</v>
      </c>
      <c r="R266" s="41">
        <v>392</v>
      </c>
      <c r="S266" s="41">
        <v>1676</v>
      </c>
      <c r="T266" s="41">
        <v>2269</v>
      </c>
      <c r="U266" s="41">
        <v>857</v>
      </c>
      <c r="V266" s="41">
        <v>264</v>
      </c>
      <c r="W266" s="41">
        <v>1447</v>
      </c>
      <c r="X266" s="41">
        <v>768</v>
      </c>
      <c r="Y266" s="41">
        <v>646</v>
      </c>
      <c r="Z266" s="41">
        <v>1105</v>
      </c>
      <c r="AA266" s="41">
        <v>2548</v>
      </c>
      <c r="AB266" s="41">
        <v>283</v>
      </c>
      <c r="AC266" s="41">
        <v>354</v>
      </c>
      <c r="AD266" s="41">
        <v>1326</v>
      </c>
      <c r="AE266" s="41">
        <v>639.76</v>
      </c>
      <c r="AF266" s="41">
        <v>346.43</v>
      </c>
      <c r="AG266" s="41">
        <v>3357.94</v>
      </c>
      <c r="AH266" s="41">
        <v>2225.5100000000002</v>
      </c>
      <c r="AI266" s="41">
        <v>729.14</v>
      </c>
      <c r="AJ266" s="41">
        <v>1389.97</v>
      </c>
      <c r="AK266" s="41">
        <v>1895.21</v>
      </c>
      <c r="AL266" s="41">
        <v>2595</v>
      </c>
      <c r="AM266" s="28">
        <f t="shared" si="26"/>
        <v>45678.474673202618</v>
      </c>
      <c r="AN266" s="41">
        <v>1473.499183006536</v>
      </c>
      <c r="AO266" s="29">
        <f t="shared" si="27"/>
        <v>37244.449999999997</v>
      </c>
      <c r="AP266" s="30">
        <f t="shared" si="28"/>
        <v>1201.4338709677418</v>
      </c>
      <c r="AQ266" s="31">
        <f t="shared" si="29"/>
        <v>-8434.0246732026208</v>
      </c>
      <c r="AR266" s="45">
        <f t="shared" si="30"/>
        <v>0.81536107031720872</v>
      </c>
    </row>
    <row r="267" spans="1:44" x14ac:dyDescent="0.25">
      <c r="A267" s="10">
        <v>266</v>
      </c>
      <c r="B267" s="11">
        <v>16120</v>
      </c>
      <c r="C267" s="11" t="s">
        <v>58</v>
      </c>
      <c r="D267" s="11" t="s">
        <v>23</v>
      </c>
      <c r="E267" s="11" t="s">
        <v>42</v>
      </c>
      <c r="F267" s="12" t="s">
        <v>48</v>
      </c>
      <c r="G267" s="12" t="s">
        <v>330</v>
      </c>
      <c r="H267" s="41">
        <v>1252</v>
      </c>
      <c r="I267" s="41">
        <v>1542</v>
      </c>
      <c r="J267" s="41">
        <v>1839</v>
      </c>
      <c r="K267" s="41">
        <v>1028</v>
      </c>
      <c r="L267" s="41">
        <v>2498</v>
      </c>
      <c r="M267" s="41">
        <v>1648</v>
      </c>
      <c r="N267" s="41">
        <v>2119</v>
      </c>
      <c r="O267" s="41">
        <v>962</v>
      </c>
      <c r="P267" s="41">
        <v>1536</v>
      </c>
      <c r="Q267" s="41">
        <v>1805</v>
      </c>
      <c r="R267" s="41">
        <v>690</v>
      </c>
      <c r="S267" s="41">
        <v>1134</v>
      </c>
      <c r="T267" s="41">
        <v>743</v>
      </c>
      <c r="U267" s="41">
        <v>1426</v>
      </c>
      <c r="V267" s="41">
        <v>862</v>
      </c>
      <c r="W267" s="41">
        <v>1619</v>
      </c>
      <c r="X267" s="41">
        <v>806</v>
      </c>
      <c r="Y267" s="41">
        <v>1737</v>
      </c>
      <c r="Z267" s="41">
        <v>861</v>
      </c>
      <c r="AA267" s="41">
        <v>2552</v>
      </c>
      <c r="AB267" s="41">
        <v>847</v>
      </c>
      <c r="AC267" s="41">
        <v>1968</v>
      </c>
      <c r="AD267" s="41">
        <v>807</v>
      </c>
      <c r="AE267" s="41">
        <v>1183.04</v>
      </c>
      <c r="AF267" s="41">
        <v>861.52</v>
      </c>
      <c r="AG267" s="41">
        <v>3208.94</v>
      </c>
      <c r="AH267" s="41">
        <v>2613.94</v>
      </c>
      <c r="AI267" s="41">
        <v>3112.63</v>
      </c>
      <c r="AJ267" s="41">
        <v>3121.24</v>
      </c>
      <c r="AK267" s="41">
        <v>4175.7</v>
      </c>
      <c r="AL267" s="41">
        <v>3987</v>
      </c>
      <c r="AM267" s="28">
        <f t="shared" si="26"/>
        <v>54502.620620915033</v>
      </c>
      <c r="AN267" s="41">
        <v>1758.1490522875818</v>
      </c>
      <c r="AO267" s="29">
        <f t="shared" si="27"/>
        <v>54545.009999999995</v>
      </c>
      <c r="AP267" s="30">
        <f t="shared" si="28"/>
        <v>1759.516451612903</v>
      </c>
      <c r="AQ267" s="31">
        <f t="shared" si="29"/>
        <v>42.389379084961547</v>
      </c>
      <c r="AR267" s="45">
        <f t="shared" si="30"/>
        <v>1.0007777493742878</v>
      </c>
    </row>
    <row r="268" spans="1:44" x14ac:dyDescent="0.25">
      <c r="A268" s="10">
        <v>267</v>
      </c>
      <c r="B268" s="11">
        <v>17476</v>
      </c>
      <c r="C268" s="11" t="s">
        <v>58</v>
      </c>
      <c r="D268" s="11" t="s">
        <v>23</v>
      </c>
      <c r="E268" s="12" t="s">
        <v>42</v>
      </c>
      <c r="F268" s="12" t="s">
        <v>48</v>
      </c>
      <c r="G268" s="12" t="s">
        <v>331</v>
      </c>
      <c r="H268" s="41">
        <v>997</v>
      </c>
      <c r="I268" s="41">
        <v>1391</v>
      </c>
      <c r="J268" s="41">
        <v>1279</v>
      </c>
      <c r="K268" s="41">
        <v>2047</v>
      </c>
      <c r="L268" s="41">
        <v>275</v>
      </c>
      <c r="M268" s="41">
        <v>3177</v>
      </c>
      <c r="N268" s="41">
        <v>1359</v>
      </c>
      <c r="O268" s="41">
        <v>1319</v>
      </c>
      <c r="P268" s="41">
        <v>1379</v>
      </c>
      <c r="Q268" s="41">
        <v>1940</v>
      </c>
      <c r="R268" s="41">
        <v>1411</v>
      </c>
      <c r="S268" s="41">
        <v>546</v>
      </c>
      <c r="T268" s="41">
        <v>2428</v>
      </c>
      <c r="U268" s="41">
        <v>1249</v>
      </c>
      <c r="V268" s="41">
        <v>384</v>
      </c>
      <c r="W268" s="41">
        <v>2598</v>
      </c>
      <c r="X268" s="41">
        <v>774</v>
      </c>
      <c r="Y268" s="41">
        <v>1095</v>
      </c>
      <c r="Z268" s="41">
        <v>445</v>
      </c>
      <c r="AA268" s="41">
        <v>1110</v>
      </c>
      <c r="AB268" s="41">
        <v>1394</v>
      </c>
      <c r="AC268" s="41">
        <v>3018</v>
      </c>
      <c r="AD268" s="41">
        <v>4744</v>
      </c>
      <c r="AE268" s="41">
        <v>1329</v>
      </c>
      <c r="AF268" s="41">
        <v>1328</v>
      </c>
      <c r="AG268" s="41">
        <v>232</v>
      </c>
      <c r="AH268" s="41">
        <v>1316</v>
      </c>
      <c r="AI268" s="41">
        <v>1623</v>
      </c>
      <c r="AJ268" s="41">
        <v>1084</v>
      </c>
      <c r="AK268" s="41">
        <v>0</v>
      </c>
      <c r="AL268" s="41">
        <v>1739</v>
      </c>
      <c r="AM268" s="28">
        <f t="shared" si="26"/>
        <v>28210</v>
      </c>
      <c r="AN268" s="41">
        <v>910</v>
      </c>
      <c r="AO268" s="29">
        <f t="shared" si="27"/>
        <v>45010</v>
      </c>
      <c r="AP268" s="30">
        <f t="shared" si="28"/>
        <v>1451.9354838709678</v>
      </c>
      <c r="AQ268" s="31">
        <f t="shared" si="29"/>
        <v>16800</v>
      </c>
      <c r="AR268" s="45">
        <f t="shared" si="30"/>
        <v>1.5955334987593053</v>
      </c>
    </row>
    <row r="269" spans="1:44" x14ac:dyDescent="0.25">
      <c r="A269" s="10">
        <v>268</v>
      </c>
      <c r="B269" s="11">
        <v>14554</v>
      </c>
      <c r="C269" s="11" t="s">
        <v>58</v>
      </c>
      <c r="D269" s="11" t="s">
        <v>23</v>
      </c>
      <c r="E269" s="12" t="s">
        <v>42</v>
      </c>
      <c r="F269" s="12" t="s">
        <v>48</v>
      </c>
      <c r="G269" s="12" t="s">
        <v>332</v>
      </c>
      <c r="H269" s="41">
        <v>0</v>
      </c>
      <c r="I269" s="41">
        <v>0</v>
      </c>
      <c r="J269" s="41">
        <v>0</v>
      </c>
      <c r="K269" s="41">
        <v>0</v>
      </c>
      <c r="L269" s="41">
        <v>0</v>
      </c>
      <c r="M269" s="41">
        <v>0</v>
      </c>
      <c r="N269" s="41">
        <v>0</v>
      </c>
      <c r="O269" s="41">
        <v>0</v>
      </c>
      <c r="P269" s="41">
        <v>0</v>
      </c>
      <c r="Q269" s="41">
        <v>0</v>
      </c>
      <c r="R269" s="41">
        <v>0</v>
      </c>
      <c r="S269" s="41">
        <v>0</v>
      </c>
      <c r="T269" s="41">
        <v>0</v>
      </c>
      <c r="U269" s="41">
        <v>0</v>
      </c>
      <c r="V269" s="41">
        <v>0</v>
      </c>
      <c r="W269" s="41">
        <v>0</v>
      </c>
      <c r="X269" s="41">
        <v>0</v>
      </c>
      <c r="Y269" s="41">
        <v>0</v>
      </c>
      <c r="Z269" s="41">
        <v>0</v>
      </c>
      <c r="AA269" s="41">
        <v>0</v>
      </c>
      <c r="AB269" s="41">
        <v>0</v>
      </c>
      <c r="AC269" s="41">
        <v>0</v>
      </c>
      <c r="AD269" s="41">
        <v>0</v>
      </c>
      <c r="AE269" s="41">
        <v>0</v>
      </c>
      <c r="AF269" s="41">
        <v>0</v>
      </c>
      <c r="AG269" s="41">
        <v>0</v>
      </c>
      <c r="AH269" s="41">
        <v>0</v>
      </c>
      <c r="AI269" s="41">
        <v>0</v>
      </c>
      <c r="AJ269" s="41">
        <v>0</v>
      </c>
      <c r="AK269" s="41">
        <v>0</v>
      </c>
      <c r="AL269" s="41">
        <v>0</v>
      </c>
      <c r="AM269" s="28">
        <f t="shared" si="26"/>
        <v>86959.581111111111</v>
      </c>
      <c r="AN269" s="41">
        <v>2805.1477777777777</v>
      </c>
      <c r="AO269" s="29">
        <f t="shared" si="27"/>
        <v>0</v>
      </c>
      <c r="AP269" s="30">
        <f t="shared" si="28"/>
        <v>0</v>
      </c>
      <c r="AQ269" s="31">
        <f t="shared" si="29"/>
        <v>-86959.581111111111</v>
      </c>
      <c r="AR269" s="45">
        <f t="shared" si="30"/>
        <v>0</v>
      </c>
    </row>
    <row r="270" spans="1:44" x14ac:dyDescent="0.25">
      <c r="A270" s="10">
        <v>269</v>
      </c>
      <c r="B270" s="11">
        <v>15968</v>
      </c>
      <c r="C270" s="11" t="s">
        <v>58</v>
      </c>
      <c r="D270" s="11" t="s">
        <v>23</v>
      </c>
      <c r="E270" s="12" t="s">
        <v>42</v>
      </c>
      <c r="F270" s="12" t="s">
        <v>48</v>
      </c>
      <c r="G270" s="12" t="s">
        <v>333</v>
      </c>
      <c r="H270" s="41">
        <v>0</v>
      </c>
      <c r="I270" s="41">
        <v>0</v>
      </c>
      <c r="J270" s="41">
        <v>0</v>
      </c>
      <c r="K270" s="41">
        <v>0</v>
      </c>
      <c r="L270" s="41">
        <v>0</v>
      </c>
      <c r="M270" s="41">
        <v>0</v>
      </c>
      <c r="N270" s="41">
        <v>0</v>
      </c>
      <c r="O270" s="41">
        <v>0</v>
      </c>
      <c r="P270" s="41">
        <v>0</v>
      </c>
      <c r="Q270" s="41">
        <v>0</v>
      </c>
      <c r="R270" s="41">
        <v>0</v>
      </c>
      <c r="S270" s="41">
        <v>0</v>
      </c>
      <c r="T270" s="41">
        <v>0</v>
      </c>
      <c r="U270" s="41">
        <v>0</v>
      </c>
      <c r="V270" s="41">
        <v>0</v>
      </c>
      <c r="W270" s="41">
        <v>0</v>
      </c>
      <c r="X270" s="41">
        <v>0</v>
      </c>
      <c r="Y270" s="41">
        <v>0</v>
      </c>
      <c r="Z270" s="41">
        <v>0</v>
      </c>
      <c r="AA270" s="41">
        <v>0</v>
      </c>
      <c r="AB270" s="41">
        <v>0</v>
      </c>
      <c r="AC270" s="41">
        <v>0</v>
      </c>
      <c r="AD270" s="41">
        <v>0</v>
      </c>
      <c r="AE270" s="41">
        <v>0</v>
      </c>
      <c r="AF270" s="41">
        <v>0</v>
      </c>
      <c r="AG270" s="41">
        <v>0</v>
      </c>
      <c r="AH270" s="41">
        <v>0</v>
      </c>
      <c r="AI270" s="41">
        <v>0</v>
      </c>
      <c r="AJ270" s="41">
        <v>0</v>
      </c>
      <c r="AK270" s="41">
        <v>0</v>
      </c>
      <c r="AL270" s="41">
        <v>0</v>
      </c>
      <c r="AM270" s="28">
        <f t="shared" si="26"/>
        <v>245090.81715686276</v>
      </c>
      <c r="AN270" s="41">
        <v>7906.1553921568629</v>
      </c>
      <c r="AO270" s="29">
        <f t="shared" si="27"/>
        <v>0</v>
      </c>
      <c r="AP270" s="30">
        <f t="shared" si="28"/>
        <v>0</v>
      </c>
      <c r="AQ270" s="31">
        <f t="shared" si="29"/>
        <v>-245090.81715686276</v>
      </c>
      <c r="AR270" s="45">
        <f t="shared" si="30"/>
        <v>0</v>
      </c>
    </row>
    <row r="271" spans="1:44" x14ac:dyDescent="0.25">
      <c r="A271" s="10">
        <v>270</v>
      </c>
      <c r="B271" s="11">
        <v>14512</v>
      </c>
      <c r="C271" s="11" t="s">
        <v>58</v>
      </c>
      <c r="D271" s="11" t="s">
        <v>23</v>
      </c>
      <c r="E271" s="12" t="s">
        <v>42</v>
      </c>
      <c r="F271" s="12" t="s">
        <v>49</v>
      </c>
      <c r="G271" s="12" t="s">
        <v>334</v>
      </c>
      <c r="H271" s="41">
        <v>8629</v>
      </c>
      <c r="I271" s="41">
        <v>2056</v>
      </c>
      <c r="J271" s="41">
        <v>2134</v>
      </c>
      <c r="K271" s="41">
        <v>1732</v>
      </c>
      <c r="L271" s="41">
        <v>933</v>
      </c>
      <c r="M271" s="41">
        <v>3947</v>
      </c>
      <c r="N271" s="41">
        <v>1284</v>
      </c>
      <c r="O271" s="41">
        <v>2673</v>
      </c>
      <c r="P271" s="41">
        <v>1579</v>
      </c>
      <c r="Q271" s="41">
        <v>803</v>
      </c>
      <c r="R271" s="41">
        <v>1835</v>
      </c>
      <c r="S271" s="41">
        <v>2265</v>
      </c>
      <c r="T271" s="41">
        <v>1419</v>
      </c>
      <c r="U271" s="41">
        <v>2146</v>
      </c>
      <c r="V271" s="41">
        <v>2032</v>
      </c>
      <c r="W271" s="41">
        <v>1128</v>
      </c>
      <c r="X271" s="41">
        <v>1636</v>
      </c>
      <c r="Y271" s="41">
        <v>1592</v>
      </c>
      <c r="Z271" s="41">
        <v>1329</v>
      </c>
      <c r="AA271" s="41">
        <v>2866</v>
      </c>
      <c r="AB271" s="41">
        <v>1047</v>
      </c>
      <c r="AC271" s="41">
        <v>2806</v>
      </c>
      <c r="AD271" s="41">
        <v>1311</v>
      </c>
      <c r="AE271" s="41">
        <v>1993</v>
      </c>
      <c r="AF271" s="41">
        <v>2355</v>
      </c>
      <c r="AG271" s="41">
        <v>5517</v>
      </c>
      <c r="AH271" s="41">
        <v>1764</v>
      </c>
      <c r="AI271" s="41">
        <v>1779</v>
      </c>
      <c r="AJ271" s="41">
        <v>2505</v>
      </c>
      <c r="AK271" s="41">
        <v>2195</v>
      </c>
      <c r="AL271" s="41">
        <v>2153</v>
      </c>
      <c r="AM271" s="28">
        <f t="shared" si="26"/>
        <v>68400.628758169929</v>
      </c>
      <c r="AN271" s="41">
        <v>2206.4718954248365</v>
      </c>
      <c r="AO271" s="29">
        <f t="shared" si="27"/>
        <v>69443</v>
      </c>
      <c r="AP271" s="30">
        <f t="shared" si="28"/>
        <v>2240.0967741935483</v>
      </c>
      <c r="AQ271" s="31">
        <f t="shared" si="29"/>
        <v>1042.3712418300711</v>
      </c>
      <c r="AR271" s="45">
        <f t="shared" si="30"/>
        <v>1.0152392055563608</v>
      </c>
    </row>
    <row r="272" spans="1:44" x14ac:dyDescent="0.25">
      <c r="A272" s="10">
        <v>271</v>
      </c>
      <c r="B272" s="11">
        <v>14547</v>
      </c>
      <c r="C272" s="11" t="s">
        <v>58</v>
      </c>
      <c r="D272" s="11" t="s">
        <v>23</v>
      </c>
      <c r="E272" s="12" t="s">
        <v>42</v>
      </c>
      <c r="F272" s="12" t="s">
        <v>49</v>
      </c>
      <c r="G272" s="12" t="s">
        <v>335</v>
      </c>
      <c r="H272" s="41">
        <v>717</v>
      </c>
      <c r="I272" s="41">
        <v>470</v>
      </c>
      <c r="J272" s="41">
        <v>1525</v>
      </c>
      <c r="K272" s="41">
        <v>3103</v>
      </c>
      <c r="L272" s="41">
        <v>465</v>
      </c>
      <c r="M272" s="41">
        <v>1195</v>
      </c>
      <c r="N272" s="41">
        <v>1371</v>
      </c>
      <c r="O272" s="41">
        <v>828</v>
      </c>
      <c r="P272" s="41">
        <v>758</v>
      </c>
      <c r="Q272" s="41">
        <v>493</v>
      </c>
      <c r="R272" s="41">
        <v>1359</v>
      </c>
      <c r="S272" s="41">
        <v>667</v>
      </c>
      <c r="T272" s="41">
        <v>1121</v>
      </c>
      <c r="U272" s="41">
        <v>2098</v>
      </c>
      <c r="V272" s="41">
        <v>785</v>
      </c>
      <c r="W272" s="41">
        <v>1235</v>
      </c>
      <c r="X272" s="41">
        <v>1081</v>
      </c>
      <c r="Y272" s="41">
        <v>1043</v>
      </c>
      <c r="Z272" s="41">
        <v>220</v>
      </c>
      <c r="AA272" s="41">
        <v>3509</v>
      </c>
      <c r="AB272" s="41">
        <v>1643</v>
      </c>
      <c r="AC272" s="41">
        <v>1125</v>
      </c>
      <c r="AD272" s="41">
        <v>2622</v>
      </c>
      <c r="AE272" s="41">
        <v>530</v>
      </c>
      <c r="AF272" s="41">
        <v>979</v>
      </c>
      <c r="AG272" s="41">
        <v>770</v>
      </c>
      <c r="AH272" s="41">
        <v>1737</v>
      </c>
      <c r="AI272" s="41">
        <v>1044</v>
      </c>
      <c r="AJ272" s="41">
        <v>1851</v>
      </c>
      <c r="AK272" s="41">
        <v>999</v>
      </c>
      <c r="AL272" s="41">
        <v>1797</v>
      </c>
      <c r="AM272" s="28">
        <f t="shared" si="26"/>
        <v>44263.41073366013</v>
      </c>
      <c r="AN272" s="41">
        <v>1427.8519591503268</v>
      </c>
      <c r="AO272" s="29">
        <f t="shared" si="27"/>
        <v>39140</v>
      </c>
      <c r="AP272" s="30">
        <f t="shared" si="28"/>
        <v>1262.5806451612902</v>
      </c>
      <c r="AQ272" s="31">
        <f t="shared" si="29"/>
        <v>-5123.4107336601301</v>
      </c>
      <c r="AR272" s="45">
        <f t="shared" si="30"/>
        <v>0.88425178609735944</v>
      </c>
    </row>
    <row r="273" spans="1:44" x14ac:dyDescent="0.25">
      <c r="A273" s="10">
        <v>272</v>
      </c>
      <c r="B273" s="13">
        <v>16069</v>
      </c>
      <c r="C273" s="11" t="s">
        <v>58</v>
      </c>
      <c r="D273" s="11" t="s">
        <v>23</v>
      </c>
      <c r="E273" s="12" t="s">
        <v>42</v>
      </c>
      <c r="F273" s="12" t="s">
        <v>49</v>
      </c>
      <c r="G273" s="14" t="s">
        <v>336</v>
      </c>
      <c r="H273" s="41">
        <v>6301</v>
      </c>
      <c r="I273" s="41">
        <v>2655</v>
      </c>
      <c r="J273" s="41">
        <v>293</v>
      </c>
      <c r="K273" s="41">
        <v>17</v>
      </c>
      <c r="L273" s="41">
        <v>0</v>
      </c>
      <c r="M273" s="41">
        <v>2260</v>
      </c>
      <c r="N273" s="41">
        <v>1057</v>
      </c>
      <c r="O273" s="41">
        <v>10</v>
      </c>
      <c r="P273" s="41">
        <v>259</v>
      </c>
      <c r="Q273" s="41">
        <v>175</v>
      </c>
      <c r="R273" s="41">
        <v>509</v>
      </c>
      <c r="S273" s="41">
        <v>208</v>
      </c>
      <c r="T273" s="41">
        <v>536</v>
      </c>
      <c r="U273" s="41">
        <v>205</v>
      </c>
      <c r="V273" s="41">
        <v>233</v>
      </c>
      <c r="W273" s="41">
        <v>337</v>
      </c>
      <c r="X273" s="41">
        <v>1406</v>
      </c>
      <c r="Y273" s="41">
        <v>180</v>
      </c>
      <c r="Z273" s="41">
        <v>630</v>
      </c>
      <c r="AA273" s="41">
        <v>199</v>
      </c>
      <c r="AB273" s="41">
        <v>461</v>
      </c>
      <c r="AC273" s="41">
        <v>218</v>
      </c>
      <c r="AD273" s="41">
        <v>20</v>
      </c>
      <c r="AE273" s="41">
        <v>532</v>
      </c>
      <c r="AF273" s="41">
        <v>281</v>
      </c>
      <c r="AG273" s="41">
        <v>77</v>
      </c>
      <c r="AH273" s="41">
        <v>1090</v>
      </c>
      <c r="AI273" s="41">
        <v>590</v>
      </c>
      <c r="AJ273" s="41">
        <v>1282</v>
      </c>
      <c r="AK273" s="41">
        <v>800</v>
      </c>
      <c r="AL273" s="41">
        <v>2542</v>
      </c>
      <c r="AM273" s="28">
        <f t="shared" si="26"/>
        <v>23960.070094771239</v>
      </c>
      <c r="AN273" s="41">
        <v>772.90548692810455</v>
      </c>
      <c r="AO273" s="29">
        <f t="shared" si="27"/>
        <v>25363</v>
      </c>
      <c r="AP273" s="30">
        <f t="shared" si="28"/>
        <v>818.16129032258061</v>
      </c>
      <c r="AQ273" s="31">
        <f t="shared" si="29"/>
        <v>1402.9299052287606</v>
      </c>
      <c r="AR273" s="45">
        <f t="shared" si="30"/>
        <v>1.05855282975716</v>
      </c>
    </row>
    <row r="274" spans="1:44" x14ac:dyDescent="0.25">
      <c r="A274" s="10">
        <v>273</v>
      </c>
      <c r="B274" s="13">
        <v>16068</v>
      </c>
      <c r="C274" s="11" t="s">
        <v>58</v>
      </c>
      <c r="D274" s="11" t="s">
        <v>23</v>
      </c>
      <c r="E274" s="12" t="s">
        <v>42</v>
      </c>
      <c r="F274" s="12" t="s">
        <v>49</v>
      </c>
      <c r="G274" s="14" t="s">
        <v>337</v>
      </c>
      <c r="H274" s="41">
        <v>850</v>
      </c>
      <c r="I274" s="41">
        <v>356</v>
      </c>
      <c r="J274" s="41">
        <v>589</v>
      </c>
      <c r="K274" s="41">
        <v>422</v>
      </c>
      <c r="L274" s="41">
        <v>397</v>
      </c>
      <c r="M274" s="41">
        <v>854</v>
      </c>
      <c r="N274" s="41">
        <v>985</v>
      </c>
      <c r="O274" s="41">
        <v>965</v>
      </c>
      <c r="P274" s="41">
        <v>420</v>
      </c>
      <c r="Q274" s="41">
        <v>846</v>
      </c>
      <c r="R274" s="41">
        <v>1025</v>
      </c>
      <c r="S274" s="41">
        <v>711</v>
      </c>
      <c r="T274" s="41">
        <v>1202</v>
      </c>
      <c r="U274" s="41">
        <v>751</v>
      </c>
      <c r="V274" s="41">
        <v>673</v>
      </c>
      <c r="W274" s="41">
        <v>725</v>
      </c>
      <c r="X274" s="41">
        <v>1024</v>
      </c>
      <c r="Y274" s="41">
        <v>806</v>
      </c>
      <c r="Z274" s="41">
        <v>389</v>
      </c>
      <c r="AA274" s="41">
        <v>737</v>
      </c>
      <c r="AB274" s="41">
        <v>543</v>
      </c>
      <c r="AC274" s="41">
        <v>890</v>
      </c>
      <c r="AD274" s="41">
        <v>605</v>
      </c>
      <c r="AE274" s="41">
        <v>165</v>
      </c>
      <c r="AF274" s="41">
        <v>505</v>
      </c>
      <c r="AG274" s="41">
        <v>193</v>
      </c>
      <c r="AH274" s="41">
        <v>763</v>
      </c>
      <c r="AI274" s="41">
        <v>826</v>
      </c>
      <c r="AJ274" s="41">
        <v>575</v>
      </c>
      <c r="AK274" s="41">
        <v>533</v>
      </c>
      <c r="AL274" s="41">
        <v>671</v>
      </c>
      <c r="AM274" s="28">
        <f t="shared" si="26"/>
        <v>26949.878366013072</v>
      </c>
      <c r="AN274" s="41">
        <v>869.35091503267972</v>
      </c>
      <c r="AO274" s="29">
        <f t="shared" si="27"/>
        <v>20996</v>
      </c>
      <c r="AP274" s="30">
        <f t="shared" si="28"/>
        <v>677.29032258064512</v>
      </c>
      <c r="AQ274" s="31">
        <f t="shared" si="29"/>
        <v>-5953.8783660130721</v>
      </c>
      <c r="AR274" s="45">
        <f t="shared" si="30"/>
        <v>0.77907587243430365</v>
      </c>
    </row>
    <row r="275" spans="1:44" x14ac:dyDescent="0.25">
      <c r="A275" s="10">
        <v>274</v>
      </c>
      <c r="B275" s="11">
        <v>14561</v>
      </c>
      <c r="C275" s="11" t="s">
        <v>58</v>
      </c>
      <c r="D275" s="11" t="s">
        <v>23</v>
      </c>
      <c r="E275" s="12" t="s">
        <v>42</v>
      </c>
      <c r="F275" s="12" t="s">
        <v>49</v>
      </c>
      <c r="G275" s="12" t="s">
        <v>338</v>
      </c>
      <c r="H275" s="41">
        <v>1189</v>
      </c>
      <c r="I275" s="41">
        <v>2055</v>
      </c>
      <c r="J275" s="41">
        <v>1098</v>
      </c>
      <c r="K275" s="41">
        <v>2081</v>
      </c>
      <c r="L275" s="41">
        <v>1347</v>
      </c>
      <c r="M275" s="41">
        <v>3793</v>
      </c>
      <c r="N275" s="41">
        <v>2073</v>
      </c>
      <c r="O275" s="41">
        <v>1185</v>
      </c>
      <c r="P275" s="41">
        <v>1582</v>
      </c>
      <c r="Q275" s="41">
        <v>1829</v>
      </c>
      <c r="R275" s="41">
        <v>1857</v>
      </c>
      <c r="S275" s="41">
        <v>1173</v>
      </c>
      <c r="T275" s="41">
        <v>1818</v>
      </c>
      <c r="U275" s="41">
        <v>1608</v>
      </c>
      <c r="V275" s="41">
        <v>1980</v>
      </c>
      <c r="W275" s="41">
        <v>1715</v>
      </c>
      <c r="X275" s="41">
        <v>3661</v>
      </c>
      <c r="Y275" s="41">
        <v>1520</v>
      </c>
      <c r="Z275" s="41">
        <v>3687</v>
      </c>
      <c r="AA275" s="41">
        <v>1827</v>
      </c>
      <c r="AB275" s="41">
        <v>1861</v>
      </c>
      <c r="AC275" s="41">
        <v>1983</v>
      </c>
      <c r="AD275" s="41">
        <v>1465</v>
      </c>
      <c r="AE275" s="41">
        <v>1754</v>
      </c>
      <c r="AF275" s="41">
        <v>2667</v>
      </c>
      <c r="AG275" s="41">
        <v>1451</v>
      </c>
      <c r="AH275" s="41">
        <v>2406</v>
      </c>
      <c r="AI275" s="41">
        <v>2114</v>
      </c>
      <c r="AJ275" s="41">
        <v>1739</v>
      </c>
      <c r="AK275" s="41">
        <v>2058</v>
      </c>
      <c r="AL275" s="41">
        <v>1822</v>
      </c>
      <c r="AM275" s="28">
        <f t="shared" si="26"/>
        <v>86990.800947712414</v>
      </c>
      <c r="AN275" s="41">
        <v>2806.1548692810456</v>
      </c>
      <c r="AO275" s="29">
        <f t="shared" si="27"/>
        <v>60398</v>
      </c>
      <c r="AP275" s="30">
        <f t="shared" si="28"/>
        <v>1948.3225806451612</v>
      </c>
      <c r="AQ275" s="31">
        <f t="shared" si="29"/>
        <v>-26592.800947712414</v>
      </c>
      <c r="AR275" s="45">
        <f t="shared" si="30"/>
        <v>0.69430329807290136</v>
      </c>
    </row>
    <row r="276" spans="1:44" x14ac:dyDescent="0.25">
      <c r="A276" s="10">
        <v>275</v>
      </c>
      <c r="B276" s="11">
        <v>14438</v>
      </c>
      <c r="C276" s="11" t="s">
        <v>58</v>
      </c>
      <c r="D276" s="11" t="s">
        <v>23</v>
      </c>
      <c r="E276" s="12" t="s">
        <v>42</v>
      </c>
      <c r="F276" s="12" t="s">
        <v>49</v>
      </c>
      <c r="G276" s="12" t="s">
        <v>339</v>
      </c>
      <c r="H276" s="41">
        <v>876</v>
      </c>
      <c r="I276" s="41">
        <v>848</v>
      </c>
      <c r="J276" s="41">
        <v>850</v>
      </c>
      <c r="K276" s="41">
        <v>1532</v>
      </c>
      <c r="L276" s="41">
        <v>487</v>
      </c>
      <c r="M276" s="41">
        <v>943</v>
      </c>
      <c r="N276" s="41">
        <v>3486</v>
      </c>
      <c r="O276" s="41">
        <v>1125</v>
      </c>
      <c r="P276" s="41">
        <v>2320</v>
      </c>
      <c r="Q276" s="41">
        <v>2129</v>
      </c>
      <c r="R276" s="41">
        <v>1495</v>
      </c>
      <c r="S276" s="41">
        <v>878</v>
      </c>
      <c r="T276" s="41">
        <v>1162</v>
      </c>
      <c r="U276" s="41">
        <v>5322</v>
      </c>
      <c r="V276" s="41">
        <v>1370</v>
      </c>
      <c r="W276" s="41">
        <v>2125</v>
      </c>
      <c r="X276" s="41">
        <v>1410</v>
      </c>
      <c r="Y276" s="41">
        <v>3059</v>
      </c>
      <c r="Z276" s="41">
        <v>1691</v>
      </c>
      <c r="AA276" s="41">
        <v>2919</v>
      </c>
      <c r="AB276" s="41">
        <v>1722</v>
      </c>
      <c r="AC276" s="41">
        <v>5023</v>
      </c>
      <c r="AD276" s="41">
        <v>2338</v>
      </c>
      <c r="AE276" s="41">
        <v>3977</v>
      </c>
      <c r="AF276" s="41">
        <v>2891</v>
      </c>
      <c r="AG276" s="41">
        <v>1422</v>
      </c>
      <c r="AH276" s="41">
        <v>2715</v>
      </c>
      <c r="AI276" s="41">
        <v>1620</v>
      </c>
      <c r="AJ276" s="41">
        <v>3606</v>
      </c>
      <c r="AK276" s="41">
        <v>2399</v>
      </c>
      <c r="AL276" s="41">
        <v>3192</v>
      </c>
      <c r="AM276" s="28">
        <f t="shared" si="26"/>
        <v>107397.90836274509</v>
      </c>
      <c r="AN276" s="41">
        <v>3464.4486568627449</v>
      </c>
      <c r="AO276" s="29">
        <f t="shared" si="27"/>
        <v>66932</v>
      </c>
      <c r="AP276" s="30">
        <f t="shared" si="28"/>
        <v>2159.0967741935483</v>
      </c>
      <c r="AQ276" s="31">
        <f t="shared" si="29"/>
        <v>-40465.908362745089</v>
      </c>
      <c r="AR276" s="45">
        <f t="shared" si="30"/>
        <v>0.62321511675936725</v>
      </c>
    </row>
    <row r="277" spans="1:44" x14ac:dyDescent="0.25">
      <c r="A277" s="10">
        <v>276</v>
      </c>
      <c r="B277" s="11">
        <v>15674</v>
      </c>
      <c r="C277" s="11" t="s">
        <v>58</v>
      </c>
      <c r="D277" s="11" t="s">
        <v>23</v>
      </c>
      <c r="E277" s="12" t="s">
        <v>42</v>
      </c>
      <c r="F277" s="12" t="s">
        <v>49</v>
      </c>
      <c r="G277" s="12" t="s">
        <v>340</v>
      </c>
      <c r="H277" s="41">
        <v>2570</v>
      </c>
      <c r="I277" s="41">
        <v>1082</v>
      </c>
      <c r="J277" s="41">
        <v>3238</v>
      </c>
      <c r="K277" s="41">
        <v>2651</v>
      </c>
      <c r="L277" s="41">
        <v>2103</v>
      </c>
      <c r="M277" s="41">
        <v>5914</v>
      </c>
      <c r="N277" s="41">
        <v>3147</v>
      </c>
      <c r="O277" s="41">
        <v>3785</v>
      </c>
      <c r="P277" s="41">
        <v>1787</v>
      </c>
      <c r="Q277" s="41">
        <v>1474</v>
      </c>
      <c r="R277" s="41">
        <v>2767</v>
      </c>
      <c r="S277" s="41">
        <v>1265</v>
      </c>
      <c r="T277" s="41">
        <v>1303</v>
      </c>
      <c r="U277" s="41">
        <v>2157</v>
      </c>
      <c r="V277" s="41">
        <v>1710</v>
      </c>
      <c r="W277" s="41">
        <v>2998</v>
      </c>
      <c r="X277" s="41">
        <v>1034</v>
      </c>
      <c r="Y277" s="41">
        <v>1715</v>
      </c>
      <c r="Z277" s="41">
        <v>1324</v>
      </c>
      <c r="AA277" s="41">
        <v>2713</v>
      </c>
      <c r="AB277" s="41">
        <v>3273</v>
      </c>
      <c r="AC277" s="41">
        <v>2575</v>
      </c>
      <c r="AD277" s="41">
        <v>1618</v>
      </c>
      <c r="AE277" s="41">
        <v>2515</v>
      </c>
      <c r="AF277" s="41">
        <v>2155</v>
      </c>
      <c r="AG277" s="41">
        <v>1516</v>
      </c>
      <c r="AH277" s="41">
        <v>2788</v>
      </c>
      <c r="AI277" s="41">
        <v>1113</v>
      </c>
      <c r="AJ277" s="41">
        <v>3039</v>
      </c>
      <c r="AK277" s="41">
        <v>1675</v>
      </c>
      <c r="AL277" s="41">
        <v>4126</v>
      </c>
      <c r="AM277" s="28">
        <f t="shared" si="26"/>
        <v>85017.644362745094</v>
      </c>
      <c r="AN277" s="41">
        <v>2742.5046568627449</v>
      </c>
      <c r="AO277" s="29">
        <f t="shared" si="27"/>
        <v>73130</v>
      </c>
      <c r="AP277" s="30">
        <f t="shared" si="28"/>
        <v>2359.0322580645161</v>
      </c>
      <c r="AQ277" s="31">
        <f t="shared" si="29"/>
        <v>-11887.644362745094</v>
      </c>
      <c r="AR277" s="45">
        <f t="shared" si="30"/>
        <v>0.86017438554255821</v>
      </c>
    </row>
    <row r="278" spans="1:44" x14ac:dyDescent="0.25">
      <c r="A278" s="10">
        <v>277</v>
      </c>
      <c r="B278" s="11">
        <v>92006</v>
      </c>
      <c r="C278" s="11" t="s">
        <v>58</v>
      </c>
      <c r="D278" s="11" t="s">
        <v>23</v>
      </c>
      <c r="E278" s="12" t="s">
        <v>42</v>
      </c>
      <c r="F278" s="12" t="s">
        <v>49</v>
      </c>
      <c r="G278" s="12" t="s">
        <v>341</v>
      </c>
      <c r="H278" s="41">
        <v>318</v>
      </c>
      <c r="I278" s="41">
        <v>3875</v>
      </c>
      <c r="J278" s="41">
        <v>970</v>
      </c>
      <c r="K278" s="41">
        <v>1163</v>
      </c>
      <c r="L278" s="41">
        <v>792</v>
      </c>
      <c r="M278" s="41">
        <v>473</v>
      </c>
      <c r="N278" s="41">
        <v>1194</v>
      </c>
      <c r="O278" s="41">
        <v>1081</v>
      </c>
      <c r="P278" s="41">
        <v>617</v>
      </c>
      <c r="Q278" s="41">
        <v>1260</v>
      </c>
      <c r="R278" s="41">
        <v>5417</v>
      </c>
      <c r="S278" s="41">
        <v>759</v>
      </c>
      <c r="T278" s="41">
        <v>740</v>
      </c>
      <c r="U278" s="41">
        <v>1162</v>
      </c>
      <c r="V278" s="41">
        <v>772</v>
      </c>
      <c r="W278" s="41">
        <v>3835</v>
      </c>
      <c r="X278" s="41">
        <v>749</v>
      </c>
      <c r="Y278" s="41">
        <v>2051</v>
      </c>
      <c r="Z278" s="41">
        <v>288</v>
      </c>
      <c r="AA278" s="41">
        <v>983</v>
      </c>
      <c r="AB278" s="41">
        <v>2390</v>
      </c>
      <c r="AC278" s="41">
        <v>1108</v>
      </c>
      <c r="AD278" s="41">
        <v>6777</v>
      </c>
      <c r="AE278" s="41">
        <v>593</v>
      </c>
      <c r="AF278" s="41">
        <v>1609</v>
      </c>
      <c r="AG278" s="41">
        <v>708</v>
      </c>
      <c r="AH278" s="41">
        <v>2548</v>
      </c>
      <c r="AI278" s="41">
        <v>913</v>
      </c>
      <c r="AJ278" s="41">
        <v>827</v>
      </c>
      <c r="AK278" s="41">
        <v>722</v>
      </c>
      <c r="AL278" s="41">
        <v>2013</v>
      </c>
      <c r="AM278" s="28">
        <f t="shared" si="26"/>
        <v>36249.48732026144</v>
      </c>
      <c r="AN278" s="41">
        <v>1169.3383006535948</v>
      </c>
      <c r="AO278" s="29">
        <f t="shared" si="27"/>
        <v>48707</v>
      </c>
      <c r="AP278" s="30">
        <f t="shared" si="28"/>
        <v>1571.1935483870968</v>
      </c>
      <c r="AQ278" s="31">
        <f t="shared" si="29"/>
        <v>12457.51267973856</v>
      </c>
      <c r="AR278" s="45">
        <f t="shared" si="30"/>
        <v>1.3436603825504452</v>
      </c>
    </row>
    <row r="279" spans="1:44" x14ac:dyDescent="0.25">
      <c r="A279" s="10">
        <v>278</v>
      </c>
      <c r="B279" s="11">
        <v>14477</v>
      </c>
      <c r="C279" s="11" t="s">
        <v>58</v>
      </c>
      <c r="D279" s="11" t="s">
        <v>23</v>
      </c>
      <c r="E279" s="12" t="s">
        <v>50</v>
      </c>
      <c r="F279" s="12" t="s">
        <v>51</v>
      </c>
      <c r="G279" s="12" t="s">
        <v>342</v>
      </c>
      <c r="H279" s="41">
        <v>410</v>
      </c>
      <c r="I279" s="41">
        <v>1481</v>
      </c>
      <c r="J279" s="41">
        <v>495</v>
      </c>
      <c r="K279" s="41">
        <v>1659</v>
      </c>
      <c r="L279" s="41">
        <v>214</v>
      </c>
      <c r="M279" s="41">
        <v>898</v>
      </c>
      <c r="N279" s="41">
        <v>948</v>
      </c>
      <c r="O279" s="41">
        <v>376</v>
      </c>
      <c r="P279" s="41">
        <v>3555</v>
      </c>
      <c r="Q279" s="41">
        <v>546</v>
      </c>
      <c r="R279" s="41">
        <v>681</v>
      </c>
      <c r="S279" s="41">
        <v>31</v>
      </c>
      <c r="T279" s="41">
        <v>7122</v>
      </c>
      <c r="U279" s="41">
        <v>382</v>
      </c>
      <c r="V279" s="41">
        <v>2013</v>
      </c>
      <c r="W279" s="41">
        <v>2011</v>
      </c>
      <c r="X279" s="41">
        <v>416</v>
      </c>
      <c r="Y279" s="41">
        <v>416</v>
      </c>
      <c r="Z279" s="41">
        <v>904</v>
      </c>
      <c r="AA279" s="41">
        <v>533</v>
      </c>
      <c r="AB279" s="41">
        <v>637</v>
      </c>
      <c r="AC279" s="41">
        <v>170</v>
      </c>
      <c r="AD279" s="41">
        <v>476</v>
      </c>
      <c r="AE279" s="41">
        <v>3</v>
      </c>
      <c r="AF279" s="41">
        <v>1520</v>
      </c>
      <c r="AG279" s="41">
        <v>221</v>
      </c>
      <c r="AH279" s="41">
        <v>1148</v>
      </c>
      <c r="AI279" s="41">
        <v>518</v>
      </c>
      <c r="AJ279" s="41">
        <v>921</v>
      </c>
      <c r="AK279" s="41">
        <v>1305</v>
      </c>
      <c r="AL279" s="41">
        <v>601</v>
      </c>
      <c r="AM279" s="28">
        <f t="shared" si="26"/>
        <v>28703.561535947712</v>
      </c>
      <c r="AN279" s="41">
        <v>925.92133986928104</v>
      </c>
      <c r="AO279" s="29">
        <f t="shared" si="27"/>
        <v>32611</v>
      </c>
      <c r="AP279" s="30">
        <f t="shared" si="28"/>
        <v>1051.9677419354839</v>
      </c>
      <c r="AQ279" s="31">
        <f t="shared" si="29"/>
        <v>3907.4384640522876</v>
      </c>
      <c r="AR279" s="45">
        <f t="shared" si="30"/>
        <v>1.1361307884792866</v>
      </c>
    </row>
    <row r="280" spans="1:44" x14ac:dyDescent="0.25">
      <c r="A280" s="10">
        <v>279</v>
      </c>
      <c r="B280" s="11">
        <v>16627</v>
      </c>
      <c r="C280" s="11" t="s">
        <v>58</v>
      </c>
      <c r="D280" s="11" t="s">
        <v>23</v>
      </c>
      <c r="E280" s="12" t="s">
        <v>50</v>
      </c>
      <c r="F280" s="12" t="s">
        <v>51</v>
      </c>
      <c r="G280" s="12" t="s">
        <v>343</v>
      </c>
      <c r="H280" s="41">
        <v>1030</v>
      </c>
      <c r="I280" s="41">
        <v>728</v>
      </c>
      <c r="J280" s="41">
        <v>532</v>
      </c>
      <c r="K280" s="41">
        <v>987</v>
      </c>
      <c r="L280" s="41">
        <v>819</v>
      </c>
      <c r="M280" s="41">
        <v>2577</v>
      </c>
      <c r="N280" s="41">
        <v>499</v>
      </c>
      <c r="O280" s="41">
        <v>562</v>
      </c>
      <c r="P280" s="41">
        <v>1853</v>
      </c>
      <c r="Q280" s="41">
        <v>589</v>
      </c>
      <c r="R280" s="41">
        <v>1598</v>
      </c>
      <c r="S280" s="41">
        <v>821</v>
      </c>
      <c r="T280" s="41">
        <v>0</v>
      </c>
      <c r="U280" s="41">
        <v>0</v>
      </c>
      <c r="V280" s="41">
        <v>0</v>
      </c>
      <c r="W280" s="41">
        <v>0</v>
      </c>
      <c r="X280" s="41">
        <v>0</v>
      </c>
      <c r="Y280" s="41">
        <v>0</v>
      </c>
      <c r="Z280" s="41">
        <v>0</v>
      </c>
      <c r="AA280" s="41">
        <v>0</v>
      </c>
      <c r="AB280" s="41">
        <v>1015</v>
      </c>
      <c r="AC280" s="41">
        <v>824</v>
      </c>
      <c r="AD280" s="41">
        <v>1894</v>
      </c>
      <c r="AE280" s="41">
        <v>1195</v>
      </c>
      <c r="AF280" s="41">
        <v>630</v>
      </c>
      <c r="AG280" s="41">
        <v>458</v>
      </c>
      <c r="AH280" s="41">
        <v>2078</v>
      </c>
      <c r="AI280" s="41">
        <v>1228</v>
      </c>
      <c r="AJ280" s="41">
        <v>1622</v>
      </c>
      <c r="AK280" s="41">
        <v>1092</v>
      </c>
      <c r="AL280" s="41">
        <v>1816</v>
      </c>
      <c r="AM280" s="28">
        <f t="shared" si="26"/>
        <v>61128.641666666663</v>
      </c>
      <c r="AN280" s="41">
        <v>1971.8916666666667</v>
      </c>
      <c r="AO280" s="29">
        <f t="shared" si="27"/>
        <v>26447</v>
      </c>
      <c r="AP280" s="30">
        <f t="shared" si="28"/>
        <v>853.12903225806451</v>
      </c>
      <c r="AQ280" s="31">
        <f t="shared" si="29"/>
        <v>-34681.641666666663</v>
      </c>
      <c r="AR280" s="45">
        <f t="shared" si="30"/>
        <v>0.43264498079664515</v>
      </c>
    </row>
    <row r="281" spans="1:44" x14ac:dyDescent="0.25">
      <c r="A281" s="10">
        <v>280</v>
      </c>
      <c r="B281" s="11">
        <v>15673</v>
      </c>
      <c r="C281" s="11" t="s">
        <v>58</v>
      </c>
      <c r="D281" s="11" t="s">
        <v>23</v>
      </c>
      <c r="E281" s="12" t="s">
        <v>50</v>
      </c>
      <c r="F281" s="12" t="s">
        <v>51</v>
      </c>
      <c r="G281" s="12" t="s">
        <v>344</v>
      </c>
      <c r="H281" s="41">
        <v>1555</v>
      </c>
      <c r="I281" s="41">
        <v>1317</v>
      </c>
      <c r="J281" s="41">
        <v>906</v>
      </c>
      <c r="K281" s="41">
        <v>1374</v>
      </c>
      <c r="L281" s="41">
        <v>2063</v>
      </c>
      <c r="M281" s="41">
        <v>1246</v>
      </c>
      <c r="N281" s="41">
        <v>1036</v>
      </c>
      <c r="O281" s="41">
        <v>8322</v>
      </c>
      <c r="P281" s="41">
        <v>748</v>
      </c>
      <c r="Q281" s="41">
        <v>1751</v>
      </c>
      <c r="R281" s="41">
        <v>2468</v>
      </c>
      <c r="S281" s="41">
        <v>3056</v>
      </c>
      <c r="T281" s="41">
        <v>949</v>
      </c>
      <c r="U281" s="41">
        <v>550</v>
      </c>
      <c r="V281" s="41">
        <v>1224</v>
      </c>
      <c r="W281" s="41">
        <v>1066</v>
      </c>
      <c r="X281" s="41">
        <v>1168</v>
      </c>
      <c r="Y281" s="41">
        <v>1319</v>
      </c>
      <c r="Z281" s="41">
        <v>694</v>
      </c>
      <c r="AA281" s="41">
        <v>1108</v>
      </c>
      <c r="AB281" s="41">
        <v>2828</v>
      </c>
      <c r="AC281" s="41">
        <v>1515</v>
      </c>
      <c r="AD281" s="41">
        <v>1325</v>
      </c>
      <c r="AE281" s="41">
        <v>1051</v>
      </c>
      <c r="AF281" s="41">
        <v>1802</v>
      </c>
      <c r="AG281" s="41">
        <v>715</v>
      </c>
      <c r="AH281" s="41">
        <v>1238</v>
      </c>
      <c r="AI281" s="41">
        <v>1242</v>
      </c>
      <c r="AJ281" s="41">
        <v>931</v>
      </c>
      <c r="AK281" s="41">
        <v>3669</v>
      </c>
      <c r="AL281" s="41">
        <v>1012</v>
      </c>
      <c r="AM281" s="28">
        <f t="shared" si="26"/>
        <v>51712.812091503263</v>
      </c>
      <c r="AN281" s="41">
        <v>1668.1552287581699</v>
      </c>
      <c r="AO281" s="29">
        <f t="shared" si="27"/>
        <v>51248</v>
      </c>
      <c r="AP281" s="30">
        <f t="shared" si="28"/>
        <v>1653.1612903225807</v>
      </c>
      <c r="AQ281" s="31">
        <f t="shared" si="29"/>
        <v>-464.81209150326322</v>
      </c>
      <c r="AR281" s="45">
        <f t="shared" si="30"/>
        <v>0.99101166475571278</v>
      </c>
    </row>
    <row r="282" spans="1:44" x14ac:dyDescent="0.25">
      <c r="A282" s="10">
        <v>281</v>
      </c>
      <c r="B282" s="11">
        <v>15446</v>
      </c>
      <c r="C282" s="11" t="s">
        <v>58</v>
      </c>
      <c r="D282" s="11" t="s">
        <v>23</v>
      </c>
      <c r="E282" s="12" t="s">
        <v>50</v>
      </c>
      <c r="F282" s="12" t="s">
        <v>51</v>
      </c>
      <c r="G282" s="12" t="s">
        <v>345</v>
      </c>
      <c r="H282" s="41">
        <v>924</v>
      </c>
      <c r="I282" s="41">
        <v>700</v>
      </c>
      <c r="J282" s="41">
        <v>1480</v>
      </c>
      <c r="K282" s="41">
        <v>1680</v>
      </c>
      <c r="L282" s="41">
        <v>568</v>
      </c>
      <c r="M282" s="41">
        <v>1496</v>
      </c>
      <c r="N282" s="41">
        <v>525</v>
      </c>
      <c r="O282" s="41">
        <v>411</v>
      </c>
      <c r="P282" s="41">
        <v>2609</v>
      </c>
      <c r="Q282" s="41">
        <v>1118</v>
      </c>
      <c r="R282" s="41">
        <v>1994</v>
      </c>
      <c r="S282" s="41">
        <v>930</v>
      </c>
      <c r="T282" s="41">
        <v>1951</v>
      </c>
      <c r="U282" s="41">
        <v>2235</v>
      </c>
      <c r="V282" s="41">
        <v>1696</v>
      </c>
      <c r="W282" s="41">
        <v>974</v>
      </c>
      <c r="X282" s="41">
        <v>680</v>
      </c>
      <c r="Y282" s="41">
        <v>996</v>
      </c>
      <c r="Z282" s="41">
        <v>450</v>
      </c>
      <c r="AA282" s="41">
        <v>1500</v>
      </c>
      <c r="AB282" s="41">
        <v>1364</v>
      </c>
      <c r="AC282" s="41">
        <v>690</v>
      </c>
      <c r="AD282" s="41">
        <v>1292</v>
      </c>
      <c r="AE282" s="41">
        <v>826</v>
      </c>
      <c r="AF282" s="41">
        <v>1758</v>
      </c>
      <c r="AG282" s="41">
        <v>1678</v>
      </c>
      <c r="AH282" s="41">
        <v>1725</v>
      </c>
      <c r="AI282" s="41">
        <v>516</v>
      </c>
      <c r="AJ282" s="41">
        <v>1382</v>
      </c>
      <c r="AK282" s="41">
        <v>1538</v>
      </c>
      <c r="AL282" s="41">
        <v>1684</v>
      </c>
      <c r="AM282" s="28">
        <f t="shared" si="26"/>
        <v>61111.354607843139</v>
      </c>
      <c r="AN282" s="41">
        <v>1971.3340196078432</v>
      </c>
      <c r="AO282" s="29">
        <f t="shared" si="27"/>
        <v>39370</v>
      </c>
      <c r="AP282" s="30">
        <f t="shared" si="28"/>
        <v>1270</v>
      </c>
      <c r="AQ282" s="31">
        <f t="shared" si="29"/>
        <v>-21741.354607843139</v>
      </c>
      <c r="AR282" s="45">
        <f t="shared" si="30"/>
        <v>0.64423379669196834</v>
      </c>
    </row>
    <row r="283" spans="1:44" x14ac:dyDescent="0.25">
      <c r="A283" s="10">
        <v>282</v>
      </c>
      <c r="B283" s="11">
        <v>14559</v>
      </c>
      <c r="C283" s="11" t="s">
        <v>58</v>
      </c>
      <c r="D283" s="11" t="s">
        <v>23</v>
      </c>
      <c r="E283" s="12" t="s">
        <v>50</v>
      </c>
      <c r="F283" s="12" t="s">
        <v>51</v>
      </c>
      <c r="G283" s="12" t="s">
        <v>346</v>
      </c>
      <c r="H283" s="41">
        <v>1187</v>
      </c>
      <c r="I283" s="41">
        <v>491</v>
      </c>
      <c r="J283" s="41">
        <v>1103</v>
      </c>
      <c r="K283" s="41">
        <v>2729</v>
      </c>
      <c r="L283" s="41">
        <v>798</v>
      </c>
      <c r="M283" s="41">
        <v>1021</v>
      </c>
      <c r="N283" s="41">
        <v>1337</v>
      </c>
      <c r="O283" s="41">
        <v>289</v>
      </c>
      <c r="P283" s="41">
        <v>488</v>
      </c>
      <c r="Q283" s="41">
        <v>999</v>
      </c>
      <c r="R283" s="41">
        <v>4714</v>
      </c>
      <c r="S283" s="41">
        <v>419</v>
      </c>
      <c r="T283" s="41">
        <v>1029</v>
      </c>
      <c r="U283" s="41">
        <v>640</v>
      </c>
      <c r="V283" s="41">
        <v>379</v>
      </c>
      <c r="W283" s="41">
        <v>3497</v>
      </c>
      <c r="X283" s="41">
        <v>204</v>
      </c>
      <c r="Y283" s="41">
        <v>1635</v>
      </c>
      <c r="Z283" s="41">
        <v>1791</v>
      </c>
      <c r="AA283" s="41">
        <v>635</v>
      </c>
      <c r="AB283" s="41">
        <v>1016</v>
      </c>
      <c r="AC283" s="41">
        <v>443</v>
      </c>
      <c r="AD283" s="41">
        <v>867</v>
      </c>
      <c r="AE283" s="41">
        <v>281</v>
      </c>
      <c r="AF283" s="41">
        <v>1467</v>
      </c>
      <c r="AG283" s="41">
        <v>110</v>
      </c>
      <c r="AH283" s="41">
        <v>365</v>
      </c>
      <c r="AI283" s="41">
        <v>6857</v>
      </c>
      <c r="AJ283" s="41">
        <v>1392</v>
      </c>
      <c r="AK283" s="41">
        <v>1451</v>
      </c>
      <c r="AL283" s="41">
        <v>1076</v>
      </c>
      <c r="AM283" s="28">
        <f t="shared" si="26"/>
        <v>44903.576790849678</v>
      </c>
      <c r="AN283" s="41">
        <v>1448.5024771241831</v>
      </c>
      <c r="AO283" s="29">
        <f t="shared" si="27"/>
        <v>40710</v>
      </c>
      <c r="AP283" s="30">
        <f t="shared" si="28"/>
        <v>1313.2258064516129</v>
      </c>
      <c r="AQ283" s="31">
        <f t="shared" si="29"/>
        <v>-4193.5767908496782</v>
      </c>
      <c r="AR283" s="45">
        <f t="shared" si="30"/>
        <v>0.90660929283245351</v>
      </c>
    </row>
    <row r="284" spans="1:44" x14ac:dyDescent="0.25">
      <c r="A284" s="10">
        <v>283</v>
      </c>
      <c r="B284" s="11">
        <v>92028</v>
      </c>
      <c r="C284" s="11" t="s">
        <v>58</v>
      </c>
      <c r="D284" s="11" t="s">
        <v>23</v>
      </c>
      <c r="E284" s="12" t="s">
        <v>50</v>
      </c>
      <c r="F284" s="12" t="s">
        <v>51</v>
      </c>
      <c r="G284" s="12" t="s">
        <v>347</v>
      </c>
      <c r="H284" s="41">
        <v>527</v>
      </c>
      <c r="I284" s="41">
        <v>809</v>
      </c>
      <c r="J284" s="41">
        <v>148</v>
      </c>
      <c r="K284" s="41">
        <v>707</v>
      </c>
      <c r="L284" s="41">
        <v>287</v>
      </c>
      <c r="M284" s="41">
        <v>553</v>
      </c>
      <c r="N284" s="41">
        <v>288</v>
      </c>
      <c r="O284" s="41">
        <v>770</v>
      </c>
      <c r="P284" s="41">
        <v>770</v>
      </c>
      <c r="Q284" s="41">
        <v>116</v>
      </c>
      <c r="R284" s="41">
        <v>264</v>
      </c>
      <c r="S284" s="41">
        <v>112</v>
      </c>
      <c r="T284" s="41">
        <v>690</v>
      </c>
      <c r="U284" s="41">
        <v>775</v>
      </c>
      <c r="V284" s="41">
        <v>1927</v>
      </c>
      <c r="W284" s="41">
        <v>779</v>
      </c>
      <c r="X284" s="41">
        <v>37</v>
      </c>
      <c r="Y284" s="41">
        <v>1208</v>
      </c>
      <c r="Z284" s="41">
        <v>173</v>
      </c>
      <c r="AA284" s="41">
        <v>-260</v>
      </c>
      <c r="AB284" s="41">
        <v>556</v>
      </c>
      <c r="AC284" s="41">
        <v>867</v>
      </c>
      <c r="AD284" s="41">
        <v>908</v>
      </c>
      <c r="AE284" s="41">
        <v>1172</v>
      </c>
      <c r="AF284" s="41">
        <v>1172</v>
      </c>
      <c r="AG284" s="41">
        <v>376</v>
      </c>
      <c r="AH284" s="41">
        <v>1467</v>
      </c>
      <c r="AI284" s="41">
        <v>735</v>
      </c>
      <c r="AJ284" s="41">
        <v>417</v>
      </c>
      <c r="AK284" s="41">
        <v>557</v>
      </c>
      <c r="AL284" s="41">
        <v>1695</v>
      </c>
      <c r="AM284" s="28">
        <f t="shared" si="26"/>
        <v>35738.12205882353</v>
      </c>
      <c r="AN284" s="41">
        <v>1152.8426470588236</v>
      </c>
      <c r="AO284" s="29">
        <f t="shared" si="27"/>
        <v>20602</v>
      </c>
      <c r="AP284" s="30">
        <f t="shared" si="28"/>
        <v>664.58064516129036</v>
      </c>
      <c r="AQ284" s="31">
        <f t="shared" si="29"/>
        <v>-15136.12205882353</v>
      </c>
      <c r="AR284" s="45">
        <f t="shared" si="30"/>
        <v>0.57647125291278389</v>
      </c>
    </row>
    <row r="285" spans="1:44" x14ac:dyDescent="0.25">
      <c r="A285" s="10">
        <v>284</v>
      </c>
      <c r="B285" s="13">
        <v>16669</v>
      </c>
      <c r="C285" s="11" t="s">
        <v>58</v>
      </c>
      <c r="D285" s="11" t="s">
        <v>23</v>
      </c>
      <c r="E285" s="12" t="s">
        <v>50</v>
      </c>
      <c r="F285" s="12" t="s">
        <v>51</v>
      </c>
      <c r="G285" s="14" t="s">
        <v>348</v>
      </c>
      <c r="H285" s="41">
        <v>1167</v>
      </c>
      <c r="I285" s="41">
        <v>666</v>
      </c>
      <c r="J285" s="41">
        <v>1497</v>
      </c>
      <c r="K285" s="41">
        <v>1391</v>
      </c>
      <c r="L285" s="41">
        <v>451</v>
      </c>
      <c r="M285" s="41">
        <v>1703</v>
      </c>
      <c r="N285" s="41">
        <v>1868</v>
      </c>
      <c r="O285" s="41">
        <v>902</v>
      </c>
      <c r="P285" s="41">
        <v>1711</v>
      </c>
      <c r="Q285" s="41">
        <v>1133</v>
      </c>
      <c r="R285" s="41">
        <v>857</v>
      </c>
      <c r="S285" s="41">
        <v>888</v>
      </c>
      <c r="T285" s="41">
        <v>1255</v>
      </c>
      <c r="U285" s="41">
        <v>912</v>
      </c>
      <c r="V285" s="41">
        <v>1071</v>
      </c>
      <c r="W285" s="41">
        <v>883</v>
      </c>
      <c r="X285" s="41">
        <v>880</v>
      </c>
      <c r="Y285" s="41">
        <v>767</v>
      </c>
      <c r="Z285" s="41">
        <v>579</v>
      </c>
      <c r="AA285" s="41">
        <v>1981</v>
      </c>
      <c r="AB285" s="41">
        <v>3838</v>
      </c>
      <c r="AC285" s="41">
        <v>768</v>
      </c>
      <c r="AD285" s="41">
        <v>979</v>
      </c>
      <c r="AE285" s="41">
        <v>897</v>
      </c>
      <c r="AF285" s="41">
        <v>2393</v>
      </c>
      <c r="AG285" s="41">
        <v>1287</v>
      </c>
      <c r="AH285" s="41">
        <v>1276</v>
      </c>
      <c r="AI285" s="41">
        <v>1384</v>
      </c>
      <c r="AJ285" s="41">
        <v>952</v>
      </c>
      <c r="AK285" s="41">
        <v>989</v>
      </c>
      <c r="AL285" s="41">
        <v>929</v>
      </c>
      <c r="AM285" s="28">
        <f t="shared" si="26"/>
        <v>64288.376437908497</v>
      </c>
      <c r="AN285" s="41">
        <v>2073.8185947712418</v>
      </c>
      <c r="AO285" s="29">
        <f t="shared" si="27"/>
        <v>38254</v>
      </c>
      <c r="AP285" s="30">
        <f t="shared" si="28"/>
        <v>1234</v>
      </c>
      <c r="AQ285" s="31">
        <f t="shared" si="29"/>
        <v>-26034.376437908497</v>
      </c>
      <c r="AR285" s="45">
        <f t="shared" si="30"/>
        <v>0.59503758096841619</v>
      </c>
    </row>
    <row r="286" spans="1:44" x14ac:dyDescent="0.25">
      <c r="A286" s="10">
        <v>285</v>
      </c>
      <c r="B286" s="11">
        <v>16873</v>
      </c>
      <c r="C286" s="11" t="s">
        <v>58</v>
      </c>
      <c r="D286" s="11" t="s">
        <v>23</v>
      </c>
      <c r="E286" s="12" t="s">
        <v>50</v>
      </c>
      <c r="F286" s="12" t="s">
        <v>51</v>
      </c>
      <c r="G286" s="12" t="s">
        <v>349</v>
      </c>
      <c r="H286" s="41">
        <v>3130</v>
      </c>
      <c r="I286" s="41">
        <v>1302</v>
      </c>
      <c r="J286" s="41">
        <v>1863</v>
      </c>
      <c r="K286" s="41">
        <v>1398</v>
      </c>
      <c r="L286" s="41">
        <v>366</v>
      </c>
      <c r="M286" s="41">
        <v>2740</v>
      </c>
      <c r="N286" s="41">
        <v>978</v>
      </c>
      <c r="O286" s="41">
        <v>1224</v>
      </c>
      <c r="P286" s="41">
        <v>1516</v>
      </c>
      <c r="Q286" s="41">
        <v>1095</v>
      </c>
      <c r="R286" s="41">
        <v>1793</v>
      </c>
      <c r="S286" s="41">
        <v>1509</v>
      </c>
      <c r="T286" s="41">
        <v>1038</v>
      </c>
      <c r="U286" s="41">
        <v>1733</v>
      </c>
      <c r="V286" s="41">
        <v>1340</v>
      </c>
      <c r="W286" s="41">
        <v>1353</v>
      </c>
      <c r="X286" s="41">
        <v>1276</v>
      </c>
      <c r="Y286" s="41">
        <v>1805</v>
      </c>
      <c r="Z286" s="41">
        <v>2130</v>
      </c>
      <c r="AA286" s="41">
        <v>2240</v>
      </c>
      <c r="AB286" s="41">
        <v>1783</v>
      </c>
      <c r="AC286" s="41">
        <v>2009</v>
      </c>
      <c r="AD286" s="41">
        <v>2556</v>
      </c>
      <c r="AE286" s="41">
        <v>1018</v>
      </c>
      <c r="AF286" s="41">
        <v>2240</v>
      </c>
      <c r="AG286" s="41">
        <v>1919</v>
      </c>
      <c r="AH286" s="41">
        <v>2078</v>
      </c>
      <c r="AI286" s="41">
        <v>1242</v>
      </c>
      <c r="AJ286" s="41">
        <v>1386</v>
      </c>
      <c r="AK286" s="41">
        <v>1193</v>
      </c>
      <c r="AL286" s="41">
        <v>1267</v>
      </c>
      <c r="AM286" s="28">
        <f t="shared" si="26"/>
        <v>83477.72290849674</v>
      </c>
      <c r="AN286" s="41">
        <v>2692.8297712418303</v>
      </c>
      <c r="AO286" s="29">
        <f t="shared" si="27"/>
        <v>50520</v>
      </c>
      <c r="AP286" s="30">
        <f t="shared" si="28"/>
        <v>1629.6774193548388</v>
      </c>
      <c r="AQ286" s="31">
        <f t="shared" si="29"/>
        <v>-32957.72290849674</v>
      </c>
      <c r="AR286" s="45">
        <f t="shared" si="30"/>
        <v>0.60519140005025041</v>
      </c>
    </row>
    <row r="287" spans="1:44" x14ac:dyDescent="0.25">
      <c r="A287" s="10">
        <v>286</v>
      </c>
      <c r="B287" s="11">
        <v>14868</v>
      </c>
      <c r="C287" s="11" t="s">
        <v>58</v>
      </c>
      <c r="D287" s="11" t="s">
        <v>23</v>
      </c>
      <c r="E287" s="12" t="s">
        <v>50</v>
      </c>
      <c r="F287" s="12" t="s">
        <v>50</v>
      </c>
      <c r="G287" s="12" t="s">
        <v>350</v>
      </c>
      <c r="H287" s="41">
        <v>1610</v>
      </c>
      <c r="I287" s="41">
        <v>1030</v>
      </c>
      <c r="J287" s="41">
        <v>885</v>
      </c>
      <c r="K287" s="41">
        <v>318</v>
      </c>
      <c r="L287" s="41">
        <v>420</v>
      </c>
      <c r="M287" s="41">
        <v>1500</v>
      </c>
      <c r="N287" s="41">
        <v>1062</v>
      </c>
      <c r="O287" s="41">
        <v>388</v>
      </c>
      <c r="P287" s="41">
        <v>1021</v>
      </c>
      <c r="Q287" s="41">
        <v>902</v>
      </c>
      <c r="R287" s="41">
        <v>2604</v>
      </c>
      <c r="S287" s="41">
        <v>657</v>
      </c>
      <c r="T287" s="41">
        <v>781</v>
      </c>
      <c r="U287" s="41">
        <v>814</v>
      </c>
      <c r="V287" s="41">
        <v>1163</v>
      </c>
      <c r="W287" s="41">
        <v>1874</v>
      </c>
      <c r="X287" s="41">
        <v>1042</v>
      </c>
      <c r="Y287" s="41">
        <v>586</v>
      </c>
      <c r="Z287" s="41">
        <v>145</v>
      </c>
      <c r="AA287" s="41">
        <v>1929</v>
      </c>
      <c r="AB287" s="41">
        <v>1427</v>
      </c>
      <c r="AC287" s="41">
        <v>456</v>
      </c>
      <c r="AD287" s="41">
        <v>1572</v>
      </c>
      <c r="AE287" s="41">
        <v>2418</v>
      </c>
      <c r="AF287" s="41">
        <v>1532</v>
      </c>
      <c r="AG287" s="41">
        <v>539</v>
      </c>
      <c r="AH287" s="41">
        <v>358</v>
      </c>
      <c r="AI287" s="41">
        <v>982</v>
      </c>
      <c r="AJ287" s="41">
        <v>554</v>
      </c>
      <c r="AK287" s="41">
        <v>1840</v>
      </c>
      <c r="AL287" s="41">
        <v>702</v>
      </c>
      <c r="AM287" s="28">
        <f t="shared" si="26"/>
        <v>56333.551535947714</v>
      </c>
      <c r="AN287" s="41">
        <v>1817.2113398692811</v>
      </c>
      <c r="AO287" s="29">
        <f t="shared" si="27"/>
        <v>33111</v>
      </c>
      <c r="AP287" s="30">
        <f t="shared" si="28"/>
        <v>1068.0967741935483</v>
      </c>
      <c r="AQ287" s="31">
        <f t="shared" si="29"/>
        <v>-23222.551535947714</v>
      </c>
      <c r="AR287" s="45">
        <f t="shared" si="30"/>
        <v>0.58776695410143143</v>
      </c>
    </row>
    <row r="288" spans="1:44" x14ac:dyDescent="0.25">
      <c r="A288" s="10">
        <v>287</v>
      </c>
      <c r="B288" s="11">
        <v>92041</v>
      </c>
      <c r="C288" s="11" t="s">
        <v>58</v>
      </c>
      <c r="D288" s="11" t="s">
        <v>23</v>
      </c>
      <c r="E288" s="12" t="s">
        <v>50</v>
      </c>
      <c r="F288" s="12" t="s">
        <v>50</v>
      </c>
      <c r="G288" s="12" t="s">
        <v>351</v>
      </c>
      <c r="H288" s="41">
        <v>0</v>
      </c>
      <c r="I288" s="41">
        <v>0</v>
      </c>
      <c r="J288" s="41">
        <v>0</v>
      </c>
      <c r="K288" s="41">
        <v>0</v>
      </c>
      <c r="L288" s="41">
        <v>0</v>
      </c>
      <c r="M288" s="41">
        <v>2094</v>
      </c>
      <c r="N288" s="41">
        <v>3480</v>
      </c>
      <c r="O288" s="41">
        <v>1078</v>
      </c>
      <c r="P288" s="41">
        <v>1654</v>
      </c>
      <c r="Q288" s="41">
        <v>795</v>
      </c>
      <c r="R288" s="41">
        <v>1385</v>
      </c>
      <c r="S288" s="41">
        <v>726</v>
      </c>
      <c r="T288" s="41">
        <v>2043</v>
      </c>
      <c r="U288" s="41">
        <v>874</v>
      </c>
      <c r="V288" s="41">
        <v>535</v>
      </c>
      <c r="W288" s="41">
        <v>1789</v>
      </c>
      <c r="X288" s="41">
        <v>1606</v>
      </c>
      <c r="Y288" s="41">
        <v>1008</v>
      </c>
      <c r="Z288" s="41">
        <v>786</v>
      </c>
      <c r="AA288" s="41">
        <v>1298</v>
      </c>
      <c r="AB288" s="41">
        <v>583</v>
      </c>
      <c r="AC288" s="41">
        <v>1504</v>
      </c>
      <c r="AD288" s="41">
        <v>1258</v>
      </c>
      <c r="AE288" s="41">
        <v>1661</v>
      </c>
      <c r="AF288" s="41">
        <v>993</v>
      </c>
      <c r="AG288" s="41">
        <v>1072</v>
      </c>
      <c r="AH288" s="41">
        <v>1178</v>
      </c>
      <c r="AI288" s="41">
        <v>884</v>
      </c>
      <c r="AJ288" s="41">
        <v>1606</v>
      </c>
      <c r="AK288" s="41">
        <v>1339</v>
      </c>
      <c r="AL288" s="41">
        <v>1748</v>
      </c>
      <c r="AM288" s="28">
        <f t="shared" si="26"/>
        <v>25595.5481372549</v>
      </c>
      <c r="AN288" s="41">
        <v>825.66284313725487</v>
      </c>
      <c r="AO288" s="29">
        <f t="shared" si="27"/>
        <v>34977</v>
      </c>
      <c r="AP288" s="30">
        <f t="shared" si="28"/>
        <v>1128.2903225806451</v>
      </c>
      <c r="AQ288" s="31">
        <f t="shared" si="29"/>
        <v>9381.4518627450998</v>
      </c>
      <c r="AR288" s="45">
        <f t="shared" si="30"/>
        <v>1.3665267027077332</v>
      </c>
    </row>
    <row r="289" spans="1:44" x14ac:dyDescent="0.25">
      <c r="A289" s="10">
        <v>288</v>
      </c>
      <c r="B289" s="11">
        <v>16547</v>
      </c>
      <c r="C289" s="11" t="s">
        <v>58</v>
      </c>
      <c r="D289" s="11" t="s">
        <v>23</v>
      </c>
      <c r="E289" s="12" t="s">
        <v>50</v>
      </c>
      <c r="F289" s="12" t="s">
        <v>50</v>
      </c>
      <c r="G289" s="12" t="s">
        <v>352</v>
      </c>
      <c r="H289" s="41">
        <v>2384</v>
      </c>
      <c r="I289" s="41">
        <v>1967</v>
      </c>
      <c r="J289" s="41">
        <v>1777</v>
      </c>
      <c r="K289" s="41">
        <v>3564</v>
      </c>
      <c r="L289" s="41">
        <v>582</v>
      </c>
      <c r="M289" s="41">
        <v>5726</v>
      </c>
      <c r="N289" s="41">
        <v>2353</v>
      </c>
      <c r="O289" s="41">
        <v>1918</v>
      </c>
      <c r="P289" s="41">
        <v>2406</v>
      </c>
      <c r="Q289" s="41">
        <v>2684</v>
      </c>
      <c r="R289" s="41">
        <v>3093</v>
      </c>
      <c r="S289" s="41">
        <v>1282</v>
      </c>
      <c r="T289" s="41">
        <v>4307</v>
      </c>
      <c r="U289" s="41">
        <v>4558</v>
      </c>
      <c r="V289" s="41">
        <v>4172</v>
      </c>
      <c r="W289" s="41">
        <v>1996</v>
      </c>
      <c r="X289" s="41">
        <v>2183</v>
      </c>
      <c r="Y289" s="41">
        <v>3889</v>
      </c>
      <c r="Z289" s="41">
        <v>2882</v>
      </c>
      <c r="AA289" s="41">
        <v>2975</v>
      </c>
      <c r="AB289" s="41">
        <v>2326</v>
      </c>
      <c r="AC289" s="41">
        <v>3081</v>
      </c>
      <c r="AD289" s="41">
        <v>6797</v>
      </c>
      <c r="AE289" s="41">
        <v>2358</v>
      </c>
      <c r="AF289" s="41">
        <v>2386</v>
      </c>
      <c r="AG289" s="41">
        <v>1788</v>
      </c>
      <c r="AH289" s="41">
        <v>3040</v>
      </c>
      <c r="AI289" s="41">
        <v>2144</v>
      </c>
      <c r="AJ289" s="41">
        <v>1936</v>
      </c>
      <c r="AK289" s="41">
        <v>1853</v>
      </c>
      <c r="AL289" s="41">
        <v>2146</v>
      </c>
      <c r="AM289" s="28">
        <f t="shared" si="26"/>
        <v>98814.320439542484</v>
      </c>
      <c r="AN289" s="41">
        <v>3187.5587238562093</v>
      </c>
      <c r="AO289" s="29">
        <f t="shared" si="27"/>
        <v>86553</v>
      </c>
      <c r="AP289" s="30">
        <f t="shared" si="28"/>
        <v>2792.0322580645161</v>
      </c>
      <c r="AQ289" s="31">
        <f t="shared" si="29"/>
        <v>-12261.320439542484</v>
      </c>
      <c r="AR289" s="45">
        <f t="shared" si="30"/>
        <v>0.87591555166293611</v>
      </c>
    </row>
    <row r="290" spans="1:44" x14ac:dyDescent="0.25">
      <c r="A290" s="10">
        <v>289</v>
      </c>
      <c r="B290" s="13">
        <v>16666</v>
      </c>
      <c r="C290" s="11" t="s">
        <v>58</v>
      </c>
      <c r="D290" s="11" t="s">
        <v>23</v>
      </c>
      <c r="E290" s="12" t="s">
        <v>50</v>
      </c>
      <c r="F290" s="12" t="s">
        <v>353</v>
      </c>
      <c r="G290" s="14" t="s">
        <v>354</v>
      </c>
      <c r="H290" s="41">
        <v>1423</v>
      </c>
      <c r="I290" s="41">
        <v>633</v>
      </c>
      <c r="J290" s="41">
        <v>621</v>
      </c>
      <c r="K290" s="41">
        <v>990</v>
      </c>
      <c r="L290" s="41">
        <v>673</v>
      </c>
      <c r="M290" s="41">
        <v>3779</v>
      </c>
      <c r="N290" s="41">
        <v>1016</v>
      </c>
      <c r="O290" s="41">
        <v>1153</v>
      </c>
      <c r="P290" s="41">
        <v>760</v>
      </c>
      <c r="Q290" s="41">
        <v>1306</v>
      </c>
      <c r="R290" s="41">
        <v>1427</v>
      </c>
      <c r="S290" s="41">
        <v>568</v>
      </c>
      <c r="T290" s="41">
        <v>1638</v>
      </c>
      <c r="U290" s="41">
        <v>1263</v>
      </c>
      <c r="V290" s="41">
        <v>555</v>
      </c>
      <c r="W290" s="41">
        <v>1772</v>
      </c>
      <c r="X290" s="41">
        <v>996</v>
      </c>
      <c r="Y290" s="41">
        <v>1493</v>
      </c>
      <c r="Z290" s="41">
        <v>472</v>
      </c>
      <c r="AA290" s="41">
        <v>1735</v>
      </c>
      <c r="AB290" s="41">
        <v>1989</v>
      </c>
      <c r="AC290" s="41">
        <v>1606</v>
      </c>
      <c r="AD290" s="41">
        <v>1424</v>
      </c>
      <c r="AE290" s="41">
        <v>853</v>
      </c>
      <c r="AF290" s="41">
        <v>839</v>
      </c>
      <c r="AG290" s="41">
        <v>742</v>
      </c>
      <c r="AH290" s="41">
        <v>1481</v>
      </c>
      <c r="AI290" s="41">
        <v>1321</v>
      </c>
      <c r="AJ290" s="41">
        <v>525</v>
      </c>
      <c r="AK290" s="41">
        <v>1171</v>
      </c>
      <c r="AL290" s="41">
        <v>2040</v>
      </c>
      <c r="AM290" s="28">
        <f t="shared" si="26"/>
        <v>46885.754477124188</v>
      </c>
      <c r="AN290" s="41">
        <v>1512.4436928104576</v>
      </c>
      <c r="AO290" s="29">
        <f t="shared" si="27"/>
        <v>38264</v>
      </c>
      <c r="AP290" s="30">
        <f t="shared" si="28"/>
        <v>1234.3225806451612</v>
      </c>
      <c r="AQ290" s="31">
        <f t="shared" si="29"/>
        <v>-8621.7544771241883</v>
      </c>
      <c r="AR290" s="45">
        <f t="shared" si="30"/>
        <v>0.8161114271642832</v>
      </c>
    </row>
    <row r="291" spans="1:44" x14ac:dyDescent="0.25">
      <c r="A291" s="10">
        <v>290</v>
      </c>
      <c r="B291" s="11">
        <v>14601</v>
      </c>
      <c r="C291" s="11" t="s">
        <v>58</v>
      </c>
      <c r="D291" s="11" t="s">
        <v>23</v>
      </c>
      <c r="E291" s="12" t="s">
        <v>50</v>
      </c>
      <c r="F291" s="12" t="s">
        <v>353</v>
      </c>
      <c r="G291" s="12" t="s">
        <v>355</v>
      </c>
      <c r="H291" s="41">
        <v>1262</v>
      </c>
      <c r="I291" s="41">
        <v>1930</v>
      </c>
      <c r="J291" s="41">
        <v>1334</v>
      </c>
      <c r="K291" s="41">
        <v>979</v>
      </c>
      <c r="L291" s="41">
        <v>1485</v>
      </c>
      <c r="M291" s="41">
        <v>2124</v>
      </c>
      <c r="N291" s="41">
        <v>1562</v>
      </c>
      <c r="O291" s="41">
        <v>1012</v>
      </c>
      <c r="P291" s="41">
        <v>1109</v>
      </c>
      <c r="Q291" s="41">
        <v>1086</v>
      </c>
      <c r="R291" s="41">
        <v>1846</v>
      </c>
      <c r="S291" s="41">
        <v>1190</v>
      </c>
      <c r="T291" s="41">
        <v>1621</v>
      </c>
      <c r="U291" s="41">
        <v>1758</v>
      </c>
      <c r="V291" s="41">
        <v>1535</v>
      </c>
      <c r="W291" s="41">
        <v>1887</v>
      </c>
      <c r="X291" s="41">
        <v>520</v>
      </c>
      <c r="Y291" s="41">
        <v>2140</v>
      </c>
      <c r="Z291" s="41">
        <v>1229</v>
      </c>
      <c r="AA291" s="41">
        <v>1526</v>
      </c>
      <c r="AB291" s="41">
        <v>1076</v>
      </c>
      <c r="AC291" s="41">
        <v>2439</v>
      </c>
      <c r="AD291" s="41">
        <v>1239</v>
      </c>
      <c r="AE291" s="41">
        <v>1849</v>
      </c>
      <c r="AF291" s="41">
        <v>2252</v>
      </c>
      <c r="AG291" s="41">
        <v>1645</v>
      </c>
      <c r="AH291" s="41">
        <v>1582</v>
      </c>
      <c r="AI291" s="41">
        <v>2163</v>
      </c>
      <c r="AJ291" s="41">
        <v>1237</v>
      </c>
      <c r="AK291" s="41">
        <v>1801</v>
      </c>
      <c r="AL291" s="41">
        <v>1585</v>
      </c>
      <c r="AM291" s="28">
        <f t="shared" si="26"/>
        <v>72833.432222222225</v>
      </c>
      <c r="AN291" s="41">
        <v>2349.4655555555555</v>
      </c>
      <c r="AO291" s="29">
        <f t="shared" si="27"/>
        <v>48003</v>
      </c>
      <c r="AP291" s="30">
        <f t="shared" si="28"/>
        <v>1548.483870967742</v>
      </c>
      <c r="AQ291" s="31">
        <f t="shared" si="29"/>
        <v>-24830.432222222225</v>
      </c>
      <c r="AR291" s="45">
        <f t="shared" si="30"/>
        <v>0.65907919667355441</v>
      </c>
    </row>
    <row r="292" spans="1:44" x14ac:dyDescent="0.25">
      <c r="A292" s="10">
        <v>291</v>
      </c>
      <c r="B292" s="11">
        <v>15907</v>
      </c>
      <c r="C292" s="11" t="s">
        <v>58</v>
      </c>
      <c r="D292" s="11" t="s">
        <v>23</v>
      </c>
      <c r="E292" s="12" t="s">
        <v>50</v>
      </c>
      <c r="F292" s="12" t="s">
        <v>353</v>
      </c>
      <c r="G292" s="12" t="s">
        <v>356</v>
      </c>
      <c r="H292" s="41">
        <v>988</v>
      </c>
      <c r="I292" s="41">
        <v>1789</v>
      </c>
      <c r="J292" s="41">
        <v>451</v>
      </c>
      <c r="K292" s="41">
        <v>1536</v>
      </c>
      <c r="L292" s="41">
        <v>714</v>
      </c>
      <c r="M292" s="41">
        <v>2227</v>
      </c>
      <c r="N292" s="41">
        <v>1709</v>
      </c>
      <c r="O292" s="41">
        <v>1053</v>
      </c>
      <c r="P292" s="41">
        <v>567</v>
      </c>
      <c r="Q292" s="41">
        <v>1805</v>
      </c>
      <c r="R292" s="41">
        <v>1234</v>
      </c>
      <c r="S292" s="41">
        <v>1218</v>
      </c>
      <c r="T292" s="41">
        <v>888</v>
      </c>
      <c r="U292" s="41">
        <v>1323</v>
      </c>
      <c r="V292" s="41">
        <v>1313</v>
      </c>
      <c r="W292" s="41">
        <v>528</v>
      </c>
      <c r="X292" s="41">
        <v>2135</v>
      </c>
      <c r="Y292" s="41">
        <v>1616</v>
      </c>
      <c r="Z292" s="41">
        <v>800</v>
      </c>
      <c r="AA292" s="41">
        <v>1599</v>
      </c>
      <c r="AB292" s="41">
        <v>2407</v>
      </c>
      <c r="AC292" s="41">
        <v>2476</v>
      </c>
      <c r="AD292" s="41">
        <v>903</v>
      </c>
      <c r="AE292" s="41">
        <v>1146</v>
      </c>
      <c r="AF292" s="41">
        <v>1895</v>
      </c>
      <c r="AG292" s="41">
        <v>657</v>
      </c>
      <c r="AH292" s="41">
        <v>635</v>
      </c>
      <c r="AI292" s="41">
        <v>629</v>
      </c>
      <c r="AJ292" s="41">
        <v>920</v>
      </c>
      <c r="AK292" s="41">
        <v>2831</v>
      </c>
      <c r="AL292" s="41">
        <v>1866</v>
      </c>
      <c r="AM292" s="28">
        <f t="shared" si="26"/>
        <v>86347.460784313735</v>
      </c>
      <c r="AN292" s="41">
        <v>2785.4019607843138</v>
      </c>
      <c r="AO292" s="29">
        <f t="shared" si="27"/>
        <v>41858</v>
      </c>
      <c r="AP292" s="30">
        <f t="shared" si="28"/>
        <v>1350.258064516129</v>
      </c>
      <c r="AQ292" s="31">
        <f t="shared" si="29"/>
        <v>-44489.460784313735</v>
      </c>
      <c r="AR292" s="45">
        <f t="shared" si="30"/>
        <v>0.48476237308884607</v>
      </c>
    </row>
    <row r="293" spans="1:44" x14ac:dyDescent="0.25">
      <c r="A293" s="10">
        <v>292</v>
      </c>
      <c r="B293" s="13">
        <v>16893</v>
      </c>
      <c r="C293" s="11" t="s">
        <v>58</v>
      </c>
      <c r="D293" s="11" t="s">
        <v>23</v>
      </c>
      <c r="E293" s="12" t="s">
        <v>50</v>
      </c>
      <c r="F293" s="12" t="s">
        <v>353</v>
      </c>
      <c r="G293" s="14" t="s">
        <v>357</v>
      </c>
      <c r="H293" s="41">
        <v>2667</v>
      </c>
      <c r="I293" s="41">
        <v>1651</v>
      </c>
      <c r="J293" s="41">
        <v>985</v>
      </c>
      <c r="K293" s="41">
        <v>2657</v>
      </c>
      <c r="L293" s="41">
        <v>1951</v>
      </c>
      <c r="M293" s="41">
        <v>1968</v>
      </c>
      <c r="N293" s="41">
        <v>1259</v>
      </c>
      <c r="O293" s="41">
        <v>1130</v>
      </c>
      <c r="P293" s="41">
        <v>2497</v>
      </c>
      <c r="Q293" s="41">
        <v>1492</v>
      </c>
      <c r="R293" s="41">
        <v>1492</v>
      </c>
      <c r="S293" s="41">
        <v>2738</v>
      </c>
      <c r="T293" s="41">
        <v>2769</v>
      </c>
      <c r="U293" s="41">
        <v>2335</v>
      </c>
      <c r="V293" s="41">
        <v>4316</v>
      </c>
      <c r="W293" s="41">
        <v>953</v>
      </c>
      <c r="X293" s="41">
        <v>2933</v>
      </c>
      <c r="Y293" s="41">
        <v>1717</v>
      </c>
      <c r="Z293" s="41">
        <v>1422</v>
      </c>
      <c r="AA293" s="41">
        <v>1310</v>
      </c>
      <c r="AB293" s="41">
        <v>1415</v>
      </c>
      <c r="AC293" s="41">
        <v>1536</v>
      </c>
      <c r="AD293" s="41">
        <v>1716</v>
      </c>
      <c r="AE293" s="41">
        <v>1532</v>
      </c>
      <c r="AF293" s="41">
        <v>2002</v>
      </c>
      <c r="AG293" s="41">
        <v>1191</v>
      </c>
      <c r="AH293" s="41">
        <v>2221</v>
      </c>
      <c r="AI293" s="41">
        <v>2476</v>
      </c>
      <c r="AJ293" s="41">
        <v>1704</v>
      </c>
      <c r="AK293" s="41">
        <v>1241</v>
      </c>
      <c r="AL293" s="41">
        <v>1963</v>
      </c>
      <c r="AM293" s="28">
        <f t="shared" si="26"/>
        <v>62811.324705882354</v>
      </c>
      <c r="AN293" s="41">
        <v>2026.1717647058824</v>
      </c>
      <c r="AO293" s="29">
        <f t="shared" si="27"/>
        <v>59239</v>
      </c>
      <c r="AP293" s="30">
        <f t="shared" si="28"/>
        <v>1910.9354838709678</v>
      </c>
      <c r="AQ293" s="31">
        <f t="shared" si="29"/>
        <v>-3572.3247058823545</v>
      </c>
      <c r="AR293" s="45">
        <f t="shared" si="30"/>
        <v>0.94312610468558067</v>
      </c>
    </row>
    <row r="294" spans="1:44" x14ac:dyDescent="0.25">
      <c r="A294" s="10">
        <v>293</v>
      </c>
      <c r="B294" s="11">
        <v>16046</v>
      </c>
      <c r="C294" s="11" t="s">
        <v>58</v>
      </c>
      <c r="D294" s="11" t="s">
        <v>23</v>
      </c>
      <c r="E294" s="12" t="s">
        <v>50</v>
      </c>
      <c r="F294" s="12" t="s">
        <v>353</v>
      </c>
      <c r="G294" s="12" t="s">
        <v>358</v>
      </c>
      <c r="H294" s="41">
        <v>4361</v>
      </c>
      <c r="I294" s="41">
        <v>493</v>
      </c>
      <c r="J294" s="41">
        <v>1348</v>
      </c>
      <c r="K294" s="41">
        <v>1895</v>
      </c>
      <c r="L294" s="41">
        <v>2379</v>
      </c>
      <c r="M294" s="41">
        <v>5957</v>
      </c>
      <c r="N294" s="41">
        <v>1691</v>
      </c>
      <c r="O294" s="41">
        <v>785</v>
      </c>
      <c r="P294" s="41">
        <v>1446</v>
      </c>
      <c r="Q294" s="41">
        <v>1388</v>
      </c>
      <c r="R294" s="41">
        <v>1008</v>
      </c>
      <c r="S294" s="41">
        <v>642</v>
      </c>
      <c r="T294" s="41">
        <v>700</v>
      </c>
      <c r="U294" s="41">
        <v>1633</v>
      </c>
      <c r="V294" s="41">
        <v>2195</v>
      </c>
      <c r="W294" s="41">
        <v>2066</v>
      </c>
      <c r="X294" s="41">
        <v>6926</v>
      </c>
      <c r="Y294" s="41">
        <v>2108</v>
      </c>
      <c r="Z294" s="41">
        <v>914</v>
      </c>
      <c r="AA294" s="41">
        <v>1638</v>
      </c>
      <c r="AB294" s="41">
        <v>3375</v>
      </c>
      <c r="AC294" s="41">
        <v>1889</v>
      </c>
      <c r="AD294" s="41">
        <v>6567</v>
      </c>
      <c r="AE294" s="41">
        <v>1477</v>
      </c>
      <c r="AF294" s="41">
        <v>2579</v>
      </c>
      <c r="AG294" s="41">
        <v>767</v>
      </c>
      <c r="AH294" s="41">
        <v>1597</v>
      </c>
      <c r="AI294" s="41">
        <v>2302</v>
      </c>
      <c r="AJ294" s="41">
        <v>1504</v>
      </c>
      <c r="AK294" s="41">
        <v>2375</v>
      </c>
      <c r="AL294" s="41">
        <v>9309</v>
      </c>
      <c r="AM294" s="28">
        <f t="shared" si="26"/>
        <v>56551.379215686276</v>
      </c>
      <c r="AN294" s="41">
        <v>1824.2380392156863</v>
      </c>
      <c r="AO294" s="29">
        <f t="shared" si="27"/>
        <v>75314</v>
      </c>
      <c r="AP294" s="30">
        <f t="shared" si="28"/>
        <v>2429.483870967742</v>
      </c>
      <c r="AQ294" s="31">
        <f t="shared" si="29"/>
        <v>18762.620784313724</v>
      </c>
      <c r="AR294" s="45">
        <f t="shared" si="30"/>
        <v>1.331780074058907</v>
      </c>
    </row>
    <row r="295" spans="1:44" x14ac:dyDescent="0.25">
      <c r="A295" s="10">
        <v>294</v>
      </c>
      <c r="B295" s="13">
        <v>17048</v>
      </c>
      <c r="C295" s="11" t="s">
        <v>58</v>
      </c>
      <c r="D295" s="11" t="s">
        <v>23</v>
      </c>
      <c r="E295" s="12" t="s">
        <v>50</v>
      </c>
      <c r="F295" s="12" t="s">
        <v>353</v>
      </c>
      <c r="G295" s="14" t="s">
        <v>359</v>
      </c>
      <c r="H295" s="41">
        <v>911</v>
      </c>
      <c r="I295" s="41">
        <v>472</v>
      </c>
      <c r="J295" s="41">
        <v>1331</v>
      </c>
      <c r="K295" s="41">
        <v>887</v>
      </c>
      <c r="L295" s="41">
        <v>1294</v>
      </c>
      <c r="M295" s="41">
        <v>1108</v>
      </c>
      <c r="N295" s="41">
        <v>829</v>
      </c>
      <c r="O295" s="41">
        <v>1704</v>
      </c>
      <c r="P295" s="41">
        <v>837</v>
      </c>
      <c r="Q295" s="41">
        <v>1137</v>
      </c>
      <c r="R295" s="41">
        <v>1273</v>
      </c>
      <c r="S295" s="41">
        <v>602</v>
      </c>
      <c r="T295" s="41">
        <v>1035</v>
      </c>
      <c r="U295" s="41">
        <v>9400</v>
      </c>
      <c r="V295" s="41">
        <v>1024</v>
      </c>
      <c r="W295" s="41">
        <v>1428</v>
      </c>
      <c r="X295" s="41">
        <v>779</v>
      </c>
      <c r="Y295" s="41">
        <v>1408</v>
      </c>
      <c r="Z295" s="41">
        <v>556</v>
      </c>
      <c r="AA295" s="41">
        <v>1191</v>
      </c>
      <c r="AB295" s="41">
        <v>1290</v>
      </c>
      <c r="AC295" s="41">
        <v>983</v>
      </c>
      <c r="AD295" s="41">
        <v>757</v>
      </c>
      <c r="AE295" s="41">
        <v>552</v>
      </c>
      <c r="AF295" s="41">
        <v>1575</v>
      </c>
      <c r="AG295" s="41">
        <v>1185</v>
      </c>
      <c r="AH295" s="41">
        <v>1362</v>
      </c>
      <c r="AI295" s="41">
        <v>414</v>
      </c>
      <c r="AJ295" s="41">
        <v>866</v>
      </c>
      <c r="AK295" s="41">
        <v>908</v>
      </c>
      <c r="AL295" s="41">
        <v>680</v>
      </c>
      <c r="AM295" s="28">
        <f t="shared" si="26"/>
        <v>44140.614313725491</v>
      </c>
      <c r="AN295" s="41">
        <v>1423.8907843137256</v>
      </c>
      <c r="AO295" s="29">
        <f t="shared" si="27"/>
        <v>39778</v>
      </c>
      <c r="AP295" s="30">
        <f t="shared" si="28"/>
        <v>1283.1612903225807</v>
      </c>
      <c r="AQ295" s="31">
        <f t="shared" si="29"/>
        <v>-4362.6143137254912</v>
      </c>
      <c r="AR295" s="45">
        <f t="shared" si="30"/>
        <v>0.90116552790320048</v>
      </c>
    </row>
    <row r="296" spans="1:44" x14ac:dyDescent="0.25">
      <c r="A296" s="10">
        <v>295</v>
      </c>
      <c r="B296" s="11">
        <v>16004</v>
      </c>
      <c r="C296" s="11" t="s">
        <v>58</v>
      </c>
      <c r="D296" s="11" t="s">
        <v>23</v>
      </c>
      <c r="E296" s="12" t="s">
        <v>50</v>
      </c>
      <c r="F296" s="12" t="s">
        <v>353</v>
      </c>
      <c r="G296" s="12" t="s">
        <v>360</v>
      </c>
      <c r="H296" s="41">
        <v>1080</v>
      </c>
      <c r="I296" s="41">
        <v>1242</v>
      </c>
      <c r="J296" s="41">
        <v>1833</v>
      </c>
      <c r="K296" s="41">
        <v>4322</v>
      </c>
      <c r="L296" s="41">
        <v>362</v>
      </c>
      <c r="M296" s="41">
        <v>3293</v>
      </c>
      <c r="N296" s="41">
        <v>1971</v>
      </c>
      <c r="O296" s="41">
        <v>1786</v>
      </c>
      <c r="P296" s="41">
        <v>1321</v>
      </c>
      <c r="Q296" s="41">
        <v>3443</v>
      </c>
      <c r="R296" s="41">
        <v>5436</v>
      </c>
      <c r="S296" s="41">
        <v>854</v>
      </c>
      <c r="T296" s="41">
        <v>1778</v>
      </c>
      <c r="U296" s="41">
        <v>1533</v>
      </c>
      <c r="V296" s="41">
        <v>1327</v>
      </c>
      <c r="W296" s="41">
        <v>399</v>
      </c>
      <c r="X296" s="41">
        <v>2147</v>
      </c>
      <c r="Y296" s="41">
        <v>1267</v>
      </c>
      <c r="Z296" s="41">
        <v>617</v>
      </c>
      <c r="AA296" s="41">
        <v>1387</v>
      </c>
      <c r="AB296" s="41">
        <v>1402</v>
      </c>
      <c r="AC296" s="41">
        <v>1152</v>
      </c>
      <c r="AD296" s="41">
        <v>1867</v>
      </c>
      <c r="AE296" s="41">
        <v>1697</v>
      </c>
      <c r="AF296" s="41">
        <v>2545</v>
      </c>
      <c r="AG296" s="41">
        <v>936</v>
      </c>
      <c r="AH296" s="41">
        <v>1013</v>
      </c>
      <c r="AI296" s="41">
        <v>1884</v>
      </c>
      <c r="AJ296" s="41">
        <v>4404</v>
      </c>
      <c r="AK296" s="41">
        <v>1501</v>
      </c>
      <c r="AL296" s="41">
        <v>5025</v>
      </c>
      <c r="AM296" s="28">
        <f t="shared" si="26"/>
        <v>60890.677967320262</v>
      </c>
      <c r="AN296" s="41">
        <v>1964.2154183006537</v>
      </c>
      <c r="AO296" s="29">
        <f t="shared" si="27"/>
        <v>60824</v>
      </c>
      <c r="AP296" s="30">
        <f t="shared" si="28"/>
        <v>1962.0645161290322</v>
      </c>
      <c r="AQ296" s="31">
        <f t="shared" si="29"/>
        <v>-66.677967320261814</v>
      </c>
      <c r="AR296" s="45">
        <f t="shared" si="30"/>
        <v>0.99890495606969509</v>
      </c>
    </row>
    <row r="297" spans="1:44" x14ac:dyDescent="0.25">
      <c r="A297" s="10">
        <v>296</v>
      </c>
      <c r="B297" s="11">
        <v>15512</v>
      </c>
      <c r="C297" s="11" t="s">
        <v>58</v>
      </c>
      <c r="D297" s="11" t="s">
        <v>23</v>
      </c>
      <c r="E297" s="12" t="s">
        <v>53</v>
      </c>
      <c r="F297" s="12" t="s">
        <v>54</v>
      </c>
      <c r="G297" s="12" t="s">
        <v>361</v>
      </c>
      <c r="H297" s="41">
        <v>1072</v>
      </c>
      <c r="I297" s="41">
        <v>1034</v>
      </c>
      <c r="J297" s="41">
        <v>684</v>
      </c>
      <c r="K297" s="41">
        <v>201</v>
      </c>
      <c r="L297" s="41">
        <v>480</v>
      </c>
      <c r="M297" s="41">
        <v>2078</v>
      </c>
      <c r="N297" s="41">
        <v>484</v>
      </c>
      <c r="O297" s="41">
        <v>1358</v>
      </c>
      <c r="P297" s="41">
        <v>2462</v>
      </c>
      <c r="Q297" s="41">
        <v>971</v>
      </c>
      <c r="R297" s="41">
        <v>900</v>
      </c>
      <c r="S297" s="41">
        <v>2364</v>
      </c>
      <c r="T297" s="41">
        <v>3697</v>
      </c>
      <c r="U297" s="41">
        <v>2474</v>
      </c>
      <c r="V297" s="41">
        <v>1587</v>
      </c>
      <c r="W297" s="41">
        <v>1138</v>
      </c>
      <c r="X297" s="41">
        <v>810</v>
      </c>
      <c r="Y297" s="41">
        <v>1024</v>
      </c>
      <c r="Z297" s="41">
        <v>884</v>
      </c>
      <c r="AA297" s="41">
        <v>2146</v>
      </c>
      <c r="AB297" s="41">
        <v>1640</v>
      </c>
      <c r="AC297" s="41">
        <v>350</v>
      </c>
      <c r="AD297" s="41">
        <v>722</v>
      </c>
      <c r="AE297" s="41">
        <v>922</v>
      </c>
      <c r="AF297" s="41">
        <v>1156</v>
      </c>
      <c r="AG297" s="41">
        <v>734</v>
      </c>
      <c r="AH297" s="41">
        <v>1034</v>
      </c>
      <c r="AI297" s="41">
        <v>524</v>
      </c>
      <c r="AJ297" s="41">
        <v>1297</v>
      </c>
      <c r="AK297" s="41">
        <v>572</v>
      </c>
      <c r="AL297" s="41">
        <v>830</v>
      </c>
      <c r="AM297" s="28">
        <f t="shared" si="26"/>
        <v>60737.084313725492</v>
      </c>
      <c r="AN297" s="41">
        <v>1959.2607843137255</v>
      </c>
      <c r="AO297" s="29">
        <f t="shared" si="27"/>
        <v>37629</v>
      </c>
      <c r="AP297" s="30">
        <f t="shared" si="28"/>
        <v>1213.8387096774193</v>
      </c>
      <c r="AQ297" s="31">
        <f t="shared" si="29"/>
        <v>-23108.084313725492</v>
      </c>
      <c r="AR297" s="45">
        <f t="shared" si="30"/>
        <v>0.61953912383470344</v>
      </c>
    </row>
    <row r="298" spans="1:44" x14ac:dyDescent="0.25">
      <c r="A298" s="10">
        <v>297</v>
      </c>
      <c r="B298" s="11">
        <v>15967</v>
      </c>
      <c r="C298" s="11" t="s">
        <v>58</v>
      </c>
      <c r="D298" s="11" t="s">
        <v>23</v>
      </c>
      <c r="E298" s="12" t="s">
        <v>53</v>
      </c>
      <c r="F298" s="12" t="s">
        <v>54</v>
      </c>
      <c r="G298" s="12" t="s">
        <v>362</v>
      </c>
      <c r="H298" s="41">
        <v>287</v>
      </c>
      <c r="I298" s="41">
        <v>1141</v>
      </c>
      <c r="J298" s="41">
        <v>1547</v>
      </c>
      <c r="K298" s="41">
        <v>1630</v>
      </c>
      <c r="L298" s="41">
        <v>997</v>
      </c>
      <c r="M298" s="41">
        <v>805</v>
      </c>
      <c r="N298" s="41">
        <v>2338</v>
      </c>
      <c r="O298" s="41">
        <v>781</v>
      </c>
      <c r="P298" s="41">
        <v>2618</v>
      </c>
      <c r="Q298" s="41">
        <v>1281</v>
      </c>
      <c r="R298" s="41">
        <v>1982</v>
      </c>
      <c r="S298" s="41">
        <v>108</v>
      </c>
      <c r="T298" s="41">
        <v>1488</v>
      </c>
      <c r="U298" s="41">
        <v>1014</v>
      </c>
      <c r="V298" s="41">
        <v>1173</v>
      </c>
      <c r="W298" s="41">
        <v>8065</v>
      </c>
      <c r="X298" s="41">
        <v>1181</v>
      </c>
      <c r="Y298" s="41">
        <v>2343</v>
      </c>
      <c r="Z298" s="41">
        <v>616</v>
      </c>
      <c r="AA298" s="41">
        <v>1268</v>
      </c>
      <c r="AB298" s="41">
        <v>3364</v>
      </c>
      <c r="AC298" s="41">
        <v>1298</v>
      </c>
      <c r="AD298" s="41">
        <v>155</v>
      </c>
      <c r="AE298" s="41">
        <v>1090</v>
      </c>
      <c r="AF298" s="41">
        <v>1348</v>
      </c>
      <c r="AG298" s="41">
        <v>1569</v>
      </c>
      <c r="AH298" s="41">
        <v>2474</v>
      </c>
      <c r="AI298" s="41">
        <v>3722</v>
      </c>
      <c r="AJ298" s="41">
        <v>1448</v>
      </c>
      <c r="AK298" s="41">
        <v>345</v>
      </c>
      <c r="AL298" s="41">
        <v>1498</v>
      </c>
      <c r="AM298" s="28">
        <f t="shared" si="26"/>
        <v>70306.219019607845</v>
      </c>
      <c r="AN298" s="41">
        <v>2267.9425490196077</v>
      </c>
      <c r="AO298" s="29">
        <f t="shared" si="27"/>
        <v>50974</v>
      </c>
      <c r="AP298" s="30">
        <f t="shared" si="28"/>
        <v>1644.3225806451612</v>
      </c>
      <c r="AQ298" s="31">
        <f t="shared" si="29"/>
        <v>-19332.219019607845</v>
      </c>
      <c r="AR298" s="45">
        <f t="shared" si="30"/>
        <v>0.72502832197225342</v>
      </c>
    </row>
    <row r="299" spans="1:44" x14ac:dyDescent="0.25">
      <c r="A299" s="10">
        <v>298</v>
      </c>
      <c r="B299" s="11">
        <v>14437</v>
      </c>
      <c r="C299" s="11" t="s">
        <v>58</v>
      </c>
      <c r="D299" s="11" t="s">
        <v>23</v>
      </c>
      <c r="E299" s="12" t="s">
        <v>53</v>
      </c>
      <c r="F299" s="12" t="s">
        <v>54</v>
      </c>
      <c r="G299" s="12" t="s">
        <v>363</v>
      </c>
      <c r="H299" s="41">
        <v>690</v>
      </c>
      <c r="I299" s="41">
        <v>798</v>
      </c>
      <c r="J299" s="41">
        <v>110</v>
      </c>
      <c r="K299" s="41">
        <v>878</v>
      </c>
      <c r="L299" s="41">
        <v>482</v>
      </c>
      <c r="M299" s="41">
        <v>1053</v>
      </c>
      <c r="N299" s="41">
        <v>163</v>
      </c>
      <c r="O299" s="41">
        <v>5758</v>
      </c>
      <c r="P299" s="41">
        <v>1428</v>
      </c>
      <c r="Q299" s="41">
        <v>916</v>
      </c>
      <c r="R299" s="41">
        <v>1624</v>
      </c>
      <c r="S299" s="41">
        <v>610</v>
      </c>
      <c r="T299" s="41">
        <v>1308</v>
      </c>
      <c r="U299" s="41">
        <v>5671</v>
      </c>
      <c r="V299" s="41">
        <v>1326</v>
      </c>
      <c r="W299" s="41">
        <v>1275</v>
      </c>
      <c r="X299" s="41">
        <v>1184</v>
      </c>
      <c r="Y299" s="41">
        <v>718</v>
      </c>
      <c r="Z299" s="41">
        <v>1008</v>
      </c>
      <c r="AA299" s="41">
        <v>1301</v>
      </c>
      <c r="AB299" s="41">
        <v>1308</v>
      </c>
      <c r="AC299" s="41">
        <v>676</v>
      </c>
      <c r="AD299" s="41">
        <v>315</v>
      </c>
      <c r="AE299" s="41">
        <v>509</v>
      </c>
      <c r="AF299" s="41">
        <v>728</v>
      </c>
      <c r="AG299" s="41">
        <v>772</v>
      </c>
      <c r="AH299" s="41">
        <v>176</v>
      </c>
      <c r="AI299" s="41">
        <v>590</v>
      </c>
      <c r="AJ299" s="41">
        <v>726</v>
      </c>
      <c r="AK299" s="41">
        <v>2150</v>
      </c>
      <c r="AL299" s="41">
        <v>928</v>
      </c>
      <c r="AM299" s="28">
        <f t="shared" si="26"/>
        <v>63759.035228758163</v>
      </c>
      <c r="AN299" s="41">
        <v>2056.7430718954247</v>
      </c>
      <c r="AO299" s="29">
        <f t="shared" si="27"/>
        <v>37179</v>
      </c>
      <c r="AP299" s="30">
        <f t="shared" si="28"/>
        <v>1199.3225806451612</v>
      </c>
      <c r="AQ299" s="31">
        <f t="shared" si="29"/>
        <v>-26580.035228758163</v>
      </c>
      <c r="AR299" s="45">
        <f t="shared" si="30"/>
        <v>0.58311735531453923</v>
      </c>
    </row>
    <row r="300" spans="1:44" x14ac:dyDescent="0.25">
      <c r="A300" s="10">
        <v>299</v>
      </c>
      <c r="B300" s="11">
        <v>16443</v>
      </c>
      <c r="C300" s="11" t="s">
        <v>58</v>
      </c>
      <c r="D300" s="11" t="s">
        <v>23</v>
      </c>
      <c r="E300" s="12" t="s">
        <v>53</v>
      </c>
      <c r="F300" s="12" t="s">
        <v>54</v>
      </c>
      <c r="G300" s="12" t="s">
        <v>364</v>
      </c>
      <c r="H300" s="41">
        <v>1415</v>
      </c>
      <c r="I300" s="41">
        <v>787</v>
      </c>
      <c r="J300" s="41">
        <v>2410</v>
      </c>
      <c r="K300" s="41">
        <v>604</v>
      </c>
      <c r="L300" s="41">
        <v>870</v>
      </c>
      <c r="M300" s="41">
        <v>986</v>
      </c>
      <c r="N300" s="41">
        <v>1576</v>
      </c>
      <c r="O300" s="41">
        <v>959</v>
      </c>
      <c r="P300" s="41">
        <v>1780</v>
      </c>
      <c r="Q300" s="41">
        <v>1120</v>
      </c>
      <c r="R300" s="41">
        <v>3145</v>
      </c>
      <c r="S300" s="41">
        <v>750</v>
      </c>
      <c r="T300" s="41">
        <v>2078</v>
      </c>
      <c r="U300" s="41">
        <v>406</v>
      </c>
      <c r="V300" s="41">
        <v>2794</v>
      </c>
      <c r="W300" s="41">
        <v>2945</v>
      </c>
      <c r="X300" s="41">
        <v>1628</v>
      </c>
      <c r="Y300" s="41">
        <v>1064</v>
      </c>
      <c r="Z300" s="41">
        <v>398</v>
      </c>
      <c r="AA300" s="41">
        <v>1396</v>
      </c>
      <c r="AB300" s="41">
        <v>1560</v>
      </c>
      <c r="AC300" s="41">
        <v>3048</v>
      </c>
      <c r="AD300" s="41">
        <v>998</v>
      </c>
      <c r="AE300" s="41">
        <v>1481</v>
      </c>
      <c r="AF300" s="41">
        <v>1305</v>
      </c>
      <c r="AG300" s="41">
        <v>788</v>
      </c>
      <c r="AH300" s="41">
        <v>3538</v>
      </c>
      <c r="AI300" s="41">
        <v>280</v>
      </c>
      <c r="AJ300" s="41">
        <v>843</v>
      </c>
      <c r="AK300" s="41">
        <v>1908</v>
      </c>
      <c r="AL300" s="41">
        <v>4293</v>
      </c>
      <c r="AM300" s="28">
        <f t="shared" si="26"/>
        <v>66527.545897058822</v>
      </c>
      <c r="AN300" s="41">
        <v>2146.0498676470588</v>
      </c>
      <c r="AO300" s="29">
        <f t="shared" si="27"/>
        <v>49153</v>
      </c>
      <c r="AP300" s="30">
        <f t="shared" si="28"/>
        <v>1585.5806451612902</v>
      </c>
      <c r="AQ300" s="31">
        <f t="shared" si="29"/>
        <v>-17374.545897058822</v>
      </c>
      <c r="AR300" s="45">
        <f t="shared" si="30"/>
        <v>0.73883681319098604</v>
      </c>
    </row>
    <row r="301" spans="1:44" x14ac:dyDescent="0.25">
      <c r="A301" s="10">
        <v>300</v>
      </c>
      <c r="B301" s="11">
        <v>15819</v>
      </c>
      <c r="C301" s="11" t="s">
        <v>58</v>
      </c>
      <c r="D301" s="11" t="s">
        <v>23</v>
      </c>
      <c r="E301" s="12" t="s">
        <v>53</v>
      </c>
      <c r="F301" s="12" t="s">
        <v>55</v>
      </c>
      <c r="G301" s="12" t="s">
        <v>365</v>
      </c>
      <c r="H301" s="41">
        <v>1693</v>
      </c>
      <c r="I301" s="41">
        <v>3506</v>
      </c>
      <c r="J301" s="41">
        <v>2338</v>
      </c>
      <c r="K301" s="41">
        <v>3888</v>
      </c>
      <c r="L301" s="41">
        <v>1007</v>
      </c>
      <c r="M301" s="41">
        <v>2417</v>
      </c>
      <c r="N301" s="41">
        <v>2214</v>
      </c>
      <c r="O301" s="41">
        <v>2412</v>
      </c>
      <c r="P301" s="41">
        <v>1438</v>
      </c>
      <c r="Q301" s="41">
        <v>1375</v>
      </c>
      <c r="R301" s="41">
        <v>2792</v>
      </c>
      <c r="S301" s="41">
        <v>1434</v>
      </c>
      <c r="T301" s="41">
        <v>2171</v>
      </c>
      <c r="U301" s="41">
        <v>1551</v>
      </c>
      <c r="V301" s="41">
        <v>1588</v>
      </c>
      <c r="W301" s="41">
        <v>2225</v>
      </c>
      <c r="X301" s="41">
        <v>2237</v>
      </c>
      <c r="Y301" s="41">
        <v>2216</v>
      </c>
      <c r="Z301" s="41">
        <v>1099</v>
      </c>
      <c r="AA301" s="41">
        <v>1537</v>
      </c>
      <c r="AB301" s="41">
        <v>2306</v>
      </c>
      <c r="AC301" s="41">
        <v>1948</v>
      </c>
      <c r="AD301" s="41">
        <v>2155</v>
      </c>
      <c r="AE301" s="41">
        <v>858</v>
      </c>
      <c r="AF301" s="41">
        <v>2647</v>
      </c>
      <c r="AG301" s="41">
        <v>1222</v>
      </c>
      <c r="AH301" s="41">
        <v>1740</v>
      </c>
      <c r="AI301" s="41">
        <v>1178</v>
      </c>
      <c r="AJ301" s="41">
        <v>2506</v>
      </c>
      <c r="AK301" s="41">
        <v>1943</v>
      </c>
      <c r="AL301" s="41">
        <v>1110</v>
      </c>
      <c r="AM301" s="28">
        <f t="shared" si="26"/>
        <v>66207.710235294129</v>
      </c>
      <c r="AN301" s="41">
        <v>2135.7325882352943</v>
      </c>
      <c r="AO301" s="29">
        <f t="shared" si="27"/>
        <v>60751</v>
      </c>
      <c r="AP301" s="30">
        <f t="shared" si="28"/>
        <v>1959.7096774193549</v>
      </c>
      <c r="AQ301" s="31">
        <f t="shared" si="29"/>
        <v>-5456.7102352941292</v>
      </c>
      <c r="AR301" s="45">
        <f t="shared" si="30"/>
        <v>0.91758195207323068</v>
      </c>
    </row>
    <row r="302" spans="1:44" x14ac:dyDescent="0.25">
      <c r="A302" s="10">
        <v>301</v>
      </c>
      <c r="B302" s="11">
        <v>14577</v>
      </c>
      <c r="C302" s="11" t="s">
        <v>58</v>
      </c>
      <c r="D302" s="11" t="s">
        <v>23</v>
      </c>
      <c r="E302" s="12" t="s">
        <v>53</v>
      </c>
      <c r="F302" s="12" t="s">
        <v>55</v>
      </c>
      <c r="G302" s="12" t="s">
        <v>366</v>
      </c>
      <c r="H302" s="41">
        <v>105</v>
      </c>
      <c r="I302" s="41">
        <v>337</v>
      </c>
      <c r="J302" s="41">
        <v>315</v>
      </c>
      <c r="K302" s="41">
        <v>33</v>
      </c>
      <c r="L302" s="41">
        <v>80</v>
      </c>
      <c r="M302" s="41">
        <v>600</v>
      </c>
      <c r="N302" s="41">
        <v>365</v>
      </c>
      <c r="O302" s="41">
        <v>618</v>
      </c>
      <c r="P302" s="41">
        <v>670</v>
      </c>
      <c r="Q302" s="41">
        <v>242</v>
      </c>
      <c r="R302" s="41">
        <v>89</v>
      </c>
      <c r="S302" s="41">
        <v>129</v>
      </c>
      <c r="T302" s="41">
        <v>749</v>
      </c>
      <c r="U302" s="41">
        <v>597</v>
      </c>
      <c r="V302" s="41">
        <v>188</v>
      </c>
      <c r="W302" s="41">
        <v>183</v>
      </c>
      <c r="X302" s="41">
        <v>528</v>
      </c>
      <c r="Y302" s="41">
        <v>976</v>
      </c>
      <c r="Z302" s="41">
        <v>690</v>
      </c>
      <c r="AA302" s="41">
        <v>1161</v>
      </c>
      <c r="AB302" s="41">
        <v>577</v>
      </c>
      <c r="AC302" s="41">
        <v>127</v>
      </c>
      <c r="AD302" s="41">
        <v>216</v>
      </c>
      <c r="AE302" s="41">
        <v>735</v>
      </c>
      <c r="AF302" s="41">
        <v>1366</v>
      </c>
      <c r="AG302" s="41">
        <v>155</v>
      </c>
      <c r="AH302" s="41">
        <v>1023</v>
      </c>
      <c r="AI302" s="41">
        <v>1802</v>
      </c>
      <c r="AJ302" s="41">
        <v>856</v>
      </c>
      <c r="AK302" s="41">
        <v>958</v>
      </c>
      <c r="AL302" s="41">
        <v>1629</v>
      </c>
      <c r="AM302" s="28">
        <f t="shared" si="26"/>
        <v>23522.481895424837</v>
      </c>
      <c r="AN302" s="41">
        <v>758.78973856209154</v>
      </c>
      <c r="AO302" s="29">
        <f t="shared" si="27"/>
        <v>18099</v>
      </c>
      <c r="AP302" s="30">
        <f t="shared" si="28"/>
        <v>583.83870967741939</v>
      </c>
      <c r="AQ302" s="31">
        <f t="shared" si="29"/>
        <v>-5423.4818954248367</v>
      </c>
      <c r="AR302" s="45">
        <f t="shared" si="30"/>
        <v>0.76943411330758793</v>
      </c>
    </row>
    <row r="303" spans="1:44" x14ac:dyDescent="0.25">
      <c r="A303" s="10">
        <v>302</v>
      </c>
      <c r="B303" s="11">
        <v>15326</v>
      </c>
      <c r="C303" s="11" t="s">
        <v>58</v>
      </c>
      <c r="D303" s="11" t="s">
        <v>23</v>
      </c>
      <c r="E303" s="12" t="s">
        <v>53</v>
      </c>
      <c r="F303" s="12" t="s">
        <v>55</v>
      </c>
      <c r="G303" s="12" t="s">
        <v>367</v>
      </c>
      <c r="H303" s="41">
        <v>1856</v>
      </c>
      <c r="I303" s="41">
        <v>1312</v>
      </c>
      <c r="J303" s="41">
        <v>1567</v>
      </c>
      <c r="K303" s="41">
        <v>1407</v>
      </c>
      <c r="L303" s="41">
        <v>677</v>
      </c>
      <c r="M303" s="41">
        <v>1289</v>
      </c>
      <c r="N303" s="41">
        <v>2326</v>
      </c>
      <c r="O303" s="41">
        <v>795</v>
      </c>
      <c r="P303" s="41">
        <v>1106</v>
      </c>
      <c r="Q303" s="41">
        <v>818</v>
      </c>
      <c r="R303" s="41">
        <v>2951</v>
      </c>
      <c r="S303" s="41">
        <v>520</v>
      </c>
      <c r="T303" s="41">
        <v>1948</v>
      </c>
      <c r="U303" s="41">
        <v>1342</v>
      </c>
      <c r="V303" s="41">
        <v>1172</v>
      </c>
      <c r="W303" s="41">
        <v>1734</v>
      </c>
      <c r="X303" s="41">
        <v>1012</v>
      </c>
      <c r="Y303" s="41">
        <v>34071</v>
      </c>
      <c r="Z303" s="41">
        <v>325</v>
      </c>
      <c r="AA303" s="41">
        <v>1490</v>
      </c>
      <c r="AB303" s="41">
        <v>1051</v>
      </c>
      <c r="AC303" s="41">
        <v>1956</v>
      </c>
      <c r="AD303" s="41">
        <v>2532</v>
      </c>
      <c r="AE303" s="41">
        <v>1604</v>
      </c>
      <c r="AF303" s="41">
        <v>2790</v>
      </c>
      <c r="AG303" s="41">
        <v>1205</v>
      </c>
      <c r="AH303" s="41">
        <v>2335</v>
      </c>
      <c r="AI303" s="41">
        <v>1460</v>
      </c>
      <c r="AJ303" s="41">
        <v>2136</v>
      </c>
      <c r="AK303" s="41">
        <v>1171</v>
      </c>
      <c r="AL303" s="41">
        <v>2628</v>
      </c>
      <c r="AM303" s="28">
        <f t="shared" si="26"/>
        <v>77755.910308496721</v>
      </c>
      <c r="AN303" s="41">
        <v>2508.2551712418299</v>
      </c>
      <c r="AO303" s="29">
        <f t="shared" si="27"/>
        <v>80586</v>
      </c>
      <c r="AP303" s="30">
        <f t="shared" si="28"/>
        <v>2599.5483870967741</v>
      </c>
      <c r="AQ303" s="31">
        <f t="shared" si="29"/>
        <v>2830.089691503279</v>
      </c>
      <c r="AR303" s="45">
        <f t="shared" si="30"/>
        <v>1.0363971006226393</v>
      </c>
    </row>
    <row r="304" spans="1:44" x14ac:dyDescent="0.25">
      <c r="A304" s="10">
        <v>303</v>
      </c>
      <c r="B304" s="13">
        <v>16342</v>
      </c>
      <c r="C304" s="11" t="s">
        <v>58</v>
      </c>
      <c r="D304" s="11" t="s">
        <v>23</v>
      </c>
      <c r="E304" s="12" t="s">
        <v>53</v>
      </c>
      <c r="F304" s="12" t="s">
        <v>55</v>
      </c>
      <c r="G304" s="14" t="s">
        <v>368</v>
      </c>
      <c r="H304" s="41">
        <v>973</v>
      </c>
      <c r="I304" s="41">
        <v>1500</v>
      </c>
      <c r="J304" s="41">
        <v>1101</v>
      </c>
      <c r="K304" s="41">
        <v>1600</v>
      </c>
      <c r="L304" s="41">
        <v>263</v>
      </c>
      <c r="M304" s="41">
        <v>2404</v>
      </c>
      <c r="N304" s="41">
        <v>1223</v>
      </c>
      <c r="O304" s="41">
        <v>1683</v>
      </c>
      <c r="P304" s="41">
        <v>2030</v>
      </c>
      <c r="Q304" s="41">
        <v>1346</v>
      </c>
      <c r="R304" s="41">
        <v>909</v>
      </c>
      <c r="S304" s="41">
        <v>307</v>
      </c>
      <c r="T304" s="41">
        <v>2652</v>
      </c>
      <c r="U304" s="41">
        <v>1876</v>
      </c>
      <c r="V304" s="41">
        <v>1153</v>
      </c>
      <c r="W304" s="41">
        <v>1748</v>
      </c>
      <c r="X304" s="41">
        <v>808</v>
      </c>
      <c r="Y304" s="41">
        <v>1018</v>
      </c>
      <c r="Z304" s="41">
        <v>822</v>
      </c>
      <c r="AA304" s="41">
        <v>2078</v>
      </c>
      <c r="AB304" s="41">
        <v>1505</v>
      </c>
      <c r="AC304" s="41">
        <v>2360</v>
      </c>
      <c r="AD304" s="41">
        <v>1237</v>
      </c>
      <c r="AE304" s="41">
        <v>1694</v>
      </c>
      <c r="AF304" s="41">
        <v>2476</v>
      </c>
      <c r="AG304" s="41">
        <v>586</v>
      </c>
      <c r="AH304" s="41">
        <v>840</v>
      </c>
      <c r="AI304" s="41">
        <v>1446</v>
      </c>
      <c r="AJ304" s="41">
        <v>1204</v>
      </c>
      <c r="AK304" s="41">
        <v>984</v>
      </c>
      <c r="AL304" s="41">
        <v>1932</v>
      </c>
      <c r="AM304" s="28">
        <f t="shared" si="26"/>
        <v>54516.798156862744</v>
      </c>
      <c r="AN304" s="41">
        <v>1758.6063921568627</v>
      </c>
      <c r="AO304" s="29">
        <f t="shared" si="27"/>
        <v>43758</v>
      </c>
      <c r="AP304" s="30">
        <f t="shared" si="28"/>
        <v>1411.5483870967741</v>
      </c>
      <c r="AQ304" s="31">
        <f t="shared" si="29"/>
        <v>-10758.798156862744</v>
      </c>
      <c r="AR304" s="45">
        <f t="shared" si="30"/>
        <v>0.80265168680841925</v>
      </c>
    </row>
    <row r="305" spans="1:44" x14ac:dyDescent="0.25">
      <c r="A305" s="10">
        <v>304</v>
      </c>
      <c r="B305" s="11">
        <v>92014</v>
      </c>
      <c r="C305" s="11" t="s">
        <v>58</v>
      </c>
      <c r="D305" s="11" t="s">
        <v>23</v>
      </c>
      <c r="E305" s="12" t="s">
        <v>53</v>
      </c>
      <c r="F305" s="12" t="s">
        <v>55</v>
      </c>
      <c r="G305" s="12" t="s">
        <v>369</v>
      </c>
      <c r="H305" s="41">
        <v>1000</v>
      </c>
      <c r="I305" s="41">
        <v>1758</v>
      </c>
      <c r="J305" s="41">
        <v>1723</v>
      </c>
      <c r="K305" s="41">
        <v>1569</v>
      </c>
      <c r="L305" s="41">
        <v>592</v>
      </c>
      <c r="M305" s="41">
        <v>1048</v>
      </c>
      <c r="N305" s="41">
        <v>1439</v>
      </c>
      <c r="O305" s="41">
        <v>1614</v>
      </c>
      <c r="P305" s="41">
        <v>890</v>
      </c>
      <c r="Q305" s="41">
        <v>655</v>
      </c>
      <c r="R305" s="41">
        <v>1923</v>
      </c>
      <c r="S305" s="41">
        <v>863</v>
      </c>
      <c r="T305" s="41">
        <v>1518</v>
      </c>
      <c r="U305" s="41">
        <v>1476</v>
      </c>
      <c r="V305" s="41">
        <v>972</v>
      </c>
      <c r="W305" s="41">
        <v>1395</v>
      </c>
      <c r="X305" s="41">
        <v>337</v>
      </c>
      <c r="Y305" s="41">
        <v>2470</v>
      </c>
      <c r="Z305" s="41">
        <v>134</v>
      </c>
      <c r="AA305" s="41">
        <v>970</v>
      </c>
      <c r="AB305" s="41">
        <v>1817</v>
      </c>
      <c r="AC305" s="41">
        <v>1692</v>
      </c>
      <c r="AD305" s="41">
        <v>470</v>
      </c>
      <c r="AE305" s="41">
        <v>3638</v>
      </c>
      <c r="AF305" s="41">
        <v>1514</v>
      </c>
      <c r="AG305" s="41">
        <v>517</v>
      </c>
      <c r="AH305" s="41">
        <v>1419</v>
      </c>
      <c r="AI305" s="41">
        <v>1345</v>
      </c>
      <c r="AJ305" s="41">
        <v>1326</v>
      </c>
      <c r="AK305" s="41">
        <v>1449</v>
      </c>
      <c r="AL305" s="41">
        <v>1313</v>
      </c>
      <c r="AM305" s="28">
        <f t="shared" si="26"/>
        <v>57704.078758169933</v>
      </c>
      <c r="AN305" s="41">
        <v>1861.4218954248365</v>
      </c>
      <c r="AO305" s="29">
        <f t="shared" si="27"/>
        <v>40846</v>
      </c>
      <c r="AP305" s="30">
        <f t="shared" si="28"/>
        <v>1317.6129032258063</v>
      </c>
      <c r="AQ305" s="31">
        <f t="shared" si="29"/>
        <v>-16858.078758169933</v>
      </c>
      <c r="AR305" s="45">
        <f t="shared" si="30"/>
        <v>0.70785290882435048</v>
      </c>
    </row>
    <row r="306" spans="1:44" x14ac:dyDescent="0.25">
      <c r="A306" s="10">
        <v>305</v>
      </c>
      <c r="B306" s="11">
        <v>92022</v>
      </c>
      <c r="C306" s="11" t="s">
        <v>58</v>
      </c>
      <c r="D306" s="11" t="s">
        <v>23</v>
      </c>
      <c r="E306" s="12" t="s">
        <v>53</v>
      </c>
      <c r="F306" s="12" t="s">
        <v>55</v>
      </c>
      <c r="G306" s="12" t="s">
        <v>370</v>
      </c>
      <c r="H306" s="41">
        <v>930</v>
      </c>
      <c r="I306" s="41">
        <v>891</v>
      </c>
      <c r="J306" s="41">
        <v>1268</v>
      </c>
      <c r="K306" s="41">
        <v>2860</v>
      </c>
      <c r="L306" s="41">
        <v>461</v>
      </c>
      <c r="M306" s="41">
        <v>1398</v>
      </c>
      <c r="N306" s="41">
        <v>1385</v>
      </c>
      <c r="O306" s="41">
        <v>1344</v>
      </c>
      <c r="P306" s="41">
        <v>294</v>
      </c>
      <c r="Q306" s="41">
        <v>350</v>
      </c>
      <c r="R306" s="41">
        <v>1368</v>
      </c>
      <c r="S306" s="41">
        <v>964</v>
      </c>
      <c r="T306" s="41">
        <v>468</v>
      </c>
      <c r="U306" s="41">
        <v>941</v>
      </c>
      <c r="V306" s="41">
        <v>384</v>
      </c>
      <c r="W306" s="41">
        <v>338</v>
      </c>
      <c r="X306" s="41">
        <v>790</v>
      </c>
      <c r="Y306" s="41">
        <v>2354</v>
      </c>
      <c r="Z306" s="41">
        <v>375</v>
      </c>
      <c r="AA306" s="41">
        <v>846</v>
      </c>
      <c r="AB306" s="41">
        <v>2064</v>
      </c>
      <c r="AC306" s="41">
        <v>632</v>
      </c>
      <c r="AD306" s="41">
        <v>2065</v>
      </c>
      <c r="AE306" s="41">
        <v>4058</v>
      </c>
      <c r="AF306" s="41">
        <v>2304</v>
      </c>
      <c r="AG306" s="41">
        <v>244</v>
      </c>
      <c r="AH306" s="41">
        <v>883</v>
      </c>
      <c r="AI306" s="41">
        <v>1352</v>
      </c>
      <c r="AJ306" s="41">
        <v>1727</v>
      </c>
      <c r="AK306" s="41">
        <v>1899</v>
      </c>
      <c r="AL306" s="41">
        <v>440</v>
      </c>
      <c r="AM306" s="28">
        <f t="shared" si="26"/>
        <v>51698.361633986926</v>
      </c>
      <c r="AN306" s="41">
        <v>1667.6890849673202</v>
      </c>
      <c r="AO306" s="29">
        <f t="shared" si="27"/>
        <v>37677</v>
      </c>
      <c r="AP306" s="30">
        <f t="shared" si="28"/>
        <v>1215.3870967741937</v>
      </c>
      <c r="AQ306" s="31">
        <f t="shared" si="29"/>
        <v>-14021.361633986926</v>
      </c>
      <c r="AR306" s="45">
        <f t="shared" si="30"/>
        <v>0.72878518407884774</v>
      </c>
    </row>
    <row r="307" spans="1:44" x14ac:dyDescent="0.25">
      <c r="A307" s="10">
        <v>306</v>
      </c>
      <c r="B307" s="11">
        <v>15848</v>
      </c>
      <c r="C307" s="11" t="s">
        <v>58</v>
      </c>
      <c r="D307" s="11" t="s">
        <v>23</v>
      </c>
      <c r="E307" s="12" t="s">
        <v>53</v>
      </c>
      <c r="F307" s="12" t="s">
        <v>53</v>
      </c>
      <c r="G307" s="12" t="s">
        <v>371</v>
      </c>
      <c r="H307" s="41">
        <v>799</v>
      </c>
      <c r="I307" s="41">
        <v>614</v>
      </c>
      <c r="J307" s="41">
        <v>200</v>
      </c>
      <c r="K307" s="41">
        <v>914</v>
      </c>
      <c r="L307" s="41">
        <v>153</v>
      </c>
      <c r="M307" s="41">
        <v>3466</v>
      </c>
      <c r="N307" s="41">
        <v>2082</v>
      </c>
      <c r="O307" s="41">
        <v>407</v>
      </c>
      <c r="P307" s="41">
        <v>312</v>
      </c>
      <c r="Q307" s="41">
        <v>194</v>
      </c>
      <c r="R307" s="41">
        <v>1600</v>
      </c>
      <c r="S307" s="41">
        <v>0</v>
      </c>
      <c r="T307" s="41">
        <v>163</v>
      </c>
      <c r="U307" s="41">
        <v>204</v>
      </c>
      <c r="V307" s="41">
        <v>0</v>
      </c>
      <c r="W307" s="41">
        <v>80</v>
      </c>
      <c r="X307" s="41">
        <v>40</v>
      </c>
      <c r="Y307" s="41">
        <v>4718</v>
      </c>
      <c r="Z307" s="41">
        <v>0</v>
      </c>
      <c r="AA307" s="41">
        <v>451</v>
      </c>
      <c r="AB307" s="41">
        <v>1626</v>
      </c>
      <c r="AC307" s="41">
        <v>86</v>
      </c>
      <c r="AD307" s="41">
        <v>89</v>
      </c>
      <c r="AE307" s="41">
        <v>0</v>
      </c>
      <c r="AF307" s="41">
        <v>160</v>
      </c>
      <c r="AG307" s="41">
        <v>0</v>
      </c>
      <c r="AH307" s="41">
        <v>331</v>
      </c>
      <c r="AI307" s="41">
        <v>0</v>
      </c>
      <c r="AJ307" s="41">
        <v>78</v>
      </c>
      <c r="AK307" s="41">
        <v>40</v>
      </c>
      <c r="AL307" s="41">
        <v>2861</v>
      </c>
      <c r="AM307" s="28">
        <f t="shared" si="26"/>
        <v>69791.155843137254</v>
      </c>
      <c r="AN307" s="41">
        <v>2251.3276078431372</v>
      </c>
      <c r="AO307" s="29">
        <f t="shared" si="27"/>
        <v>21668</v>
      </c>
      <c r="AP307" s="30">
        <f t="shared" si="28"/>
        <v>698.9677419354839</v>
      </c>
      <c r="AQ307" s="31">
        <f t="shared" si="29"/>
        <v>-48123.155843137254</v>
      </c>
      <c r="AR307" s="45">
        <f t="shared" si="30"/>
        <v>0.31046913807676496</v>
      </c>
    </row>
    <row r="308" spans="1:44" x14ac:dyDescent="0.25">
      <c r="A308" s="10">
        <v>307</v>
      </c>
      <c r="B308" s="11">
        <v>14576</v>
      </c>
      <c r="C308" s="11" t="s">
        <v>58</v>
      </c>
      <c r="D308" s="11" t="s">
        <v>23</v>
      </c>
      <c r="E308" s="12" t="s">
        <v>53</v>
      </c>
      <c r="F308" s="12" t="s">
        <v>53</v>
      </c>
      <c r="G308" s="12" t="s">
        <v>372</v>
      </c>
      <c r="H308" s="41">
        <v>960</v>
      </c>
      <c r="I308" s="41">
        <v>785</v>
      </c>
      <c r="J308" s="41">
        <v>511</v>
      </c>
      <c r="K308" s="41">
        <v>2257</v>
      </c>
      <c r="L308" s="41">
        <v>586</v>
      </c>
      <c r="M308" s="41">
        <v>1021</v>
      </c>
      <c r="N308" s="41">
        <v>1080</v>
      </c>
      <c r="O308" s="41">
        <v>2155</v>
      </c>
      <c r="P308" s="41">
        <v>1220</v>
      </c>
      <c r="Q308" s="41">
        <v>1021</v>
      </c>
      <c r="R308" s="41">
        <v>695</v>
      </c>
      <c r="S308" s="41">
        <v>640</v>
      </c>
      <c r="T308" s="41">
        <v>1968</v>
      </c>
      <c r="U308" s="41">
        <v>1575</v>
      </c>
      <c r="V308" s="41">
        <v>925</v>
      </c>
      <c r="W308" s="41">
        <v>1119</v>
      </c>
      <c r="X308" s="41">
        <v>684</v>
      </c>
      <c r="Y308" s="41">
        <v>2634</v>
      </c>
      <c r="Z308" s="41">
        <v>167</v>
      </c>
      <c r="AA308" s="41">
        <v>3683</v>
      </c>
      <c r="AB308" s="41">
        <v>800</v>
      </c>
      <c r="AC308" s="41">
        <v>1930</v>
      </c>
      <c r="AD308" s="41">
        <v>1498</v>
      </c>
      <c r="AE308" s="41">
        <v>810</v>
      </c>
      <c r="AF308" s="41">
        <v>2567</v>
      </c>
      <c r="AG308" s="41">
        <v>460</v>
      </c>
      <c r="AH308" s="41">
        <v>1696</v>
      </c>
      <c r="AI308" s="41">
        <v>1286</v>
      </c>
      <c r="AJ308" s="41">
        <v>2991</v>
      </c>
      <c r="AK308" s="41">
        <v>442</v>
      </c>
      <c r="AL308" s="41">
        <v>1398</v>
      </c>
      <c r="AM308" s="28">
        <f t="shared" si="26"/>
        <v>66834.393267973865</v>
      </c>
      <c r="AN308" s="41">
        <v>2155.9481699346406</v>
      </c>
      <c r="AO308" s="29">
        <f t="shared" si="27"/>
        <v>41564</v>
      </c>
      <c r="AP308" s="30">
        <f t="shared" si="28"/>
        <v>1340.7741935483871</v>
      </c>
      <c r="AQ308" s="31">
        <f t="shared" si="29"/>
        <v>-25270.393267973865</v>
      </c>
      <c r="AR308" s="45">
        <f t="shared" si="30"/>
        <v>0.62189537403815864</v>
      </c>
    </row>
    <row r="309" spans="1:44" x14ac:dyDescent="0.25">
      <c r="A309" s="10">
        <v>308</v>
      </c>
      <c r="B309" s="11">
        <v>16527</v>
      </c>
      <c r="C309" s="11" t="s">
        <v>58</v>
      </c>
      <c r="D309" s="11" t="s">
        <v>23</v>
      </c>
      <c r="E309" s="11" t="s">
        <v>53</v>
      </c>
      <c r="F309" s="11" t="s">
        <v>53</v>
      </c>
      <c r="G309" s="16" t="s">
        <v>373</v>
      </c>
      <c r="H309" s="41">
        <v>0</v>
      </c>
      <c r="I309" s="41">
        <v>0</v>
      </c>
      <c r="J309" s="41">
        <v>0</v>
      </c>
      <c r="K309" s="41">
        <v>0</v>
      </c>
      <c r="L309" s="41">
        <v>0</v>
      </c>
      <c r="M309" s="41">
        <v>0</v>
      </c>
      <c r="N309" s="41">
        <v>216</v>
      </c>
      <c r="O309" s="41">
        <v>0</v>
      </c>
      <c r="P309" s="41">
        <v>0</v>
      </c>
      <c r="Q309" s="41">
        <v>389</v>
      </c>
      <c r="R309" s="41">
        <v>0</v>
      </c>
      <c r="S309" s="41">
        <v>0</v>
      </c>
      <c r="T309" s="41">
        <v>0</v>
      </c>
      <c r="U309" s="41">
        <v>0</v>
      </c>
      <c r="V309" s="41">
        <v>435</v>
      </c>
      <c r="W309" s="41">
        <v>0</v>
      </c>
      <c r="X309" s="41">
        <v>0</v>
      </c>
      <c r="Y309" s="41">
        <v>78</v>
      </c>
      <c r="Z309" s="41">
        <v>0</v>
      </c>
      <c r="AA309" s="41">
        <v>434</v>
      </c>
      <c r="AB309" s="41">
        <v>270</v>
      </c>
      <c r="AC309" s="41">
        <v>0</v>
      </c>
      <c r="AD309" s="41">
        <v>347</v>
      </c>
      <c r="AE309" s="41">
        <v>0</v>
      </c>
      <c r="AF309" s="41">
        <v>434</v>
      </c>
      <c r="AG309" s="41">
        <v>0</v>
      </c>
      <c r="AH309" s="41">
        <v>0</v>
      </c>
      <c r="AI309" s="41">
        <v>434</v>
      </c>
      <c r="AJ309" s="41">
        <v>0</v>
      </c>
      <c r="AK309" s="41">
        <v>0</v>
      </c>
      <c r="AL309" s="41">
        <v>0</v>
      </c>
      <c r="AM309" s="28">
        <f t="shared" si="26"/>
        <v>18228</v>
      </c>
      <c r="AN309" s="41">
        <v>588</v>
      </c>
      <c r="AO309" s="29">
        <f t="shared" si="27"/>
        <v>3037</v>
      </c>
      <c r="AP309" s="30">
        <f t="shared" si="28"/>
        <v>97.967741935483872</v>
      </c>
      <c r="AQ309" s="31">
        <f t="shared" si="29"/>
        <v>-15191</v>
      </c>
      <c r="AR309" s="45">
        <f t="shared" si="30"/>
        <v>0.16661180601272768</v>
      </c>
    </row>
    <row r="310" spans="1:44" x14ac:dyDescent="0.25">
      <c r="A310" s="10">
        <v>309</v>
      </c>
      <c r="B310" s="17">
        <v>17295</v>
      </c>
      <c r="C310" s="11" t="s">
        <v>58</v>
      </c>
      <c r="D310" s="18" t="s">
        <v>56</v>
      </c>
      <c r="E310" s="18" t="s">
        <v>56</v>
      </c>
      <c r="F310" s="18" t="s">
        <v>56</v>
      </c>
      <c r="G310" s="19" t="s">
        <v>374</v>
      </c>
      <c r="H310" s="41">
        <v>0</v>
      </c>
      <c r="I310" s="41">
        <v>0</v>
      </c>
      <c r="J310" s="41">
        <v>0</v>
      </c>
      <c r="K310" s="41">
        <v>0</v>
      </c>
      <c r="L310" s="41">
        <v>0</v>
      </c>
      <c r="M310" s="41">
        <v>0</v>
      </c>
      <c r="N310" s="41">
        <v>0</v>
      </c>
      <c r="O310" s="41">
        <v>0</v>
      </c>
      <c r="P310" s="41">
        <v>0</v>
      </c>
      <c r="Q310" s="41">
        <v>0</v>
      </c>
      <c r="R310" s="41">
        <v>0</v>
      </c>
      <c r="S310" s="41">
        <v>0</v>
      </c>
      <c r="T310" s="41">
        <v>0</v>
      </c>
      <c r="U310" s="41">
        <v>0</v>
      </c>
      <c r="V310" s="41">
        <v>0</v>
      </c>
      <c r="W310" s="41">
        <v>0</v>
      </c>
      <c r="X310" s="41">
        <v>0</v>
      </c>
      <c r="Y310" s="41">
        <v>0</v>
      </c>
      <c r="Z310" s="41">
        <v>0</v>
      </c>
      <c r="AA310" s="41">
        <v>0</v>
      </c>
      <c r="AB310" s="41">
        <v>0</v>
      </c>
      <c r="AC310" s="41">
        <v>0</v>
      </c>
      <c r="AD310" s="41">
        <v>0</v>
      </c>
      <c r="AE310" s="41">
        <v>0</v>
      </c>
      <c r="AF310" s="41">
        <v>0</v>
      </c>
      <c r="AG310" s="41">
        <v>0</v>
      </c>
      <c r="AH310" s="41">
        <v>0</v>
      </c>
      <c r="AI310" s="41">
        <v>0</v>
      </c>
      <c r="AJ310" s="41">
        <v>0</v>
      </c>
      <c r="AK310" s="41">
        <v>0</v>
      </c>
      <c r="AL310" s="41">
        <v>8470.06</v>
      </c>
      <c r="AM310" s="28">
        <f t="shared" si="26"/>
        <v>0</v>
      </c>
      <c r="AN310" s="41">
        <v>0</v>
      </c>
      <c r="AO310" s="29">
        <f t="shared" si="27"/>
        <v>8470.06</v>
      </c>
      <c r="AP310" s="30">
        <f t="shared" si="28"/>
        <v>273.22774193548383</v>
      </c>
      <c r="AQ310" s="31">
        <f t="shared" si="29"/>
        <v>8470.06</v>
      </c>
      <c r="AR310" s="45" t="e">
        <f t="shared" si="30"/>
        <v>#DIV/0!</v>
      </c>
    </row>
    <row r="311" spans="1:44" x14ac:dyDescent="0.25">
      <c r="A311" s="10">
        <v>310</v>
      </c>
      <c r="B311" s="20">
        <v>16078</v>
      </c>
      <c r="C311" s="11" t="s">
        <v>58</v>
      </c>
      <c r="D311" s="18" t="s">
        <v>57</v>
      </c>
      <c r="E311" s="18" t="s">
        <v>57</v>
      </c>
      <c r="F311" s="18" t="s">
        <v>57</v>
      </c>
      <c r="G311" s="18" t="s">
        <v>375</v>
      </c>
      <c r="H311" s="41">
        <v>0</v>
      </c>
      <c r="I311" s="41">
        <v>0</v>
      </c>
      <c r="J311" s="41">
        <v>0</v>
      </c>
      <c r="K311" s="41">
        <v>0</v>
      </c>
      <c r="L311" s="41">
        <v>0</v>
      </c>
      <c r="M311" s="41">
        <v>0</v>
      </c>
      <c r="N311" s="41">
        <v>0</v>
      </c>
      <c r="O311" s="41">
        <v>0</v>
      </c>
      <c r="P311" s="41">
        <v>0</v>
      </c>
      <c r="Q311" s="41">
        <v>0</v>
      </c>
      <c r="R311" s="41">
        <v>0</v>
      </c>
      <c r="S311" s="41">
        <v>0</v>
      </c>
      <c r="T311" s="41">
        <v>0</v>
      </c>
      <c r="U311" s="41">
        <v>0</v>
      </c>
      <c r="V311" s="41">
        <v>0</v>
      </c>
      <c r="W311" s="41">
        <v>0</v>
      </c>
      <c r="X311" s="41">
        <v>0</v>
      </c>
      <c r="Y311" s="41">
        <v>0</v>
      </c>
      <c r="Z311" s="41">
        <v>0</v>
      </c>
      <c r="AA311" s="41">
        <v>0</v>
      </c>
      <c r="AB311" s="41">
        <v>0</v>
      </c>
      <c r="AC311" s="41">
        <v>0</v>
      </c>
      <c r="AD311" s="41">
        <v>0</v>
      </c>
      <c r="AE311" s="41">
        <v>0</v>
      </c>
      <c r="AF311" s="41">
        <v>0</v>
      </c>
      <c r="AG311" s="41">
        <v>0</v>
      </c>
      <c r="AH311" s="41">
        <v>0</v>
      </c>
      <c r="AI311" s="41">
        <v>0</v>
      </c>
      <c r="AJ311" s="41">
        <v>0</v>
      </c>
      <c r="AK311" s="41">
        <v>0</v>
      </c>
      <c r="AL311" s="41">
        <v>0</v>
      </c>
      <c r="AM311" s="28">
        <f t="shared" si="26"/>
        <v>161355</v>
      </c>
      <c r="AN311" s="41">
        <v>5205</v>
      </c>
      <c r="AO311" s="29">
        <f t="shared" si="27"/>
        <v>0</v>
      </c>
      <c r="AP311" s="30">
        <f t="shared" si="28"/>
        <v>0</v>
      </c>
      <c r="AQ311" s="31">
        <f t="shared" si="29"/>
        <v>-161355</v>
      </c>
      <c r="AR311" s="45">
        <f t="shared" si="30"/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311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2" sqref="A2"/>
    </sheetView>
  </sheetViews>
  <sheetFormatPr defaultRowHeight="15" x14ac:dyDescent="0.25"/>
  <cols>
    <col min="1" max="1" width="5.42578125" bestFit="1" customWidth="1"/>
    <col min="2" max="2" width="7.28515625" bestFit="1" customWidth="1"/>
    <col min="3" max="3" width="20.42578125" hidden="1" customWidth="1"/>
    <col min="4" max="4" width="21.85546875" hidden="1" customWidth="1"/>
    <col min="5" max="5" width="12.7109375" customWidth="1"/>
    <col min="6" max="6" width="18.85546875" customWidth="1"/>
    <col min="7" max="7" width="24.28515625" customWidth="1"/>
    <col min="8" max="8" width="9.5703125" style="49" bestFit="1" customWidth="1"/>
    <col min="9" max="15" width="9.5703125" style="49" customWidth="1"/>
    <col min="16" max="38" width="9.140625" style="49" customWidth="1"/>
    <col min="39" max="39" width="12.140625" style="49" customWidth="1"/>
    <col min="40" max="40" width="9.5703125" style="49" customWidth="1"/>
    <col min="41" max="41" width="12" style="49" customWidth="1"/>
    <col min="42" max="42" width="10.140625" style="49" customWidth="1"/>
    <col min="43" max="43" width="11" style="49" customWidth="1"/>
    <col min="44" max="44" width="9.28515625" style="27" bestFit="1" customWidth="1"/>
    <col min="45" max="45" width="9.140625" style="49"/>
  </cols>
  <sheetData>
    <row r="1" spans="1:44" ht="30.75" customHeight="1" x14ac:dyDescent="0.25">
      <c r="A1" s="21" t="s">
        <v>59</v>
      </c>
      <c r="B1" s="21" t="s">
        <v>60</v>
      </c>
      <c r="C1" s="9" t="s">
        <v>61</v>
      </c>
      <c r="D1" s="21" t="s">
        <v>62</v>
      </c>
      <c r="E1" s="21" t="s">
        <v>63</v>
      </c>
      <c r="F1" s="21" t="s">
        <v>64</v>
      </c>
      <c r="G1" s="21" t="s">
        <v>65</v>
      </c>
      <c r="H1" s="22">
        <v>44013</v>
      </c>
      <c r="I1" s="22">
        <v>44014</v>
      </c>
      <c r="J1" s="22">
        <v>44015</v>
      </c>
      <c r="K1" s="22">
        <v>44016</v>
      </c>
      <c r="L1" s="22">
        <v>44017</v>
      </c>
      <c r="M1" s="22">
        <v>44018</v>
      </c>
      <c r="N1" s="22">
        <v>44019</v>
      </c>
      <c r="O1" s="22">
        <v>44020</v>
      </c>
      <c r="P1" s="22">
        <v>44021</v>
      </c>
      <c r="Q1" s="22">
        <v>44022</v>
      </c>
      <c r="R1" s="22">
        <v>44023</v>
      </c>
      <c r="S1" s="22">
        <v>44024</v>
      </c>
      <c r="T1" s="22">
        <v>44025</v>
      </c>
      <c r="U1" s="22">
        <v>44026</v>
      </c>
      <c r="V1" s="22">
        <v>44027</v>
      </c>
      <c r="W1" s="22">
        <v>44028</v>
      </c>
      <c r="X1" s="22">
        <v>44029</v>
      </c>
      <c r="Y1" s="22">
        <v>44030</v>
      </c>
      <c r="Z1" s="22">
        <v>44031</v>
      </c>
      <c r="AA1" s="22">
        <v>44032</v>
      </c>
      <c r="AB1" s="22">
        <v>44033</v>
      </c>
      <c r="AC1" s="22">
        <v>44034</v>
      </c>
      <c r="AD1" s="22">
        <v>44035</v>
      </c>
      <c r="AE1" s="22">
        <v>44036</v>
      </c>
      <c r="AF1" s="22">
        <v>44037</v>
      </c>
      <c r="AG1" s="22">
        <v>44038</v>
      </c>
      <c r="AH1" s="22">
        <v>44039</v>
      </c>
      <c r="AI1" s="22">
        <v>44040</v>
      </c>
      <c r="AJ1" s="22">
        <v>44041</v>
      </c>
      <c r="AK1" s="22">
        <v>44042</v>
      </c>
      <c r="AL1" s="22">
        <v>44043</v>
      </c>
      <c r="AM1" s="50" t="s">
        <v>376</v>
      </c>
      <c r="AN1" s="46" t="s">
        <v>377</v>
      </c>
      <c r="AO1" s="50" t="s">
        <v>378</v>
      </c>
      <c r="AP1" s="50" t="s">
        <v>379</v>
      </c>
      <c r="AQ1" s="46" t="s">
        <v>381</v>
      </c>
      <c r="AR1" s="42" t="s">
        <v>382</v>
      </c>
    </row>
    <row r="2" spans="1:44" x14ac:dyDescent="0.25">
      <c r="A2" s="10">
        <v>1</v>
      </c>
      <c r="B2" s="11">
        <v>16256</v>
      </c>
      <c r="C2" s="11" t="s">
        <v>58</v>
      </c>
      <c r="D2" s="12" t="s">
        <v>3</v>
      </c>
      <c r="E2" s="12" t="s">
        <v>4</v>
      </c>
      <c r="F2" s="12" t="s">
        <v>5</v>
      </c>
      <c r="G2" s="12" t="s">
        <v>66</v>
      </c>
      <c r="H2" s="41">
        <v>14058</v>
      </c>
      <c r="I2" s="41">
        <v>22872</v>
      </c>
      <c r="J2" s="41">
        <v>17155</v>
      </c>
      <c r="K2" s="41">
        <v>28194</v>
      </c>
      <c r="L2" s="41">
        <v>7620</v>
      </c>
      <c r="M2" s="41">
        <v>37707</v>
      </c>
      <c r="N2" s="41">
        <v>26568</v>
      </c>
      <c r="O2" s="41">
        <v>22237</v>
      </c>
      <c r="P2" s="41">
        <v>23271</v>
      </c>
      <c r="Q2" s="41">
        <v>15223</v>
      </c>
      <c r="R2" s="41">
        <v>32999</v>
      </c>
      <c r="S2" s="41">
        <v>5797</v>
      </c>
      <c r="T2" s="41">
        <v>32890</v>
      </c>
      <c r="U2" s="41">
        <v>24733</v>
      </c>
      <c r="V2" s="41">
        <v>18636</v>
      </c>
      <c r="W2" s="41">
        <v>23557</v>
      </c>
      <c r="X2" s="41">
        <v>12783</v>
      </c>
      <c r="Y2" s="41">
        <v>27805</v>
      </c>
      <c r="Z2" s="41">
        <v>3328</v>
      </c>
      <c r="AA2" s="41">
        <v>30052</v>
      </c>
      <c r="AB2" s="41">
        <v>17441</v>
      </c>
      <c r="AC2" s="41">
        <v>29583</v>
      </c>
      <c r="AD2" s="41">
        <v>19771</v>
      </c>
      <c r="AE2" s="41">
        <v>22453</v>
      </c>
      <c r="AF2" s="41">
        <v>23590</v>
      </c>
      <c r="AG2" s="41">
        <v>8418</v>
      </c>
      <c r="AH2" s="41">
        <v>20141</v>
      </c>
      <c r="AI2" s="41">
        <v>20680</v>
      </c>
      <c r="AJ2" s="41">
        <v>20923</v>
      </c>
      <c r="AK2" s="41">
        <v>20327</v>
      </c>
      <c r="AL2" s="41">
        <v>19799</v>
      </c>
      <c r="AM2" s="28">
        <f>+AN2*31</f>
        <v>586272</v>
      </c>
      <c r="AN2" s="41">
        <v>18912</v>
      </c>
      <c r="AO2" s="29">
        <f>SUM(H2:AL2)</f>
        <v>650611</v>
      </c>
      <c r="AP2" s="30">
        <f>AO2/31</f>
        <v>20987.451612903227</v>
      </c>
      <c r="AQ2" s="31">
        <f>AO2-AM2</f>
        <v>64339</v>
      </c>
      <c r="AR2" s="45">
        <f>AO2/AM2</f>
        <v>1.1097425768244091</v>
      </c>
    </row>
    <row r="3" spans="1:44" x14ac:dyDescent="0.25">
      <c r="A3" s="10">
        <v>2</v>
      </c>
      <c r="B3" s="11">
        <v>16052</v>
      </c>
      <c r="C3" s="11" t="s">
        <v>58</v>
      </c>
      <c r="D3" s="12" t="s">
        <v>3</v>
      </c>
      <c r="E3" s="12" t="s">
        <v>4</v>
      </c>
      <c r="F3" s="12" t="s">
        <v>5</v>
      </c>
      <c r="G3" s="12" t="s">
        <v>67</v>
      </c>
      <c r="H3" s="41">
        <v>23911</v>
      </c>
      <c r="I3" s="41">
        <v>21186</v>
      </c>
      <c r="J3" s="41">
        <v>17259</v>
      </c>
      <c r="K3" s="41">
        <v>27488</v>
      </c>
      <c r="L3" s="41">
        <v>7122</v>
      </c>
      <c r="M3" s="41">
        <v>42529</v>
      </c>
      <c r="N3" s="41">
        <v>26765</v>
      </c>
      <c r="O3" s="41">
        <v>22651</v>
      </c>
      <c r="P3" s="41">
        <v>19477</v>
      </c>
      <c r="Q3" s="41">
        <v>15901</v>
      </c>
      <c r="R3" s="41">
        <v>17019</v>
      </c>
      <c r="S3" s="41">
        <v>5306</v>
      </c>
      <c r="T3" s="41">
        <v>31729</v>
      </c>
      <c r="U3" s="41">
        <v>26452</v>
      </c>
      <c r="V3" s="41">
        <v>16968</v>
      </c>
      <c r="W3" s="41">
        <v>11800</v>
      </c>
      <c r="X3" s="41">
        <v>14216</v>
      </c>
      <c r="Y3" s="41">
        <v>16523</v>
      </c>
      <c r="Z3" s="41">
        <v>11857</v>
      </c>
      <c r="AA3" s="41">
        <v>20636</v>
      </c>
      <c r="AB3" s="41">
        <v>18399</v>
      </c>
      <c r="AC3" s="41">
        <v>19155</v>
      </c>
      <c r="AD3" s="41">
        <v>18175</v>
      </c>
      <c r="AE3" s="41">
        <v>17033</v>
      </c>
      <c r="AF3" s="41">
        <v>19152</v>
      </c>
      <c r="AG3" s="41">
        <v>6729</v>
      </c>
      <c r="AH3" s="41">
        <v>29293</v>
      </c>
      <c r="AI3" s="41">
        <v>14686</v>
      </c>
      <c r="AJ3" s="41">
        <v>13612</v>
      </c>
      <c r="AK3" s="41">
        <v>19916</v>
      </c>
      <c r="AL3" s="41">
        <v>17976</v>
      </c>
      <c r="AM3" s="28">
        <f t="shared" ref="AM3:AM66" si="0">+AN3*31</f>
        <v>455297</v>
      </c>
      <c r="AN3" s="41">
        <v>14687</v>
      </c>
      <c r="AO3" s="29">
        <f t="shared" ref="AO3:AO63" si="1">SUM(H3:AL3)</f>
        <v>590921</v>
      </c>
      <c r="AP3" s="30">
        <f t="shared" ref="AP3:AP66" si="2">AO3/31</f>
        <v>19061.967741935485</v>
      </c>
      <c r="AQ3" s="31">
        <f t="shared" ref="AQ3:AQ63" si="3">AO3-AM3</f>
        <v>135624</v>
      </c>
      <c r="AR3" s="45">
        <f t="shared" ref="AR3:AR63" si="4">AO3/AM3</f>
        <v>1.2978802847372155</v>
      </c>
    </row>
    <row r="4" spans="1:44" x14ac:dyDescent="0.25">
      <c r="A4" s="10">
        <v>3</v>
      </c>
      <c r="B4" s="11">
        <v>16340</v>
      </c>
      <c r="C4" s="11" t="s">
        <v>58</v>
      </c>
      <c r="D4" s="12" t="s">
        <v>3</v>
      </c>
      <c r="E4" s="12" t="s">
        <v>4</v>
      </c>
      <c r="F4" s="12" t="s">
        <v>5</v>
      </c>
      <c r="G4" s="12" t="s">
        <v>68</v>
      </c>
      <c r="H4" s="41">
        <v>20163</v>
      </c>
      <c r="I4" s="41">
        <v>23887</v>
      </c>
      <c r="J4" s="41">
        <v>19808</v>
      </c>
      <c r="K4" s="41">
        <v>20166</v>
      </c>
      <c r="L4" s="41">
        <v>7735</v>
      </c>
      <c r="M4" s="41">
        <v>24009</v>
      </c>
      <c r="N4" s="41">
        <v>14303</v>
      </c>
      <c r="O4" s="41">
        <v>17839</v>
      </c>
      <c r="P4" s="41">
        <v>20509</v>
      </c>
      <c r="Q4" s="41">
        <v>16247</v>
      </c>
      <c r="R4" s="41">
        <v>17091</v>
      </c>
      <c r="S4" s="41">
        <v>8231</v>
      </c>
      <c r="T4" s="41">
        <v>16134</v>
      </c>
      <c r="U4" s="41">
        <v>17330</v>
      </c>
      <c r="V4" s="41">
        <v>15056</v>
      </c>
      <c r="W4" s="41">
        <v>20267</v>
      </c>
      <c r="X4" s="41">
        <v>14592</v>
      </c>
      <c r="Y4" s="41">
        <v>16657</v>
      </c>
      <c r="Z4" s="41">
        <v>9876</v>
      </c>
      <c r="AA4" s="41">
        <v>19818</v>
      </c>
      <c r="AB4" s="41">
        <v>18392</v>
      </c>
      <c r="AC4" s="41">
        <v>20910</v>
      </c>
      <c r="AD4" s="41">
        <v>19600</v>
      </c>
      <c r="AE4" s="41">
        <v>14221</v>
      </c>
      <c r="AF4" s="41">
        <v>19259</v>
      </c>
      <c r="AG4" s="41">
        <v>10506</v>
      </c>
      <c r="AH4" s="41">
        <v>16051</v>
      </c>
      <c r="AI4" s="41">
        <v>9910</v>
      </c>
      <c r="AJ4" s="41">
        <v>14762</v>
      </c>
      <c r="AK4" s="41">
        <v>19067</v>
      </c>
      <c r="AL4" s="41">
        <v>10745</v>
      </c>
      <c r="AM4" s="28">
        <f t="shared" si="0"/>
        <v>373922</v>
      </c>
      <c r="AN4" s="41">
        <v>12062</v>
      </c>
      <c r="AO4" s="29">
        <f t="shared" si="1"/>
        <v>513141</v>
      </c>
      <c r="AP4" s="30">
        <f t="shared" si="2"/>
        <v>16552.935483870966</v>
      </c>
      <c r="AQ4" s="31">
        <f t="shared" si="3"/>
        <v>139219</v>
      </c>
      <c r="AR4" s="45">
        <f t="shared" si="4"/>
        <v>1.3723209653350164</v>
      </c>
    </row>
    <row r="5" spans="1:44" x14ac:dyDescent="0.25">
      <c r="A5" s="10">
        <v>4</v>
      </c>
      <c r="B5" s="11">
        <v>17023</v>
      </c>
      <c r="C5" s="11" t="s">
        <v>58</v>
      </c>
      <c r="D5" s="12" t="s">
        <v>3</v>
      </c>
      <c r="E5" s="12" t="s">
        <v>4</v>
      </c>
      <c r="F5" s="12" t="s">
        <v>5</v>
      </c>
      <c r="G5" s="12" t="s">
        <v>69</v>
      </c>
      <c r="H5" s="41">
        <v>21362</v>
      </c>
      <c r="I5" s="41">
        <v>21262</v>
      </c>
      <c r="J5" s="41">
        <v>17428</v>
      </c>
      <c r="K5" s="41">
        <v>20946</v>
      </c>
      <c r="L5" s="41">
        <v>11350</v>
      </c>
      <c r="M5" s="41">
        <v>24556</v>
      </c>
      <c r="N5" s="41">
        <v>18141</v>
      </c>
      <c r="O5" s="41">
        <v>16669</v>
      </c>
      <c r="P5" s="41">
        <v>18627</v>
      </c>
      <c r="Q5" s="41">
        <v>19993</v>
      </c>
      <c r="R5" s="41">
        <v>18566</v>
      </c>
      <c r="S5" s="41">
        <v>10939</v>
      </c>
      <c r="T5" s="41">
        <v>22594</v>
      </c>
      <c r="U5" s="41">
        <v>20368</v>
      </c>
      <c r="V5" s="41">
        <v>20467</v>
      </c>
      <c r="W5" s="41">
        <v>10440</v>
      </c>
      <c r="X5" s="41">
        <v>16806</v>
      </c>
      <c r="Y5" s="41">
        <v>16498</v>
      </c>
      <c r="Z5" s="41">
        <v>10046</v>
      </c>
      <c r="AA5" s="41">
        <v>18417</v>
      </c>
      <c r="AB5" s="41">
        <v>17955</v>
      </c>
      <c r="AC5" s="41">
        <v>20983</v>
      </c>
      <c r="AD5" s="41">
        <v>21093</v>
      </c>
      <c r="AE5" s="41">
        <v>11576</v>
      </c>
      <c r="AF5" s="41">
        <v>18742</v>
      </c>
      <c r="AG5" s="41">
        <v>7198</v>
      </c>
      <c r="AH5" s="41">
        <v>25348</v>
      </c>
      <c r="AI5" s="41">
        <v>10454</v>
      </c>
      <c r="AJ5" s="41">
        <v>16157</v>
      </c>
      <c r="AK5" s="41">
        <v>15765</v>
      </c>
      <c r="AL5" s="41">
        <v>14439</v>
      </c>
      <c r="AM5" s="28">
        <f t="shared" si="0"/>
        <v>389422</v>
      </c>
      <c r="AN5" s="41">
        <v>12562</v>
      </c>
      <c r="AO5" s="29">
        <f t="shared" si="1"/>
        <v>535185</v>
      </c>
      <c r="AP5" s="30">
        <f t="shared" si="2"/>
        <v>17264.032258064515</v>
      </c>
      <c r="AQ5" s="31">
        <f t="shared" si="3"/>
        <v>145763</v>
      </c>
      <c r="AR5" s="45">
        <f t="shared" si="4"/>
        <v>1.374306022772211</v>
      </c>
    </row>
    <row r="6" spans="1:44" x14ac:dyDescent="0.25">
      <c r="A6" s="10">
        <v>5</v>
      </c>
      <c r="B6" s="11">
        <v>15696</v>
      </c>
      <c r="C6" s="11" t="s">
        <v>58</v>
      </c>
      <c r="D6" s="12" t="s">
        <v>3</v>
      </c>
      <c r="E6" s="12" t="s">
        <v>4</v>
      </c>
      <c r="F6" s="12" t="s">
        <v>5</v>
      </c>
      <c r="G6" s="12" t="s">
        <v>70</v>
      </c>
      <c r="H6" s="41">
        <v>50454</v>
      </c>
      <c r="I6" s="41">
        <v>38083</v>
      </c>
      <c r="J6" s="41">
        <v>32530</v>
      </c>
      <c r="K6" s="41">
        <v>33316</v>
      </c>
      <c r="L6" s="41">
        <v>6993</v>
      </c>
      <c r="M6" s="41">
        <v>53501</v>
      </c>
      <c r="N6" s="41">
        <v>40350</v>
      </c>
      <c r="O6" s="41">
        <v>38743</v>
      </c>
      <c r="P6" s="41">
        <v>25761</v>
      </c>
      <c r="Q6" s="41">
        <v>27386</v>
      </c>
      <c r="R6" s="41">
        <v>32350</v>
      </c>
      <c r="S6" s="41">
        <v>9507</v>
      </c>
      <c r="T6" s="41">
        <v>35735</v>
      </c>
      <c r="U6" s="41">
        <v>30786</v>
      </c>
      <c r="V6" s="41">
        <v>21598</v>
      </c>
      <c r="W6" s="41">
        <v>29084</v>
      </c>
      <c r="X6" s="41">
        <v>30114</v>
      </c>
      <c r="Y6" s="41">
        <v>27551</v>
      </c>
      <c r="Z6" s="41">
        <v>10464</v>
      </c>
      <c r="AA6" s="41">
        <v>28224</v>
      </c>
      <c r="AB6" s="41">
        <v>23406</v>
      </c>
      <c r="AC6" s="41">
        <v>29658</v>
      </c>
      <c r="AD6" s="41">
        <v>22996</v>
      </c>
      <c r="AE6" s="41">
        <v>23374</v>
      </c>
      <c r="AF6" s="41">
        <v>28508</v>
      </c>
      <c r="AG6" s="41">
        <v>17506</v>
      </c>
      <c r="AH6" s="41">
        <v>40636</v>
      </c>
      <c r="AI6" s="41">
        <v>26822</v>
      </c>
      <c r="AJ6" s="41">
        <v>22713</v>
      </c>
      <c r="AK6" s="41">
        <v>25145</v>
      </c>
      <c r="AL6" s="41">
        <v>28874</v>
      </c>
      <c r="AM6" s="28">
        <f t="shared" si="0"/>
        <v>694772</v>
      </c>
      <c r="AN6" s="41">
        <v>22412</v>
      </c>
      <c r="AO6" s="29">
        <f t="shared" si="1"/>
        <v>892168</v>
      </c>
      <c r="AP6" s="30">
        <f t="shared" si="2"/>
        <v>28779.612903225807</v>
      </c>
      <c r="AQ6" s="31">
        <f t="shared" si="3"/>
        <v>197396</v>
      </c>
      <c r="AR6" s="45">
        <f t="shared" si="4"/>
        <v>1.2841162280575498</v>
      </c>
    </row>
    <row r="7" spans="1:44" x14ac:dyDescent="0.25">
      <c r="A7" s="10">
        <v>6</v>
      </c>
      <c r="B7" s="11">
        <v>16071</v>
      </c>
      <c r="C7" s="11" t="s">
        <v>58</v>
      </c>
      <c r="D7" s="12" t="s">
        <v>3</v>
      </c>
      <c r="E7" s="12" t="s">
        <v>4</v>
      </c>
      <c r="F7" s="12" t="s">
        <v>5</v>
      </c>
      <c r="G7" s="12" t="s">
        <v>71</v>
      </c>
      <c r="H7" s="41">
        <v>10807</v>
      </c>
      <c r="I7" s="41">
        <v>12380</v>
      </c>
      <c r="J7" s="41">
        <v>15074</v>
      </c>
      <c r="K7" s="41">
        <v>15683</v>
      </c>
      <c r="L7" s="41">
        <v>6328</v>
      </c>
      <c r="M7" s="41">
        <v>21005</v>
      </c>
      <c r="N7" s="41">
        <v>17524</v>
      </c>
      <c r="O7" s="41">
        <v>15486</v>
      </c>
      <c r="P7" s="41">
        <v>10721</v>
      </c>
      <c r="Q7" s="41">
        <v>10134</v>
      </c>
      <c r="R7" s="41">
        <v>18464</v>
      </c>
      <c r="S7" s="41">
        <v>7271</v>
      </c>
      <c r="T7" s="41">
        <v>14641</v>
      </c>
      <c r="U7" s="41">
        <v>20494</v>
      </c>
      <c r="V7" s="41">
        <v>15972</v>
      </c>
      <c r="W7" s="41">
        <v>19956</v>
      </c>
      <c r="X7" s="41">
        <v>13487</v>
      </c>
      <c r="Y7" s="41">
        <v>13998</v>
      </c>
      <c r="Z7" s="41">
        <v>5952</v>
      </c>
      <c r="AA7" s="41">
        <v>17685</v>
      </c>
      <c r="AB7" s="41">
        <v>14945</v>
      </c>
      <c r="AC7" s="41">
        <v>19459</v>
      </c>
      <c r="AD7" s="41">
        <v>14212</v>
      </c>
      <c r="AE7" s="41">
        <v>9344</v>
      </c>
      <c r="AF7" s="41">
        <v>14756</v>
      </c>
      <c r="AG7" s="41">
        <v>4184</v>
      </c>
      <c r="AH7" s="41">
        <v>22461</v>
      </c>
      <c r="AI7" s="41">
        <v>18691</v>
      </c>
      <c r="AJ7" s="41">
        <v>17789</v>
      </c>
      <c r="AK7" s="41">
        <v>18626</v>
      </c>
      <c r="AL7" s="41">
        <v>11034</v>
      </c>
      <c r="AM7" s="28">
        <f t="shared" si="0"/>
        <v>389422</v>
      </c>
      <c r="AN7" s="41">
        <v>12562</v>
      </c>
      <c r="AO7" s="29">
        <f t="shared" si="1"/>
        <v>448563</v>
      </c>
      <c r="AP7" s="30">
        <f t="shared" si="2"/>
        <v>14469.774193548386</v>
      </c>
      <c r="AQ7" s="31">
        <f t="shared" si="3"/>
        <v>59141</v>
      </c>
      <c r="AR7" s="45">
        <f t="shared" si="4"/>
        <v>1.1518686668960665</v>
      </c>
    </row>
    <row r="8" spans="1:44" x14ac:dyDescent="0.25">
      <c r="A8" s="10">
        <v>7</v>
      </c>
      <c r="B8" s="11">
        <v>14516</v>
      </c>
      <c r="C8" s="11" t="s">
        <v>58</v>
      </c>
      <c r="D8" s="12" t="s">
        <v>3</v>
      </c>
      <c r="E8" s="12" t="s">
        <v>4</v>
      </c>
      <c r="F8" s="12" t="s">
        <v>5</v>
      </c>
      <c r="G8" s="12" t="s">
        <v>72</v>
      </c>
      <c r="H8" s="41">
        <v>19626</v>
      </c>
      <c r="I8" s="41">
        <v>25759</v>
      </c>
      <c r="J8" s="41">
        <v>28550</v>
      </c>
      <c r="K8" s="41">
        <v>23658</v>
      </c>
      <c r="L8" s="41">
        <v>5349</v>
      </c>
      <c r="M8" s="41">
        <v>34637</v>
      </c>
      <c r="N8" s="41">
        <v>21859</v>
      </c>
      <c r="O8" s="41">
        <v>22946</v>
      </c>
      <c r="P8" s="41">
        <v>13267</v>
      </c>
      <c r="Q8" s="41">
        <v>20289</v>
      </c>
      <c r="R8" s="41">
        <v>24152</v>
      </c>
      <c r="S8" s="41">
        <v>6542</v>
      </c>
      <c r="T8" s="41">
        <v>35068</v>
      </c>
      <c r="U8" s="41">
        <v>24539</v>
      </c>
      <c r="V8" s="41">
        <v>23045</v>
      </c>
      <c r="W8" s="41">
        <v>19074</v>
      </c>
      <c r="X8" s="41">
        <v>14679</v>
      </c>
      <c r="Y8" s="41">
        <v>22185</v>
      </c>
      <c r="Z8" s="41">
        <v>8679</v>
      </c>
      <c r="AA8" s="41">
        <v>26786</v>
      </c>
      <c r="AB8" s="41">
        <v>24602</v>
      </c>
      <c r="AC8" s="41">
        <v>20736</v>
      </c>
      <c r="AD8" s="41">
        <v>25626</v>
      </c>
      <c r="AE8" s="41">
        <v>26089</v>
      </c>
      <c r="AF8" s="41">
        <v>20662</v>
      </c>
      <c r="AG8" s="41">
        <v>11950</v>
      </c>
      <c r="AH8" s="41">
        <v>33338</v>
      </c>
      <c r="AI8" s="41">
        <v>15342</v>
      </c>
      <c r="AJ8" s="41">
        <v>27351</v>
      </c>
      <c r="AK8" s="41">
        <v>21924</v>
      </c>
      <c r="AL8" s="41">
        <v>18637</v>
      </c>
      <c r="AM8" s="28">
        <f t="shared" si="0"/>
        <v>632896</v>
      </c>
      <c r="AN8" s="41">
        <v>20416</v>
      </c>
      <c r="AO8" s="29">
        <f t="shared" si="1"/>
        <v>666946</v>
      </c>
      <c r="AP8" s="30">
        <f t="shared" si="2"/>
        <v>21514.387096774193</v>
      </c>
      <c r="AQ8" s="31">
        <f t="shared" si="3"/>
        <v>34050</v>
      </c>
      <c r="AR8" s="45">
        <f t="shared" si="4"/>
        <v>1.0538003084235008</v>
      </c>
    </row>
    <row r="9" spans="1:44" x14ac:dyDescent="0.25">
      <c r="A9" s="10">
        <v>8</v>
      </c>
      <c r="B9" s="11">
        <v>16621</v>
      </c>
      <c r="C9" s="11" t="s">
        <v>58</v>
      </c>
      <c r="D9" s="12" t="s">
        <v>3</v>
      </c>
      <c r="E9" s="12" t="s">
        <v>4</v>
      </c>
      <c r="F9" s="12" t="s">
        <v>5</v>
      </c>
      <c r="G9" s="12" t="s">
        <v>73</v>
      </c>
      <c r="H9" s="41">
        <v>20973</v>
      </c>
      <c r="I9" s="41">
        <v>18506</v>
      </c>
      <c r="J9" s="41">
        <v>21419</v>
      </c>
      <c r="K9" s="41">
        <v>27736</v>
      </c>
      <c r="L9" s="41">
        <v>12098</v>
      </c>
      <c r="M9" s="41">
        <v>26612</v>
      </c>
      <c r="N9" s="41">
        <v>25013</v>
      </c>
      <c r="O9" s="41">
        <v>17366</v>
      </c>
      <c r="P9" s="41">
        <v>21520</v>
      </c>
      <c r="Q9" s="41">
        <v>20153</v>
      </c>
      <c r="R9" s="41">
        <v>19494</v>
      </c>
      <c r="S9" s="41">
        <v>13089</v>
      </c>
      <c r="T9" s="41">
        <v>22608</v>
      </c>
      <c r="U9" s="41">
        <v>16013</v>
      </c>
      <c r="V9" s="41">
        <v>18417</v>
      </c>
      <c r="W9" s="41">
        <v>13276</v>
      </c>
      <c r="X9" s="41">
        <v>15183</v>
      </c>
      <c r="Y9" s="41">
        <v>23689</v>
      </c>
      <c r="Z9" s="41">
        <v>10008</v>
      </c>
      <c r="AA9" s="41">
        <v>22376</v>
      </c>
      <c r="AB9" s="41">
        <v>9469</v>
      </c>
      <c r="AC9" s="41">
        <v>14968</v>
      </c>
      <c r="AD9" s="41">
        <v>12114</v>
      </c>
      <c r="AE9" s="41">
        <v>16122</v>
      </c>
      <c r="AF9" s="41">
        <v>17463</v>
      </c>
      <c r="AG9" s="41">
        <v>7841</v>
      </c>
      <c r="AH9" s="41">
        <v>28436</v>
      </c>
      <c r="AI9" s="41">
        <v>20382</v>
      </c>
      <c r="AJ9" s="41">
        <v>11468</v>
      </c>
      <c r="AK9" s="41">
        <v>17989</v>
      </c>
      <c r="AL9" s="41">
        <v>13733</v>
      </c>
      <c r="AM9" s="28">
        <f t="shared" si="0"/>
        <v>455297</v>
      </c>
      <c r="AN9" s="41">
        <v>14687</v>
      </c>
      <c r="AO9" s="29">
        <f t="shared" si="1"/>
        <v>555534</v>
      </c>
      <c r="AP9" s="30">
        <f t="shared" si="2"/>
        <v>17920.451612903227</v>
      </c>
      <c r="AQ9" s="31">
        <f t="shared" si="3"/>
        <v>100237</v>
      </c>
      <c r="AR9" s="45">
        <f t="shared" si="4"/>
        <v>1.2201573917684501</v>
      </c>
    </row>
    <row r="10" spans="1:44" x14ac:dyDescent="0.25">
      <c r="A10" s="10">
        <v>9</v>
      </c>
      <c r="B10" s="11">
        <v>14581</v>
      </c>
      <c r="C10" s="11" t="s">
        <v>58</v>
      </c>
      <c r="D10" s="12" t="s">
        <v>3</v>
      </c>
      <c r="E10" s="12" t="s">
        <v>4</v>
      </c>
      <c r="F10" s="12" t="s">
        <v>6</v>
      </c>
      <c r="G10" s="12" t="s">
        <v>74</v>
      </c>
      <c r="H10" s="41">
        <v>14559</v>
      </c>
      <c r="I10" s="41">
        <v>20651</v>
      </c>
      <c r="J10" s="41">
        <v>24160</v>
      </c>
      <c r="K10" s="41">
        <v>34012</v>
      </c>
      <c r="L10" s="41">
        <v>9214</v>
      </c>
      <c r="M10" s="41">
        <v>30050</v>
      </c>
      <c r="N10" s="41">
        <v>21860</v>
      </c>
      <c r="O10" s="41">
        <v>26231</v>
      </c>
      <c r="P10" s="41">
        <v>16800</v>
      </c>
      <c r="Q10" s="41">
        <v>20629</v>
      </c>
      <c r="R10" s="41">
        <v>19265</v>
      </c>
      <c r="S10" s="41">
        <v>10025</v>
      </c>
      <c r="T10" s="41">
        <v>27066</v>
      </c>
      <c r="U10" s="41">
        <v>19370</v>
      </c>
      <c r="V10" s="41">
        <v>16339</v>
      </c>
      <c r="W10" s="41">
        <v>19714</v>
      </c>
      <c r="X10" s="41">
        <v>21628</v>
      </c>
      <c r="Y10" s="41">
        <v>19746</v>
      </c>
      <c r="Z10" s="41">
        <v>4924</v>
      </c>
      <c r="AA10" s="41">
        <v>23555</v>
      </c>
      <c r="AB10" s="41">
        <v>15850</v>
      </c>
      <c r="AC10" s="41">
        <v>25561</v>
      </c>
      <c r="AD10" s="41">
        <v>15315</v>
      </c>
      <c r="AE10" s="41">
        <v>13660</v>
      </c>
      <c r="AF10" s="41">
        <v>23070</v>
      </c>
      <c r="AG10" s="41">
        <v>8182</v>
      </c>
      <c r="AH10" s="41">
        <v>22239</v>
      </c>
      <c r="AI10" s="41">
        <v>18174</v>
      </c>
      <c r="AJ10" s="41">
        <v>23487</v>
      </c>
      <c r="AK10" s="41">
        <v>17965</v>
      </c>
      <c r="AL10" s="41">
        <v>17820</v>
      </c>
      <c r="AM10" s="28">
        <f t="shared" si="0"/>
        <v>556946</v>
      </c>
      <c r="AN10" s="41">
        <v>17966</v>
      </c>
      <c r="AO10" s="29">
        <f t="shared" si="1"/>
        <v>601121</v>
      </c>
      <c r="AP10" s="30">
        <f t="shared" si="2"/>
        <v>19391</v>
      </c>
      <c r="AQ10" s="31">
        <f t="shared" si="3"/>
        <v>44175</v>
      </c>
      <c r="AR10" s="45">
        <f t="shared" si="4"/>
        <v>1.0793164866970946</v>
      </c>
    </row>
    <row r="11" spans="1:44" x14ac:dyDescent="0.25">
      <c r="A11" s="10">
        <v>10</v>
      </c>
      <c r="B11" s="11">
        <v>16577</v>
      </c>
      <c r="C11" s="11" t="s">
        <v>58</v>
      </c>
      <c r="D11" s="12" t="s">
        <v>3</v>
      </c>
      <c r="E11" s="12" t="s">
        <v>4</v>
      </c>
      <c r="F11" s="12" t="s">
        <v>6</v>
      </c>
      <c r="G11" s="12" t="s">
        <v>75</v>
      </c>
      <c r="H11" s="41">
        <v>14547</v>
      </c>
      <c r="I11" s="41">
        <v>9636</v>
      </c>
      <c r="J11" s="41">
        <v>9092</v>
      </c>
      <c r="K11" s="41">
        <v>19070</v>
      </c>
      <c r="L11" s="41">
        <v>6913</v>
      </c>
      <c r="M11" s="41">
        <v>17551</v>
      </c>
      <c r="N11" s="41">
        <v>9092</v>
      </c>
      <c r="O11" s="41">
        <v>11347</v>
      </c>
      <c r="P11" s="41">
        <v>13444</v>
      </c>
      <c r="Q11" s="41">
        <v>11723</v>
      </c>
      <c r="R11" s="41">
        <v>10997</v>
      </c>
      <c r="S11" s="41">
        <v>11392</v>
      </c>
      <c r="T11" s="41">
        <v>16539</v>
      </c>
      <c r="U11" s="41">
        <v>9718</v>
      </c>
      <c r="V11" s="41">
        <v>17611</v>
      </c>
      <c r="W11" s="41">
        <v>9941</v>
      </c>
      <c r="X11" s="41">
        <v>6304</v>
      </c>
      <c r="Y11" s="41">
        <v>14446</v>
      </c>
      <c r="Z11" s="41">
        <v>7089</v>
      </c>
      <c r="AA11" s="41">
        <v>9944</v>
      </c>
      <c r="AB11" s="41">
        <v>5208</v>
      </c>
      <c r="AC11" s="41">
        <v>16077</v>
      </c>
      <c r="AD11" s="41">
        <v>11195</v>
      </c>
      <c r="AE11" s="41">
        <v>10040</v>
      </c>
      <c r="AF11" s="41">
        <v>9173</v>
      </c>
      <c r="AG11" s="41">
        <v>6857</v>
      </c>
      <c r="AH11" s="41">
        <v>14108</v>
      </c>
      <c r="AI11" s="41">
        <v>9168</v>
      </c>
      <c r="AJ11" s="41">
        <v>13880</v>
      </c>
      <c r="AK11" s="41">
        <v>12712</v>
      </c>
      <c r="AL11" s="41">
        <v>13154</v>
      </c>
      <c r="AM11" s="28">
        <f t="shared" si="0"/>
        <v>342922</v>
      </c>
      <c r="AN11" s="41">
        <v>11062</v>
      </c>
      <c r="AO11" s="29">
        <f t="shared" si="1"/>
        <v>357968</v>
      </c>
      <c r="AP11" s="30">
        <f t="shared" si="2"/>
        <v>11547.354838709678</v>
      </c>
      <c r="AQ11" s="31">
        <f t="shared" si="3"/>
        <v>15046</v>
      </c>
      <c r="AR11" s="45">
        <f t="shared" si="4"/>
        <v>1.0438758668151942</v>
      </c>
    </row>
    <row r="12" spans="1:44" x14ac:dyDescent="0.25">
      <c r="A12" s="10">
        <v>11</v>
      </c>
      <c r="B12" s="11">
        <v>16622</v>
      </c>
      <c r="C12" s="11" t="s">
        <v>58</v>
      </c>
      <c r="D12" s="12" t="s">
        <v>3</v>
      </c>
      <c r="E12" s="12" t="s">
        <v>4</v>
      </c>
      <c r="F12" s="12" t="s">
        <v>6</v>
      </c>
      <c r="G12" s="12" t="s">
        <v>76</v>
      </c>
      <c r="H12" s="41">
        <v>17107</v>
      </c>
      <c r="I12" s="41">
        <v>12893</v>
      </c>
      <c r="J12" s="41">
        <v>13811</v>
      </c>
      <c r="K12" s="41">
        <v>17301</v>
      </c>
      <c r="L12" s="41">
        <v>2428</v>
      </c>
      <c r="M12" s="41">
        <v>17977</v>
      </c>
      <c r="N12" s="41">
        <v>20583</v>
      </c>
      <c r="O12" s="41">
        <v>13871</v>
      </c>
      <c r="P12" s="41">
        <v>10076</v>
      </c>
      <c r="Q12" s="41">
        <v>11497</v>
      </c>
      <c r="R12" s="41">
        <v>14305</v>
      </c>
      <c r="S12" s="41">
        <v>8098</v>
      </c>
      <c r="T12" s="41">
        <v>11407</v>
      </c>
      <c r="U12" s="41">
        <v>14344</v>
      </c>
      <c r="V12" s="41">
        <v>14936</v>
      </c>
      <c r="W12" s="41">
        <v>8482</v>
      </c>
      <c r="X12" s="41">
        <v>11543</v>
      </c>
      <c r="Y12" s="41">
        <v>17287</v>
      </c>
      <c r="Z12" s="41">
        <v>5790</v>
      </c>
      <c r="AA12" s="41">
        <v>19058</v>
      </c>
      <c r="AB12" s="41">
        <v>12141</v>
      </c>
      <c r="AC12" s="41">
        <v>7750</v>
      </c>
      <c r="AD12" s="41">
        <v>7857</v>
      </c>
      <c r="AE12" s="41">
        <v>16425</v>
      </c>
      <c r="AF12" s="41">
        <v>11792</v>
      </c>
      <c r="AG12" s="41">
        <v>10359</v>
      </c>
      <c r="AH12" s="41">
        <v>14043</v>
      </c>
      <c r="AI12" s="41">
        <v>10945</v>
      </c>
      <c r="AJ12" s="41">
        <v>17446</v>
      </c>
      <c r="AK12" s="41">
        <v>10862</v>
      </c>
      <c r="AL12" s="41">
        <v>7861</v>
      </c>
      <c r="AM12" s="28">
        <f t="shared" si="0"/>
        <v>389422</v>
      </c>
      <c r="AN12" s="41">
        <v>12562</v>
      </c>
      <c r="AO12" s="29">
        <f t="shared" si="1"/>
        <v>390275</v>
      </c>
      <c r="AP12" s="30">
        <f t="shared" si="2"/>
        <v>12589.516129032258</v>
      </c>
      <c r="AQ12" s="31">
        <f t="shared" si="3"/>
        <v>853</v>
      </c>
      <c r="AR12" s="45">
        <f t="shared" si="4"/>
        <v>1.0021904258105603</v>
      </c>
    </row>
    <row r="13" spans="1:44" x14ac:dyDescent="0.25">
      <c r="A13" s="10">
        <v>12</v>
      </c>
      <c r="B13" s="13">
        <v>17116</v>
      </c>
      <c r="C13" s="11" t="s">
        <v>58</v>
      </c>
      <c r="D13" s="12" t="s">
        <v>3</v>
      </c>
      <c r="E13" s="12" t="s">
        <v>4</v>
      </c>
      <c r="F13" s="12" t="s">
        <v>6</v>
      </c>
      <c r="G13" s="14" t="s">
        <v>77</v>
      </c>
      <c r="H13" s="41">
        <v>28689</v>
      </c>
      <c r="I13" s="41">
        <v>29138</v>
      </c>
      <c r="J13" s="41">
        <v>34827</v>
      </c>
      <c r="K13" s="41">
        <v>38652</v>
      </c>
      <c r="L13" s="41">
        <v>12484</v>
      </c>
      <c r="M13" s="41">
        <v>34044</v>
      </c>
      <c r="N13" s="41">
        <v>25082</v>
      </c>
      <c r="O13" s="41">
        <v>24938</v>
      </c>
      <c r="P13" s="41">
        <v>28703</v>
      </c>
      <c r="Q13" s="41">
        <v>29224</v>
      </c>
      <c r="R13" s="41">
        <v>33605</v>
      </c>
      <c r="S13" s="41">
        <v>13014</v>
      </c>
      <c r="T13" s="41">
        <v>35356</v>
      </c>
      <c r="U13" s="41">
        <v>24769</v>
      </c>
      <c r="V13" s="41">
        <v>22779</v>
      </c>
      <c r="W13" s="41">
        <v>19091</v>
      </c>
      <c r="X13" s="41">
        <v>24313</v>
      </c>
      <c r="Y13" s="41">
        <v>38265</v>
      </c>
      <c r="Z13" s="41">
        <v>16960</v>
      </c>
      <c r="AA13" s="41">
        <v>27371</v>
      </c>
      <c r="AB13" s="41">
        <v>23095</v>
      </c>
      <c r="AC13" s="41">
        <v>22492</v>
      </c>
      <c r="AD13" s="41">
        <v>28854</v>
      </c>
      <c r="AE13" s="41">
        <v>24428</v>
      </c>
      <c r="AF13" s="41">
        <v>27578</v>
      </c>
      <c r="AG13" s="41">
        <v>17227</v>
      </c>
      <c r="AH13" s="41">
        <v>27050</v>
      </c>
      <c r="AI13" s="41">
        <v>20059</v>
      </c>
      <c r="AJ13" s="41">
        <v>22150</v>
      </c>
      <c r="AK13" s="41">
        <v>25598</v>
      </c>
      <c r="AL13" s="41">
        <v>28217</v>
      </c>
      <c r="AM13" s="28">
        <f t="shared" si="0"/>
        <v>639127</v>
      </c>
      <c r="AN13" s="41">
        <v>20617</v>
      </c>
      <c r="AO13" s="29">
        <f t="shared" si="1"/>
        <v>808052</v>
      </c>
      <c r="AP13" s="30">
        <f t="shared" si="2"/>
        <v>26066.193548387098</v>
      </c>
      <c r="AQ13" s="31">
        <f t="shared" si="3"/>
        <v>168925</v>
      </c>
      <c r="AR13" s="45">
        <f t="shared" si="4"/>
        <v>1.2643058421878595</v>
      </c>
    </row>
    <row r="14" spans="1:44" x14ac:dyDescent="0.25">
      <c r="A14" s="10">
        <v>13</v>
      </c>
      <c r="B14" s="13">
        <v>17114</v>
      </c>
      <c r="C14" s="11" t="s">
        <v>58</v>
      </c>
      <c r="D14" s="12" t="s">
        <v>3</v>
      </c>
      <c r="E14" s="12" t="s">
        <v>4</v>
      </c>
      <c r="F14" s="12" t="s">
        <v>6</v>
      </c>
      <c r="G14" s="14" t="s">
        <v>78</v>
      </c>
      <c r="H14" s="41">
        <v>13287</v>
      </c>
      <c r="I14" s="41">
        <v>10769</v>
      </c>
      <c r="J14" s="41">
        <v>8791</v>
      </c>
      <c r="K14" s="41">
        <v>16955</v>
      </c>
      <c r="L14" s="41">
        <v>12923</v>
      </c>
      <c r="M14" s="41">
        <v>9677</v>
      </c>
      <c r="N14" s="41">
        <v>14989</v>
      </c>
      <c r="O14" s="41">
        <v>14854</v>
      </c>
      <c r="P14" s="41">
        <v>12872</v>
      </c>
      <c r="Q14" s="41">
        <v>10390</v>
      </c>
      <c r="R14" s="41">
        <v>13403</v>
      </c>
      <c r="S14" s="41">
        <v>10121</v>
      </c>
      <c r="T14" s="41">
        <v>13296</v>
      </c>
      <c r="U14" s="41">
        <v>16167</v>
      </c>
      <c r="V14" s="41">
        <v>11102</v>
      </c>
      <c r="W14" s="41">
        <v>13303</v>
      </c>
      <c r="X14" s="41">
        <v>12103</v>
      </c>
      <c r="Y14" s="41">
        <v>17028</v>
      </c>
      <c r="Z14" s="41">
        <v>8088</v>
      </c>
      <c r="AA14" s="41">
        <v>15422</v>
      </c>
      <c r="AB14" s="41">
        <v>18678</v>
      </c>
      <c r="AC14" s="41">
        <v>11443</v>
      </c>
      <c r="AD14" s="41">
        <v>14732</v>
      </c>
      <c r="AE14" s="41">
        <v>12795</v>
      </c>
      <c r="AF14" s="41">
        <v>17241</v>
      </c>
      <c r="AG14" s="41">
        <v>8750</v>
      </c>
      <c r="AH14" s="41">
        <v>13474</v>
      </c>
      <c r="AI14" s="41">
        <v>8637</v>
      </c>
      <c r="AJ14" s="41">
        <v>14548</v>
      </c>
      <c r="AK14" s="41">
        <v>11044</v>
      </c>
      <c r="AL14" s="41">
        <v>14188</v>
      </c>
      <c r="AM14" s="28">
        <f t="shared" si="0"/>
        <v>358422</v>
      </c>
      <c r="AN14" s="41">
        <v>11562</v>
      </c>
      <c r="AO14" s="29">
        <f t="shared" si="1"/>
        <v>401070</v>
      </c>
      <c r="AP14" s="30">
        <f t="shared" si="2"/>
        <v>12937.741935483871</v>
      </c>
      <c r="AQ14" s="31">
        <f t="shared" si="3"/>
        <v>42648</v>
      </c>
      <c r="AR14" s="45">
        <f t="shared" si="4"/>
        <v>1.1189882317491673</v>
      </c>
    </row>
    <row r="15" spans="1:44" x14ac:dyDescent="0.25">
      <c r="A15" s="10">
        <v>14</v>
      </c>
      <c r="B15" s="11">
        <v>16516</v>
      </c>
      <c r="C15" s="11" t="s">
        <v>58</v>
      </c>
      <c r="D15" s="12" t="s">
        <v>3</v>
      </c>
      <c r="E15" s="12" t="s">
        <v>4</v>
      </c>
      <c r="F15" s="12" t="s">
        <v>6</v>
      </c>
      <c r="G15" s="12" t="s">
        <v>79</v>
      </c>
      <c r="H15" s="41">
        <v>18620</v>
      </c>
      <c r="I15" s="41">
        <v>12063</v>
      </c>
      <c r="J15" s="41">
        <v>15398</v>
      </c>
      <c r="K15" s="41">
        <v>19686</v>
      </c>
      <c r="L15" s="41">
        <v>6684</v>
      </c>
      <c r="M15" s="41">
        <v>35190</v>
      </c>
      <c r="N15" s="41">
        <v>25066</v>
      </c>
      <c r="O15" s="41">
        <v>18379</v>
      </c>
      <c r="P15" s="41">
        <v>22872</v>
      </c>
      <c r="Q15" s="41">
        <v>18052</v>
      </c>
      <c r="R15" s="41">
        <v>24995</v>
      </c>
      <c r="S15" s="41">
        <v>5036</v>
      </c>
      <c r="T15" s="41">
        <v>23959</v>
      </c>
      <c r="U15" s="41">
        <v>31963</v>
      </c>
      <c r="V15" s="41">
        <v>24535</v>
      </c>
      <c r="W15" s="41">
        <v>21019</v>
      </c>
      <c r="X15" s="41">
        <v>20850</v>
      </c>
      <c r="Y15" s="41">
        <v>29079</v>
      </c>
      <c r="Z15" s="41">
        <v>6602</v>
      </c>
      <c r="AA15" s="41">
        <v>27610</v>
      </c>
      <c r="AB15" s="41">
        <v>17749</v>
      </c>
      <c r="AC15" s="41">
        <v>17630</v>
      </c>
      <c r="AD15" s="41">
        <v>19804</v>
      </c>
      <c r="AE15" s="41">
        <v>18305</v>
      </c>
      <c r="AF15" s="41">
        <v>12969</v>
      </c>
      <c r="AG15" s="41">
        <v>5427</v>
      </c>
      <c r="AH15" s="41">
        <v>21829</v>
      </c>
      <c r="AI15" s="41">
        <v>17755</v>
      </c>
      <c r="AJ15" s="41">
        <v>12743</v>
      </c>
      <c r="AK15" s="41">
        <v>18847</v>
      </c>
      <c r="AL15" s="41">
        <v>26532</v>
      </c>
      <c r="AM15" s="28">
        <f t="shared" si="0"/>
        <v>555272</v>
      </c>
      <c r="AN15" s="41">
        <v>17912</v>
      </c>
      <c r="AO15" s="29">
        <f t="shared" si="1"/>
        <v>597248</v>
      </c>
      <c r="AP15" s="30">
        <f t="shared" si="2"/>
        <v>19266.064516129034</v>
      </c>
      <c r="AQ15" s="31">
        <f t="shared" si="3"/>
        <v>41976</v>
      </c>
      <c r="AR15" s="45">
        <f t="shared" si="4"/>
        <v>1.0755953838839343</v>
      </c>
    </row>
    <row r="16" spans="1:44" x14ac:dyDescent="0.25">
      <c r="A16" s="10">
        <v>15</v>
      </c>
      <c r="B16" s="11">
        <v>17380</v>
      </c>
      <c r="C16" s="11" t="s">
        <v>58</v>
      </c>
      <c r="D16" s="12" t="s">
        <v>3</v>
      </c>
      <c r="E16" s="12" t="s">
        <v>4</v>
      </c>
      <c r="F16" s="12" t="s">
        <v>7</v>
      </c>
      <c r="G16" s="12" t="s">
        <v>80</v>
      </c>
      <c r="H16" s="41">
        <v>10159</v>
      </c>
      <c r="I16" s="41">
        <v>17971</v>
      </c>
      <c r="J16" s="41">
        <v>17936</v>
      </c>
      <c r="K16" s="41">
        <v>16295</v>
      </c>
      <c r="L16" s="41">
        <v>3778</v>
      </c>
      <c r="M16" s="41">
        <v>15193</v>
      </c>
      <c r="N16" s="41">
        <v>10568</v>
      </c>
      <c r="O16" s="41">
        <v>5805</v>
      </c>
      <c r="P16" s="41">
        <v>11811</v>
      </c>
      <c r="Q16" s="41">
        <v>15380</v>
      </c>
      <c r="R16" s="41">
        <v>19011</v>
      </c>
      <c r="S16" s="41">
        <v>1943</v>
      </c>
      <c r="T16" s="41">
        <v>13303</v>
      </c>
      <c r="U16" s="41">
        <v>14900</v>
      </c>
      <c r="V16" s="41">
        <v>10004</v>
      </c>
      <c r="W16" s="41">
        <v>13807</v>
      </c>
      <c r="X16" s="41">
        <v>12003</v>
      </c>
      <c r="Y16" s="41">
        <v>11763</v>
      </c>
      <c r="Z16" s="41">
        <v>5700</v>
      </c>
      <c r="AA16" s="41">
        <v>11835</v>
      </c>
      <c r="AB16" s="41">
        <v>8668</v>
      </c>
      <c r="AC16" s="41">
        <v>16954</v>
      </c>
      <c r="AD16" s="41">
        <v>6810</v>
      </c>
      <c r="AE16" s="41">
        <v>12075</v>
      </c>
      <c r="AF16" s="41">
        <v>21815</v>
      </c>
      <c r="AG16" s="41">
        <v>6221</v>
      </c>
      <c r="AH16" s="41">
        <v>20308</v>
      </c>
      <c r="AI16" s="41">
        <v>9057</v>
      </c>
      <c r="AJ16" s="41">
        <v>9171</v>
      </c>
      <c r="AK16" s="41">
        <v>15371</v>
      </c>
      <c r="AL16" s="41">
        <v>12161</v>
      </c>
      <c r="AM16" s="28">
        <f t="shared" si="0"/>
        <v>218922</v>
      </c>
      <c r="AN16" s="41">
        <v>7062</v>
      </c>
      <c r="AO16" s="29">
        <f t="shared" si="1"/>
        <v>377776</v>
      </c>
      <c r="AP16" s="30">
        <f t="shared" si="2"/>
        <v>12186.322580645161</v>
      </c>
      <c r="AQ16" s="31">
        <f t="shared" si="3"/>
        <v>158854</v>
      </c>
      <c r="AR16" s="45">
        <f t="shared" si="4"/>
        <v>1.725619170298097</v>
      </c>
    </row>
    <row r="17" spans="1:44" x14ac:dyDescent="0.25">
      <c r="A17" s="10">
        <v>16</v>
      </c>
      <c r="B17" s="11">
        <v>15421</v>
      </c>
      <c r="C17" s="11" t="s">
        <v>58</v>
      </c>
      <c r="D17" s="12" t="s">
        <v>3</v>
      </c>
      <c r="E17" s="12" t="s">
        <v>4</v>
      </c>
      <c r="F17" s="12" t="s">
        <v>7</v>
      </c>
      <c r="G17" s="12" t="s">
        <v>81</v>
      </c>
      <c r="H17" s="41">
        <v>16763</v>
      </c>
      <c r="I17" s="41">
        <v>13092</v>
      </c>
      <c r="J17" s="41">
        <v>15625</v>
      </c>
      <c r="K17" s="41">
        <v>19432</v>
      </c>
      <c r="L17" s="41">
        <v>6460</v>
      </c>
      <c r="M17" s="41">
        <v>12230</v>
      </c>
      <c r="N17" s="41">
        <v>18653</v>
      </c>
      <c r="O17" s="41">
        <v>13915</v>
      </c>
      <c r="P17" s="41">
        <v>35638</v>
      </c>
      <c r="Q17" s="41">
        <v>12895</v>
      </c>
      <c r="R17" s="41">
        <v>21311</v>
      </c>
      <c r="S17" s="41">
        <v>7885</v>
      </c>
      <c r="T17" s="41">
        <v>12771</v>
      </c>
      <c r="U17" s="41">
        <v>15779</v>
      </c>
      <c r="V17" s="41">
        <v>10522</v>
      </c>
      <c r="W17" s="41">
        <v>13134</v>
      </c>
      <c r="X17" s="41">
        <v>7142</v>
      </c>
      <c r="Y17" s="41">
        <v>15819</v>
      </c>
      <c r="Z17" s="41">
        <v>8609</v>
      </c>
      <c r="AA17" s="41">
        <v>10215</v>
      </c>
      <c r="AB17" s="41">
        <v>14285</v>
      </c>
      <c r="AC17" s="41">
        <v>16082</v>
      </c>
      <c r="AD17" s="41">
        <v>12888</v>
      </c>
      <c r="AE17" s="41">
        <v>8147</v>
      </c>
      <c r="AF17" s="41">
        <v>10744</v>
      </c>
      <c r="AG17" s="41">
        <v>4517</v>
      </c>
      <c r="AH17" s="41">
        <v>18900</v>
      </c>
      <c r="AI17" s="41">
        <v>9756</v>
      </c>
      <c r="AJ17" s="41">
        <v>12829</v>
      </c>
      <c r="AK17" s="41">
        <v>15592</v>
      </c>
      <c r="AL17" s="41">
        <v>17359</v>
      </c>
      <c r="AM17" s="28">
        <f t="shared" si="0"/>
        <v>420422</v>
      </c>
      <c r="AN17" s="41">
        <v>13562</v>
      </c>
      <c r="AO17" s="29">
        <f t="shared" si="1"/>
        <v>428989</v>
      </c>
      <c r="AP17" s="30">
        <f t="shared" si="2"/>
        <v>13838.354838709678</v>
      </c>
      <c r="AQ17" s="31">
        <f t="shared" si="3"/>
        <v>8567</v>
      </c>
      <c r="AR17" s="45">
        <f t="shared" si="4"/>
        <v>1.0203771448687271</v>
      </c>
    </row>
    <row r="18" spans="1:44" x14ac:dyDescent="0.25">
      <c r="A18" s="10">
        <v>17</v>
      </c>
      <c r="B18" s="11">
        <v>15793</v>
      </c>
      <c r="C18" s="11" t="s">
        <v>58</v>
      </c>
      <c r="D18" s="12" t="s">
        <v>3</v>
      </c>
      <c r="E18" s="12" t="s">
        <v>4</v>
      </c>
      <c r="F18" s="12" t="s">
        <v>7</v>
      </c>
      <c r="G18" s="12" t="s">
        <v>82</v>
      </c>
      <c r="H18" s="41">
        <v>8343</v>
      </c>
      <c r="I18" s="41">
        <v>12043</v>
      </c>
      <c r="J18" s="41">
        <v>8034</v>
      </c>
      <c r="K18" s="41">
        <v>13757</v>
      </c>
      <c r="L18" s="41">
        <v>6471</v>
      </c>
      <c r="M18" s="41">
        <v>11121</v>
      </c>
      <c r="N18" s="41">
        <v>14824</v>
      </c>
      <c r="O18" s="41">
        <v>11013</v>
      </c>
      <c r="P18" s="41">
        <v>6761</v>
      </c>
      <c r="Q18" s="41">
        <v>12503</v>
      </c>
      <c r="R18" s="41">
        <v>12274</v>
      </c>
      <c r="S18" s="41">
        <v>6610</v>
      </c>
      <c r="T18" s="41">
        <v>16630</v>
      </c>
      <c r="U18" s="41">
        <v>7452</v>
      </c>
      <c r="V18" s="41">
        <v>9970</v>
      </c>
      <c r="W18" s="41">
        <v>11912</v>
      </c>
      <c r="X18" s="41">
        <v>5710</v>
      </c>
      <c r="Y18" s="41">
        <v>10583</v>
      </c>
      <c r="Z18" s="41">
        <v>6554</v>
      </c>
      <c r="AA18" s="41">
        <v>16058</v>
      </c>
      <c r="AB18" s="41">
        <v>13811</v>
      </c>
      <c r="AC18" s="41">
        <v>8807</v>
      </c>
      <c r="AD18" s="41">
        <v>8865</v>
      </c>
      <c r="AE18" s="41">
        <v>12366</v>
      </c>
      <c r="AF18" s="41">
        <v>6125</v>
      </c>
      <c r="AG18" s="41">
        <v>6793</v>
      </c>
      <c r="AH18" s="41">
        <v>15806</v>
      </c>
      <c r="AI18" s="41">
        <v>11751</v>
      </c>
      <c r="AJ18" s="41">
        <v>12046</v>
      </c>
      <c r="AK18" s="41">
        <v>12319</v>
      </c>
      <c r="AL18" s="41">
        <v>9410</v>
      </c>
      <c r="AM18" s="28">
        <f t="shared" si="0"/>
        <v>342922</v>
      </c>
      <c r="AN18" s="41">
        <v>11062</v>
      </c>
      <c r="AO18" s="29">
        <f t="shared" si="1"/>
        <v>326722</v>
      </c>
      <c r="AP18" s="30">
        <f t="shared" si="2"/>
        <v>10539.41935483871</v>
      </c>
      <c r="AQ18" s="31">
        <f t="shared" si="3"/>
        <v>-16200</v>
      </c>
      <c r="AR18" s="45">
        <f t="shared" si="4"/>
        <v>0.95275893643452447</v>
      </c>
    </row>
    <row r="19" spans="1:44" x14ac:dyDescent="0.25">
      <c r="A19" s="10">
        <v>18</v>
      </c>
      <c r="B19" s="11">
        <v>14574</v>
      </c>
      <c r="C19" s="11" t="s">
        <v>58</v>
      </c>
      <c r="D19" s="12" t="s">
        <v>3</v>
      </c>
      <c r="E19" s="12" t="s">
        <v>4</v>
      </c>
      <c r="F19" s="12" t="s">
        <v>7</v>
      </c>
      <c r="G19" s="12" t="s">
        <v>83</v>
      </c>
      <c r="H19" s="41">
        <v>32623</v>
      </c>
      <c r="I19" s="41">
        <v>14901</v>
      </c>
      <c r="J19" s="41">
        <v>21495</v>
      </c>
      <c r="K19" s="41">
        <v>30416</v>
      </c>
      <c r="L19" s="41">
        <v>6425</v>
      </c>
      <c r="M19" s="41">
        <v>24080</v>
      </c>
      <c r="N19" s="41">
        <v>17137</v>
      </c>
      <c r="O19" s="41">
        <v>17323</v>
      </c>
      <c r="P19" s="41">
        <v>19230</v>
      </c>
      <c r="Q19" s="41">
        <v>12830</v>
      </c>
      <c r="R19" s="41">
        <v>22537</v>
      </c>
      <c r="S19" s="41">
        <v>4282</v>
      </c>
      <c r="T19" s="41">
        <v>17448</v>
      </c>
      <c r="U19" s="41">
        <v>20709</v>
      </c>
      <c r="V19" s="41">
        <v>24745</v>
      </c>
      <c r="W19" s="41">
        <v>12427</v>
      </c>
      <c r="X19" s="41">
        <v>17316</v>
      </c>
      <c r="Y19" s="41">
        <v>20116</v>
      </c>
      <c r="Z19" s="41">
        <v>4909</v>
      </c>
      <c r="AA19" s="41">
        <v>18511</v>
      </c>
      <c r="AB19" s="41">
        <v>14676</v>
      </c>
      <c r="AC19" s="41">
        <v>16144</v>
      </c>
      <c r="AD19" s="41">
        <v>12849</v>
      </c>
      <c r="AE19" s="41">
        <v>11432</v>
      </c>
      <c r="AF19" s="41">
        <v>22324</v>
      </c>
      <c r="AG19" s="41">
        <v>6307</v>
      </c>
      <c r="AH19" s="41">
        <v>38504</v>
      </c>
      <c r="AI19" s="41">
        <v>14655</v>
      </c>
      <c r="AJ19" s="41">
        <v>14199</v>
      </c>
      <c r="AK19" s="41">
        <v>18744</v>
      </c>
      <c r="AL19" s="41">
        <v>20851</v>
      </c>
      <c r="AM19" s="28">
        <f t="shared" si="0"/>
        <v>436046</v>
      </c>
      <c r="AN19" s="41">
        <v>14066</v>
      </c>
      <c r="AO19" s="29">
        <f t="shared" si="1"/>
        <v>550145</v>
      </c>
      <c r="AP19" s="30">
        <f t="shared" si="2"/>
        <v>17746.612903225807</v>
      </c>
      <c r="AQ19" s="31">
        <f t="shared" si="3"/>
        <v>114099</v>
      </c>
      <c r="AR19" s="45">
        <f t="shared" si="4"/>
        <v>1.2616673470230204</v>
      </c>
    </row>
    <row r="20" spans="1:44" x14ac:dyDescent="0.25">
      <c r="A20" s="10">
        <v>19</v>
      </c>
      <c r="B20" s="11">
        <v>15509</v>
      </c>
      <c r="C20" s="11" t="s">
        <v>58</v>
      </c>
      <c r="D20" s="12" t="s">
        <v>3</v>
      </c>
      <c r="E20" s="12" t="s">
        <v>4</v>
      </c>
      <c r="F20" s="12" t="s">
        <v>7</v>
      </c>
      <c r="G20" s="12" t="s">
        <v>84</v>
      </c>
      <c r="H20" s="41">
        <v>9895</v>
      </c>
      <c r="I20" s="41">
        <v>13213</v>
      </c>
      <c r="J20" s="41">
        <v>8498</v>
      </c>
      <c r="K20" s="41">
        <v>14205</v>
      </c>
      <c r="L20" s="41">
        <v>4997</v>
      </c>
      <c r="M20" s="41">
        <v>6947</v>
      </c>
      <c r="N20" s="41">
        <v>8336</v>
      </c>
      <c r="O20" s="41">
        <v>14105</v>
      </c>
      <c r="P20" s="41">
        <v>7471</v>
      </c>
      <c r="Q20" s="41">
        <v>8874</v>
      </c>
      <c r="R20" s="41">
        <v>15343</v>
      </c>
      <c r="S20" s="41">
        <v>3215</v>
      </c>
      <c r="T20" s="41">
        <v>11987</v>
      </c>
      <c r="U20" s="41">
        <v>13312</v>
      </c>
      <c r="V20" s="41">
        <v>16907</v>
      </c>
      <c r="W20" s="41">
        <v>6981</v>
      </c>
      <c r="X20" s="41">
        <v>5818</v>
      </c>
      <c r="Y20" s="41">
        <v>6526</v>
      </c>
      <c r="Z20" s="41">
        <v>0</v>
      </c>
      <c r="AA20" s="41">
        <v>8392</v>
      </c>
      <c r="AB20" s="41">
        <v>5688</v>
      </c>
      <c r="AC20" s="41">
        <v>13616</v>
      </c>
      <c r="AD20" s="41">
        <v>7294</v>
      </c>
      <c r="AE20" s="41">
        <v>8132</v>
      </c>
      <c r="AF20" s="41">
        <v>13154</v>
      </c>
      <c r="AG20" s="41">
        <v>2710</v>
      </c>
      <c r="AH20" s="41">
        <v>11439</v>
      </c>
      <c r="AI20" s="41">
        <v>13517</v>
      </c>
      <c r="AJ20" s="41">
        <v>9170</v>
      </c>
      <c r="AK20" s="41">
        <v>8280</v>
      </c>
      <c r="AL20" s="41">
        <v>10069</v>
      </c>
      <c r="AM20" s="28">
        <f t="shared" si="0"/>
        <v>314960</v>
      </c>
      <c r="AN20" s="41">
        <v>10160</v>
      </c>
      <c r="AO20" s="29">
        <f t="shared" si="1"/>
        <v>288091</v>
      </c>
      <c r="AP20" s="30">
        <f t="shared" si="2"/>
        <v>9293.2580645161288</v>
      </c>
      <c r="AQ20" s="31">
        <f t="shared" si="3"/>
        <v>-26869</v>
      </c>
      <c r="AR20" s="45">
        <f t="shared" si="4"/>
        <v>0.91469075438150871</v>
      </c>
    </row>
    <row r="21" spans="1:44" x14ac:dyDescent="0.25">
      <c r="A21" s="10">
        <v>20</v>
      </c>
      <c r="B21" s="11">
        <v>14578</v>
      </c>
      <c r="C21" s="11" t="s">
        <v>58</v>
      </c>
      <c r="D21" s="12" t="s">
        <v>3</v>
      </c>
      <c r="E21" s="12" t="s">
        <v>4</v>
      </c>
      <c r="F21" s="12" t="s">
        <v>7</v>
      </c>
      <c r="G21" s="12" t="s">
        <v>85</v>
      </c>
      <c r="H21" s="41">
        <v>10180</v>
      </c>
      <c r="I21" s="41">
        <v>16536</v>
      </c>
      <c r="J21" s="41">
        <v>13607</v>
      </c>
      <c r="K21" s="41">
        <v>17156</v>
      </c>
      <c r="L21" s="41">
        <v>13085</v>
      </c>
      <c r="M21" s="41">
        <v>26323</v>
      </c>
      <c r="N21" s="41">
        <v>9653</v>
      </c>
      <c r="O21" s="41">
        <v>19111</v>
      </c>
      <c r="P21" s="41">
        <v>8617</v>
      </c>
      <c r="Q21" s="41">
        <v>11004</v>
      </c>
      <c r="R21" s="41">
        <v>12979</v>
      </c>
      <c r="S21" s="41">
        <v>2251</v>
      </c>
      <c r="T21" s="41">
        <v>12642</v>
      </c>
      <c r="U21" s="41">
        <v>11030</v>
      </c>
      <c r="V21" s="41">
        <v>11077</v>
      </c>
      <c r="W21" s="41">
        <v>16754</v>
      </c>
      <c r="X21" s="41">
        <v>9118</v>
      </c>
      <c r="Y21" s="41">
        <v>12256</v>
      </c>
      <c r="Z21" s="41">
        <v>3639</v>
      </c>
      <c r="AA21" s="41">
        <v>11964</v>
      </c>
      <c r="AB21" s="41">
        <v>18290</v>
      </c>
      <c r="AC21" s="41">
        <v>8913</v>
      </c>
      <c r="AD21" s="41">
        <v>14661</v>
      </c>
      <c r="AE21" s="41">
        <v>10299</v>
      </c>
      <c r="AF21" s="41">
        <v>13826</v>
      </c>
      <c r="AG21" s="41">
        <v>6771</v>
      </c>
      <c r="AH21" s="41">
        <v>14108</v>
      </c>
      <c r="AI21" s="41">
        <v>9853</v>
      </c>
      <c r="AJ21" s="41">
        <v>9853</v>
      </c>
      <c r="AK21" s="41">
        <v>12159</v>
      </c>
      <c r="AL21" s="41">
        <v>12091</v>
      </c>
      <c r="AM21" s="28">
        <f t="shared" si="0"/>
        <v>343046</v>
      </c>
      <c r="AN21" s="41">
        <v>11066</v>
      </c>
      <c r="AO21" s="29">
        <f t="shared" si="1"/>
        <v>379806</v>
      </c>
      <c r="AP21" s="30">
        <f t="shared" si="2"/>
        <v>12251.806451612903</v>
      </c>
      <c r="AQ21" s="31">
        <f t="shared" si="3"/>
        <v>36760</v>
      </c>
      <c r="AR21" s="45">
        <f t="shared" si="4"/>
        <v>1.1071576406662664</v>
      </c>
    </row>
    <row r="22" spans="1:44" x14ac:dyDescent="0.25">
      <c r="A22" s="10">
        <v>21</v>
      </c>
      <c r="B22" s="11">
        <v>92033</v>
      </c>
      <c r="C22" s="11" t="s">
        <v>58</v>
      </c>
      <c r="D22" s="12" t="s">
        <v>3</v>
      </c>
      <c r="E22" s="12" t="s">
        <v>4</v>
      </c>
      <c r="F22" s="12" t="s">
        <v>7</v>
      </c>
      <c r="G22" s="12" t="s">
        <v>86</v>
      </c>
      <c r="H22" s="41">
        <v>4601</v>
      </c>
      <c r="I22" s="41">
        <v>6351</v>
      </c>
      <c r="J22" s="41">
        <v>9757</v>
      </c>
      <c r="K22" s="41">
        <v>12085</v>
      </c>
      <c r="L22" s="41">
        <v>5196</v>
      </c>
      <c r="M22" s="41">
        <v>10894</v>
      </c>
      <c r="N22" s="41">
        <v>11855</v>
      </c>
      <c r="O22" s="41">
        <v>9566</v>
      </c>
      <c r="P22" s="41">
        <v>9747</v>
      </c>
      <c r="Q22" s="41">
        <v>10066</v>
      </c>
      <c r="R22" s="41">
        <v>13005</v>
      </c>
      <c r="S22" s="41">
        <v>4930</v>
      </c>
      <c r="T22" s="41">
        <v>7934</v>
      </c>
      <c r="U22" s="41">
        <v>8344</v>
      </c>
      <c r="V22" s="41">
        <v>7494</v>
      </c>
      <c r="W22" s="41">
        <v>3481</v>
      </c>
      <c r="X22" s="41">
        <v>9769</v>
      </c>
      <c r="Y22" s="41">
        <v>13058</v>
      </c>
      <c r="Z22" s="41">
        <v>1616</v>
      </c>
      <c r="AA22" s="41">
        <v>9877</v>
      </c>
      <c r="AB22" s="41">
        <v>14100</v>
      </c>
      <c r="AC22" s="41">
        <v>13094</v>
      </c>
      <c r="AD22" s="41">
        <v>10162</v>
      </c>
      <c r="AE22" s="41">
        <v>8794</v>
      </c>
      <c r="AF22" s="41">
        <v>12956</v>
      </c>
      <c r="AG22" s="41">
        <v>4112</v>
      </c>
      <c r="AH22" s="41">
        <v>10477</v>
      </c>
      <c r="AI22" s="41">
        <v>7128</v>
      </c>
      <c r="AJ22" s="41">
        <v>8100</v>
      </c>
      <c r="AK22" s="41">
        <v>6449</v>
      </c>
      <c r="AL22" s="41">
        <v>8804</v>
      </c>
      <c r="AM22" s="28">
        <f t="shared" si="0"/>
        <v>321997</v>
      </c>
      <c r="AN22" s="41">
        <v>10387</v>
      </c>
      <c r="AO22" s="29">
        <f t="shared" si="1"/>
        <v>273802</v>
      </c>
      <c r="AP22" s="30">
        <f t="shared" si="2"/>
        <v>8832.322580645161</v>
      </c>
      <c r="AQ22" s="31">
        <f t="shared" si="3"/>
        <v>-48195</v>
      </c>
      <c r="AR22" s="45">
        <f t="shared" si="4"/>
        <v>0.85032469246607889</v>
      </c>
    </row>
    <row r="23" spans="1:44" x14ac:dyDescent="0.25">
      <c r="A23" s="10">
        <v>22</v>
      </c>
      <c r="B23" s="11">
        <v>16452</v>
      </c>
      <c r="C23" s="11" t="s">
        <v>58</v>
      </c>
      <c r="D23" s="12" t="s">
        <v>3</v>
      </c>
      <c r="E23" s="12" t="s">
        <v>4</v>
      </c>
      <c r="F23" s="12" t="s">
        <v>7</v>
      </c>
      <c r="G23" s="12" t="s">
        <v>87</v>
      </c>
      <c r="H23" s="41">
        <v>12548</v>
      </c>
      <c r="I23" s="41">
        <v>22112</v>
      </c>
      <c r="J23" s="41">
        <v>22238</v>
      </c>
      <c r="K23" s="41">
        <v>23477</v>
      </c>
      <c r="L23" s="41">
        <v>5773</v>
      </c>
      <c r="M23" s="41">
        <v>25969</v>
      </c>
      <c r="N23" s="41">
        <v>25269</v>
      </c>
      <c r="O23" s="41">
        <v>25640</v>
      </c>
      <c r="P23" s="41">
        <v>14341</v>
      </c>
      <c r="Q23" s="41">
        <v>18631</v>
      </c>
      <c r="R23" s="41">
        <v>15270</v>
      </c>
      <c r="S23" s="41">
        <v>9163</v>
      </c>
      <c r="T23" s="41">
        <v>22976</v>
      </c>
      <c r="U23" s="41">
        <v>20759</v>
      </c>
      <c r="V23" s="41">
        <v>18783</v>
      </c>
      <c r="W23" s="41">
        <v>14251</v>
      </c>
      <c r="X23" s="41">
        <v>17734</v>
      </c>
      <c r="Y23" s="41">
        <v>20014</v>
      </c>
      <c r="Z23" s="41">
        <v>10575</v>
      </c>
      <c r="AA23" s="41">
        <v>18275</v>
      </c>
      <c r="AB23" s="41">
        <v>21480</v>
      </c>
      <c r="AC23" s="41">
        <v>15544</v>
      </c>
      <c r="AD23" s="41">
        <v>19694</v>
      </c>
      <c r="AE23" s="41">
        <v>15574</v>
      </c>
      <c r="AF23" s="41">
        <v>26852</v>
      </c>
      <c r="AG23" s="41">
        <v>5688</v>
      </c>
      <c r="AH23" s="41">
        <v>21296</v>
      </c>
      <c r="AI23" s="41">
        <v>14435</v>
      </c>
      <c r="AJ23" s="41">
        <v>22886</v>
      </c>
      <c r="AK23" s="41">
        <v>22270</v>
      </c>
      <c r="AL23" s="41">
        <v>14118</v>
      </c>
      <c r="AM23" s="28">
        <f t="shared" si="0"/>
        <v>428172</v>
      </c>
      <c r="AN23" s="41">
        <v>13812</v>
      </c>
      <c r="AO23" s="29">
        <f t="shared" si="1"/>
        <v>563635</v>
      </c>
      <c r="AP23" s="30">
        <f t="shared" si="2"/>
        <v>18181.774193548386</v>
      </c>
      <c r="AQ23" s="31">
        <f t="shared" si="3"/>
        <v>135463</v>
      </c>
      <c r="AR23" s="45">
        <f t="shared" si="4"/>
        <v>1.3163751950150875</v>
      </c>
    </row>
    <row r="24" spans="1:44" x14ac:dyDescent="0.25">
      <c r="A24" s="10">
        <v>23</v>
      </c>
      <c r="B24" s="11">
        <v>14464</v>
      </c>
      <c r="C24" s="11" t="s">
        <v>58</v>
      </c>
      <c r="D24" s="12" t="s">
        <v>3</v>
      </c>
      <c r="E24" s="12" t="s">
        <v>4</v>
      </c>
      <c r="F24" s="12" t="s">
        <v>7</v>
      </c>
      <c r="G24" s="12" t="s">
        <v>88</v>
      </c>
      <c r="H24" s="41">
        <v>10300</v>
      </c>
      <c r="I24" s="41">
        <v>8504</v>
      </c>
      <c r="J24" s="41">
        <v>4344</v>
      </c>
      <c r="K24" s="41">
        <v>10008</v>
      </c>
      <c r="L24" s="41">
        <v>1975</v>
      </c>
      <c r="M24" s="41">
        <v>12238</v>
      </c>
      <c r="N24" s="41">
        <v>16854</v>
      </c>
      <c r="O24" s="41">
        <v>9943</v>
      </c>
      <c r="P24" s="41">
        <v>10645</v>
      </c>
      <c r="Q24" s="41">
        <v>5868</v>
      </c>
      <c r="R24" s="41">
        <v>12463</v>
      </c>
      <c r="S24" s="41">
        <v>6823</v>
      </c>
      <c r="T24" s="41">
        <v>16509</v>
      </c>
      <c r="U24" s="41">
        <v>9746</v>
      </c>
      <c r="V24" s="41">
        <v>7423</v>
      </c>
      <c r="W24" s="41">
        <v>10050</v>
      </c>
      <c r="X24" s="41">
        <v>8660</v>
      </c>
      <c r="Y24" s="41">
        <v>12004</v>
      </c>
      <c r="Z24" s="41">
        <v>3768</v>
      </c>
      <c r="AA24" s="41">
        <v>13082</v>
      </c>
      <c r="AB24" s="41">
        <v>11262</v>
      </c>
      <c r="AC24" s="41">
        <v>6359</v>
      </c>
      <c r="AD24" s="41">
        <v>10106</v>
      </c>
      <c r="AE24" s="41">
        <v>11717</v>
      </c>
      <c r="AF24" s="41">
        <v>9680</v>
      </c>
      <c r="AG24" s="41">
        <v>4785</v>
      </c>
      <c r="AH24" s="41">
        <v>11234</v>
      </c>
      <c r="AI24" s="41">
        <v>6559</v>
      </c>
      <c r="AJ24" s="41">
        <v>7243</v>
      </c>
      <c r="AK24" s="41">
        <v>9916</v>
      </c>
      <c r="AL24" s="41">
        <v>7094</v>
      </c>
      <c r="AM24" s="28">
        <f t="shared" si="0"/>
        <v>292671</v>
      </c>
      <c r="AN24" s="41">
        <v>9441</v>
      </c>
      <c r="AO24" s="29">
        <f t="shared" si="1"/>
        <v>287162</v>
      </c>
      <c r="AP24" s="30">
        <f t="shared" si="2"/>
        <v>9263.2903225806458</v>
      </c>
      <c r="AQ24" s="31">
        <f t="shared" si="3"/>
        <v>-5509</v>
      </c>
      <c r="AR24" s="45">
        <f t="shared" si="4"/>
        <v>0.9811768162885971</v>
      </c>
    </row>
    <row r="25" spans="1:44" x14ac:dyDescent="0.25">
      <c r="A25" s="10">
        <v>24</v>
      </c>
      <c r="B25" s="11">
        <v>14569</v>
      </c>
      <c r="C25" s="11" t="s">
        <v>58</v>
      </c>
      <c r="D25" s="12" t="s">
        <v>3</v>
      </c>
      <c r="E25" s="12" t="s">
        <v>4</v>
      </c>
      <c r="F25" s="12" t="s">
        <v>8</v>
      </c>
      <c r="G25" s="12" t="s">
        <v>89</v>
      </c>
      <c r="H25" s="41">
        <v>10782</v>
      </c>
      <c r="I25" s="41">
        <v>18302</v>
      </c>
      <c r="J25" s="41">
        <v>17167</v>
      </c>
      <c r="K25" s="41">
        <v>18965</v>
      </c>
      <c r="L25" s="41">
        <v>7149</v>
      </c>
      <c r="M25" s="41">
        <v>14388</v>
      </c>
      <c r="N25" s="41">
        <v>10695</v>
      </c>
      <c r="O25" s="41">
        <v>13478</v>
      </c>
      <c r="P25" s="41">
        <v>12306</v>
      </c>
      <c r="Q25" s="41">
        <v>16703</v>
      </c>
      <c r="R25" s="41">
        <v>24007</v>
      </c>
      <c r="S25" s="41">
        <v>9529</v>
      </c>
      <c r="T25" s="41">
        <v>19576</v>
      </c>
      <c r="U25" s="41">
        <v>24253</v>
      </c>
      <c r="V25" s="41">
        <v>12307</v>
      </c>
      <c r="W25" s="41">
        <v>12099</v>
      </c>
      <c r="X25" s="41">
        <v>9232</v>
      </c>
      <c r="Y25" s="41">
        <v>17031</v>
      </c>
      <c r="Z25" s="41">
        <v>4584</v>
      </c>
      <c r="AA25" s="41">
        <v>19005</v>
      </c>
      <c r="AB25" s="41">
        <v>12199</v>
      </c>
      <c r="AC25" s="41">
        <v>15497</v>
      </c>
      <c r="AD25" s="41">
        <v>9958</v>
      </c>
      <c r="AE25" s="41">
        <v>17769</v>
      </c>
      <c r="AF25" s="41">
        <v>13576</v>
      </c>
      <c r="AG25" s="41">
        <v>11833</v>
      </c>
      <c r="AH25" s="41">
        <v>19938</v>
      </c>
      <c r="AI25" s="41">
        <v>9996</v>
      </c>
      <c r="AJ25" s="41">
        <v>14207</v>
      </c>
      <c r="AK25" s="41">
        <v>10763</v>
      </c>
      <c r="AL25" s="41">
        <v>20822</v>
      </c>
      <c r="AM25" s="28">
        <f t="shared" si="0"/>
        <v>463171</v>
      </c>
      <c r="AN25" s="41">
        <v>14941</v>
      </c>
      <c r="AO25" s="29">
        <f t="shared" si="1"/>
        <v>448116</v>
      </c>
      <c r="AP25" s="30">
        <f t="shared" si="2"/>
        <v>14455.354838709678</v>
      </c>
      <c r="AQ25" s="31">
        <f t="shared" si="3"/>
        <v>-15055</v>
      </c>
      <c r="AR25" s="45">
        <f t="shared" si="4"/>
        <v>0.96749580608457786</v>
      </c>
    </row>
    <row r="26" spans="1:44" x14ac:dyDescent="0.25">
      <c r="A26" s="10">
        <v>25</v>
      </c>
      <c r="B26" s="11">
        <v>16268</v>
      </c>
      <c r="C26" s="11" t="s">
        <v>58</v>
      </c>
      <c r="D26" s="12" t="s">
        <v>3</v>
      </c>
      <c r="E26" s="12" t="s">
        <v>4</v>
      </c>
      <c r="F26" s="12" t="s">
        <v>8</v>
      </c>
      <c r="G26" s="12" t="s">
        <v>90</v>
      </c>
      <c r="H26" s="41">
        <v>55834</v>
      </c>
      <c r="I26" s="41">
        <v>54838</v>
      </c>
      <c r="J26" s="41">
        <v>38662</v>
      </c>
      <c r="K26" s="41">
        <v>77358</v>
      </c>
      <c r="L26" s="41">
        <v>14817</v>
      </c>
      <c r="M26" s="41">
        <v>49387</v>
      </c>
      <c r="N26" s="41">
        <v>42355</v>
      </c>
      <c r="O26" s="41">
        <v>44635</v>
      </c>
      <c r="P26" s="41">
        <v>41195</v>
      </c>
      <c r="Q26" s="41">
        <v>53643</v>
      </c>
      <c r="R26" s="41">
        <v>53906</v>
      </c>
      <c r="S26" s="41">
        <v>23517</v>
      </c>
      <c r="T26" s="41">
        <v>71656</v>
      </c>
      <c r="U26" s="41">
        <v>46660</v>
      </c>
      <c r="V26" s="41">
        <v>57985</v>
      </c>
      <c r="W26" s="41">
        <v>54330</v>
      </c>
      <c r="X26" s="41">
        <v>38370</v>
      </c>
      <c r="Y26" s="41">
        <v>59115</v>
      </c>
      <c r="Z26" s="41">
        <v>28370</v>
      </c>
      <c r="AA26" s="41">
        <v>47030</v>
      </c>
      <c r="AB26" s="41">
        <v>43470</v>
      </c>
      <c r="AC26" s="41">
        <v>52347</v>
      </c>
      <c r="AD26" s="41">
        <v>44217</v>
      </c>
      <c r="AE26" s="41">
        <v>37844</v>
      </c>
      <c r="AF26" s="41">
        <v>62384</v>
      </c>
      <c r="AG26" s="41">
        <v>34753</v>
      </c>
      <c r="AH26" s="41">
        <v>56253</v>
      </c>
      <c r="AI26" s="41">
        <v>33884</v>
      </c>
      <c r="AJ26" s="41">
        <v>43778</v>
      </c>
      <c r="AK26" s="41">
        <v>21642</v>
      </c>
      <c r="AL26" s="41">
        <v>46462</v>
      </c>
      <c r="AM26" s="28">
        <f t="shared" si="0"/>
        <v>997022</v>
      </c>
      <c r="AN26" s="41">
        <v>32162</v>
      </c>
      <c r="AO26" s="29">
        <f t="shared" si="1"/>
        <v>1430697</v>
      </c>
      <c r="AP26" s="30">
        <f t="shared" si="2"/>
        <v>46151.516129032258</v>
      </c>
      <c r="AQ26" s="31">
        <f t="shared" si="3"/>
        <v>433675</v>
      </c>
      <c r="AR26" s="45">
        <f t="shared" si="4"/>
        <v>1.4349703416775157</v>
      </c>
    </row>
    <row r="27" spans="1:44" x14ac:dyDescent="0.25">
      <c r="A27" s="10">
        <v>26</v>
      </c>
      <c r="B27" s="11">
        <v>16823</v>
      </c>
      <c r="C27" s="11" t="s">
        <v>58</v>
      </c>
      <c r="D27" s="12" t="s">
        <v>3</v>
      </c>
      <c r="E27" s="12" t="s">
        <v>4</v>
      </c>
      <c r="F27" s="12" t="s">
        <v>8</v>
      </c>
      <c r="G27" s="12" t="s">
        <v>91</v>
      </c>
      <c r="H27" s="41">
        <v>19997</v>
      </c>
      <c r="I27" s="41">
        <v>22485</v>
      </c>
      <c r="J27" s="41">
        <v>18270</v>
      </c>
      <c r="K27" s="41">
        <v>27001</v>
      </c>
      <c r="L27" s="41">
        <v>8673</v>
      </c>
      <c r="M27" s="41">
        <v>33036</v>
      </c>
      <c r="N27" s="41">
        <v>18652</v>
      </c>
      <c r="O27" s="41">
        <v>24057</v>
      </c>
      <c r="P27" s="41">
        <v>23235</v>
      </c>
      <c r="Q27" s="41">
        <v>20917</v>
      </c>
      <c r="R27" s="41">
        <v>25610</v>
      </c>
      <c r="S27" s="41">
        <v>6700</v>
      </c>
      <c r="T27" s="41">
        <v>28555</v>
      </c>
      <c r="U27" s="41">
        <v>15969</v>
      </c>
      <c r="V27" s="41">
        <v>12809</v>
      </c>
      <c r="W27" s="41">
        <v>19093</v>
      </c>
      <c r="X27" s="41">
        <v>13102</v>
      </c>
      <c r="Y27" s="41">
        <v>26085</v>
      </c>
      <c r="Z27" s="41">
        <v>9049</v>
      </c>
      <c r="AA27" s="41">
        <v>20986</v>
      </c>
      <c r="AB27" s="41">
        <v>22135</v>
      </c>
      <c r="AC27" s="41">
        <v>19025</v>
      </c>
      <c r="AD27" s="41">
        <v>15395</v>
      </c>
      <c r="AE27" s="41">
        <v>16058</v>
      </c>
      <c r="AF27" s="41">
        <v>28175</v>
      </c>
      <c r="AG27" s="41">
        <v>11528</v>
      </c>
      <c r="AH27" s="41">
        <v>21663</v>
      </c>
      <c r="AI27" s="41">
        <v>18024</v>
      </c>
      <c r="AJ27" s="41">
        <v>18965</v>
      </c>
      <c r="AK27" s="41">
        <v>16530</v>
      </c>
      <c r="AL27" s="41">
        <v>19061</v>
      </c>
      <c r="AM27" s="28">
        <f t="shared" si="0"/>
        <v>532022</v>
      </c>
      <c r="AN27" s="41">
        <v>17162</v>
      </c>
      <c r="AO27" s="29">
        <f t="shared" si="1"/>
        <v>600840</v>
      </c>
      <c r="AP27" s="30">
        <f t="shared" si="2"/>
        <v>19381.935483870966</v>
      </c>
      <c r="AQ27" s="31">
        <f t="shared" si="3"/>
        <v>68818</v>
      </c>
      <c r="AR27" s="45">
        <f t="shared" si="4"/>
        <v>1.1293517937228159</v>
      </c>
    </row>
    <row r="28" spans="1:44" x14ac:dyDescent="0.25">
      <c r="A28" s="10">
        <v>27</v>
      </c>
      <c r="B28" s="11">
        <v>16433</v>
      </c>
      <c r="C28" s="11" t="s">
        <v>58</v>
      </c>
      <c r="D28" s="12" t="s">
        <v>3</v>
      </c>
      <c r="E28" s="12" t="s">
        <v>4</v>
      </c>
      <c r="F28" s="12" t="s">
        <v>8</v>
      </c>
      <c r="G28" s="12" t="s">
        <v>92</v>
      </c>
      <c r="H28" s="41">
        <v>17733</v>
      </c>
      <c r="I28" s="41">
        <v>13668</v>
      </c>
      <c r="J28" s="41">
        <v>20387</v>
      </c>
      <c r="K28" s="41">
        <v>23899</v>
      </c>
      <c r="L28" s="41">
        <v>6902</v>
      </c>
      <c r="M28" s="41">
        <v>20870</v>
      </c>
      <c r="N28" s="41">
        <v>14744</v>
      </c>
      <c r="O28" s="41">
        <v>10936</v>
      </c>
      <c r="P28" s="41">
        <v>11244</v>
      </c>
      <c r="Q28" s="41">
        <v>11665</v>
      </c>
      <c r="R28" s="41">
        <v>14203</v>
      </c>
      <c r="S28" s="41">
        <v>11118</v>
      </c>
      <c r="T28" s="41">
        <v>17350</v>
      </c>
      <c r="U28" s="41">
        <v>13944</v>
      </c>
      <c r="V28" s="41">
        <v>15144</v>
      </c>
      <c r="W28" s="41">
        <v>12492</v>
      </c>
      <c r="X28" s="41">
        <v>12004</v>
      </c>
      <c r="Y28" s="41">
        <v>21779</v>
      </c>
      <c r="Z28" s="41">
        <v>13713</v>
      </c>
      <c r="AA28" s="41">
        <v>12363</v>
      </c>
      <c r="AB28" s="41">
        <v>9470</v>
      </c>
      <c r="AC28" s="41">
        <v>13194</v>
      </c>
      <c r="AD28" s="41">
        <v>9167</v>
      </c>
      <c r="AE28" s="41">
        <v>8908</v>
      </c>
      <c r="AF28" s="41">
        <v>13299</v>
      </c>
      <c r="AG28" s="41">
        <v>9482</v>
      </c>
      <c r="AH28" s="41">
        <v>10134</v>
      </c>
      <c r="AI28" s="41">
        <v>9524</v>
      </c>
      <c r="AJ28" s="41">
        <v>15168</v>
      </c>
      <c r="AK28" s="41">
        <v>18892</v>
      </c>
      <c r="AL28" s="41">
        <v>15057</v>
      </c>
      <c r="AM28" s="28">
        <f t="shared" si="0"/>
        <v>342922</v>
      </c>
      <c r="AN28" s="41">
        <v>11062</v>
      </c>
      <c r="AO28" s="29">
        <f t="shared" si="1"/>
        <v>428453</v>
      </c>
      <c r="AP28" s="30">
        <f t="shared" si="2"/>
        <v>13821.064516129032</v>
      </c>
      <c r="AQ28" s="31">
        <f t="shared" si="3"/>
        <v>85531</v>
      </c>
      <c r="AR28" s="45">
        <f t="shared" si="4"/>
        <v>1.2494182350505363</v>
      </c>
    </row>
    <row r="29" spans="1:44" x14ac:dyDescent="0.25">
      <c r="A29" s="10">
        <v>28</v>
      </c>
      <c r="B29" s="11">
        <v>15097</v>
      </c>
      <c r="C29" s="11" t="s">
        <v>58</v>
      </c>
      <c r="D29" s="12" t="s">
        <v>3</v>
      </c>
      <c r="E29" s="12" t="s">
        <v>4</v>
      </c>
      <c r="F29" s="12" t="s">
        <v>8</v>
      </c>
      <c r="G29" s="12" t="s">
        <v>93</v>
      </c>
      <c r="H29" s="41">
        <v>29407</v>
      </c>
      <c r="I29" s="41">
        <v>25650</v>
      </c>
      <c r="J29" s="41">
        <v>16900</v>
      </c>
      <c r="K29" s="41">
        <v>38566</v>
      </c>
      <c r="L29" s="41">
        <v>9954</v>
      </c>
      <c r="M29" s="41">
        <v>37983</v>
      </c>
      <c r="N29" s="41">
        <v>35833</v>
      </c>
      <c r="O29" s="41">
        <v>33664</v>
      </c>
      <c r="P29" s="41">
        <v>28489</v>
      </c>
      <c r="Q29" s="41">
        <v>24998</v>
      </c>
      <c r="R29" s="41">
        <v>26675</v>
      </c>
      <c r="S29" s="41">
        <v>9901</v>
      </c>
      <c r="T29" s="41">
        <v>29372</v>
      </c>
      <c r="U29" s="41">
        <v>36945</v>
      </c>
      <c r="V29" s="41">
        <v>28480</v>
      </c>
      <c r="W29" s="41">
        <v>25085</v>
      </c>
      <c r="X29" s="41">
        <v>20029</v>
      </c>
      <c r="Y29" s="41">
        <v>25985</v>
      </c>
      <c r="Z29" s="41">
        <v>13626</v>
      </c>
      <c r="AA29" s="41">
        <v>37289</v>
      </c>
      <c r="AB29" s="41">
        <v>23310</v>
      </c>
      <c r="AC29" s="41">
        <v>25232</v>
      </c>
      <c r="AD29" s="41">
        <v>22130</v>
      </c>
      <c r="AE29" s="41">
        <v>32904</v>
      </c>
      <c r="AF29" s="41">
        <v>33298</v>
      </c>
      <c r="AG29" s="41">
        <v>13064</v>
      </c>
      <c r="AH29" s="41">
        <v>29570</v>
      </c>
      <c r="AI29" s="41">
        <v>23818</v>
      </c>
      <c r="AJ29" s="41">
        <v>28557</v>
      </c>
      <c r="AK29" s="41">
        <v>29742</v>
      </c>
      <c r="AL29" s="41">
        <v>23517</v>
      </c>
      <c r="AM29" s="28">
        <f t="shared" si="0"/>
        <v>679396</v>
      </c>
      <c r="AN29" s="41">
        <v>21916</v>
      </c>
      <c r="AO29" s="29">
        <f t="shared" si="1"/>
        <v>819973</v>
      </c>
      <c r="AP29" s="30">
        <f t="shared" si="2"/>
        <v>26450.741935483871</v>
      </c>
      <c r="AQ29" s="31">
        <f t="shared" si="3"/>
        <v>140577</v>
      </c>
      <c r="AR29" s="45">
        <f t="shared" si="4"/>
        <v>1.2069146712668311</v>
      </c>
    </row>
    <row r="30" spans="1:44" x14ac:dyDescent="0.25">
      <c r="A30" s="10">
        <v>29</v>
      </c>
      <c r="B30" s="11">
        <v>14485</v>
      </c>
      <c r="C30" s="11" t="s">
        <v>58</v>
      </c>
      <c r="D30" s="12" t="s">
        <v>3</v>
      </c>
      <c r="E30" s="12" t="s">
        <v>4</v>
      </c>
      <c r="F30" s="12" t="s">
        <v>8</v>
      </c>
      <c r="G30" s="12" t="s">
        <v>94</v>
      </c>
      <c r="H30" s="41">
        <v>726</v>
      </c>
      <c r="I30" s="41">
        <v>729</v>
      </c>
      <c r="J30" s="41">
        <v>251</v>
      </c>
      <c r="K30" s="41">
        <v>125</v>
      </c>
      <c r="L30" s="41">
        <v>0</v>
      </c>
      <c r="M30" s="41">
        <v>0</v>
      </c>
      <c r="N30" s="41">
        <v>696</v>
      </c>
      <c r="O30" s="41">
        <v>790</v>
      </c>
      <c r="P30" s="41">
        <v>220</v>
      </c>
      <c r="Q30" s="41">
        <v>0</v>
      </c>
      <c r="R30" s="41">
        <v>73</v>
      </c>
      <c r="S30" s="41">
        <v>145</v>
      </c>
      <c r="T30" s="41">
        <v>15</v>
      </c>
      <c r="U30" s="41">
        <v>593</v>
      </c>
      <c r="V30" s="41">
        <v>557</v>
      </c>
      <c r="W30" s="41">
        <v>130</v>
      </c>
      <c r="X30" s="41">
        <v>20</v>
      </c>
      <c r="Y30" s="41">
        <v>315</v>
      </c>
      <c r="Z30" s="41">
        <v>23</v>
      </c>
      <c r="AA30" s="41">
        <v>56</v>
      </c>
      <c r="AB30" s="41">
        <v>106</v>
      </c>
      <c r="AC30" s="41">
        <v>20</v>
      </c>
      <c r="AD30" s="41">
        <v>530</v>
      </c>
      <c r="AE30" s="41">
        <v>142</v>
      </c>
      <c r="AF30" s="41">
        <v>127</v>
      </c>
      <c r="AG30" s="41">
        <v>106</v>
      </c>
      <c r="AH30" s="41">
        <v>309</v>
      </c>
      <c r="AI30" s="41">
        <v>80</v>
      </c>
      <c r="AJ30" s="41">
        <v>0</v>
      </c>
      <c r="AK30" s="41">
        <v>714</v>
      </c>
      <c r="AL30" s="41">
        <v>637</v>
      </c>
      <c r="AM30" s="28">
        <f t="shared" si="0"/>
        <v>166780</v>
      </c>
      <c r="AN30" s="41">
        <v>5380</v>
      </c>
      <c r="AO30" s="29">
        <f t="shared" si="1"/>
        <v>8235</v>
      </c>
      <c r="AP30" s="30">
        <f t="shared" si="2"/>
        <v>265.64516129032256</v>
      </c>
      <c r="AQ30" s="31">
        <f t="shared" si="3"/>
        <v>-158545</v>
      </c>
      <c r="AR30" s="45">
        <f t="shared" si="4"/>
        <v>4.937642403165847E-2</v>
      </c>
    </row>
    <row r="31" spans="1:44" x14ac:dyDescent="0.25">
      <c r="A31" s="10">
        <v>30</v>
      </c>
      <c r="B31" s="11">
        <v>16945</v>
      </c>
      <c r="C31" s="11" t="s">
        <v>58</v>
      </c>
      <c r="D31" s="12" t="s">
        <v>3</v>
      </c>
      <c r="E31" s="12" t="s">
        <v>4</v>
      </c>
      <c r="F31" s="12" t="s">
        <v>8</v>
      </c>
      <c r="G31" s="12" t="s">
        <v>95</v>
      </c>
      <c r="H31" s="41">
        <v>11926</v>
      </c>
      <c r="I31" s="41">
        <v>10442</v>
      </c>
      <c r="J31" s="41">
        <v>14633</v>
      </c>
      <c r="K31" s="41">
        <v>16349</v>
      </c>
      <c r="L31" s="41">
        <v>7300</v>
      </c>
      <c r="M31" s="41">
        <v>22993</v>
      </c>
      <c r="N31" s="41">
        <v>16750</v>
      </c>
      <c r="O31" s="41">
        <v>16208</v>
      </c>
      <c r="P31" s="41">
        <v>10988</v>
      </c>
      <c r="Q31" s="41">
        <v>15245</v>
      </c>
      <c r="R31" s="41">
        <v>28150</v>
      </c>
      <c r="S31" s="41">
        <v>3919</v>
      </c>
      <c r="T31" s="41">
        <v>13221</v>
      </c>
      <c r="U31" s="41">
        <v>13996</v>
      </c>
      <c r="V31" s="41">
        <v>13799</v>
      </c>
      <c r="W31" s="41">
        <v>11229</v>
      </c>
      <c r="X31" s="41">
        <v>16996</v>
      </c>
      <c r="Y31" s="41">
        <v>16917</v>
      </c>
      <c r="Z31" s="41">
        <v>8229</v>
      </c>
      <c r="AA31" s="41">
        <v>15207</v>
      </c>
      <c r="AB31" s="41">
        <v>18478</v>
      </c>
      <c r="AC31" s="41">
        <v>11487</v>
      </c>
      <c r="AD31" s="41">
        <v>11365</v>
      </c>
      <c r="AE31" s="41">
        <v>17117</v>
      </c>
      <c r="AF31" s="41">
        <v>13483</v>
      </c>
      <c r="AG31" s="41">
        <v>5507</v>
      </c>
      <c r="AH31" s="41">
        <v>13156</v>
      </c>
      <c r="AI31" s="41">
        <v>10925</v>
      </c>
      <c r="AJ31" s="41">
        <v>11130</v>
      </c>
      <c r="AK31" s="41">
        <v>12643</v>
      </c>
      <c r="AL31" s="41">
        <v>21895</v>
      </c>
      <c r="AM31" s="28">
        <f t="shared" si="0"/>
        <v>404922</v>
      </c>
      <c r="AN31" s="41">
        <v>13062</v>
      </c>
      <c r="AO31" s="29">
        <f t="shared" si="1"/>
        <v>431683</v>
      </c>
      <c r="AP31" s="30">
        <f t="shared" si="2"/>
        <v>13925.258064516129</v>
      </c>
      <c r="AQ31" s="31">
        <f t="shared" si="3"/>
        <v>26761</v>
      </c>
      <c r="AR31" s="45">
        <f t="shared" si="4"/>
        <v>1.06608927151402</v>
      </c>
    </row>
    <row r="32" spans="1:44" x14ac:dyDescent="0.25">
      <c r="A32" s="10">
        <v>31</v>
      </c>
      <c r="B32" s="11">
        <v>16689</v>
      </c>
      <c r="C32" s="11" t="s">
        <v>58</v>
      </c>
      <c r="D32" s="12" t="s">
        <v>3</v>
      </c>
      <c r="E32" s="12" t="s">
        <v>4</v>
      </c>
      <c r="F32" s="12" t="s">
        <v>8</v>
      </c>
      <c r="G32" s="12" t="s">
        <v>96</v>
      </c>
      <c r="H32" s="41">
        <v>16276</v>
      </c>
      <c r="I32" s="41">
        <v>18806</v>
      </c>
      <c r="J32" s="41">
        <v>16155</v>
      </c>
      <c r="K32" s="41">
        <v>21637</v>
      </c>
      <c r="L32" s="41">
        <v>6767</v>
      </c>
      <c r="M32" s="41">
        <v>16983</v>
      </c>
      <c r="N32" s="41">
        <v>14439</v>
      </c>
      <c r="O32" s="41">
        <v>21735</v>
      </c>
      <c r="P32" s="41">
        <v>10974</v>
      </c>
      <c r="Q32" s="41">
        <v>18260</v>
      </c>
      <c r="R32" s="41">
        <v>14325</v>
      </c>
      <c r="S32" s="41">
        <v>7115</v>
      </c>
      <c r="T32" s="41">
        <v>14819</v>
      </c>
      <c r="U32" s="41">
        <v>10055</v>
      </c>
      <c r="V32" s="41">
        <v>14696</v>
      </c>
      <c r="W32" s="41">
        <v>12752</v>
      </c>
      <c r="X32" s="41">
        <v>19093</v>
      </c>
      <c r="Y32" s="41">
        <v>19380</v>
      </c>
      <c r="Z32" s="41">
        <v>5111</v>
      </c>
      <c r="AA32" s="41">
        <v>8760</v>
      </c>
      <c r="AB32" s="41">
        <v>10144</v>
      </c>
      <c r="AC32" s="41">
        <v>15788</v>
      </c>
      <c r="AD32" s="41">
        <v>13370</v>
      </c>
      <c r="AE32" s="41">
        <v>13327</v>
      </c>
      <c r="AF32" s="41">
        <v>15566</v>
      </c>
      <c r="AG32" s="41">
        <v>5605</v>
      </c>
      <c r="AH32" s="41">
        <v>15352</v>
      </c>
      <c r="AI32" s="41">
        <v>17750</v>
      </c>
      <c r="AJ32" s="41">
        <v>12643</v>
      </c>
      <c r="AK32" s="41">
        <v>17350</v>
      </c>
      <c r="AL32" s="41">
        <v>17094</v>
      </c>
      <c r="AM32" s="28">
        <f t="shared" si="0"/>
        <v>373922</v>
      </c>
      <c r="AN32" s="41">
        <v>12062</v>
      </c>
      <c r="AO32" s="29">
        <f t="shared" si="1"/>
        <v>442127</v>
      </c>
      <c r="AP32" s="30">
        <f t="shared" si="2"/>
        <v>14262.161290322581</v>
      </c>
      <c r="AQ32" s="31">
        <f t="shared" si="3"/>
        <v>68205</v>
      </c>
      <c r="AR32" s="45">
        <f t="shared" si="4"/>
        <v>1.1824043517097149</v>
      </c>
    </row>
    <row r="33" spans="1:44" x14ac:dyDescent="0.25">
      <c r="A33" s="10">
        <v>32</v>
      </c>
      <c r="B33" s="11">
        <v>17174</v>
      </c>
      <c r="C33" s="11" t="s">
        <v>58</v>
      </c>
      <c r="D33" s="12" t="s">
        <v>3</v>
      </c>
      <c r="E33" s="12" t="s">
        <v>4</v>
      </c>
      <c r="F33" s="12" t="s">
        <v>8</v>
      </c>
      <c r="G33" s="12" t="s">
        <v>97</v>
      </c>
      <c r="H33" s="41">
        <v>22879</v>
      </c>
      <c r="I33" s="41">
        <v>18777</v>
      </c>
      <c r="J33" s="41">
        <v>27310</v>
      </c>
      <c r="K33" s="41">
        <v>16585</v>
      </c>
      <c r="L33" s="41">
        <v>7863</v>
      </c>
      <c r="M33" s="41">
        <v>26845</v>
      </c>
      <c r="N33" s="41">
        <v>16013</v>
      </c>
      <c r="O33" s="41">
        <v>17498</v>
      </c>
      <c r="P33" s="41">
        <v>21322</v>
      </c>
      <c r="Q33" s="41">
        <v>15515</v>
      </c>
      <c r="R33" s="41">
        <v>27541</v>
      </c>
      <c r="S33" s="41">
        <v>6725</v>
      </c>
      <c r="T33" s="41">
        <v>21890</v>
      </c>
      <c r="U33" s="41">
        <v>20472</v>
      </c>
      <c r="V33" s="41">
        <v>19145</v>
      </c>
      <c r="W33" s="41">
        <v>13339</v>
      </c>
      <c r="X33" s="41">
        <v>15645</v>
      </c>
      <c r="Y33" s="41">
        <v>27082</v>
      </c>
      <c r="Z33" s="41">
        <v>9372</v>
      </c>
      <c r="AA33" s="41">
        <v>26780</v>
      </c>
      <c r="AB33" s="41">
        <v>12256</v>
      </c>
      <c r="AC33" s="41">
        <v>17127</v>
      </c>
      <c r="AD33" s="41">
        <v>15633</v>
      </c>
      <c r="AE33" s="41">
        <v>17065</v>
      </c>
      <c r="AF33" s="41">
        <v>22966</v>
      </c>
      <c r="AG33" s="41">
        <v>7245</v>
      </c>
      <c r="AH33" s="41">
        <v>19693</v>
      </c>
      <c r="AI33" s="41">
        <v>19003</v>
      </c>
      <c r="AJ33" s="41">
        <v>15515</v>
      </c>
      <c r="AK33" s="41">
        <v>19055</v>
      </c>
      <c r="AL33" s="41">
        <v>16536</v>
      </c>
      <c r="AM33" s="28">
        <f t="shared" si="0"/>
        <v>435922</v>
      </c>
      <c r="AN33" s="41">
        <v>14062</v>
      </c>
      <c r="AO33" s="29">
        <f t="shared" si="1"/>
        <v>560692</v>
      </c>
      <c r="AP33" s="30">
        <f t="shared" si="2"/>
        <v>18086.83870967742</v>
      </c>
      <c r="AQ33" s="31">
        <f t="shared" si="3"/>
        <v>124770</v>
      </c>
      <c r="AR33" s="45">
        <f t="shared" si="4"/>
        <v>1.2862209294323297</v>
      </c>
    </row>
    <row r="34" spans="1:44" x14ac:dyDescent="0.25">
      <c r="A34" s="10">
        <v>33</v>
      </c>
      <c r="B34" s="11">
        <v>14473</v>
      </c>
      <c r="C34" s="11" t="s">
        <v>58</v>
      </c>
      <c r="D34" s="12" t="s">
        <v>3</v>
      </c>
      <c r="E34" s="12" t="s">
        <v>4</v>
      </c>
      <c r="F34" s="12" t="s">
        <v>9</v>
      </c>
      <c r="G34" s="12" t="s">
        <v>98</v>
      </c>
      <c r="H34" s="41">
        <v>3949</v>
      </c>
      <c r="I34" s="41">
        <v>6838</v>
      </c>
      <c r="J34" s="41">
        <v>5223</v>
      </c>
      <c r="K34" s="41">
        <v>8050</v>
      </c>
      <c r="L34" s="41">
        <v>3006</v>
      </c>
      <c r="M34" s="41">
        <v>8914</v>
      </c>
      <c r="N34" s="41">
        <v>9407</v>
      </c>
      <c r="O34" s="41">
        <v>6681</v>
      </c>
      <c r="P34" s="41">
        <v>3879</v>
      </c>
      <c r="Q34" s="41">
        <v>5078</v>
      </c>
      <c r="R34" s="41">
        <v>10871</v>
      </c>
      <c r="S34" s="41">
        <v>4806</v>
      </c>
      <c r="T34" s="41">
        <v>5461</v>
      </c>
      <c r="U34" s="41">
        <v>6690</v>
      </c>
      <c r="V34" s="41">
        <v>6931</v>
      </c>
      <c r="W34" s="41">
        <v>5838</v>
      </c>
      <c r="X34" s="41">
        <v>5721</v>
      </c>
      <c r="Y34" s="41">
        <v>8108</v>
      </c>
      <c r="Z34" s="41">
        <v>5122</v>
      </c>
      <c r="AA34" s="41">
        <v>8668</v>
      </c>
      <c r="AB34" s="41">
        <v>6892</v>
      </c>
      <c r="AC34" s="41">
        <v>6202</v>
      </c>
      <c r="AD34" s="41">
        <v>4931</v>
      </c>
      <c r="AE34" s="41">
        <v>10269</v>
      </c>
      <c r="AF34" s="41">
        <v>4386</v>
      </c>
      <c r="AG34" s="41">
        <v>2995</v>
      </c>
      <c r="AH34" s="41">
        <v>7742</v>
      </c>
      <c r="AI34" s="41">
        <v>4025</v>
      </c>
      <c r="AJ34" s="41">
        <v>7038</v>
      </c>
      <c r="AK34" s="41">
        <v>7087</v>
      </c>
      <c r="AL34" s="41">
        <v>17390</v>
      </c>
      <c r="AM34" s="28">
        <f t="shared" si="0"/>
        <v>208196</v>
      </c>
      <c r="AN34" s="41">
        <v>6716</v>
      </c>
      <c r="AO34" s="29">
        <f t="shared" si="1"/>
        <v>208198</v>
      </c>
      <c r="AP34" s="30">
        <f t="shared" si="2"/>
        <v>6716.0645161290322</v>
      </c>
      <c r="AQ34" s="31">
        <f t="shared" si="3"/>
        <v>2</v>
      </c>
      <c r="AR34" s="45">
        <f t="shared" si="4"/>
        <v>1.0000096063324944</v>
      </c>
    </row>
    <row r="35" spans="1:44" x14ac:dyDescent="0.25">
      <c r="A35" s="10">
        <v>34</v>
      </c>
      <c r="B35" s="11">
        <v>16280</v>
      </c>
      <c r="C35" s="11" t="s">
        <v>58</v>
      </c>
      <c r="D35" s="12" t="s">
        <v>3</v>
      </c>
      <c r="E35" s="12" t="s">
        <v>4</v>
      </c>
      <c r="F35" s="12" t="s">
        <v>9</v>
      </c>
      <c r="G35" s="12" t="s">
        <v>99</v>
      </c>
      <c r="H35" s="41">
        <v>24427</v>
      </c>
      <c r="I35" s="41">
        <v>14838</v>
      </c>
      <c r="J35" s="41">
        <v>17698</v>
      </c>
      <c r="K35" s="41">
        <v>24183</v>
      </c>
      <c r="L35" s="41">
        <v>6227</v>
      </c>
      <c r="M35" s="41">
        <v>29666</v>
      </c>
      <c r="N35" s="41">
        <v>25231</v>
      </c>
      <c r="O35" s="41">
        <v>22562</v>
      </c>
      <c r="P35" s="41">
        <v>16209</v>
      </c>
      <c r="Q35" s="41">
        <v>25673</v>
      </c>
      <c r="R35" s="41">
        <v>20955</v>
      </c>
      <c r="S35" s="41">
        <v>8446</v>
      </c>
      <c r="T35" s="41">
        <v>26300</v>
      </c>
      <c r="U35" s="41">
        <v>18114</v>
      </c>
      <c r="V35" s="41">
        <v>15367</v>
      </c>
      <c r="W35" s="41">
        <v>19330</v>
      </c>
      <c r="X35" s="41">
        <v>18455</v>
      </c>
      <c r="Y35" s="41">
        <v>25754</v>
      </c>
      <c r="Z35" s="41">
        <v>10413</v>
      </c>
      <c r="AA35" s="41">
        <v>22899</v>
      </c>
      <c r="AB35" s="41">
        <v>19019</v>
      </c>
      <c r="AC35" s="41">
        <v>17649</v>
      </c>
      <c r="AD35" s="41">
        <v>16380</v>
      </c>
      <c r="AE35" s="41">
        <v>16804</v>
      </c>
      <c r="AF35" s="41">
        <v>24362</v>
      </c>
      <c r="AG35" s="41">
        <v>9724</v>
      </c>
      <c r="AH35" s="41">
        <v>23093</v>
      </c>
      <c r="AI35" s="41">
        <v>16273</v>
      </c>
      <c r="AJ35" s="41">
        <v>17155</v>
      </c>
      <c r="AK35" s="41">
        <v>20834</v>
      </c>
      <c r="AL35" s="41">
        <v>9808</v>
      </c>
      <c r="AM35" s="28">
        <f t="shared" si="0"/>
        <v>470797</v>
      </c>
      <c r="AN35" s="41">
        <v>15187</v>
      </c>
      <c r="AO35" s="29">
        <f t="shared" si="1"/>
        <v>583848</v>
      </c>
      <c r="AP35" s="30">
        <f t="shared" si="2"/>
        <v>18833.806451612902</v>
      </c>
      <c r="AQ35" s="31">
        <f t="shared" si="3"/>
        <v>113051</v>
      </c>
      <c r="AR35" s="45">
        <f t="shared" si="4"/>
        <v>1.2401268487267336</v>
      </c>
    </row>
    <row r="36" spans="1:44" x14ac:dyDescent="0.25">
      <c r="A36" s="10">
        <v>35</v>
      </c>
      <c r="B36" s="11">
        <v>16081</v>
      </c>
      <c r="C36" s="11" t="s">
        <v>58</v>
      </c>
      <c r="D36" s="12" t="s">
        <v>3</v>
      </c>
      <c r="E36" s="12" t="s">
        <v>4</v>
      </c>
      <c r="F36" s="12" t="s">
        <v>9</v>
      </c>
      <c r="G36" s="12" t="s">
        <v>100</v>
      </c>
      <c r="H36" s="41">
        <v>10602</v>
      </c>
      <c r="I36" s="41">
        <v>10329</v>
      </c>
      <c r="J36" s="41">
        <v>16779</v>
      </c>
      <c r="K36" s="41">
        <v>15564</v>
      </c>
      <c r="L36" s="41">
        <v>5871</v>
      </c>
      <c r="M36" s="41">
        <v>17572</v>
      </c>
      <c r="N36" s="41">
        <v>14601</v>
      </c>
      <c r="O36" s="41">
        <v>9490</v>
      </c>
      <c r="P36" s="41">
        <v>10956</v>
      </c>
      <c r="Q36" s="41">
        <v>8889</v>
      </c>
      <c r="R36" s="41">
        <v>13068</v>
      </c>
      <c r="S36" s="41">
        <v>6885</v>
      </c>
      <c r="T36" s="41">
        <v>21856</v>
      </c>
      <c r="U36" s="41">
        <v>15925</v>
      </c>
      <c r="V36" s="41">
        <v>11737</v>
      </c>
      <c r="W36" s="41">
        <v>12113</v>
      </c>
      <c r="X36" s="41">
        <v>9859</v>
      </c>
      <c r="Y36" s="41">
        <v>14504</v>
      </c>
      <c r="Z36" s="41">
        <v>8538</v>
      </c>
      <c r="AA36" s="41">
        <v>11341</v>
      </c>
      <c r="AB36" s="41">
        <v>11256</v>
      </c>
      <c r="AC36" s="41">
        <v>8694</v>
      </c>
      <c r="AD36" s="41">
        <v>12475</v>
      </c>
      <c r="AE36" s="41">
        <v>9645</v>
      </c>
      <c r="AF36" s="41">
        <v>12542</v>
      </c>
      <c r="AG36" s="41">
        <v>6691</v>
      </c>
      <c r="AH36" s="41">
        <v>22138</v>
      </c>
      <c r="AI36" s="41">
        <v>9080</v>
      </c>
      <c r="AJ36" s="41">
        <v>12591</v>
      </c>
      <c r="AK36" s="41">
        <v>10010</v>
      </c>
      <c r="AL36" s="41">
        <v>9752</v>
      </c>
      <c r="AM36" s="28">
        <f t="shared" si="0"/>
        <v>296422</v>
      </c>
      <c r="AN36" s="41">
        <v>9562</v>
      </c>
      <c r="AO36" s="29">
        <f t="shared" si="1"/>
        <v>371353</v>
      </c>
      <c r="AP36" s="30">
        <f t="shared" si="2"/>
        <v>11979.129032258064</v>
      </c>
      <c r="AQ36" s="31">
        <f t="shared" si="3"/>
        <v>74931</v>
      </c>
      <c r="AR36" s="45">
        <f t="shared" si="4"/>
        <v>1.2527848810142297</v>
      </c>
    </row>
    <row r="37" spans="1:44" x14ac:dyDescent="0.25">
      <c r="A37" s="10">
        <v>36</v>
      </c>
      <c r="B37" s="11">
        <v>92040</v>
      </c>
      <c r="C37" s="11" t="s">
        <v>58</v>
      </c>
      <c r="D37" s="12" t="s">
        <v>3</v>
      </c>
      <c r="E37" s="12" t="s">
        <v>4</v>
      </c>
      <c r="F37" s="12" t="s">
        <v>9</v>
      </c>
      <c r="G37" s="12" t="s">
        <v>101</v>
      </c>
      <c r="H37" s="41">
        <v>9255</v>
      </c>
      <c r="I37" s="41">
        <v>8756</v>
      </c>
      <c r="J37" s="41">
        <v>7398</v>
      </c>
      <c r="K37" s="41">
        <v>8890</v>
      </c>
      <c r="L37" s="41">
        <v>3717</v>
      </c>
      <c r="M37" s="41">
        <v>24299</v>
      </c>
      <c r="N37" s="41">
        <v>13202</v>
      </c>
      <c r="O37" s="41">
        <v>12595</v>
      </c>
      <c r="P37" s="41">
        <v>9803</v>
      </c>
      <c r="Q37" s="41">
        <v>7437</v>
      </c>
      <c r="R37" s="41">
        <v>12149</v>
      </c>
      <c r="S37" s="41">
        <v>2191</v>
      </c>
      <c r="T37" s="41">
        <v>16880</v>
      </c>
      <c r="U37" s="41">
        <v>7436</v>
      </c>
      <c r="V37" s="41">
        <v>8184</v>
      </c>
      <c r="W37" s="41">
        <v>10436</v>
      </c>
      <c r="X37" s="41">
        <v>14635</v>
      </c>
      <c r="Y37" s="41">
        <v>9448</v>
      </c>
      <c r="Z37" s="41">
        <v>686</v>
      </c>
      <c r="AA37" s="41">
        <v>9435</v>
      </c>
      <c r="AB37" s="41">
        <v>9216</v>
      </c>
      <c r="AC37" s="41">
        <v>7033</v>
      </c>
      <c r="AD37" s="41">
        <v>10013</v>
      </c>
      <c r="AE37" s="41">
        <v>8716</v>
      </c>
      <c r="AF37" s="41">
        <v>7885</v>
      </c>
      <c r="AG37" s="41">
        <v>3538</v>
      </c>
      <c r="AH37" s="41">
        <v>10028</v>
      </c>
      <c r="AI37" s="41">
        <v>13998</v>
      </c>
      <c r="AJ37" s="41">
        <v>8499</v>
      </c>
      <c r="AK37" s="41">
        <v>9109</v>
      </c>
      <c r="AL37" s="41">
        <v>3326</v>
      </c>
      <c r="AM37" s="28">
        <f t="shared" si="0"/>
        <v>246822</v>
      </c>
      <c r="AN37" s="41">
        <v>7962</v>
      </c>
      <c r="AO37" s="29">
        <f t="shared" si="1"/>
        <v>288193</v>
      </c>
      <c r="AP37" s="30">
        <f t="shared" si="2"/>
        <v>9296.5483870967746</v>
      </c>
      <c r="AQ37" s="31">
        <f t="shared" si="3"/>
        <v>41371</v>
      </c>
      <c r="AR37" s="45">
        <f t="shared" si="4"/>
        <v>1.1676147182990171</v>
      </c>
    </row>
    <row r="38" spans="1:44" x14ac:dyDescent="0.25">
      <c r="A38" s="10">
        <v>37</v>
      </c>
      <c r="B38" s="11">
        <v>15846</v>
      </c>
      <c r="C38" s="11" t="s">
        <v>58</v>
      </c>
      <c r="D38" s="12" t="s">
        <v>3</v>
      </c>
      <c r="E38" s="12" t="s">
        <v>4</v>
      </c>
      <c r="F38" s="12" t="s">
        <v>9</v>
      </c>
      <c r="G38" s="12" t="s">
        <v>102</v>
      </c>
      <c r="H38" s="41">
        <v>15998</v>
      </c>
      <c r="I38" s="41">
        <v>19705</v>
      </c>
      <c r="J38" s="41">
        <v>25685</v>
      </c>
      <c r="K38" s="41">
        <v>20903</v>
      </c>
      <c r="L38" s="41">
        <v>9443</v>
      </c>
      <c r="M38" s="41">
        <v>14968</v>
      </c>
      <c r="N38" s="41">
        <v>22092</v>
      </c>
      <c r="O38" s="41">
        <v>20034</v>
      </c>
      <c r="P38" s="41">
        <v>15503</v>
      </c>
      <c r="Q38" s="41">
        <v>11023</v>
      </c>
      <c r="R38" s="41">
        <v>23723</v>
      </c>
      <c r="S38" s="41">
        <v>14452</v>
      </c>
      <c r="T38" s="41">
        <v>20884</v>
      </c>
      <c r="U38" s="41">
        <v>17699</v>
      </c>
      <c r="V38" s="41">
        <v>17297</v>
      </c>
      <c r="W38" s="41">
        <v>13248</v>
      </c>
      <c r="X38" s="41">
        <v>11778</v>
      </c>
      <c r="Y38" s="41">
        <v>20228</v>
      </c>
      <c r="Z38" s="41">
        <v>13221</v>
      </c>
      <c r="AA38" s="41">
        <v>21261</v>
      </c>
      <c r="AB38" s="41">
        <v>20825</v>
      </c>
      <c r="AC38" s="41">
        <v>14765</v>
      </c>
      <c r="AD38" s="41">
        <v>14884</v>
      </c>
      <c r="AE38" s="41">
        <v>10675</v>
      </c>
      <c r="AF38" s="41">
        <v>22727</v>
      </c>
      <c r="AG38" s="41">
        <v>11273</v>
      </c>
      <c r="AH38" s="41">
        <v>14658</v>
      </c>
      <c r="AI38" s="41">
        <v>16477</v>
      </c>
      <c r="AJ38" s="41">
        <v>14795</v>
      </c>
      <c r="AK38" s="41">
        <v>11578</v>
      </c>
      <c r="AL38" s="41">
        <v>18734</v>
      </c>
      <c r="AM38" s="28">
        <f t="shared" si="0"/>
        <v>420422</v>
      </c>
      <c r="AN38" s="41">
        <v>13562</v>
      </c>
      <c r="AO38" s="29">
        <f t="shared" si="1"/>
        <v>520536</v>
      </c>
      <c r="AP38" s="30">
        <f t="shared" si="2"/>
        <v>16791.483870967742</v>
      </c>
      <c r="AQ38" s="31">
        <f t="shared" si="3"/>
        <v>100114</v>
      </c>
      <c r="AR38" s="45">
        <f t="shared" si="4"/>
        <v>1.23812740532132</v>
      </c>
    </row>
    <row r="39" spans="1:44" x14ac:dyDescent="0.25">
      <c r="A39" s="10">
        <v>38</v>
      </c>
      <c r="B39" s="11">
        <v>15663</v>
      </c>
      <c r="C39" s="11" t="s">
        <v>58</v>
      </c>
      <c r="D39" s="12" t="s">
        <v>3</v>
      </c>
      <c r="E39" s="12" t="s">
        <v>4</v>
      </c>
      <c r="F39" s="12" t="s">
        <v>9</v>
      </c>
      <c r="G39" s="12" t="s">
        <v>103</v>
      </c>
      <c r="H39" s="41">
        <v>18631</v>
      </c>
      <c r="I39" s="41">
        <v>12024</v>
      </c>
      <c r="J39" s="41">
        <v>9444</v>
      </c>
      <c r="K39" s="41">
        <v>8396</v>
      </c>
      <c r="L39" s="41">
        <v>7626</v>
      </c>
      <c r="M39" s="41">
        <v>14252</v>
      </c>
      <c r="N39" s="41">
        <v>10902</v>
      </c>
      <c r="O39" s="41">
        <v>6056</v>
      </c>
      <c r="P39" s="41">
        <v>6483</v>
      </c>
      <c r="Q39" s="41">
        <v>9842</v>
      </c>
      <c r="R39" s="41">
        <v>13289</v>
      </c>
      <c r="S39" s="41">
        <v>4782</v>
      </c>
      <c r="T39" s="41">
        <v>10044</v>
      </c>
      <c r="U39" s="41">
        <v>13278</v>
      </c>
      <c r="V39" s="41">
        <v>10779</v>
      </c>
      <c r="W39" s="41">
        <v>8631</v>
      </c>
      <c r="X39" s="41">
        <v>9815</v>
      </c>
      <c r="Y39" s="41">
        <v>6361</v>
      </c>
      <c r="Z39" s="41">
        <v>6040</v>
      </c>
      <c r="AA39" s="41">
        <v>7274</v>
      </c>
      <c r="AB39" s="41">
        <v>6296</v>
      </c>
      <c r="AC39" s="41">
        <v>8936</v>
      </c>
      <c r="AD39" s="41">
        <v>9817</v>
      </c>
      <c r="AE39" s="41">
        <v>7147</v>
      </c>
      <c r="AF39" s="41">
        <v>9935</v>
      </c>
      <c r="AG39" s="41">
        <v>4844</v>
      </c>
      <c r="AH39" s="41">
        <v>109710</v>
      </c>
      <c r="AI39" s="41">
        <v>7001</v>
      </c>
      <c r="AJ39" s="41">
        <v>6293</v>
      </c>
      <c r="AK39" s="41">
        <v>7596</v>
      </c>
      <c r="AL39" s="41">
        <v>10247</v>
      </c>
      <c r="AM39" s="28">
        <f t="shared" si="0"/>
        <v>262322</v>
      </c>
      <c r="AN39" s="41">
        <v>8462</v>
      </c>
      <c r="AO39" s="29">
        <f t="shared" si="1"/>
        <v>381771</v>
      </c>
      <c r="AP39" s="30">
        <f t="shared" si="2"/>
        <v>12315.193548387097</v>
      </c>
      <c r="AQ39" s="31">
        <f t="shared" si="3"/>
        <v>119449</v>
      </c>
      <c r="AR39" s="45">
        <f t="shared" si="4"/>
        <v>1.4553525819412783</v>
      </c>
    </row>
    <row r="40" spans="1:44" x14ac:dyDescent="0.25">
      <c r="A40" s="10">
        <v>39</v>
      </c>
      <c r="B40" s="11">
        <v>16273</v>
      </c>
      <c r="C40" s="11" t="s">
        <v>58</v>
      </c>
      <c r="D40" s="12" t="s">
        <v>3</v>
      </c>
      <c r="E40" s="12" t="s">
        <v>4</v>
      </c>
      <c r="F40" s="12" t="s">
        <v>9</v>
      </c>
      <c r="G40" s="12" t="s">
        <v>104</v>
      </c>
      <c r="H40" s="41">
        <v>16990</v>
      </c>
      <c r="I40" s="41">
        <v>21325</v>
      </c>
      <c r="J40" s="41">
        <v>18195</v>
      </c>
      <c r="K40" s="41">
        <v>33830</v>
      </c>
      <c r="L40" s="41">
        <v>9087</v>
      </c>
      <c r="M40" s="41">
        <v>27436</v>
      </c>
      <c r="N40" s="41">
        <v>20609</v>
      </c>
      <c r="O40" s="41">
        <v>13465</v>
      </c>
      <c r="P40" s="41">
        <v>14676</v>
      </c>
      <c r="Q40" s="41">
        <v>15934</v>
      </c>
      <c r="R40" s="41">
        <v>16947</v>
      </c>
      <c r="S40" s="41">
        <v>6824</v>
      </c>
      <c r="T40" s="41">
        <v>25038</v>
      </c>
      <c r="U40" s="41">
        <v>15750</v>
      </c>
      <c r="V40" s="41">
        <v>17692</v>
      </c>
      <c r="W40" s="41">
        <v>21851</v>
      </c>
      <c r="X40" s="41">
        <v>15473</v>
      </c>
      <c r="Y40" s="41">
        <v>15174</v>
      </c>
      <c r="Z40" s="41">
        <v>9976</v>
      </c>
      <c r="AA40" s="41">
        <v>18507</v>
      </c>
      <c r="AB40" s="41">
        <v>11249</v>
      </c>
      <c r="AC40" s="41">
        <v>19112</v>
      </c>
      <c r="AD40" s="41">
        <v>13106</v>
      </c>
      <c r="AE40" s="41">
        <v>15343</v>
      </c>
      <c r="AF40" s="41">
        <v>23001</v>
      </c>
      <c r="AG40" s="41">
        <v>6335</v>
      </c>
      <c r="AH40" s="41">
        <v>20130</v>
      </c>
      <c r="AI40" s="41">
        <v>18088</v>
      </c>
      <c r="AJ40" s="41">
        <v>24304</v>
      </c>
      <c r="AK40" s="41">
        <v>19898</v>
      </c>
      <c r="AL40" s="41">
        <v>17388</v>
      </c>
      <c r="AM40" s="28">
        <f t="shared" si="0"/>
        <v>420422</v>
      </c>
      <c r="AN40" s="41">
        <v>13562</v>
      </c>
      <c r="AO40" s="29">
        <f t="shared" si="1"/>
        <v>542733</v>
      </c>
      <c r="AP40" s="30">
        <f t="shared" si="2"/>
        <v>17507.516129032258</v>
      </c>
      <c r="AQ40" s="31">
        <f t="shared" si="3"/>
        <v>122311</v>
      </c>
      <c r="AR40" s="45">
        <f t="shared" si="4"/>
        <v>1.2909243569556303</v>
      </c>
    </row>
    <row r="41" spans="1:44" x14ac:dyDescent="0.25">
      <c r="A41" s="10">
        <v>40</v>
      </c>
      <c r="B41" s="11">
        <v>17263</v>
      </c>
      <c r="C41" s="11" t="s">
        <v>58</v>
      </c>
      <c r="D41" s="12" t="s">
        <v>3</v>
      </c>
      <c r="E41" s="12" t="s">
        <v>4</v>
      </c>
      <c r="F41" s="12" t="s">
        <v>9</v>
      </c>
      <c r="G41" s="12" t="s">
        <v>105</v>
      </c>
      <c r="H41" s="41">
        <v>20998</v>
      </c>
      <c r="I41" s="41">
        <v>18213</v>
      </c>
      <c r="J41" s="41">
        <v>12770</v>
      </c>
      <c r="K41" s="41">
        <v>18129</v>
      </c>
      <c r="L41" s="41">
        <v>9061</v>
      </c>
      <c r="M41" s="41">
        <v>21151</v>
      </c>
      <c r="N41" s="41">
        <v>16533</v>
      </c>
      <c r="O41" s="41">
        <v>14070</v>
      </c>
      <c r="P41" s="41">
        <v>15758</v>
      </c>
      <c r="Q41" s="41">
        <v>12746</v>
      </c>
      <c r="R41" s="41">
        <v>21317</v>
      </c>
      <c r="S41" s="41">
        <v>4873</v>
      </c>
      <c r="T41" s="41">
        <v>16803</v>
      </c>
      <c r="U41" s="41">
        <v>16739</v>
      </c>
      <c r="V41" s="41">
        <v>12720</v>
      </c>
      <c r="W41" s="41">
        <v>15627</v>
      </c>
      <c r="X41" s="41">
        <v>11481</v>
      </c>
      <c r="Y41" s="41">
        <v>21064</v>
      </c>
      <c r="Z41" s="41">
        <v>5114</v>
      </c>
      <c r="AA41" s="41">
        <v>17373</v>
      </c>
      <c r="AB41" s="41">
        <v>14410</v>
      </c>
      <c r="AC41" s="41">
        <v>12789</v>
      </c>
      <c r="AD41" s="41">
        <v>12622</v>
      </c>
      <c r="AE41" s="41">
        <v>12301</v>
      </c>
      <c r="AF41" s="41">
        <v>14700</v>
      </c>
      <c r="AG41" s="41">
        <v>8116</v>
      </c>
      <c r="AH41" s="41">
        <v>16125</v>
      </c>
      <c r="AI41" s="41">
        <v>14182</v>
      </c>
      <c r="AJ41" s="41">
        <v>11962</v>
      </c>
      <c r="AK41" s="41">
        <v>12463</v>
      </c>
      <c r="AL41" s="41">
        <v>19026</v>
      </c>
      <c r="AM41" s="28">
        <f t="shared" si="0"/>
        <v>358422</v>
      </c>
      <c r="AN41" s="41">
        <v>11562</v>
      </c>
      <c r="AO41" s="29">
        <f t="shared" si="1"/>
        <v>451236</v>
      </c>
      <c r="AP41" s="30">
        <f t="shared" si="2"/>
        <v>14556</v>
      </c>
      <c r="AQ41" s="31">
        <f t="shared" si="3"/>
        <v>92814</v>
      </c>
      <c r="AR41" s="45">
        <f t="shared" si="4"/>
        <v>1.2589517384535547</v>
      </c>
    </row>
    <row r="42" spans="1:44" x14ac:dyDescent="0.25">
      <c r="A42" s="10">
        <v>41</v>
      </c>
      <c r="B42" s="11">
        <v>14465</v>
      </c>
      <c r="C42" s="11" t="s">
        <v>58</v>
      </c>
      <c r="D42" s="12" t="s">
        <v>3</v>
      </c>
      <c r="E42" s="12" t="s">
        <v>10</v>
      </c>
      <c r="F42" s="12" t="s">
        <v>11</v>
      </c>
      <c r="G42" s="12" t="s">
        <v>106</v>
      </c>
      <c r="H42" s="41">
        <v>9561</v>
      </c>
      <c r="I42" s="41">
        <v>15625</v>
      </c>
      <c r="J42" s="41">
        <v>8369</v>
      </c>
      <c r="K42" s="41">
        <v>22090</v>
      </c>
      <c r="L42" s="41">
        <v>3754</v>
      </c>
      <c r="M42" s="41">
        <v>23203</v>
      </c>
      <c r="N42" s="41">
        <v>12110</v>
      </c>
      <c r="O42" s="41">
        <v>8791</v>
      </c>
      <c r="P42" s="41">
        <v>12891</v>
      </c>
      <c r="Q42" s="41">
        <v>12415</v>
      </c>
      <c r="R42" s="41">
        <v>15208</v>
      </c>
      <c r="S42" s="41">
        <v>5521</v>
      </c>
      <c r="T42" s="41">
        <v>9047</v>
      </c>
      <c r="U42" s="41">
        <v>19510</v>
      </c>
      <c r="V42" s="41">
        <v>10541</v>
      </c>
      <c r="W42" s="41">
        <v>10914</v>
      </c>
      <c r="X42" s="41">
        <v>13157</v>
      </c>
      <c r="Y42" s="41">
        <v>15874</v>
      </c>
      <c r="Z42" s="41">
        <v>5603</v>
      </c>
      <c r="AA42" s="41">
        <v>18711</v>
      </c>
      <c r="AB42" s="41">
        <v>12180</v>
      </c>
      <c r="AC42" s="41">
        <v>9874</v>
      </c>
      <c r="AD42" s="41">
        <v>9336</v>
      </c>
      <c r="AE42" s="41">
        <v>10593</v>
      </c>
      <c r="AF42" s="41">
        <v>11393</v>
      </c>
      <c r="AG42" s="41">
        <v>2862</v>
      </c>
      <c r="AH42" s="41">
        <v>14940</v>
      </c>
      <c r="AI42" s="41">
        <v>16184</v>
      </c>
      <c r="AJ42" s="41">
        <v>6769</v>
      </c>
      <c r="AK42" s="41">
        <v>16424</v>
      </c>
      <c r="AL42" s="41">
        <v>17120</v>
      </c>
      <c r="AM42" s="28">
        <f t="shared" si="0"/>
        <v>385671</v>
      </c>
      <c r="AN42" s="41">
        <v>12441</v>
      </c>
      <c r="AO42" s="29">
        <f t="shared" si="1"/>
        <v>380570</v>
      </c>
      <c r="AP42" s="30">
        <f t="shared" si="2"/>
        <v>12276.451612903225</v>
      </c>
      <c r="AQ42" s="31">
        <f t="shared" si="3"/>
        <v>-5101</v>
      </c>
      <c r="AR42" s="45">
        <f t="shared" si="4"/>
        <v>0.98677370090050842</v>
      </c>
    </row>
    <row r="43" spans="1:44" x14ac:dyDescent="0.25">
      <c r="A43" s="10">
        <v>42</v>
      </c>
      <c r="B43" s="11">
        <v>16437</v>
      </c>
      <c r="C43" s="11" t="s">
        <v>58</v>
      </c>
      <c r="D43" s="12" t="s">
        <v>3</v>
      </c>
      <c r="E43" s="12" t="s">
        <v>10</v>
      </c>
      <c r="F43" s="12" t="s">
        <v>11</v>
      </c>
      <c r="G43" s="12" t="s">
        <v>107</v>
      </c>
      <c r="H43" s="41">
        <v>25711</v>
      </c>
      <c r="I43" s="41">
        <v>21340</v>
      </c>
      <c r="J43" s="41">
        <v>19854</v>
      </c>
      <c r="K43" s="41">
        <v>24450</v>
      </c>
      <c r="L43" s="41">
        <v>9849</v>
      </c>
      <c r="M43" s="41">
        <v>40964</v>
      </c>
      <c r="N43" s="41">
        <v>25102</v>
      </c>
      <c r="O43" s="41">
        <v>18434</v>
      </c>
      <c r="P43" s="41">
        <v>17436</v>
      </c>
      <c r="Q43" s="41">
        <v>18737</v>
      </c>
      <c r="R43" s="41">
        <v>33753</v>
      </c>
      <c r="S43" s="41">
        <v>6131</v>
      </c>
      <c r="T43" s="41">
        <v>25038</v>
      </c>
      <c r="U43" s="41">
        <v>17442</v>
      </c>
      <c r="V43" s="41">
        <v>20359</v>
      </c>
      <c r="W43" s="41">
        <v>23470</v>
      </c>
      <c r="X43" s="41">
        <v>20973</v>
      </c>
      <c r="Y43" s="41">
        <v>27012</v>
      </c>
      <c r="Z43" s="41">
        <v>3644</v>
      </c>
      <c r="AA43" s="41">
        <v>25486</v>
      </c>
      <c r="AB43" s="41">
        <v>17800</v>
      </c>
      <c r="AC43" s="41">
        <v>15979</v>
      </c>
      <c r="AD43" s="41">
        <v>12604</v>
      </c>
      <c r="AE43" s="41">
        <v>20905</v>
      </c>
      <c r="AF43" s="41">
        <v>10840</v>
      </c>
      <c r="AG43" s="41">
        <v>7493</v>
      </c>
      <c r="AH43" s="41">
        <v>21470</v>
      </c>
      <c r="AI43" s="41">
        <v>21300</v>
      </c>
      <c r="AJ43" s="41">
        <v>17629</v>
      </c>
      <c r="AK43" s="41">
        <v>28651</v>
      </c>
      <c r="AL43" s="41">
        <v>22829</v>
      </c>
      <c r="AM43" s="28">
        <f t="shared" si="0"/>
        <v>532146</v>
      </c>
      <c r="AN43" s="41">
        <v>17166</v>
      </c>
      <c r="AO43" s="29">
        <f t="shared" si="1"/>
        <v>622685</v>
      </c>
      <c r="AP43" s="30">
        <f t="shared" si="2"/>
        <v>20086.612903225807</v>
      </c>
      <c r="AQ43" s="31">
        <f t="shared" si="3"/>
        <v>90539</v>
      </c>
      <c r="AR43" s="45">
        <f t="shared" si="4"/>
        <v>1.170139397834429</v>
      </c>
    </row>
    <row r="44" spans="1:44" x14ac:dyDescent="0.25">
      <c r="A44" s="10">
        <v>43</v>
      </c>
      <c r="B44" s="11">
        <v>15790</v>
      </c>
      <c r="C44" s="11" t="s">
        <v>58</v>
      </c>
      <c r="D44" s="12" t="s">
        <v>3</v>
      </c>
      <c r="E44" s="12" t="s">
        <v>10</v>
      </c>
      <c r="F44" s="12" t="s">
        <v>11</v>
      </c>
      <c r="G44" s="12" t="s">
        <v>108</v>
      </c>
      <c r="H44" s="41">
        <v>800</v>
      </c>
      <c r="I44" s="41">
        <v>115</v>
      </c>
      <c r="J44" s="41">
        <v>1425</v>
      </c>
      <c r="K44" s="41">
        <v>544</v>
      </c>
      <c r="L44" s="41">
        <v>0</v>
      </c>
      <c r="M44" s="41">
        <v>1587</v>
      </c>
      <c r="N44" s="41">
        <v>0</v>
      </c>
      <c r="O44" s="41">
        <v>3562</v>
      </c>
      <c r="P44" s="41">
        <v>931</v>
      </c>
      <c r="Q44" s="41">
        <v>403</v>
      </c>
      <c r="R44" s="41">
        <v>1187</v>
      </c>
      <c r="S44" s="41">
        <v>0</v>
      </c>
      <c r="T44" s="41">
        <v>609</v>
      </c>
      <c r="U44" s="41">
        <v>492</v>
      </c>
      <c r="V44" s="41">
        <v>1253</v>
      </c>
      <c r="W44" s="41">
        <v>246</v>
      </c>
      <c r="X44" s="41">
        <v>1611</v>
      </c>
      <c r="Y44" s="41">
        <v>992</v>
      </c>
      <c r="Z44" s="41">
        <v>0</v>
      </c>
      <c r="AA44" s="41">
        <v>1212</v>
      </c>
      <c r="AB44" s="41">
        <v>1007</v>
      </c>
      <c r="AC44" s="41">
        <v>545</v>
      </c>
      <c r="AD44" s="41">
        <v>29</v>
      </c>
      <c r="AE44" s="41">
        <v>225</v>
      </c>
      <c r="AF44" s="41">
        <v>123</v>
      </c>
      <c r="AG44" s="41">
        <v>0</v>
      </c>
      <c r="AH44" s="41">
        <v>265</v>
      </c>
      <c r="AI44" s="41">
        <v>375</v>
      </c>
      <c r="AJ44" s="41">
        <v>869</v>
      </c>
      <c r="AK44" s="41">
        <v>0</v>
      </c>
      <c r="AL44" s="41">
        <v>0</v>
      </c>
      <c r="AM44" s="28">
        <f t="shared" si="0"/>
        <v>182280</v>
      </c>
      <c r="AN44" s="41">
        <v>5880</v>
      </c>
      <c r="AO44" s="29">
        <f t="shared" si="1"/>
        <v>20407</v>
      </c>
      <c r="AP44" s="30">
        <f t="shared" si="2"/>
        <v>658.29032258064512</v>
      </c>
      <c r="AQ44" s="31">
        <f t="shared" si="3"/>
        <v>-161873</v>
      </c>
      <c r="AR44" s="45">
        <f t="shared" si="4"/>
        <v>0.111954136493307</v>
      </c>
    </row>
    <row r="45" spans="1:44" x14ac:dyDescent="0.25">
      <c r="A45" s="10">
        <v>44</v>
      </c>
      <c r="B45" s="11">
        <v>15198</v>
      </c>
      <c r="C45" s="11" t="s">
        <v>58</v>
      </c>
      <c r="D45" s="12" t="s">
        <v>3</v>
      </c>
      <c r="E45" s="12" t="s">
        <v>10</v>
      </c>
      <c r="F45" s="12" t="s">
        <v>11</v>
      </c>
      <c r="G45" s="12" t="s">
        <v>109</v>
      </c>
      <c r="H45" s="41">
        <v>31758</v>
      </c>
      <c r="I45" s="41">
        <v>33068</v>
      </c>
      <c r="J45" s="41">
        <v>27982</v>
      </c>
      <c r="K45" s="41">
        <v>39263</v>
      </c>
      <c r="L45" s="41">
        <v>11198</v>
      </c>
      <c r="M45" s="41">
        <v>47298</v>
      </c>
      <c r="N45" s="41">
        <v>32368</v>
      </c>
      <c r="O45" s="41">
        <v>23931</v>
      </c>
      <c r="P45" s="41">
        <v>26432</v>
      </c>
      <c r="Q45" s="41">
        <v>25119</v>
      </c>
      <c r="R45" s="41">
        <v>23582</v>
      </c>
      <c r="S45" s="41">
        <v>3950</v>
      </c>
      <c r="T45" s="41">
        <v>28250</v>
      </c>
      <c r="U45" s="41">
        <v>17867</v>
      </c>
      <c r="V45" s="41">
        <v>17089</v>
      </c>
      <c r="W45" s="41">
        <v>14635</v>
      </c>
      <c r="X45" s="41">
        <v>17228</v>
      </c>
      <c r="Y45" s="41">
        <v>20642</v>
      </c>
      <c r="Z45" s="41">
        <v>7134</v>
      </c>
      <c r="AA45" s="41">
        <v>27840</v>
      </c>
      <c r="AB45" s="41">
        <v>21172</v>
      </c>
      <c r="AC45" s="41">
        <v>21519</v>
      </c>
      <c r="AD45" s="41">
        <v>29074</v>
      </c>
      <c r="AE45" s="41">
        <v>17646</v>
      </c>
      <c r="AF45" s="41">
        <v>15416</v>
      </c>
      <c r="AG45" s="41">
        <v>9854</v>
      </c>
      <c r="AH45" s="41">
        <v>24440</v>
      </c>
      <c r="AI45" s="41">
        <v>28943</v>
      </c>
      <c r="AJ45" s="41">
        <v>23223</v>
      </c>
      <c r="AK45" s="41">
        <v>22235</v>
      </c>
      <c r="AL45" s="41">
        <v>19409</v>
      </c>
      <c r="AM45" s="28">
        <f t="shared" si="0"/>
        <v>679396</v>
      </c>
      <c r="AN45" s="41">
        <v>21916</v>
      </c>
      <c r="AO45" s="29">
        <f t="shared" si="1"/>
        <v>709565</v>
      </c>
      <c r="AP45" s="30">
        <f t="shared" si="2"/>
        <v>22889.193548387098</v>
      </c>
      <c r="AQ45" s="31">
        <f t="shared" si="3"/>
        <v>30169</v>
      </c>
      <c r="AR45" s="45">
        <f t="shared" si="4"/>
        <v>1.0444056191087379</v>
      </c>
    </row>
    <row r="46" spans="1:44" x14ac:dyDescent="0.25">
      <c r="A46" s="10">
        <v>45</v>
      </c>
      <c r="B46" s="11">
        <v>14511</v>
      </c>
      <c r="C46" s="11" t="s">
        <v>58</v>
      </c>
      <c r="D46" s="12" t="s">
        <v>3</v>
      </c>
      <c r="E46" s="12" t="s">
        <v>10</v>
      </c>
      <c r="F46" s="12" t="s">
        <v>11</v>
      </c>
      <c r="G46" s="12" t="s">
        <v>110</v>
      </c>
      <c r="H46" s="41">
        <v>16388</v>
      </c>
      <c r="I46" s="41">
        <v>11694</v>
      </c>
      <c r="J46" s="41">
        <v>11290</v>
      </c>
      <c r="K46" s="41">
        <v>14813</v>
      </c>
      <c r="L46" s="41">
        <v>11378</v>
      </c>
      <c r="M46" s="41">
        <v>29083</v>
      </c>
      <c r="N46" s="41">
        <v>20814</v>
      </c>
      <c r="O46" s="41">
        <v>18905</v>
      </c>
      <c r="P46" s="41">
        <v>13764</v>
      </c>
      <c r="Q46" s="41">
        <v>14618</v>
      </c>
      <c r="R46" s="41">
        <v>16430</v>
      </c>
      <c r="S46" s="41">
        <v>3873</v>
      </c>
      <c r="T46" s="41">
        <v>15483</v>
      </c>
      <c r="U46" s="41">
        <v>27986</v>
      </c>
      <c r="V46" s="41">
        <v>16053</v>
      </c>
      <c r="W46" s="41">
        <v>12888</v>
      </c>
      <c r="X46" s="41">
        <v>9940</v>
      </c>
      <c r="Y46" s="41">
        <v>21680</v>
      </c>
      <c r="Z46" s="41">
        <v>8317</v>
      </c>
      <c r="AA46" s="41">
        <v>22253</v>
      </c>
      <c r="AB46" s="41">
        <v>14108</v>
      </c>
      <c r="AC46" s="41">
        <v>11986</v>
      </c>
      <c r="AD46" s="41">
        <v>15700</v>
      </c>
      <c r="AE46" s="41">
        <v>14817</v>
      </c>
      <c r="AF46" s="41">
        <v>15788</v>
      </c>
      <c r="AG46" s="41">
        <v>16086</v>
      </c>
      <c r="AH46" s="41">
        <v>18652</v>
      </c>
      <c r="AI46" s="41">
        <v>12940</v>
      </c>
      <c r="AJ46" s="41">
        <v>13623</v>
      </c>
      <c r="AK46" s="41">
        <v>16915</v>
      </c>
      <c r="AL46" s="41">
        <v>14346</v>
      </c>
      <c r="AM46" s="28">
        <f t="shared" si="0"/>
        <v>482546</v>
      </c>
      <c r="AN46" s="41">
        <v>15566</v>
      </c>
      <c r="AO46" s="29">
        <f t="shared" si="1"/>
        <v>482611</v>
      </c>
      <c r="AP46" s="30">
        <f t="shared" si="2"/>
        <v>15568.096774193549</v>
      </c>
      <c r="AQ46" s="31">
        <f t="shared" si="3"/>
        <v>65</v>
      </c>
      <c r="AR46" s="45">
        <f t="shared" si="4"/>
        <v>1.0001347021838332</v>
      </c>
    </row>
    <row r="47" spans="1:44" x14ac:dyDescent="0.25">
      <c r="A47" s="10">
        <v>46</v>
      </c>
      <c r="B47" s="11">
        <v>17011</v>
      </c>
      <c r="C47" s="11" t="s">
        <v>58</v>
      </c>
      <c r="D47" s="12" t="s">
        <v>3</v>
      </c>
      <c r="E47" s="12" t="s">
        <v>10</v>
      </c>
      <c r="F47" s="12" t="s">
        <v>11</v>
      </c>
      <c r="G47" s="12" t="s">
        <v>111</v>
      </c>
      <c r="H47" s="41">
        <v>25325</v>
      </c>
      <c r="I47" s="41">
        <v>18189</v>
      </c>
      <c r="J47" s="41">
        <v>20576</v>
      </c>
      <c r="K47" s="41">
        <v>22305</v>
      </c>
      <c r="L47" s="41">
        <v>4677</v>
      </c>
      <c r="M47" s="41">
        <v>17011</v>
      </c>
      <c r="N47" s="41">
        <v>15533</v>
      </c>
      <c r="O47" s="41">
        <v>19106</v>
      </c>
      <c r="P47" s="41">
        <v>20245</v>
      </c>
      <c r="Q47" s="41">
        <v>18232</v>
      </c>
      <c r="R47" s="41">
        <v>23382</v>
      </c>
      <c r="S47" s="41">
        <v>6551</v>
      </c>
      <c r="T47" s="41">
        <v>23455</v>
      </c>
      <c r="U47" s="41">
        <v>17883</v>
      </c>
      <c r="V47" s="41">
        <v>19166</v>
      </c>
      <c r="W47" s="41">
        <v>9682</v>
      </c>
      <c r="X47" s="41">
        <v>14544</v>
      </c>
      <c r="Y47" s="41">
        <v>22110</v>
      </c>
      <c r="Z47" s="41">
        <v>7831</v>
      </c>
      <c r="AA47" s="41">
        <v>26116</v>
      </c>
      <c r="AB47" s="41">
        <v>11017</v>
      </c>
      <c r="AC47" s="41">
        <v>16935</v>
      </c>
      <c r="AD47" s="41">
        <v>19486</v>
      </c>
      <c r="AE47" s="41">
        <v>14883</v>
      </c>
      <c r="AF47" s="41">
        <v>17117</v>
      </c>
      <c r="AG47" s="41">
        <v>10454</v>
      </c>
      <c r="AH47" s="41">
        <v>19834</v>
      </c>
      <c r="AI47" s="41">
        <v>11280</v>
      </c>
      <c r="AJ47" s="41">
        <v>11165</v>
      </c>
      <c r="AK47" s="41">
        <v>16387</v>
      </c>
      <c r="AL47" s="41">
        <v>17392</v>
      </c>
      <c r="AM47" s="28">
        <f t="shared" si="0"/>
        <v>327422</v>
      </c>
      <c r="AN47" s="41">
        <v>10562</v>
      </c>
      <c r="AO47" s="29">
        <f t="shared" si="1"/>
        <v>517869</v>
      </c>
      <c r="AP47" s="30">
        <f t="shared" si="2"/>
        <v>16705.451612903227</v>
      </c>
      <c r="AQ47" s="31">
        <f t="shared" si="3"/>
        <v>190447</v>
      </c>
      <c r="AR47" s="45">
        <f t="shared" si="4"/>
        <v>1.5816560890838123</v>
      </c>
    </row>
    <row r="48" spans="1:44" x14ac:dyDescent="0.25">
      <c r="A48" s="10">
        <v>47</v>
      </c>
      <c r="B48" s="11">
        <v>16414</v>
      </c>
      <c r="C48" s="11" t="s">
        <v>58</v>
      </c>
      <c r="D48" s="12" t="s">
        <v>3</v>
      </c>
      <c r="E48" s="12" t="s">
        <v>10</v>
      </c>
      <c r="F48" s="12" t="s">
        <v>11</v>
      </c>
      <c r="G48" s="12" t="s">
        <v>112</v>
      </c>
      <c r="H48" s="41">
        <v>16845</v>
      </c>
      <c r="I48" s="41">
        <v>17384</v>
      </c>
      <c r="J48" s="41">
        <v>18844</v>
      </c>
      <c r="K48" s="41">
        <v>19702</v>
      </c>
      <c r="L48" s="41">
        <v>8295</v>
      </c>
      <c r="M48" s="41">
        <v>26715</v>
      </c>
      <c r="N48" s="41">
        <v>23523</v>
      </c>
      <c r="O48" s="41">
        <v>21703</v>
      </c>
      <c r="P48" s="41">
        <v>20588</v>
      </c>
      <c r="Q48" s="41">
        <v>18273</v>
      </c>
      <c r="R48" s="41">
        <v>29971</v>
      </c>
      <c r="S48" s="41">
        <v>5780</v>
      </c>
      <c r="T48" s="41">
        <v>22168</v>
      </c>
      <c r="U48" s="41">
        <v>18871</v>
      </c>
      <c r="V48" s="41">
        <v>19605</v>
      </c>
      <c r="W48" s="41">
        <v>21415</v>
      </c>
      <c r="X48" s="41">
        <v>17738</v>
      </c>
      <c r="Y48" s="41">
        <v>27758</v>
      </c>
      <c r="Z48" s="41">
        <v>7540</v>
      </c>
      <c r="AA48" s="41">
        <v>20224</v>
      </c>
      <c r="AB48" s="41">
        <v>17651</v>
      </c>
      <c r="AC48" s="41">
        <v>24523</v>
      </c>
      <c r="AD48" s="41">
        <v>17493</v>
      </c>
      <c r="AE48" s="41">
        <v>22253</v>
      </c>
      <c r="AF48" s="41">
        <v>32053</v>
      </c>
      <c r="AG48" s="41">
        <v>9039</v>
      </c>
      <c r="AH48" s="41">
        <v>19268</v>
      </c>
      <c r="AI48" s="41">
        <v>18496</v>
      </c>
      <c r="AJ48" s="41">
        <v>16416</v>
      </c>
      <c r="AK48" s="41">
        <v>18254</v>
      </c>
      <c r="AL48" s="41">
        <v>25012</v>
      </c>
      <c r="AM48" s="28">
        <f t="shared" si="0"/>
        <v>632772</v>
      </c>
      <c r="AN48" s="41">
        <v>20412</v>
      </c>
      <c r="AO48" s="29">
        <f t="shared" si="1"/>
        <v>603400</v>
      </c>
      <c r="AP48" s="30">
        <f t="shared" si="2"/>
        <v>19464.516129032258</v>
      </c>
      <c r="AQ48" s="31">
        <f t="shared" si="3"/>
        <v>-29372</v>
      </c>
      <c r="AR48" s="45">
        <f t="shared" si="4"/>
        <v>0.95358201690340283</v>
      </c>
    </row>
    <row r="49" spans="1:44" x14ac:dyDescent="0.25">
      <c r="A49" s="10">
        <v>48</v>
      </c>
      <c r="B49" s="11">
        <v>16468</v>
      </c>
      <c r="C49" s="11" t="s">
        <v>58</v>
      </c>
      <c r="D49" s="12" t="s">
        <v>3</v>
      </c>
      <c r="E49" s="12" t="s">
        <v>10</v>
      </c>
      <c r="F49" s="12" t="s">
        <v>11</v>
      </c>
      <c r="G49" s="12" t="s">
        <v>113</v>
      </c>
      <c r="H49" s="41">
        <v>17857</v>
      </c>
      <c r="I49" s="41">
        <v>21154</v>
      </c>
      <c r="J49" s="41">
        <v>22013</v>
      </c>
      <c r="K49" s="41">
        <v>16132</v>
      </c>
      <c r="L49" s="41">
        <v>8512</v>
      </c>
      <c r="M49" s="41">
        <v>26731</v>
      </c>
      <c r="N49" s="41">
        <v>17611</v>
      </c>
      <c r="O49" s="41">
        <v>18262</v>
      </c>
      <c r="P49" s="41">
        <v>16786</v>
      </c>
      <c r="Q49" s="41">
        <v>21101</v>
      </c>
      <c r="R49" s="41">
        <v>16642</v>
      </c>
      <c r="S49" s="41">
        <v>8248</v>
      </c>
      <c r="T49" s="41">
        <v>23901</v>
      </c>
      <c r="U49" s="41">
        <v>17798</v>
      </c>
      <c r="V49" s="41">
        <v>12798</v>
      </c>
      <c r="W49" s="41">
        <v>14357</v>
      </c>
      <c r="X49" s="41">
        <v>8438</v>
      </c>
      <c r="Y49" s="41">
        <v>13652</v>
      </c>
      <c r="Z49" s="41">
        <v>12076</v>
      </c>
      <c r="AA49" s="41">
        <v>17659</v>
      </c>
      <c r="AB49" s="41">
        <v>12160</v>
      </c>
      <c r="AC49" s="41">
        <v>15882</v>
      </c>
      <c r="AD49" s="41">
        <v>15268</v>
      </c>
      <c r="AE49" s="41">
        <v>15519</v>
      </c>
      <c r="AF49" s="41">
        <v>14926</v>
      </c>
      <c r="AG49" s="41">
        <v>11081</v>
      </c>
      <c r="AH49" s="41">
        <v>24553</v>
      </c>
      <c r="AI49" s="41">
        <v>13345</v>
      </c>
      <c r="AJ49" s="41">
        <v>12957</v>
      </c>
      <c r="AK49" s="41">
        <v>10112</v>
      </c>
      <c r="AL49" s="41">
        <v>19805</v>
      </c>
      <c r="AM49" s="28">
        <f t="shared" si="0"/>
        <v>465496</v>
      </c>
      <c r="AN49" s="41">
        <v>15016</v>
      </c>
      <c r="AO49" s="29">
        <f t="shared" si="1"/>
        <v>497336</v>
      </c>
      <c r="AP49" s="30">
        <f t="shared" si="2"/>
        <v>16043.096774193549</v>
      </c>
      <c r="AQ49" s="31">
        <f t="shared" si="3"/>
        <v>31840</v>
      </c>
      <c r="AR49" s="45">
        <f t="shared" si="4"/>
        <v>1.0684001581109182</v>
      </c>
    </row>
    <row r="50" spans="1:44" x14ac:dyDescent="0.25">
      <c r="A50" s="10">
        <v>49</v>
      </c>
      <c r="B50" s="11">
        <v>17411</v>
      </c>
      <c r="C50" s="11" t="s">
        <v>58</v>
      </c>
      <c r="D50" s="12" t="s">
        <v>3</v>
      </c>
      <c r="E50" s="12" t="s">
        <v>10</v>
      </c>
      <c r="F50" s="12" t="s">
        <v>11</v>
      </c>
      <c r="G50" s="12" t="s">
        <v>114</v>
      </c>
      <c r="H50" s="41">
        <v>11513</v>
      </c>
      <c r="I50" s="41">
        <v>13034</v>
      </c>
      <c r="J50" s="41">
        <v>13959</v>
      </c>
      <c r="K50" s="41">
        <v>17982</v>
      </c>
      <c r="L50" s="41">
        <v>6760</v>
      </c>
      <c r="M50" s="41">
        <v>15022</v>
      </c>
      <c r="N50" s="41">
        <v>18898</v>
      </c>
      <c r="O50" s="41">
        <v>13247</v>
      </c>
      <c r="P50" s="41">
        <v>11348</v>
      </c>
      <c r="Q50" s="41">
        <v>11648</v>
      </c>
      <c r="R50" s="41">
        <v>13579</v>
      </c>
      <c r="S50" s="41">
        <v>6523</v>
      </c>
      <c r="T50" s="41">
        <v>16980</v>
      </c>
      <c r="U50" s="41">
        <v>13309</v>
      </c>
      <c r="V50" s="41">
        <v>16129</v>
      </c>
      <c r="W50" s="41">
        <v>10239</v>
      </c>
      <c r="X50" s="41">
        <v>14575</v>
      </c>
      <c r="Y50" s="41">
        <v>8931</v>
      </c>
      <c r="Z50" s="41">
        <v>3854</v>
      </c>
      <c r="AA50" s="41">
        <v>17911</v>
      </c>
      <c r="AB50" s="41">
        <v>11790</v>
      </c>
      <c r="AC50" s="41">
        <v>6736</v>
      </c>
      <c r="AD50" s="41">
        <v>6290</v>
      </c>
      <c r="AE50" s="41">
        <v>9218</v>
      </c>
      <c r="AF50" s="41">
        <v>11732</v>
      </c>
      <c r="AG50" s="41">
        <v>3962</v>
      </c>
      <c r="AH50" s="41">
        <v>15750</v>
      </c>
      <c r="AI50" s="41">
        <v>11689</v>
      </c>
      <c r="AJ50" s="41">
        <v>8037</v>
      </c>
      <c r="AK50" s="41">
        <v>5144</v>
      </c>
      <c r="AL50" s="41">
        <v>12570</v>
      </c>
      <c r="AM50" s="28">
        <f t="shared" si="0"/>
        <v>262322</v>
      </c>
      <c r="AN50" s="41">
        <v>8462</v>
      </c>
      <c r="AO50" s="29">
        <f t="shared" si="1"/>
        <v>358359</v>
      </c>
      <c r="AP50" s="30">
        <f t="shared" si="2"/>
        <v>11559.967741935483</v>
      </c>
      <c r="AQ50" s="31">
        <f t="shared" si="3"/>
        <v>96037</v>
      </c>
      <c r="AR50" s="45">
        <f t="shared" si="4"/>
        <v>1.3661034911292229</v>
      </c>
    </row>
    <row r="51" spans="1:44" x14ac:dyDescent="0.25">
      <c r="A51" s="10">
        <v>50</v>
      </c>
      <c r="B51" s="13">
        <v>17117</v>
      </c>
      <c r="C51" s="11" t="s">
        <v>58</v>
      </c>
      <c r="D51" s="12" t="s">
        <v>3</v>
      </c>
      <c r="E51" s="12" t="s">
        <v>10</v>
      </c>
      <c r="F51" s="12" t="s">
        <v>11</v>
      </c>
      <c r="G51" s="14" t="s">
        <v>115</v>
      </c>
      <c r="H51" s="41">
        <v>18666</v>
      </c>
      <c r="I51" s="41">
        <v>14623</v>
      </c>
      <c r="J51" s="41">
        <v>19559</v>
      </c>
      <c r="K51" s="41">
        <v>28659</v>
      </c>
      <c r="L51" s="41">
        <v>6618</v>
      </c>
      <c r="M51" s="41">
        <v>32627</v>
      </c>
      <c r="N51" s="41">
        <v>22358</v>
      </c>
      <c r="O51" s="41">
        <v>26415</v>
      </c>
      <c r="P51" s="41">
        <v>19678</v>
      </c>
      <c r="Q51" s="41">
        <v>16699</v>
      </c>
      <c r="R51" s="41">
        <v>31960</v>
      </c>
      <c r="S51" s="41">
        <v>9883</v>
      </c>
      <c r="T51" s="41">
        <v>30857</v>
      </c>
      <c r="U51" s="41">
        <v>21925</v>
      </c>
      <c r="V51" s="41">
        <v>20177</v>
      </c>
      <c r="W51" s="41">
        <v>19119</v>
      </c>
      <c r="X51" s="41">
        <v>17887</v>
      </c>
      <c r="Y51" s="41">
        <v>31634</v>
      </c>
      <c r="Z51" s="41">
        <v>14812</v>
      </c>
      <c r="AA51" s="41">
        <v>20939</v>
      </c>
      <c r="AB51" s="41">
        <v>16471</v>
      </c>
      <c r="AC51" s="41">
        <v>20418</v>
      </c>
      <c r="AD51" s="41">
        <v>24537</v>
      </c>
      <c r="AE51" s="41">
        <v>15291</v>
      </c>
      <c r="AF51" s="41">
        <v>27605</v>
      </c>
      <c r="AG51" s="41">
        <v>11884</v>
      </c>
      <c r="AH51" s="41">
        <v>22616</v>
      </c>
      <c r="AI51" s="41">
        <v>20711</v>
      </c>
      <c r="AJ51" s="41">
        <v>24475</v>
      </c>
      <c r="AK51" s="41">
        <v>20944</v>
      </c>
      <c r="AL51" s="41">
        <v>21187</v>
      </c>
      <c r="AM51" s="28">
        <f t="shared" si="0"/>
        <v>586272</v>
      </c>
      <c r="AN51" s="41">
        <v>18912</v>
      </c>
      <c r="AO51" s="29">
        <f t="shared" si="1"/>
        <v>651234</v>
      </c>
      <c r="AP51" s="30">
        <f t="shared" si="2"/>
        <v>21007.548387096773</v>
      </c>
      <c r="AQ51" s="31">
        <f t="shared" si="3"/>
        <v>64962</v>
      </c>
      <c r="AR51" s="45">
        <f t="shared" si="4"/>
        <v>1.1108052235140002</v>
      </c>
    </row>
    <row r="52" spans="1:44" x14ac:dyDescent="0.25">
      <c r="A52" s="10">
        <v>51</v>
      </c>
      <c r="B52" s="11">
        <v>16875</v>
      </c>
      <c r="C52" s="11" t="s">
        <v>58</v>
      </c>
      <c r="D52" s="12" t="s">
        <v>3</v>
      </c>
      <c r="E52" s="12" t="s">
        <v>10</v>
      </c>
      <c r="F52" s="12" t="s">
        <v>12</v>
      </c>
      <c r="G52" s="12" t="s">
        <v>118</v>
      </c>
      <c r="H52" s="41">
        <v>13078</v>
      </c>
      <c r="I52" s="41">
        <v>13642</v>
      </c>
      <c r="J52" s="41">
        <v>8627</v>
      </c>
      <c r="K52" s="41">
        <v>14772</v>
      </c>
      <c r="L52" s="41">
        <v>6052</v>
      </c>
      <c r="M52" s="41">
        <v>14247</v>
      </c>
      <c r="N52" s="41">
        <v>19909</v>
      </c>
      <c r="O52" s="41">
        <v>17253</v>
      </c>
      <c r="P52" s="41">
        <v>11627</v>
      </c>
      <c r="Q52" s="41">
        <v>13894</v>
      </c>
      <c r="R52" s="41">
        <v>16693</v>
      </c>
      <c r="S52" s="41">
        <v>2767</v>
      </c>
      <c r="T52" s="41">
        <v>12921</v>
      </c>
      <c r="U52" s="41">
        <v>19907</v>
      </c>
      <c r="V52" s="41">
        <v>7579</v>
      </c>
      <c r="W52" s="41">
        <v>11880</v>
      </c>
      <c r="X52" s="41">
        <v>8154</v>
      </c>
      <c r="Y52" s="41">
        <v>6856</v>
      </c>
      <c r="Z52" s="41">
        <v>3563</v>
      </c>
      <c r="AA52" s="41">
        <v>15910</v>
      </c>
      <c r="AB52" s="41">
        <v>8940</v>
      </c>
      <c r="AC52" s="41">
        <v>12505</v>
      </c>
      <c r="AD52" s="41">
        <v>10184</v>
      </c>
      <c r="AE52" s="41">
        <v>8922</v>
      </c>
      <c r="AF52" s="41">
        <v>15958</v>
      </c>
      <c r="AG52" s="41">
        <v>4248</v>
      </c>
      <c r="AH52" s="41">
        <v>14464</v>
      </c>
      <c r="AI52" s="41">
        <v>7720</v>
      </c>
      <c r="AJ52" s="41">
        <v>18888</v>
      </c>
      <c r="AK52" s="41">
        <v>8256</v>
      </c>
      <c r="AL52" s="41">
        <v>12114</v>
      </c>
      <c r="AM52" s="28">
        <f t="shared" si="0"/>
        <v>404922</v>
      </c>
      <c r="AN52" s="41">
        <v>13062</v>
      </c>
      <c r="AO52" s="29">
        <f t="shared" si="1"/>
        <v>361530</v>
      </c>
      <c r="AP52" s="30">
        <f t="shared" si="2"/>
        <v>11662.258064516129</v>
      </c>
      <c r="AQ52" s="31">
        <f t="shared" si="3"/>
        <v>-43392</v>
      </c>
      <c r="AR52" s="45">
        <f t="shared" si="4"/>
        <v>0.89283862077140785</v>
      </c>
    </row>
    <row r="53" spans="1:44" x14ac:dyDescent="0.25">
      <c r="A53" s="10">
        <v>52</v>
      </c>
      <c r="B53" s="11">
        <v>14792</v>
      </c>
      <c r="C53" s="11" t="s">
        <v>58</v>
      </c>
      <c r="D53" s="12" t="s">
        <v>3</v>
      </c>
      <c r="E53" s="12" t="s">
        <v>10</v>
      </c>
      <c r="F53" s="12" t="s">
        <v>12</v>
      </c>
      <c r="G53" s="12" t="s">
        <v>119</v>
      </c>
      <c r="H53" s="41">
        <v>21198</v>
      </c>
      <c r="I53" s="41">
        <v>29676</v>
      </c>
      <c r="J53" s="41">
        <v>22604</v>
      </c>
      <c r="K53" s="41">
        <v>34791</v>
      </c>
      <c r="L53" s="41">
        <v>16341</v>
      </c>
      <c r="M53" s="41">
        <v>32166</v>
      </c>
      <c r="N53" s="41">
        <v>32009</v>
      </c>
      <c r="O53" s="41">
        <v>19985</v>
      </c>
      <c r="P53" s="41">
        <v>19967</v>
      </c>
      <c r="Q53" s="41">
        <v>15660</v>
      </c>
      <c r="R53" s="41">
        <v>29720</v>
      </c>
      <c r="S53" s="41">
        <v>23683</v>
      </c>
      <c r="T53" s="41">
        <v>18632</v>
      </c>
      <c r="U53" s="41">
        <v>22499</v>
      </c>
      <c r="V53" s="41">
        <v>27381</v>
      </c>
      <c r="W53" s="41">
        <v>22698</v>
      </c>
      <c r="X53" s="41">
        <v>25313</v>
      </c>
      <c r="Y53" s="41">
        <v>32650</v>
      </c>
      <c r="Z53" s="41">
        <v>0</v>
      </c>
      <c r="AA53" s="41">
        <v>31286</v>
      </c>
      <c r="AB53" s="41">
        <v>26238</v>
      </c>
      <c r="AC53" s="41">
        <v>28324</v>
      </c>
      <c r="AD53" s="41">
        <v>25840</v>
      </c>
      <c r="AE53" s="41">
        <v>21318</v>
      </c>
      <c r="AF53" s="41">
        <v>32778</v>
      </c>
      <c r="AG53" s="41">
        <v>22992</v>
      </c>
      <c r="AH53" s="41">
        <v>33110</v>
      </c>
      <c r="AI53" s="41">
        <v>20916</v>
      </c>
      <c r="AJ53" s="41">
        <v>26213</v>
      </c>
      <c r="AK53" s="41">
        <v>22578</v>
      </c>
      <c r="AL53" s="41">
        <v>19500</v>
      </c>
      <c r="AM53" s="28">
        <f t="shared" si="0"/>
        <v>640646</v>
      </c>
      <c r="AN53" s="41">
        <v>20666</v>
      </c>
      <c r="AO53" s="29">
        <f t="shared" si="1"/>
        <v>758066</v>
      </c>
      <c r="AP53" s="30">
        <f t="shared" si="2"/>
        <v>24453.741935483871</v>
      </c>
      <c r="AQ53" s="31">
        <f t="shared" si="3"/>
        <v>117420</v>
      </c>
      <c r="AR53" s="45">
        <f t="shared" si="4"/>
        <v>1.1832837479668958</v>
      </c>
    </row>
    <row r="54" spans="1:44" x14ac:dyDescent="0.25">
      <c r="A54" s="10">
        <v>53</v>
      </c>
      <c r="B54" s="11">
        <v>14539</v>
      </c>
      <c r="C54" s="11" t="s">
        <v>58</v>
      </c>
      <c r="D54" s="12" t="s">
        <v>3</v>
      </c>
      <c r="E54" s="12" t="s">
        <v>10</v>
      </c>
      <c r="F54" s="12" t="s">
        <v>12</v>
      </c>
      <c r="G54" s="12" t="s">
        <v>120</v>
      </c>
      <c r="H54" s="41">
        <v>34698</v>
      </c>
      <c r="I54" s="41">
        <v>27233</v>
      </c>
      <c r="J54" s="41">
        <v>28712</v>
      </c>
      <c r="K54" s="41">
        <v>54130</v>
      </c>
      <c r="L54" s="41">
        <v>18472</v>
      </c>
      <c r="M54" s="41">
        <v>45380</v>
      </c>
      <c r="N54" s="41">
        <v>28946</v>
      </c>
      <c r="O54" s="41">
        <v>29209</v>
      </c>
      <c r="P54" s="41">
        <v>25592</v>
      </c>
      <c r="Q54" s="41">
        <v>21216</v>
      </c>
      <c r="R54" s="41">
        <v>39136</v>
      </c>
      <c r="S54" s="41">
        <v>19395</v>
      </c>
      <c r="T54" s="41">
        <v>26591</v>
      </c>
      <c r="U54" s="41">
        <v>20993</v>
      </c>
      <c r="V54" s="41">
        <v>33411</v>
      </c>
      <c r="W54" s="41">
        <v>31026</v>
      </c>
      <c r="X54" s="41">
        <v>24702</v>
      </c>
      <c r="Y54" s="41">
        <v>33189</v>
      </c>
      <c r="Z54" s="41">
        <v>14389</v>
      </c>
      <c r="AA54" s="41">
        <v>33904</v>
      </c>
      <c r="AB54" s="41">
        <v>22076</v>
      </c>
      <c r="AC54" s="41">
        <v>34988</v>
      </c>
      <c r="AD54" s="41">
        <v>22369</v>
      </c>
      <c r="AE54" s="41">
        <v>24926</v>
      </c>
      <c r="AF54" s="41">
        <v>38040</v>
      </c>
      <c r="AG54" s="41">
        <v>11379</v>
      </c>
      <c r="AH54" s="41">
        <v>24610</v>
      </c>
      <c r="AI54" s="41">
        <v>18822</v>
      </c>
      <c r="AJ54" s="41">
        <v>23049</v>
      </c>
      <c r="AK54" s="41">
        <v>22903</v>
      </c>
      <c r="AL54" s="41">
        <v>25954</v>
      </c>
      <c r="AM54" s="28">
        <f t="shared" si="0"/>
        <v>656146</v>
      </c>
      <c r="AN54" s="41">
        <v>21166</v>
      </c>
      <c r="AO54" s="29">
        <f t="shared" si="1"/>
        <v>859440</v>
      </c>
      <c r="AP54" s="30">
        <f t="shared" si="2"/>
        <v>27723.870967741936</v>
      </c>
      <c r="AQ54" s="31">
        <f t="shared" si="3"/>
        <v>203294</v>
      </c>
      <c r="AR54" s="45">
        <f t="shared" si="4"/>
        <v>1.30983043408022</v>
      </c>
    </row>
    <row r="55" spans="1:44" x14ac:dyDescent="0.25">
      <c r="A55" s="10">
        <v>54</v>
      </c>
      <c r="B55" s="11">
        <v>92043</v>
      </c>
      <c r="C55" s="11" t="s">
        <v>58</v>
      </c>
      <c r="D55" s="12" t="s">
        <v>3</v>
      </c>
      <c r="E55" s="12" t="s">
        <v>10</v>
      </c>
      <c r="F55" s="12" t="s">
        <v>12</v>
      </c>
      <c r="G55" s="12" t="s">
        <v>121</v>
      </c>
      <c r="H55" s="41">
        <v>16058</v>
      </c>
      <c r="I55" s="41">
        <v>15812</v>
      </c>
      <c r="J55" s="41">
        <v>15878</v>
      </c>
      <c r="K55" s="41">
        <v>18242</v>
      </c>
      <c r="L55" s="41">
        <v>4357</v>
      </c>
      <c r="M55" s="41">
        <v>20892</v>
      </c>
      <c r="N55" s="41">
        <v>13390</v>
      </c>
      <c r="O55" s="41">
        <v>11468</v>
      </c>
      <c r="P55" s="41">
        <v>11417</v>
      </c>
      <c r="Q55" s="41">
        <v>8026</v>
      </c>
      <c r="R55" s="41">
        <v>15541</v>
      </c>
      <c r="S55" s="41">
        <v>3255</v>
      </c>
      <c r="T55" s="41">
        <v>11055</v>
      </c>
      <c r="U55" s="41">
        <v>16554</v>
      </c>
      <c r="V55" s="41">
        <v>10933</v>
      </c>
      <c r="W55" s="41">
        <v>9923</v>
      </c>
      <c r="X55" s="41">
        <v>10608</v>
      </c>
      <c r="Y55" s="41">
        <v>16001</v>
      </c>
      <c r="Z55" s="41">
        <v>4804</v>
      </c>
      <c r="AA55" s="41">
        <v>14552</v>
      </c>
      <c r="AB55" s="41">
        <v>13269</v>
      </c>
      <c r="AC55" s="41">
        <v>10235</v>
      </c>
      <c r="AD55" s="41">
        <v>11058</v>
      </c>
      <c r="AE55" s="41">
        <v>6317</v>
      </c>
      <c r="AF55" s="41">
        <v>8393</v>
      </c>
      <c r="AG55" s="41">
        <v>2231</v>
      </c>
      <c r="AH55" s="41">
        <v>14918</v>
      </c>
      <c r="AI55" s="41">
        <v>9205</v>
      </c>
      <c r="AJ55" s="41">
        <v>8651</v>
      </c>
      <c r="AK55" s="41">
        <v>6485</v>
      </c>
      <c r="AL55" s="41">
        <v>8742</v>
      </c>
      <c r="AM55" s="28">
        <f t="shared" si="0"/>
        <v>358422</v>
      </c>
      <c r="AN55" s="41">
        <v>11562</v>
      </c>
      <c r="AO55" s="29">
        <f t="shared" si="1"/>
        <v>348270</v>
      </c>
      <c r="AP55" s="30">
        <f t="shared" si="2"/>
        <v>11234.516129032258</v>
      </c>
      <c r="AQ55" s="31">
        <f t="shared" si="3"/>
        <v>-10152</v>
      </c>
      <c r="AR55" s="45">
        <f t="shared" si="4"/>
        <v>0.97167584579071598</v>
      </c>
    </row>
    <row r="56" spans="1:44" x14ac:dyDescent="0.25">
      <c r="A56" s="10">
        <v>55</v>
      </c>
      <c r="B56" s="13">
        <v>16888</v>
      </c>
      <c r="C56" s="11" t="s">
        <v>58</v>
      </c>
      <c r="D56" s="12" t="s">
        <v>3</v>
      </c>
      <c r="E56" s="12" t="s">
        <v>10</v>
      </c>
      <c r="F56" s="12" t="s">
        <v>12</v>
      </c>
      <c r="G56" s="14" t="s">
        <v>122</v>
      </c>
      <c r="H56" s="41">
        <v>19003</v>
      </c>
      <c r="I56" s="41">
        <v>12601</v>
      </c>
      <c r="J56" s="41">
        <v>17806</v>
      </c>
      <c r="K56" s="41">
        <v>17408</v>
      </c>
      <c r="L56" s="41">
        <v>13058</v>
      </c>
      <c r="M56" s="41">
        <v>17618</v>
      </c>
      <c r="N56" s="41">
        <v>17395</v>
      </c>
      <c r="O56" s="41">
        <v>17292</v>
      </c>
      <c r="P56" s="41">
        <v>15685</v>
      </c>
      <c r="Q56" s="41">
        <v>16691</v>
      </c>
      <c r="R56" s="41">
        <v>20513</v>
      </c>
      <c r="S56" s="41">
        <v>11984</v>
      </c>
      <c r="T56" s="41">
        <v>15813</v>
      </c>
      <c r="U56" s="41">
        <v>17595</v>
      </c>
      <c r="V56" s="41">
        <v>11961</v>
      </c>
      <c r="W56" s="41">
        <v>10573</v>
      </c>
      <c r="X56" s="41">
        <v>10579</v>
      </c>
      <c r="Y56" s="41">
        <v>17816</v>
      </c>
      <c r="Z56" s="41">
        <v>8408</v>
      </c>
      <c r="AA56" s="41">
        <v>18015</v>
      </c>
      <c r="AB56" s="41">
        <v>13908</v>
      </c>
      <c r="AC56" s="41">
        <v>12548</v>
      </c>
      <c r="AD56" s="41">
        <v>10677</v>
      </c>
      <c r="AE56" s="41">
        <v>11076</v>
      </c>
      <c r="AF56" s="41">
        <v>10222</v>
      </c>
      <c r="AG56" s="41">
        <v>9169</v>
      </c>
      <c r="AH56" s="41">
        <v>17610</v>
      </c>
      <c r="AI56" s="41">
        <v>15270</v>
      </c>
      <c r="AJ56" s="41">
        <v>14219</v>
      </c>
      <c r="AK56" s="41">
        <v>12450</v>
      </c>
      <c r="AL56" s="41">
        <v>11385</v>
      </c>
      <c r="AM56" s="28">
        <f t="shared" si="0"/>
        <v>420422</v>
      </c>
      <c r="AN56" s="41">
        <v>13562</v>
      </c>
      <c r="AO56" s="29">
        <f t="shared" si="1"/>
        <v>446348</v>
      </c>
      <c r="AP56" s="30">
        <f t="shared" si="2"/>
        <v>14398.322580645161</v>
      </c>
      <c r="AQ56" s="31">
        <f t="shared" si="3"/>
        <v>25926</v>
      </c>
      <c r="AR56" s="45">
        <f t="shared" si="4"/>
        <v>1.0616666111668751</v>
      </c>
    </row>
    <row r="57" spans="1:44" x14ac:dyDescent="0.25">
      <c r="A57" s="10">
        <v>56</v>
      </c>
      <c r="B57" s="11">
        <v>14524</v>
      </c>
      <c r="C57" s="11" t="s">
        <v>58</v>
      </c>
      <c r="D57" s="12" t="s">
        <v>3</v>
      </c>
      <c r="E57" s="12" t="s">
        <v>10</v>
      </c>
      <c r="F57" s="12" t="s">
        <v>12</v>
      </c>
      <c r="G57" s="12" t="s">
        <v>123</v>
      </c>
      <c r="H57" s="41">
        <v>19585</v>
      </c>
      <c r="I57" s="41">
        <v>17189</v>
      </c>
      <c r="J57" s="41">
        <v>16105</v>
      </c>
      <c r="K57" s="41">
        <v>25202</v>
      </c>
      <c r="L57" s="41">
        <v>2919</v>
      </c>
      <c r="M57" s="41">
        <v>34372</v>
      </c>
      <c r="N57" s="41">
        <v>18507</v>
      </c>
      <c r="O57" s="41">
        <v>16456</v>
      </c>
      <c r="P57" s="41">
        <v>24339</v>
      </c>
      <c r="Q57" s="41">
        <v>16281</v>
      </c>
      <c r="R57" s="41">
        <v>18676</v>
      </c>
      <c r="S57" s="41">
        <v>6668</v>
      </c>
      <c r="T57" s="41">
        <v>20252</v>
      </c>
      <c r="U57" s="41">
        <v>21456</v>
      </c>
      <c r="V57" s="41">
        <v>23722</v>
      </c>
      <c r="W57" s="41">
        <v>28747</v>
      </c>
      <c r="X57" s="41">
        <v>23910</v>
      </c>
      <c r="Y57" s="41">
        <v>35652</v>
      </c>
      <c r="Z57" s="41">
        <v>9857</v>
      </c>
      <c r="AA57" s="41">
        <v>16128</v>
      </c>
      <c r="AB57" s="41">
        <v>28658</v>
      </c>
      <c r="AC57" s="41">
        <v>25348</v>
      </c>
      <c r="AD57" s="41">
        <v>22570</v>
      </c>
      <c r="AE57" s="41">
        <v>17041</v>
      </c>
      <c r="AF57" s="41">
        <v>17784</v>
      </c>
      <c r="AG57" s="41">
        <v>8599</v>
      </c>
      <c r="AH57" s="41">
        <v>22779</v>
      </c>
      <c r="AI57" s="41">
        <v>13421</v>
      </c>
      <c r="AJ57" s="41">
        <v>34982</v>
      </c>
      <c r="AK57" s="41">
        <v>13131</v>
      </c>
      <c r="AL57" s="41">
        <v>13131</v>
      </c>
      <c r="AM57" s="28">
        <f t="shared" si="0"/>
        <v>385671</v>
      </c>
      <c r="AN57" s="41">
        <v>12441</v>
      </c>
      <c r="AO57" s="29">
        <f t="shared" si="1"/>
        <v>613467</v>
      </c>
      <c r="AP57" s="30">
        <f t="shared" si="2"/>
        <v>19789.258064516129</v>
      </c>
      <c r="AQ57" s="31">
        <f t="shared" si="3"/>
        <v>227796</v>
      </c>
      <c r="AR57" s="45">
        <f t="shared" si="4"/>
        <v>1.5906485061101301</v>
      </c>
    </row>
    <row r="58" spans="1:44" x14ac:dyDescent="0.25">
      <c r="A58" s="10">
        <v>57</v>
      </c>
      <c r="B58" s="11">
        <v>16413</v>
      </c>
      <c r="C58" s="11" t="s">
        <v>58</v>
      </c>
      <c r="D58" s="12" t="s">
        <v>3</v>
      </c>
      <c r="E58" s="12" t="s">
        <v>10</v>
      </c>
      <c r="F58" s="12" t="s">
        <v>12</v>
      </c>
      <c r="G58" s="12" t="s">
        <v>124</v>
      </c>
      <c r="H58" s="41">
        <v>33211</v>
      </c>
      <c r="I58" s="41">
        <v>13584</v>
      </c>
      <c r="J58" s="41">
        <v>14750</v>
      </c>
      <c r="K58" s="41">
        <v>29417</v>
      </c>
      <c r="L58" s="41">
        <v>2743</v>
      </c>
      <c r="M58" s="41">
        <v>44617</v>
      </c>
      <c r="N58" s="41">
        <v>26190</v>
      </c>
      <c r="O58" s="41">
        <v>21098</v>
      </c>
      <c r="P58" s="41">
        <v>17954</v>
      </c>
      <c r="Q58" s="41">
        <v>24096</v>
      </c>
      <c r="R58" s="41">
        <v>31928</v>
      </c>
      <c r="S58" s="41">
        <v>4533</v>
      </c>
      <c r="T58" s="41">
        <v>32714</v>
      </c>
      <c r="U58" s="41">
        <v>20209</v>
      </c>
      <c r="V58" s="41">
        <v>16465</v>
      </c>
      <c r="W58" s="41">
        <v>19787</v>
      </c>
      <c r="X58" s="41">
        <v>15930</v>
      </c>
      <c r="Y58" s="41">
        <v>27813</v>
      </c>
      <c r="Z58" s="41">
        <v>13342</v>
      </c>
      <c r="AA58" s="41">
        <v>23152</v>
      </c>
      <c r="AB58" s="41">
        <v>25305</v>
      </c>
      <c r="AC58" s="41">
        <v>18257</v>
      </c>
      <c r="AD58" s="41">
        <v>15073</v>
      </c>
      <c r="AE58" s="41">
        <v>18846</v>
      </c>
      <c r="AF58" s="41">
        <v>25199</v>
      </c>
      <c r="AG58" s="41">
        <v>8041</v>
      </c>
      <c r="AH58" s="41">
        <v>14307</v>
      </c>
      <c r="AI58" s="41">
        <v>13415</v>
      </c>
      <c r="AJ58" s="41">
        <v>20345</v>
      </c>
      <c r="AK58" s="41">
        <v>20470</v>
      </c>
      <c r="AL58" s="41">
        <v>19227</v>
      </c>
      <c r="AM58" s="28">
        <f t="shared" si="0"/>
        <v>566897</v>
      </c>
      <c r="AN58" s="41">
        <v>18287</v>
      </c>
      <c r="AO58" s="29">
        <f t="shared" si="1"/>
        <v>632018</v>
      </c>
      <c r="AP58" s="30">
        <f t="shared" si="2"/>
        <v>20387.677419354837</v>
      </c>
      <c r="AQ58" s="31">
        <f t="shared" si="3"/>
        <v>65121</v>
      </c>
      <c r="AR58" s="45">
        <f t="shared" si="4"/>
        <v>1.1148727193828862</v>
      </c>
    </row>
    <row r="59" spans="1:44" x14ac:dyDescent="0.25">
      <c r="A59" s="10">
        <v>58</v>
      </c>
      <c r="B59" s="11">
        <v>15870</v>
      </c>
      <c r="C59" s="11" t="s">
        <v>58</v>
      </c>
      <c r="D59" s="12" t="s">
        <v>3</v>
      </c>
      <c r="E59" s="12" t="s">
        <v>10</v>
      </c>
      <c r="F59" s="12" t="s">
        <v>12</v>
      </c>
      <c r="G59" s="12" t="s">
        <v>125</v>
      </c>
      <c r="H59" s="41">
        <v>28099</v>
      </c>
      <c r="I59" s="41">
        <v>21217</v>
      </c>
      <c r="J59" s="41">
        <v>27310</v>
      </c>
      <c r="K59" s="41">
        <v>37940</v>
      </c>
      <c r="L59" s="41">
        <v>12484</v>
      </c>
      <c r="M59" s="41">
        <v>27710</v>
      </c>
      <c r="N59" s="41">
        <v>21760</v>
      </c>
      <c r="O59" s="41">
        <v>18105</v>
      </c>
      <c r="P59" s="41">
        <v>16779</v>
      </c>
      <c r="Q59" s="41">
        <v>22748</v>
      </c>
      <c r="R59" s="41">
        <v>23636</v>
      </c>
      <c r="S59" s="41">
        <v>15774</v>
      </c>
      <c r="T59" s="41">
        <v>17648</v>
      </c>
      <c r="U59" s="41">
        <v>22858</v>
      </c>
      <c r="V59" s="41">
        <v>13632</v>
      </c>
      <c r="W59" s="41">
        <v>15913</v>
      </c>
      <c r="X59" s="41">
        <v>15211</v>
      </c>
      <c r="Y59" s="41">
        <v>22759</v>
      </c>
      <c r="Z59" s="41">
        <v>12885</v>
      </c>
      <c r="AA59" s="41">
        <v>21652</v>
      </c>
      <c r="AB59" s="41">
        <v>15921</v>
      </c>
      <c r="AC59" s="41">
        <v>20267</v>
      </c>
      <c r="AD59" s="41">
        <v>18647</v>
      </c>
      <c r="AE59" s="41">
        <v>15149</v>
      </c>
      <c r="AF59" s="41">
        <v>15624</v>
      </c>
      <c r="AG59" s="41">
        <v>14069</v>
      </c>
      <c r="AH59" s="41">
        <v>21061</v>
      </c>
      <c r="AI59" s="41">
        <v>15638</v>
      </c>
      <c r="AJ59" s="41">
        <v>15847</v>
      </c>
      <c r="AK59" s="41">
        <v>17733</v>
      </c>
      <c r="AL59" s="41">
        <v>14873</v>
      </c>
      <c r="AM59" s="28">
        <f t="shared" si="0"/>
        <v>535897</v>
      </c>
      <c r="AN59" s="41">
        <v>17287</v>
      </c>
      <c r="AO59" s="29">
        <f t="shared" si="1"/>
        <v>600949</v>
      </c>
      <c r="AP59" s="30">
        <f t="shared" si="2"/>
        <v>19385.451612903227</v>
      </c>
      <c r="AQ59" s="31">
        <f t="shared" si="3"/>
        <v>65052</v>
      </c>
      <c r="AR59" s="45">
        <f t="shared" si="4"/>
        <v>1.1213889982589937</v>
      </c>
    </row>
    <row r="60" spans="1:44" x14ac:dyDescent="0.25">
      <c r="A60" s="10">
        <v>59</v>
      </c>
      <c r="B60" s="13">
        <v>17236</v>
      </c>
      <c r="C60" s="11" t="s">
        <v>58</v>
      </c>
      <c r="D60" s="12" t="s">
        <v>3</v>
      </c>
      <c r="E60" s="12" t="s">
        <v>10</v>
      </c>
      <c r="F60" s="12" t="s">
        <v>12</v>
      </c>
      <c r="G60" s="14" t="s">
        <v>126</v>
      </c>
      <c r="H60" s="41">
        <v>16632</v>
      </c>
      <c r="I60" s="41">
        <v>13389</v>
      </c>
      <c r="J60" s="41">
        <v>10308</v>
      </c>
      <c r="K60" s="41">
        <v>4045</v>
      </c>
      <c r="L60" s="41">
        <v>4163</v>
      </c>
      <c r="M60" s="41">
        <v>17872</v>
      </c>
      <c r="N60" s="41">
        <v>9531</v>
      </c>
      <c r="O60" s="41">
        <v>7672</v>
      </c>
      <c r="P60" s="41">
        <v>11368</v>
      </c>
      <c r="Q60" s="41">
        <v>14090</v>
      </c>
      <c r="R60" s="41">
        <v>10810</v>
      </c>
      <c r="S60" s="41">
        <v>6449</v>
      </c>
      <c r="T60" s="41">
        <v>10985</v>
      </c>
      <c r="U60" s="41">
        <v>12269</v>
      </c>
      <c r="V60" s="41">
        <v>11578</v>
      </c>
      <c r="W60" s="41">
        <v>6373</v>
      </c>
      <c r="X60" s="41">
        <v>9151</v>
      </c>
      <c r="Y60" s="41">
        <v>10593</v>
      </c>
      <c r="Z60" s="41">
        <v>8418</v>
      </c>
      <c r="AA60" s="41">
        <v>11678</v>
      </c>
      <c r="AB60" s="41">
        <v>11115</v>
      </c>
      <c r="AC60" s="41">
        <v>7234</v>
      </c>
      <c r="AD60" s="41">
        <v>13159</v>
      </c>
      <c r="AE60" s="41">
        <v>8003</v>
      </c>
      <c r="AF60" s="41">
        <v>6089</v>
      </c>
      <c r="AG60" s="41">
        <v>7320</v>
      </c>
      <c r="AH60" s="41">
        <v>15215</v>
      </c>
      <c r="AI60" s="41">
        <v>4140</v>
      </c>
      <c r="AJ60" s="41">
        <v>3868</v>
      </c>
      <c r="AK60" s="41">
        <v>8668</v>
      </c>
      <c r="AL60" s="41">
        <v>12468</v>
      </c>
      <c r="AM60" s="28">
        <f t="shared" si="0"/>
        <v>327422</v>
      </c>
      <c r="AN60" s="41">
        <v>10562</v>
      </c>
      <c r="AO60" s="29">
        <f t="shared" si="1"/>
        <v>304653</v>
      </c>
      <c r="AP60" s="30">
        <f t="shared" si="2"/>
        <v>9827.5161290322576</v>
      </c>
      <c r="AQ60" s="31">
        <f t="shared" si="3"/>
        <v>-22769</v>
      </c>
      <c r="AR60" s="45">
        <f t="shared" si="4"/>
        <v>0.93045977362547416</v>
      </c>
    </row>
    <row r="61" spans="1:44" x14ac:dyDescent="0.25">
      <c r="A61" s="10">
        <v>60</v>
      </c>
      <c r="B61" s="11">
        <v>15919</v>
      </c>
      <c r="C61" s="11" t="s">
        <v>58</v>
      </c>
      <c r="D61" s="12" t="s">
        <v>3</v>
      </c>
      <c r="E61" s="12" t="s">
        <v>10</v>
      </c>
      <c r="F61" s="12" t="s">
        <v>13</v>
      </c>
      <c r="G61" s="12" t="s">
        <v>127</v>
      </c>
      <c r="H61" s="41">
        <v>15035</v>
      </c>
      <c r="I61" s="41">
        <v>21778</v>
      </c>
      <c r="J61" s="41">
        <v>10646</v>
      </c>
      <c r="K61" s="41">
        <v>22650</v>
      </c>
      <c r="L61" s="41">
        <v>6166</v>
      </c>
      <c r="M61" s="41">
        <v>20162</v>
      </c>
      <c r="N61" s="41">
        <v>16128</v>
      </c>
      <c r="O61" s="41">
        <v>16163</v>
      </c>
      <c r="P61" s="41">
        <v>15585</v>
      </c>
      <c r="Q61" s="41">
        <v>14951</v>
      </c>
      <c r="R61" s="41">
        <v>21411</v>
      </c>
      <c r="S61" s="41">
        <v>5317</v>
      </c>
      <c r="T61" s="41">
        <v>15156</v>
      </c>
      <c r="U61" s="41">
        <v>18390</v>
      </c>
      <c r="V61" s="41">
        <v>14992</v>
      </c>
      <c r="W61" s="41">
        <v>18073</v>
      </c>
      <c r="X61" s="41">
        <v>17965</v>
      </c>
      <c r="Y61" s="41">
        <v>11886</v>
      </c>
      <c r="Z61" s="41">
        <v>7819</v>
      </c>
      <c r="AA61" s="41">
        <v>14978</v>
      </c>
      <c r="AB61" s="41">
        <v>14008</v>
      </c>
      <c r="AC61" s="41">
        <v>15386</v>
      </c>
      <c r="AD61" s="41">
        <v>10414</v>
      </c>
      <c r="AE61" s="41">
        <v>7908</v>
      </c>
      <c r="AF61" s="41">
        <v>15288</v>
      </c>
      <c r="AG61" s="41">
        <v>5719</v>
      </c>
      <c r="AH61" s="41">
        <v>18299</v>
      </c>
      <c r="AI61" s="41">
        <v>9291</v>
      </c>
      <c r="AJ61" s="41">
        <v>8878</v>
      </c>
      <c r="AK61" s="41">
        <v>15666</v>
      </c>
      <c r="AL61" s="41">
        <v>17293</v>
      </c>
      <c r="AM61" s="28">
        <f t="shared" si="0"/>
        <v>424297</v>
      </c>
      <c r="AN61" s="41">
        <v>13687</v>
      </c>
      <c r="AO61" s="29">
        <f t="shared" si="1"/>
        <v>443401</v>
      </c>
      <c r="AP61" s="30">
        <f t="shared" si="2"/>
        <v>14303.258064516129</v>
      </c>
      <c r="AQ61" s="31">
        <f t="shared" si="3"/>
        <v>19104</v>
      </c>
      <c r="AR61" s="45">
        <f t="shared" si="4"/>
        <v>1.0450250649898538</v>
      </c>
    </row>
    <row r="62" spans="1:44" x14ac:dyDescent="0.25">
      <c r="A62" s="10">
        <v>61</v>
      </c>
      <c r="B62" s="11">
        <v>14535</v>
      </c>
      <c r="C62" s="11" t="s">
        <v>58</v>
      </c>
      <c r="D62" s="12" t="s">
        <v>3</v>
      </c>
      <c r="E62" s="12" t="s">
        <v>10</v>
      </c>
      <c r="F62" s="12" t="s">
        <v>13</v>
      </c>
      <c r="G62" s="12" t="s">
        <v>128</v>
      </c>
      <c r="H62" s="41">
        <v>0</v>
      </c>
      <c r="I62" s="41">
        <v>0</v>
      </c>
      <c r="J62" s="41">
        <v>0</v>
      </c>
      <c r="K62" s="41">
        <v>0</v>
      </c>
      <c r="L62" s="41">
        <v>0</v>
      </c>
      <c r="M62" s="41">
        <v>0</v>
      </c>
      <c r="N62" s="41">
        <v>0</v>
      </c>
      <c r="O62" s="41">
        <v>0</v>
      </c>
      <c r="P62" s="41">
        <v>0</v>
      </c>
      <c r="Q62" s="41">
        <v>0</v>
      </c>
      <c r="R62" s="41">
        <v>0</v>
      </c>
      <c r="S62" s="41">
        <v>0</v>
      </c>
      <c r="T62" s="41">
        <v>0</v>
      </c>
      <c r="U62" s="41">
        <v>0</v>
      </c>
      <c r="V62" s="41">
        <v>0</v>
      </c>
      <c r="W62" s="41">
        <v>0</v>
      </c>
      <c r="X62" s="41">
        <v>0</v>
      </c>
      <c r="Y62" s="41">
        <v>0</v>
      </c>
      <c r="Z62" s="41">
        <v>0</v>
      </c>
      <c r="AA62" s="41">
        <v>0</v>
      </c>
      <c r="AB62" s="41">
        <v>0</v>
      </c>
      <c r="AC62" s="41">
        <v>0</v>
      </c>
      <c r="AD62" s="41">
        <v>0</v>
      </c>
      <c r="AE62" s="41">
        <v>0</v>
      </c>
      <c r="AF62" s="41">
        <v>0</v>
      </c>
      <c r="AG62" s="41">
        <v>0</v>
      </c>
      <c r="AH62" s="41">
        <v>0</v>
      </c>
      <c r="AI62" s="41">
        <v>0</v>
      </c>
      <c r="AJ62" s="41">
        <v>0</v>
      </c>
      <c r="AK62" s="41">
        <v>0</v>
      </c>
      <c r="AL62" s="41">
        <v>0</v>
      </c>
      <c r="AM62" s="28">
        <f t="shared" si="0"/>
        <v>4650</v>
      </c>
      <c r="AN62" s="41">
        <v>150</v>
      </c>
      <c r="AO62" s="29">
        <f t="shared" si="1"/>
        <v>0</v>
      </c>
      <c r="AP62" s="30">
        <f t="shared" si="2"/>
        <v>0</v>
      </c>
      <c r="AQ62" s="31">
        <f t="shared" si="3"/>
        <v>-4650</v>
      </c>
      <c r="AR62" s="45">
        <f t="shared" si="4"/>
        <v>0</v>
      </c>
    </row>
    <row r="63" spans="1:44" x14ac:dyDescent="0.25">
      <c r="A63" s="10">
        <v>62</v>
      </c>
      <c r="B63" s="11">
        <v>16348</v>
      </c>
      <c r="C63" s="11" t="s">
        <v>58</v>
      </c>
      <c r="D63" s="12" t="s">
        <v>3</v>
      </c>
      <c r="E63" s="12" t="s">
        <v>10</v>
      </c>
      <c r="F63" s="12" t="s">
        <v>13</v>
      </c>
      <c r="G63" s="12" t="s">
        <v>129</v>
      </c>
      <c r="H63" s="41">
        <v>5222</v>
      </c>
      <c r="I63" s="41">
        <v>7667</v>
      </c>
      <c r="J63" s="41">
        <v>778</v>
      </c>
      <c r="K63" s="41">
        <v>1825</v>
      </c>
      <c r="L63" s="41">
        <v>3687</v>
      </c>
      <c r="M63" s="41">
        <v>2827</v>
      </c>
      <c r="N63" s="41">
        <v>2003</v>
      </c>
      <c r="O63" s="41">
        <v>1947</v>
      </c>
      <c r="P63" s="41">
        <v>3100</v>
      </c>
      <c r="Q63" s="41">
        <v>2646</v>
      </c>
      <c r="R63" s="41">
        <v>1467</v>
      </c>
      <c r="S63" s="41">
        <v>2384</v>
      </c>
      <c r="T63" s="41">
        <v>3686</v>
      </c>
      <c r="U63" s="41">
        <v>2231</v>
      </c>
      <c r="V63" s="41">
        <v>4201</v>
      </c>
      <c r="W63" s="41">
        <v>4053</v>
      </c>
      <c r="X63" s="41">
        <v>2077</v>
      </c>
      <c r="Y63" s="41">
        <v>8482</v>
      </c>
      <c r="Z63" s="41">
        <v>2314</v>
      </c>
      <c r="AA63" s="41">
        <v>2133</v>
      </c>
      <c r="AB63" s="41">
        <v>3061</v>
      </c>
      <c r="AC63" s="41">
        <v>4197</v>
      </c>
      <c r="AD63" s="41">
        <v>3544</v>
      </c>
      <c r="AE63" s="41">
        <v>2960</v>
      </c>
      <c r="AF63" s="41">
        <v>3131</v>
      </c>
      <c r="AG63" s="41">
        <v>4134</v>
      </c>
      <c r="AH63" s="41">
        <v>3066</v>
      </c>
      <c r="AI63" s="41">
        <v>2210</v>
      </c>
      <c r="AJ63" s="41">
        <v>2109</v>
      </c>
      <c r="AK63" s="41">
        <v>1284</v>
      </c>
      <c r="AL63" s="41">
        <v>6221</v>
      </c>
      <c r="AM63" s="28">
        <f t="shared" si="0"/>
        <v>358422</v>
      </c>
      <c r="AN63" s="41">
        <v>11562</v>
      </c>
      <c r="AO63" s="29">
        <f t="shared" si="1"/>
        <v>100647</v>
      </c>
      <c r="AP63" s="30">
        <f t="shared" si="2"/>
        <v>3246.6774193548385</v>
      </c>
      <c r="AQ63" s="31">
        <f t="shared" si="3"/>
        <v>-257775</v>
      </c>
      <c r="AR63" s="45">
        <f t="shared" si="4"/>
        <v>0.28080586571136817</v>
      </c>
    </row>
    <row r="64" spans="1:44" x14ac:dyDescent="0.25">
      <c r="A64" s="10">
        <v>63</v>
      </c>
      <c r="B64" s="11">
        <v>16066</v>
      </c>
      <c r="C64" s="11" t="s">
        <v>58</v>
      </c>
      <c r="D64" s="12" t="s">
        <v>3</v>
      </c>
      <c r="E64" s="12" t="s">
        <v>10</v>
      </c>
      <c r="F64" s="12" t="s">
        <v>13</v>
      </c>
      <c r="G64" s="12" t="s">
        <v>131</v>
      </c>
      <c r="H64" s="41">
        <v>11573</v>
      </c>
      <c r="I64" s="41">
        <v>16955</v>
      </c>
      <c r="J64" s="41">
        <v>16991</v>
      </c>
      <c r="K64" s="41">
        <v>20092</v>
      </c>
      <c r="L64" s="41">
        <v>10718</v>
      </c>
      <c r="M64" s="41">
        <v>17617</v>
      </c>
      <c r="N64" s="41">
        <v>19748</v>
      </c>
      <c r="O64" s="41">
        <v>11298</v>
      </c>
      <c r="P64" s="41">
        <v>14344</v>
      </c>
      <c r="Q64" s="41">
        <v>13529</v>
      </c>
      <c r="R64" s="41">
        <v>11325</v>
      </c>
      <c r="S64" s="41">
        <v>6953</v>
      </c>
      <c r="T64" s="41">
        <v>11271</v>
      </c>
      <c r="U64" s="41">
        <v>10160</v>
      </c>
      <c r="V64" s="41">
        <v>13103</v>
      </c>
      <c r="W64" s="41">
        <v>11543</v>
      </c>
      <c r="X64" s="41">
        <v>10143</v>
      </c>
      <c r="Y64" s="41">
        <v>14367</v>
      </c>
      <c r="Z64" s="41">
        <v>10132</v>
      </c>
      <c r="AA64" s="41">
        <v>17217</v>
      </c>
      <c r="AB64" s="41">
        <v>12040</v>
      </c>
      <c r="AC64" s="41">
        <v>10491</v>
      </c>
      <c r="AD64" s="41">
        <v>7922</v>
      </c>
      <c r="AE64" s="41">
        <v>7606</v>
      </c>
      <c r="AF64" s="41">
        <v>26350</v>
      </c>
      <c r="AG64" s="41">
        <v>4119</v>
      </c>
      <c r="AH64" s="41">
        <v>13226</v>
      </c>
      <c r="AI64" s="41">
        <v>16387</v>
      </c>
      <c r="AJ64" s="41">
        <v>7144</v>
      </c>
      <c r="AK64" s="41">
        <v>11633</v>
      </c>
      <c r="AL64" s="41">
        <v>2768</v>
      </c>
      <c r="AM64" s="28">
        <f t="shared" si="0"/>
        <v>381672</v>
      </c>
      <c r="AN64" s="41">
        <v>12312</v>
      </c>
      <c r="AO64" s="29">
        <f t="shared" ref="AO64:AO130" si="5">SUM(H64:AL64)</f>
        <v>388765</v>
      </c>
      <c r="AP64" s="30">
        <f t="shared" si="2"/>
        <v>12540.806451612903</v>
      </c>
      <c r="AQ64" s="31">
        <f t="shared" ref="AQ64:AQ130" si="6">AO64-AM64</f>
        <v>7093</v>
      </c>
      <c r="AR64" s="45">
        <f t="shared" ref="AR64:AR130" si="7">AO64/AM64</f>
        <v>1.0185840197866232</v>
      </c>
    </row>
    <row r="65" spans="1:44" x14ac:dyDescent="0.25">
      <c r="A65" s="10">
        <v>64</v>
      </c>
      <c r="B65" s="11">
        <v>15757</v>
      </c>
      <c r="C65" s="11" t="s">
        <v>58</v>
      </c>
      <c r="D65" s="12" t="s">
        <v>3</v>
      </c>
      <c r="E65" s="12" t="s">
        <v>10</v>
      </c>
      <c r="F65" s="12" t="s">
        <v>13</v>
      </c>
      <c r="G65" s="12" t="s">
        <v>132</v>
      </c>
      <c r="H65" s="41">
        <v>0</v>
      </c>
      <c r="I65" s="41">
        <v>14509</v>
      </c>
      <c r="J65" s="41">
        <v>20138</v>
      </c>
      <c r="K65" s="41">
        <v>11788</v>
      </c>
      <c r="L65" s="41">
        <v>5790</v>
      </c>
      <c r="M65" s="41">
        <v>22669</v>
      </c>
      <c r="N65" s="41">
        <v>14965</v>
      </c>
      <c r="O65" s="41">
        <v>20520</v>
      </c>
      <c r="P65" s="41">
        <v>21699</v>
      </c>
      <c r="Q65" s="41">
        <v>16627</v>
      </c>
      <c r="R65" s="41">
        <v>27350</v>
      </c>
      <c r="S65" s="41">
        <v>2387</v>
      </c>
      <c r="T65" s="41">
        <v>23639</v>
      </c>
      <c r="U65" s="41">
        <v>11991</v>
      </c>
      <c r="V65" s="41">
        <v>17247</v>
      </c>
      <c r="W65" s="41">
        <v>13515</v>
      </c>
      <c r="X65" s="41">
        <v>12863</v>
      </c>
      <c r="Y65" s="41">
        <v>17555</v>
      </c>
      <c r="Z65" s="41">
        <v>8939</v>
      </c>
      <c r="AA65" s="41">
        <v>20856</v>
      </c>
      <c r="AB65" s="41">
        <v>13443</v>
      </c>
      <c r="AC65" s="41">
        <v>13811</v>
      </c>
      <c r="AD65" s="41">
        <v>12136</v>
      </c>
      <c r="AE65" s="41">
        <v>14744</v>
      </c>
      <c r="AF65" s="41">
        <v>18806</v>
      </c>
      <c r="AG65" s="41">
        <v>8128</v>
      </c>
      <c r="AH65" s="41">
        <v>21502</v>
      </c>
      <c r="AI65" s="41">
        <v>14556</v>
      </c>
      <c r="AJ65" s="41">
        <v>12912</v>
      </c>
      <c r="AK65" s="41">
        <v>11441</v>
      </c>
      <c r="AL65" s="41">
        <v>14032</v>
      </c>
      <c r="AM65" s="28">
        <f t="shared" si="0"/>
        <v>342922</v>
      </c>
      <c r="AN65" s="41">
        <v>11062</v>
      </c>
      <c r="AO65" s="29">
        <f t="shared" si="5"/>
        <v>460558</v>
      </c>
      <c r="AP65" s="30">
        <f t="shared" si="2"/>
        <v>14856.709677419354</v>
      </c>
      <c r="AQ65" s="31">
        <f t="shared" si="6"/>
        <v>117636</v>
      </c>
      <c r="AR65" s="45">
        <f t="shared" si="7"/>
        <v>1.34304010824619</v>
      </c>
    </row>
    <row r="66" spans="1:44" x14ac:dyDescent="0.25">
      <c r="A66" s="10">
        <v>65</v>
      </c>
      <c r="B66" s="11">
        <v>15672</v>
      </c>
      <c r="C66" s="11" t="s">
        <v>58</v>
      </c>
      <c r="D66" s="12" t="s">
        <v>3</v>
      </c>
      <c r="E66" s="12" t="s">
        <v>10</v>
      </c>
      <c r="F66" s="12" t="s">
        <v>13</v>
      </c>
      <c r="G66" s="12" t="s">
        <v>133</v>
      </c>
      <c r="H66" s="41">
        <v>0</v>
      </c>
      <c r="I66" s="41">
        <v>0</v>
      </c>
      <c r="J66" s="41">
        <v>0</v>
      </c>
      <c r="K66" s="41">
        <v>0</v>
      </c>
      <c r="L66" s="41">
        <v>0</v>
      </c>
      <c r="M66" s="41">
        <v>0</v>
      </c>
      <c r="N66" s="41">
        <v>0</v>
      </c>
      <c r="O66" s="41">
        <v>0</v>
      </c>
      <c r="P66" s="41">
        <v>0</v>
      </c>
      <c r="Q66" s="41">
        <v>0</v>
      </c>
      <c r="R66" s="41">
        <v>0</v>
      </c>
      <c r="S66" s="41">
        <v>0</v>
      </c>
      <c r="T66" s="41">
        <v>0</v>
      </c>
      <c r="U66" s="41">
        <v>0</v>
      </c>
      <c r="V66" s="41">
        <v>0</v>
      </c>
      <c r="W66" s="41">
        <v>0</v>
      </c>
      <c r="X66" s="41">
        <v>0</v>
      </c>
      <c r="Y66" s="41">
        <v>0</v>
      </c>
      <c r="Z66" s="41">
        <v>0</v>
      </c>
      <c r="AA66" s="41">
        <v>0</v>
      </c>
      <c r="AB66" s="41">
        <v>0</v>
      </c>
      <c r="AC66" s="41">
        <v>0</v>
      </c>
      <c r="AD66" s="41">
        <v>0</v>
      </c>
      <c r="AE66" s="41">
        <v>0</v>
      </c>
      <c r="AF66" s="41">
        <v>0</v>
      </c>
      <c r="AG66" s="41">
        <v>0</v>
      </c>
      <c r="AH66" s="41">
        <v>0</v>
      </c>
      <c r="AI66" s="41">
        <v>0</v>
      </c>
      <c r="AJ66" s="41">
        <v>0</v>
      </c>
      <c r="AK66" s="41">
        <v>0</v>
      </c>
      <c r="AL66" s="41">
        <v>0</v>
      </c>
      <c r="AM66" s="28">
        <f t="shared" si="0"/>
        <v>234422</v>
      </c>
      <c r="AN66" s="41">
        <v>7562</v>
      </c>
      <c r="AO66" s="29">
        <f t="shared" si="5"/>
        <v>0</v>
      </c>
      <c r="AP66" s="30">
        <f t="shared" si="2"/>
        <v>0</v>
      </c>
      <c r="AQ66" s="31">
        <f t="shared" si="6"/>
        <v>-234422</v>
      </c>
      <c r="AR66" s="45">
        <f t="shared" si="7"/>
        <v>0</v>
      </c>
    </row>
    <row r="67" spans="1:44" x14ac:dyDescent="0.25">
      <c r="A67" s="10">
        <v>66</v>
      </c>
      <c r="B67" s="11">
        <v>16411</v>
      </c>
      <c r="C67" s="11" t="s">
        <v>58</v>
      </c>
      <c r="D67" s="12" t="s">
        <v>3</v>
      </c>
      <c r="E67" s="12" t="s">
        <v>10</v>
      </c>
      <c r="F67" s="12" t="s">
        <v>13</v>
      </c>
      <c r="G67" s="12" t="s">
        <v>135</v>
      </c>
      <c r="H67" s="41">
        <v>26320</v>
      </c>
      <c r="I67" s="41">
        <v>17112</v>
      </c>
      <c r="J67" s="41">
        <v>16830</v>
      </c>
      <c r="K67" s="41">
        <v>25959</v>
      </c>
      <c r="L67" s="41">
        <v>12190</v>
      </c>
      <c r="M67" s="41">
        <v>20011</v>
      </c>
      <c r="N67" s="41">
        <v>20718</v>
      </c>
      <c r="O67" s="41">
        <v>23790</v>
      </c>
      <c r="P67" s="41">
        <v>16758</v>
      </c>
      <c r="Q67" s="41">
        <v>15143</v>
      </c>
      <c r="R67" s="41">
        <v>21136</v>
      </c>
      <c r="S67" s="41">
        <v>20425</v>
      </c>
      <c r="T67" s="41">
        <v>21906</v>
      </c>
      <c r="U67" s="41">
        <v>18877</v>
      </c>
      <c r="V67" s="41">
        <v>9353</v>
      </c>
      <c r="W67" s="41">
        <v>15445</v>
      </c>
      <c r="X67" s="41">
        <v>17319</v>
      </c>
      <c r="Y67" s="41">
        <v>22677</v>
      </c>
      <c r="Z67" s="41">
        <v>11178</v>
      </c>
      <c r="AA67" s="41">
        <v>15240</v>
      </c>
      <c r="AB67" s="41">
        <v>17192</v>
      </c>
      <c r="AC67" s="41">
        <v>22831</v>
      </c>
      <c r="AD67" s="41">
        <v>15163</v>
      </c>
      <c r="AE67" s="41">
        <v>15387</v>
      </c>
      <c r="AF67" s="41">
        <v>21430</v>
      </c>
      <c r="AG67" s="41">
        <v>13750</v>
      </c>
      <c r="AH67" s="41">
        <v>22050</v>
      </c>
      <c r="AI67" s="41">
        <v>13331</v>
      </c>
      <c r="AJ67" s="41">
        <v>16685</v>
      </c>
      <c r="AK67" s="41">
        <v>16152</v>
      </c>
      <c r="AL67" s="41">
        <v>17062</v>
      </c>
      <c r="AM67" s="28">
        <f t="shared" ref="AM67:AM130" si="8">+AN67*31</f>
        <v>420422</v>
      </c>
      <c r="AN67" s="41">
        <v>13562</v>
      </c>
      <c r="AO67" s="29">
        <f t="shared" si="5"/>
        <v>559420</v>
      </c>
      <c r="AP67" s="30">
        <f t="shared" ref="AP67:AP130" si="9">AO67/31</f>
        <v>18045.806451612902</v>
      </c>
      <c r="AQ67" s="31">
        <f t="shared" si="6"/>
        <v>138998</v>
      </c>
      <c r="AR67" s="45">
        <f t="shared" si="7"/>
        <v>1.330615429259173</v>
      </c>
    </row>
    <row r="68" spans="1:44" x14ac:dyDescent="0.25">
      <c r="A68" s="10">
        <v>67</v>
      </c>
      <c r="B68" s="13">
        <v>16958</v>
      </c>
      <c r="C68" s="11" t="s">
        <v>58</v>
      </c>
      <c r="D68" s="12" t="s">
        <v>3</v>
      </c>
      <c r="E68" s="12" t="s">
        <v>10</v>
      </c>
      <c r="F68" s="12" t="s">
        <v>13</v>
      </c>
      <c r="G68" s="14" t="s">
        <v>136</v>
      </c>
      <c r="H68" s="41">
        <v>14132</v>
      </c>
      <c r="I68" s="41">
        <v>13722</v>
      </c>
      <c r="J68" s="41">
        <v>15314</v>
      </c>
      <c r="K68" s="41">
        <v>23920</v>
      </c>
      <c r="L68" s="41">
        <v>11572</v>
      </c>
      <c r="M68" s="41">
        <v>23657</v>
      </c>
      <c r="N68" s="41">
        <v>15692</v>
      </c>
      <c r="O68" s="41">
        <v>16341</v>
      </c>
      <c r="P68" s="41">
        <v>9916</v>
      </c>
      <c r="Q68" s="41">
        <v>12080</v>
      </c>
      <c r="R68" s="41">
        <v>25135</v>
      </c>
      <c r="S68" s="41">
        <v>10919</v>
      </c>
      <c r="T68" s="41">
        <v>14707</v>
      </c>
      <c r="U68" s="41">
        <v>14805</v>
      </c>
      <c r="V68" s="41">
        <v>11129</v>
      </c>
      <c r="W68" s="41">
        <v>6880</v>
      </c>
      <c r="X68" s="41">
        <v>11022</v>
      </c>
      <c r="Y68" s="41">
        <v>13869</v>
      </c>
      <c r="Z68" s="41">
        <v>6622</v>
      </c>
      <c r="AA68" s="41">
        <v>12215</v>
      </c>
      <c r="AB68" s="41">
        <v>13642</v>
      </c>
      <c r="AC68" s="41">
        <v>8116</v>
      </c>
      <c r="AD68" s="41">
        <v>14169</v>
      </c>
      <c r="AE68" s="41">
        <v>12755</v>
      </c>
      <c r="AF68" s="41">
        <v>12201</v>
      </c>
      <c r="AG68" s="41">
        <v>13425</v>
      </c>
      <c r="AH68" s="41">
        <v>13504</v>
      </c>
      <c r="AI68" s="41">
        <v>9432</v>
      </c>
      <c r="AJ68" s="41">
        <v>13450</v>
      </c>
      <c r="AK68" s="41">
        <v>10531</v>
      </c>
      <c r="AL68" s="41">
        <v>9611</v>
      </c>
      <c r="AM68" s="28">
        <f t="shared" si="8"/>
        <v>311922</v>
      </c>
      <c r="AN68" s="41">
        <v>10062</v>
      </c>
      <c r="AO68" s="29">
        <f t="shared" si="5"/>
        <v>414485</v>
      </c>
      <c r="AP68" s="30">
        <f t="shared" si="9"/>
        <v>13370.483870967742</v>
      </c>
      <c r="AQ68" s="31">
        <f t="shared" si="6"/>
        <v>102563</v>
      </c>
      <c r="AR68" s="45">
        <f t="shared" si="7"/>
        <v>1.3288097665442002</v>
      </c>
    </row>
    <row r="69" spans="1:44" x14ac:dyDescent="0.25">
      <c r="A69" s="10">
        <v>68</v>
      </c>
      <c r="B69" s="13">
        <v>17176</v>
      </c>
      <c r="C69" s="11" t="s">
        <v>58</v>
      </c>
      <c r="D69" s="12" t="s">
        <v>3</v>
      </c>
      <c r="E69" s="12" t="s">
        <v>10</v>
      </c>
      <c r="F69" s="12" t="s">
        <v>13</v>
      </c>
      <c r="G69" s="14" t="s">
        <v>137</v>
      </c>
      <c r="H69" s="41">
        <v>8399</v>
      </c>
      <c r="I69" s="41">
        <v>6732</v>
      </c>
      <c r="J69" s="41">
        <v>7794</v>
      </c>
      <c r="K69" s="41">
        <v>17828</v>
      </c>
      <c r="L69" s="41">
        <v>7074</v>
      </c>
      <c r="M69" s="41">
        <v>5862</v>
      </c>
      <c r="N69" s="41">
        <v>9140</v>
      </c>
      <c r="O69" s="41">
        <v>6684</v>
      </c>
      <c r="P69" s="41">
        <v>6002</v>
      </c>
      <c r="Q69" s="41">
        <v>5587</v>
      </c>
      <c r="R69" s="41">
        <v>14332</v>
      </c>
      <c r="S69" s="41">
        <v>5224</v>
      </c>
      <c r="T69" s="41">
        <v>8286</v>
      </c>
      <c r="U69" s="41">
        <v>9489</v>
      </c>
      <c r="V69" s="41">
        <v>11497</v>
      </c>
      <c r="W69" s="41">
        <v>5391</v>
      </c>
      <c r="X69" s="41">
        <v>3153</v>
      </c>
      <c r="Y69" s="41">
        <v>17482</v>
      </c>
      <c r="Z69" s="41">
        <v>6396</v>
      </c>
      <c r="AA69" s="41">
        <v>8194</v>
      </c>
      <c r="AB69" s="41">
        <v>6311</v>
      </c>
      <c r="AC69" s="41">
        <v>5393</v>
      </c>
      <c r="AD69" s="41">
        <v>23773</v>
      </c>
      <c r="AE69" s="41">
        <v>8682</v>
      </c>
      <c r="AF69" s="41">
        <v>8624</v>
      </c>
      <c r="AG69" s="41">
        <v>6804</v>
      </c>
      <c r="AH69" s="41">
        <v>13115</v>
      </c>
      <c r="AI69" s="41">
        <v>7063</v>
      </c>
      <c r="AJ69" s="41">
        <v>987</v>
      </c>
      <c r="AK69" s="41">
        <v>9670</v>
      </c>
      <c r="AL69" s="41">
        <v>-13155</v>
      </c>
      <c r="AM69" s="28">
        <f t="shared" si="8"/>
        <v>265422</v>
      </c>
      <c r="AN69" s="41">
        <v>8562</v>
      </c>
      <c r="AO69" s="29">
        <f t="shared" si="5"/>
        <v>247813</v>
      </c>
      <c r="AP69" s="30">
        <f t="shared" si="9"/>
        <v>7993.9677419354839</v>
      </c>
      <c r="AQ69" s="31">
        <f t="shared" si="6"/>
        <v>-17609</v>
      </c>
      <c r="AR69" s="45">
        <f t="shared" si="7"/>
        <v>0.93365659214383134</v>
      </c>
    </row>
    <row r="70" spans="1:44" x14ac:dyDescent="0.25">
      <c r="A70" s="10">
        <v>69</v>
      </c>
      <c r="B70" s="13">
        <v>17003</v>
      </c>
      <c r="C70" s="11" t="s">
        <v>58</v>
      </c>
      <c r="D70" s="12" t="s">
        <v>3</v>
      </c>
      <c r="E70" s="12" t="s">
        <v>10</v>
      </c>
      <c r="F70" s="12" t="s">
        <v>13</v>
      </c>
      <c r="G70" s="14" t="s">
        <v>138</v>
      </c>
      <c r="H70" s="41">
        <v>11208</v>
      </c>
      <c r="I70" s="41">
        <v>7080</v>
      </c>
      <c r="J70" s="41">
        <v>8759</v>
      </c>
      <c r="K70" s="41">
        <v>15057</v>
      </c>
      <c r="L70" s="41">
        <v>2513</v>
      </c>
      <c r="M70" s="41">
        <v>11203</v>
      </c>
      <c r="N70" s="41">
        <v>7938</v>
      </c>
      <c r="O70" s="41">
        <v>8258</v>
      </c>
      <c r="P70" s="41">
        <v>11349</v>
      </c>
      <c r="Q70" s="41">
        <v>8572</v>
      </c>
      <c r="R70" s="41">
        <v>11903</v>
      </c>
      <c r="S70" s="41">
        <v>3259</v>
      </c>
      <c r="T70" s="41">
        <v>8584</v>
      </c>
      <c r="U70" s="41">
        <v>11696</v>
      </c>
      <c r="V70" s="41">
        <v>9897</v>
      </c>
      <c r="W70" s="41">
        <v>15855</v>
      </c>
      <c r="X70" s="41">
        <v>6490</v>
      </c>
      <c r="Y70" s="41">
        <v>15717</v>
      </c>
      <c r="Z70" s="41">
        <v>9592</v>
      </c>
      <c r="AA70" s="41">
        <v>12071</v>
      </c>
      <c r="AB70" s="41">
        <v>7424</v>
      </c>
      <c r="AC70" s="41">
        <v>11126</v>
      </c>
      <c r="AD70" s="41">
        <v>3953</v>
      </c>
      <c r="AE70" s="41">
        <v>8337</v>
      </c>
      <c r="AF70" s="41">
        <v>10258</v>
      </c>
      <c r="AG70" s="41">
        <v>3981</v>
      </c>
      <c r="AH70" s="41">
        <v>10696</v>
      </c>
      <c r="AI70" s="41">
        <v>6181</v>
      </c>
      <c r="AJ70" s="41">
        <v>11229</v>
      </c>
      <c r="AK70" s="41">
        <v>10282</v>
      </c>
      <c r="AL70" s="41">
        <v>19928</v>
      </c>
      <c r="AM70" s="28">
        <f t="shared" si="8"/>
        <v>231322</v>
      </c>
      <c r="AN70" s="41">
        <v>7462</v>
      </c>
      <c r="AO70" s="29">
        <f t="shared" si="5"/>
        <v>300396</v>
      </c>
      <c r="AP70" s="30">
        <f t="shared" si="9"/>
        <v>9690.1935483870966</v>
      </c>
      <c r="AQ70" s="31">
        <f t="shared" si="6"/>
        <v>69074</v>
      </c>
      <c r="AR70" s="45">
        <f t="shared" si="7"/>
        <v>1.2986054071813316</v>
      </c>
    </row>
    <row r="71" spans="1:44" x14ac:dyDescent="0.25">
      <c r="A71" s="10">
        <v>70</v>
      </c>
      <c r="B71" s="11">
        <v>15966</v>
      </c>
      <c r="C71" s="11" t="s">
        <v>58</v>
      </c>
      <c r="D71" s="12" t="s">
        <v>3</v>
      </c>
      <c r="E71" s="12" t="s">
        <v>10</v>
      </c>
      <c r="F71" s="7" t="s">
        <v>406</v>
      </c>
      <c r="G71" s="12" t="s">
        <v>130</v>
      </c>
      <c r="H71" s="41">
        <v>14484</v>
      </c>
      <c r="I71" s="41">
        <v>21598</v>
      </c>
      <c r="J71" s="41">
        <v>12749</v>
      </c>
      <c r="K71" s="41">
        <v>18307</v>
      </c>
      <c r="L71" s="41">
        <v>13358</v>
      </c>
      <c r="M71" s="41">
        <v>18253</v>
      </c>
      <c r="N71" s="41">
        <v>21545</v>
      </c>
      <c r="O71" s="41">
        <v>25770</v>
      </c>
      <c r="P71" s="41">
        <v>16848</v>
      </c>
      <c r="Q71" s="41">
        <v>19141</v>
      </c>
      <c r="R71" s="41">
        <v>23194</v>
      </c>
      <c r="S71" s="41">
        <v>8857</v>
      </c>
      <c r="T71" s="41">
        <v>18727</v>
      </c>
      <c r="U71" s="41">
        <v>15143</v>
      </c>
      <c r="V71" s="41">
        <v>10834</v>
      </c>
      <c r="W71" s="41">
        <v>14988</v>
      </c>
      <c r="X71" s="41">
        <v>17060</v>
      </c>
      <c r="Y71" s="41">
        <v>17680</v>
      </c>
      <c r="Z71" s="41">
        <v>8213</v>
      </c>
      <c r="AA71" s="41">
        <v>20306</v>
      </c>
      <c r="AB71" s="41">
        <v>17080</v>
      </c>
      <c r="AC71" s="41">
        <v>15178</v>
      </c>
      <c r="AD71" s="41">
        <v>19500</v>
      </c>
      <c r="AE71" s="41">
        <v>13688</v>
      </c>
      <c r="AF71" s="41">
        <v>15452</v>
      </c>
      <c r="AG71" s="41">
        <v>12350</v>
      </c>
      <c r="AH71" s="41">
        <v>17798</v>
      </c>
      <c r="AI71" s="41">
        <v>18772</v>
      </c>
      <c r="AJ71" s="41">
        <v>10150</v>
      </c>
      <c r="AK71" s="41">
        <v>15068</v>
      </c>
      <c r="AL71" s="41">
        <v>17281</v>
      </c>
      <c r="AM71" s="28">
        <f t="shared" si="8"/>
        <v>404922</v>
      </c>
      <c r="AN71" s="41">
        <v>13062</v>
      </c>
      <c r="AO71" s="29">
        <f t="shared" si="5"/>
        <v>509372</v>
      </c>
      <c r="AP71" s="30">
        <f t="shared" si="9"/>
        <v>16431.354838709678</v>
      </c>
      <c r="AQ71" s="31">
        <f t="shared" si="6"/>
        <v>104450</v>
      </c>
      <c r="AR71" s="45">
        <f t="shared" si="7"/>
        <v>1.2579509140031908</v>
      </c>
    </row>
    <row r="72" spans="1:44" x14ac:dyDescent="0.25">
      <c r="A72" s="10">
        <v>71</v>
      </c>
      <c r="B72" s="11">
        <v>15891</v>
      </c>
      <c r="C72" s="11" t="s">
        <v>58</v>
      </c>
      <c r="D72" s="12" t="s">
        <v>3</v>
      </c>
      <c r="E72" s="12" t="s">
        <v>10</v>
      </c>
      <c r="F72" s="7" t="s">
        <v>406</v>
      </c>
      <c r="G72" s="12" t="s">
        <v>116</v>
      </c>
      <c r="H72" s="41">
        <v>11909</v>
      </c>
      <c r="I72" s="41">
        <v>8820</v>
      </c>
      <c r="J72" s="41">
        <v>17003</v>
      </c>
      <c r="K72" s="41">
        <v>15275</v>
      </c>
      <c r="L72" s="41">
        <v>9146</v>
      </c>
      <c r="M72" s="41">
        <v>15497</v>
      </c>
      <c r="N72" s="41">
        <v>15504</v>
      </c>
      <c r="O72" s="41">
        <v>10900</v>
      </c>
      <c r="P72" s="41">
        <v>11861</v>
      </c>
      <c r="Q72" s="41">
        <v>10853</v>
      </c>
      <c r="R72" s="41">
        <v>13222</v>
      </c>
      <c r="S72" s="41">
        <v>5945</v>
      </c>
      <c r="T72" s="41">
        <v>19033</v>
      </c>
      <c r="U72" s="41">
        <v>11553</v>
      </c>
      <c r="V72" s="41">
        <v>10048</v>
      </c>
      <c r="W72" s="41">
        <v>12139</v>
      </c>
      <c r="X72" s="41">
        <v>6725</v>
      </c>
      <c r="Y72" s="41">
        <v>13785</v>
      </c>
      <c r="Z72" s="41">
        <v>3998</v>
      </c>
      <c r="AA72" s="41">
        <v>10361</v>
      </c>
      <c r="AB72" s="41">
        <v>11947</v>
      </c>
      <c r="AC72" s="41">
        <v>5428</v>
      </c>
      <c r="AD72" s="41">
        <v>14711</v>
      </c>
      <c r="AE72" s="41">
        <v>10381</v>
      </c>
      <c r="AF72" s="41">
        <v>12001</v>
      </c>
      <c r="AG72" s="41">
        <v>2729</v>
      </c>
      <c r="AH72" s="41">
        <v>12821</v>
      </c>
      <c r="AI72" s="41">
        <v>5410</v>
      </c>
      <c r="AJ72" s="41">
        <v>14950</v>
      </c>
      <c r="AK72" s="41">
        <v>3671</v>
      </c>
      <c r="AL72" s="41">
        <v>6733</v>
      </c>
      <c r="AM72" s="28">
        <f t="shared" si="8"/>
        <v>302622</v>
      </c>
      <c r="AN72" s="41">
        <v>9762</v>
      </c>
      <c r="AO72" s="29">
        <f t="shared" si="5"/>
        <v>334359</v>
      </c>
      <c r="AP72" s="30">
        <f t="shared" si="9"/>
        <v>10785.774193548386</v>
      </c>
      <c r="AQ72" s="31">
        <f t="shared" si="6"/>
        <v>31737</v>
      </c>
      <c r="AR72" s="45">
        <f t="shared" si="7"/>
        <v>1.1048734064278209</v>
      </c>
    </row>
    <row r="73" spans="1:44" x14ac:dyDescent="0.25">
      <c r="A73" s="10">
        <v>72</v>
      </c>
      <c r="B73" s="11">
        <v>16053</v>
      </c>
      <c r="C73" s="11" t="s">
        <v>58</v>
      </c>
      <c r="D73" s="12" t="s">
        <v>3</v>
      </c>
      <c r="E73" s="12" t="s">
        <v>10</v>
      </c>
      <c r="F73" s="7" t="s">
        <v>406</v>
      </c>
      <c r="G73" s="12" t="s">
        <v>134</v>
      </c>
      <c r="H73" s="41">
        <v>20803</v>
      </c>
      <c r="I73" s="41">
        <v>17423</v>
      </c>
      <c r="J73" s="41">
        <v>0</v>
      </c>
      <c r="K73" s="41">
        <v>49536</v>
      </c>
      <c r="L73" s="41">
        <v>17095</v>
      </c>
      <c r="M73" s="41">
        <v>28997</v>
      </c>
      <c r="N73" s="41">
        <v>14796</v>
      </c>
      <c r="O73" s="41">
        <v>9538</v>
      </c>
      <c r="P73" s="41">
        <v>11878</v>
      </c>
      <c r="Q73" s="41">
        <v>16985</v>
      </c>
      <c r="R73" s="41">
        <v>20671</v>
      </c>
      <c r="S73" s="41">
        <v>7379</v>
      </c>
      <c r="T73" s="41">
        <v>18071</v>
      </c>
      <c r="U73" s="41">
        <v>15408</v>
      </c>
      <c r="V73" s="41">
        <v>14982</v>
      </c>
      <c r="W73" s="41">
        <v>15160</v>
      </c>
      <c r="X73" s="41">
        <v>16066</v>
      </c>
      <c r="Y73" s="41">
        <v>14923</v>
      </c>
      <c r="Z73" s="41">
        <v>3986</v>
      </c>
      <c r="AA73" s="41">
        <v>17018</v>
      </c>
      <c r="AB73" s="41">
        <v>13404</v>
      </c>
      <c r="AC73" s="41">
        <v>16281</v>
      </c>
      <c r="AD73" s="41">
        <v>13023</v>
      </c>
      <c r="AE73" s="41">
        <v>14698</v>
      </c>
      <c r="AF73" s="41">
        <v>14831</v>
      </c>
      <c r="AG73" s="41">
        <v>12793</v>
      </c>
      <c r="AH73" s="41">
        <v>13539</v>
      </c>
      <c r="AI73" s="41">
        <v>9333</v>
      </c>
      <c r="AJ73" s="41">
        <v>16427</v>
      </c>
      <c r="AK73" s="41">
        <v>19156</v>
      </c>
      <c r="AL73" s="41">
        <v>20746</v>
      </c>
      <c r="AM73" s="28">
        <f t="shared" si="8"/>
        <v>435922</v>
      </c>
      <c r="AN73" s="41">
        <v>14062</v>
      </c>
      <c r="AO73" s="29">
        <f t="shared" ref="AO73:AO74" si="10">SUM(H73:AL73)</f>
        <v>494946</v>
      </c>
      <c r="AP73" s="30">
        <f t="shared" si="9"/>
        <v>15966</v>
      </c>
      <c r="AQ73" s="31">
        <f t="shared" ref="AQ73:AQ74" si="11">AO73-AM73</f>
        <v>59024</v>
      </c>
      <c r="AR73" s="45">
        <f t="shared" ref="AR73:AR74" si="12">AO73/AM73</f>
        <v>1.1354003697909258</v>
      </c>
    </row>
    <row r="74" spans="1:44" x14ac:dyDescent="0.25">
      <c r="A74" s="10">
        <v>73</v>
      </c>
      <c r="B74" s="13">
        <v>17118</v>
      </c>
      <c r="C74" s="11" t="s">
        <v>58</v>
      </c>
      <c r="D74" s="12" t="s">
        <v>3</v>
      </c>
      <c r="E74" s="12" t="s">
        <v>10</v>
      </c>
      <c r="F74" s="7" t="s">
        <v>406</v>
      </c>
      <c r="G74" s="14" t="s">
        <v>139</v>
      </c>
      <c r="H74" s="41">
        <v>17552</v>
      </c>
      <c r="I74" s="41">
        <v>12182</v>
      </c>
      <c r="J74" s="41">
        <v>12299</v>
      </c>
      <c r="K74" s="41">
        <v>13332</v>
      </c>
      <c r="L74" s="41">
        <v>5800</v>
      </c>
      <c r="M74" s="41">
        <v>12656</v>
      </c>
      <c r="N74" s="41">
        <v>8111</v>
      </c>
      <c r="O74" s="41">
        <v>10113</v>
      </c>
      <c r="P74" s="41">
        <v>6785</v>
      </c>
      <c r="Q74" s="41">
        <v>6533</v>
      </c>
      <c r="R74" s="41">
        <v>14663</v>
      </c>
      <c r="S74" s="41">
        <v>9586</v>
      </c>
      <c r="T74" s="41">
        <v>10356</v>
      </c>
      <c r="U74" s="41">
        <v>14841</v>
      </c>
      <c r="V74" s="41">
        <v>7492</v>
      </c>
      <c r="W74" s="41">
        <v>11650</v>
      </c>
      <c r="X74" s="41">
        <v>6201</v>
      </c>
      <c r="Y74" s="41">
        <v>14761</v>
      </c>
      <c r="Z74" s="41">
        <v>5746</v>
      </c>
      <c r="AA74" s="41">
        <v>12855</v>
      </c>
      <c r="AB74" s="41">
        <v>10889</v>
      </c>
      <c r="AC74" s="41">
        <v>9109</v>
      </c>
      <c r="AD74" s="41">
        <v>20566</v>
      </c>
      <c r="AE74" s="41">
        <v>5722</v>
      </c>
      <c r="AF74" s="41">
        <v>13313</v>
      </c>
      <c r="AG74" s="41">
        <v>5977</v>
      </c>
      <c r="AH74" s="41">
        <v>13473</v>
      </c>
      <c r="AI74" s="41">
        <v>7128</v>
      </c>
      <c r="AJ74" s="41">
        <v>11624</v>
      </c>
      <c r="AK74" s="41">
        <v>12111</v>
      </c>
      <c r="AL74" s="41">
        <v>11928</v>
      </c>
      <c r="AM74" s="28">
        <f t="shared" si="8"/>
        <v>231322</v>
      </c>
      <c r="AN74" s="41">
        <v>7462</v>
      </c>
      <c r="AO74" s="29">
        <f t="shared" si="10"/>
        <v>335354</v>
      </c>
      <c r="AP74" s="30">
        <f t="shared" si="9"/>
        <v>10817.870967741936</v>
      </c>
      <c r="AQ74" s="31">
        <f t="shared" si="11"/>
        <v>104032</v>
      </c>
      <c r="AR74" s="45">
        <f t="shared" si="12"/>
        <v>1.4497280846612082</v>
      </c>
    </row>
    <row r="75" spans="1:44" x14ac:dyDescent="0.25">
      <c r="A75" s="10">
        <v>74</v>
      </c>
      <c r="B75" s="11">
        <v>15111</v>
      </c>
      <c r="C75" s="11" t="s">
        <v>58</v>
      </c>
      <c r="D75" s="12" t="s">
        <v>3</v>
      </c>
      <c r="E75" s="12" t="s">
        <v>10</v>
      </c>
      <c r="F75" s="7" t="s">
        <v>406</v>
      </c>
      <c r="G75" s="12" t="s">
        <v>117</v>
      </c>
      <c r="H75" s="41">
        <v>16157</v>
      </c>
      <c r="I75" s="41">
        <v>11553</v>
      </c>
      <c r="J75" s="41">
        <v>0</v>
      </c>
      <c r="K75" s="41">
        <v>0</v>
      </c>
      <c r="L75" s="41">
        <v>0</v>
      </c>
      <c r="M75" s="41">
        <v>17288</v>
      </c>
      <c r="N75" s="41">
        <v>23072</v>
      </c>
      <c r="O75" s="41">
        <v>13062</v>
      </c>
      <c r="P75" s="41">
        <v>9384</v>
      </c>
      <c r="Q75" s="41">
        <v>11559</v>
      </c>
      <c r="R75" s="41">
        <v>15662</v>
      </c>
      <c r="S75" s="41">
        <v>2991</v>
      </c>
      <c r="T75" s="41">
        <v>10167</v>
      </c>
      <c r="U75" s="41">
        <v>16622</v>
      </c>
      <c r="V75" s="41">
        <v>6558</v>
      </c>
      <c r="W75" s="41">
        <v>9643</v>
      </c>
      <c r="X75" s="41">
        <v>6113</v>
      </c>
      <c r="Y75" s="41">
        <v>18995</v>
      </c>
      <c r="Z75" s="41">
        <v>7387</v>
      </c>
      <c r="AA75" s="41">
        <v>6951</v>
      </c>
      <c r="AB75" s="41">
        <v>9658</v>
      </c>
      <c r="AC75" s="41">
        <v>25800</v>
      </c>
      <c r="AD75" s="41">
        <v>14114</v>
      </c>
      <c r="AE75" s="41">
        <v>8859</v>
      </c>
      <c r="AF75" s="41">
        <v>15185</v>
      </c>
      <c r="AG75" s="41">
        <v>8125</v>
      </c>
      <c r="AH75" s="41">
        <v>7227</v>
      </c>
      <c r="AI75" s="41">
        <v>7518</v>
      </c>
      <c r="AJ75" s="41">
        <v>24320</v>
      </c>
      <c r="AK75" s="41">
        <v>9403</v>
      </c>
      <c r="AL75" s="41">
        <v>12422</v>
      </c>
      <c r="AM75" s="28">
        <f t="shared" si="8"/>
        <v>288796</v>
      </c>
      <c r="AN75" s="41">
        <v>9316</v>
      </c>
      <c r="AO75" s="29">
        <f t="shared" ref="AO75" si="13">SUM(H75:AL75)</f>
        <v>345795</v>
      </c>
      <c r="AP75" s="30">
        <f t="shared" si="9"/>
        <v>11154.677419354839</v>
      </c>
      <c r="AQ75" s="31">
        <f t="shared" ref="AQ75" si="14">AO75-AM75</f>
        <v>56999</v>
      </c>
      <c r="AR75" s="45">
        <f t="shared" ref="AR75" si="15">AO75/AM75</f>
        <v>1.1973676920732974</v>
      </c>
    </row>
    <row r="76" spans="1:44" x14ac:dyDescent="0.25">
      <c r="A76" s="10">
        <v>75</v>
      </c>
      <c r="B76" s="11">
        <v>16336</v>
      </c>
      <c r="C76" s="11" t="s">
        <v>58</v>
      </c>
      <c r="D76" s="12" t="s">
        <v>3</v>
      </c>
      <c r="E76" s="12" t="s">
        <v>14</v>
      </c>
      <c r="F76" s="12" t="s">
        <v>15</v>
      </c>
      <c r="G76" s="12" t="s">
        <v>140</v>
      </c>
      <c r="H76" s="41">
        <v>23602</v>
      </c>
      <c r="I76" s="41">
        <v>14896</v>
      </c>
      <c r="J76" s="41">
        <v>17971</v>
      </c>
      <c r="K76" s="41">
        <v>21974</v>
      </c>
      <c r="L76" s="41">
        <v>8168</v>
      </c>
      <c r="M76" s="41">
        <v>17753</v>
      </c>
      <c r="N76" s="41">
        <v>10995</v>
      </c>
      <c r="O76" s="41">
        <v>16337</v>
      </c>
      <c r="P76" s="41">
        <v>10172</v>
      </c>
      <c r="Q76" s="41">
        <v>12618</v>
      </c>
      <c r="R76" s="41">
        <v>14848</v>
      </c>
      <c r="S76" s="41">
        <v>6525</v>
      </c>
      <c r="T76" s="41">
        <v>16752</v>
      </c>
      <c r="U76" s="41">
        <v>13766</v>
      </c>
      <c r="V76" s="41">
        <v>12938</v>
      </c>
      <c r="W76" s="41">
        <v>12375</v>
      </c>
      <c r="X76" s="41">
        <v>10412</v>
      </c>
      <c r="Y76" s="41">
        <v>19240</v>
      </c>
      <c r="Z76" s="41">
        <v>5023</v>
      </c>
      <c r="AA76" s="41">
        <v>16543</v>
      </c>
      <c r="AB76" s="41">
        <v>15808</v>
      </c>
      <c r="AC76" s="41">
        <v>6250</v>
      </c>
      <c r="AD76" s="41">
        <v>12440</v>
      </c>
      <c r="AE76" s="41">
        <v>8179</v>
      </c>
      <c r="AF76" s="41">
        <v>10349</v>
      </c>
      <c r="AG76" s="41">
        <v>7958</v>
      </c>
      <c r="AH76" s="41">
        <v>10830</v>
      </c>
      <c r="AI76" s="41">
        <v>7022</v>
      </c>
      <c r="AJ76" s="41">
        <v>10431</v>
      </c>
      <c r="AK76" s="41">
        <v>11290</v>
      </c>
      <c r="AL76" s="41">
        <v>12306</v>
      </c>
      <c r="AM76" s="28">
        <f t="shared" si="8"/>
        <v>311922</v>
      </c>
      <c r="AN76" s="41">
        <v>10062</v>
      </c>
      <c r="AO76" s="29">
        <f t="shared" si="5"/>
        <v>395771</v>
      </c>
      <c r="AP76" s="30">
        <f t="shared" si="9"/>
        <v>12766.806451612903</v>
      </c>
      <c r="AQ76" s="31">
        <f t="shared" si="6"/>
        <v>83849</v>
      </c>
      <c r="AR76" s="45">
        <f t="shared" si="7"/>
        <v>1.2688139983713878</v>
      </c>
    </row>
    <row r="77" spans="1:44" x14ac:dyDescent="0.25">
      <c r="A77" s="10">
        <v>76</v>
      </c>
      <c r="B77" s="11">
        <v>15131</v>
      </c>
      <c r="C77" s="11" t="s">
        <v>58</v>
      </c>
      <c r="D77" s="12" t="s">
        <v>3</v>
      </c>
      <c r="E77" s="12" t="s">
        <v>14</v>
      </c>
      <c r="F77" s="12" t="s">
        <v>15</v>
      </c>
      <c r="G77" s="12" t="s">
        <v>141</v>
      </c>
      <c r="H77" s="41">
        <v>2886</v>
      </c>
      <c r="I77" s="41">
        <v>24640</v>
      </c>
      <c r="J77" s="41">
        <v>19376</v>
      </c>
      <c r="K77" s="41">
        <v>22652</v>
      </c>
      <c r="L77" s="41">
        <v>6118</v>
      </c>
      <c r="M77" s="41">
        <v>32004</v>
      </c>
      <c r="N77" s="41">
        <v>26942</v>
      </c>
      <c r="O77" s="41">
        <v>1727</v>
      </c>
      <c r="P77" s="41">
        <v>18087</v>
      </c>
      <c r="Q77" s="41">
        <v>16060</v>
      </c>
      <c r="R77" s="41">
        <v>26175</v>
      </c>
      <c r="S77" s="41">
        <v>5107</v>
      </c>
      <c r="T77" s="41">
        <v>23563</v>
      </c>
      <c r="U77" s="41">
        <v>20919</v>
      </c>
      <c r="V77" s="41">
        <v>22338</v>
      </c>
      <c r="W77" s="41">
        <v>22316</v>
      </c>
      <c r="X77" s="41">
        <v>14605</v>
      </c>
      <c r="Y77" s="41">
        <v>19608</v>
      </c>
      <c r="Z77" s="41">
        <v>2807</v>
      </c>
      <c r="AA77" s="41">
        <v>19655</v>
      </c>
      <c r="AB77" s="41">
        <v>14660</v>
      </c>
      <c r="AC77" s="41">
        <v>22543</v>
      </c>
      <c r="AD77" s="41">
        <v>16118</v>
      </c>
      <c r="AE77" s="41">
        <v>24755</v>
      </c>
      <c r="AF77" s="41">
        <v>19237</v>
      </c>
      <c r="AG77" s="41">
        <v>4573</v>
      </c>
      <c r="AH77" s="41">
        <v>20501</v>
      </c>
      <c r="AI77" s="41">
        <v>15793</v>
      </c>
      <c r="AJ77" s="41">
        <v>17217</v>
      </c>
      <c r="AK77" s="41">
        <v>17977</v>
      </c>
      <c r="AL77" s="41">
        <v>13029</v>
      </c>
      <c r="AM77" s="28">
        <f t="shared" si="8"/>
        <v>594146</v>
      </c>
      <c r="AN77" s="41">
        <v>19166</v>
      </c>
      <c r="AO77" s="29">
        <f t="shared" si="5"/>
        <v>533988</v>
      </c>
      <c r="AP77" s="30">
        <f t="shared" si="9"/>
        <v>17225.419354838708</v>
      </c>
      <c r="AQ77" s="31">
        <f t="shared" si="6"/>
        <v>-60158</v>
      </c>
      <c r="AR77" s="45">
        <f t="shared" si="7"/>
        <v>0.89874879238436345</v>
      </c>
    </row>
    <row r="78" spans="1:44" x14ac:dyDescent="0.25">
      <c r="A78" s="10">
        <v>77</v>
      </c>
      <c r="B78" s="11">
        <v>14579</v>
      </c>
      <c r="C78" s="11" t="s">
        <v>58</v>
      </c>
      <c r="D78" s="12" t="s">
        <v>3</v>
      </c>
      <c r="E78" s="12" t="s">
        <v>14</v>
      </c>
      <c r="F78" s="12" t="s">
        <v>15</v>
      </c>
      <c r="G78" s="12" t="s">
        <v>142</v>
      </c>
      <c r="H78" s="41">
        <v>28407</v>
      </c>
      <c r="I78" s="41">
        <v>22736</v>
      </c>
      <c r="J78" s="41">
        <v>27352</v>
      </c>
      <c r="K78" s="41">
        <v>40326</v>
      </c>
      <c r="L78" s="41">
        <v>16766</v>
      </c>
      <c r="M78" s="41">
        <v>38949</v>
      </c>
      <c r="N78" s="41">
        <v>27971</v>
      </c>
      <c r="O78" s="41">
        <v>32484</v>
      </c>
      <c r="P78" s="41">
        <v>31396</v>
      </c>
      <c r="Q78" s="41">
        <v>34515</v>
      </c>
      <c r="R78" s="41">
        <v>35020</v>
      </c>
      <c r="S78" s="41">
        <v>12495</v>
      </c>
      <c r="T78" s="41">
        <v>29645</v>
      </c>
      <c r="U78" s="41">
        <v>28846</v>
      </c>
      <c r="V78" s="41">
        <v>47095</v>
      </c>
      <c r="W78" s="41">
        <v>25861</v>
      </c>
      <c r="X78" s="41">
        <v>17908</v>
      </c>
      <c r="Y78" s="41">
        <v>42242</v>
      </c>
      <c r="Z78" s="41">
        <v>12387</v>
      </c>
      <c r="AA78" s="41">
        <v>32400</v>
      </c>
      <c r="AB78" s="41">
        <v>23469</v>
      </c>
      <c r="AC78" s="41">
        <v>26298</v>
      </c>
      <c r="AD78" s="41">
        <v>34156</v>
      </c>
      <c r="AE78" s="41">
        <v>16263</v>
      </c>
      <c r="AF78" s="41">
        <v>32545</v>
      </c>
      <c r="AG78" s="41">
        <v>15255</v>
      </c>
      <c r="AH78" s="41">
        <v>33112</v>
      </c>
      <c r="AI78" s="41">
        <v>21890</v>
      </c>
      <c r="AJ78" s="41">
        <v>22566</v>
      </c>
      <c r="AK78" s="41">
        <v>22498</v>
      </c>
      <c r="AL78" s="41">
        <v>26726</v>
      </c>
      <c r="AM78" s="28">
        <f t="shared" si="8"/>
        <v>803396</v>
      </c>
      <c r="AN78" s="41">
        <v>25916</v>
      </c>
      <c r="AO78" s="29">
        <f t="shared" si="5"/>
        <v>859579</v>
      </c>
      <c r="AP78" s="30">
        <f t="shared" si="9"/>
        <v>27728.354838709678</v>
      </c>
      <c r="AQ78" s="31">
        <f t="shared" si="6"/>
        <v>56183</v>
      </c>
      <c r="AR78" s="45">
        <f t="shared" si="7"/>
        <v>1.0699318891306404</v>
      </c>
    </row>
    <row r="79" spans="1:44" x14ac:dyDescent="0.25">
      <c r="A79" s="10">
        <v>78</v>
      </c>
      <c r="B79" s="11">
        <v>15869</v>
      </c>
      <c r="C79" s="11" t="s">
        <v>58</v>
      </c>
      <c r="D79" s="12" t="s">
        <v>3</v>
      </c>
      <c r="E79" s="12" t="s">
        <v>14</v>
      </c>
      <c r="F79" s="12" t="s">
        <v>15</v>
      </c>
      <c r="G79" s="12" t="s">
        <v>143</v>
      </c>
      <c r="H79" s="41">
        <v>24703</v>
      </c>
      <c r="I79" s="41">
        <v>21111</v>
      </c>
      <c r="J79" s="41">
        <v>20740</v>
      </c>
      <c r="K79" s="41">
        <v>36369</v>
      </c>
      <c r="L79" s="41">
        <v>6939</v>
      </c>
      <c r="M79" s="41">
        <v>49465</v>
      </c>
      <c r="N79" s="41">
        <v>32417</v>
      </c>
      <c r="O79" s="41">
        <v>32090</v>
      </c>
      <c r="P79" s="41">
        <v>32205</v>
      </c>
      <c r="Q79" s="41">
        <v>32947</v>
      </c>
      <c r="R79" s="41">
        <v>32110</v>
      </c>
      <c r="S79" s="41">
        <v>6480</v>
      </c>
      <c r="T79" s="41">
        <v>28016</v>
      </c>
      <c r="U79" s="41">
        <v>25403</v>
      </c>
      <c r="V79" s="41">
        <v>32093</v>
      </c>
      <c r="W79" s="41">
        <v>25476</v>
      </c>
      <c r="X79" s="41">
        <v>20206</v>
      </c>
      <c r="Y79" s="41">
        <v>35578</v>
      </c>
      <c r="Z79" s="41">
        <v>6595</v>
      </c>
      <c r="AA79" s="41">
        <v>40856</v>
      </c>
      <c r="AB79" s="41">
        <v>33048</v>
      </c>
      <c r="AC79" s="41">
        <v>27583</v>
      </c>
      <c r="AD79" s="41">
        <v>18310</v>
      </c>
      <c r="AE79" s="41">
        <v>20898</v>
      </c>
      <c r="AF79" s="41">
        <v>20497</v>
      </c>
      <c r="AG79" s="41">
        <v>13110</v>
      </c>
      <c r="AH79" s="41">
        <v>36275</v>
      </c>
      <c r="AI79" s="41">
        <v>21558</v>
      </c>
      <c r="AJ79" s="41">
        <v>28262</v>
      </c>
      <c r="AK79" s="41">
        <v>21813</v>
      </c>
      <c r="AL79" s="41">
        <v>28708</v>
      </c>
      <c r="AM79" s="28">
        <f t="shared" si="8"/>
        <v>725772</v>
      </c>
      <c r="AN79" s="41">
        <v>23412</v>
      </c>
      <c r="AO79" s="29">
        <f t="shared" si="5"/>
        <v>811861</v>
      </c>
      <c r="AP79" s="30">
        <f t="shared" si="9"/>
        <v>26189.064516129034</v>
      </c>
      <c r="AQ79" s="31">
        <f t="shared" si="6"/>
        <v>86089</v>
      </c>
      <c r="AR79" s="45">
        <f t="shared" si="7"/>
        <v>1.1186171414714263</v>
      </c>
    </row>
    <row r="80" spans="1:44" x14ac:dyDescent="0.25">
      <c r="A80" s="10">
        <v>79</v>
      </c>
      <c r="B80" s="11">
        <v>16067</v>
      </c>
      <c r="C80" s="11" t="s">
        <v>58</v>
      </c>
      <c r="D80" s="12" t="s">
        <v>3</v>
      </c>
      <c r="E80" s="12" t="s">
        <v>14</v>
      </c>
      <c r="F80" s="12" t="s">
        <v>15</v>
      </c>
      <c r="G80" s="12" t="s">
        <v>144</v>
      </c>
      <c r="H80" s="41">
        <v>22971</v>
      </c>
      <c r="I80" s="41">
        <v>29061</v>
      </c>
      <c r="J80" s="41">
        <v>24995</v>
      </c>
      <c r="K80" s="41">
        <v>29492</v>
      </c>
      <c r="L80" s="41">
        <v>11906</v>
      </c>
      <c r="M80" s="41">
        <v>28534</v>
      </c>
      <c r="N80" s="41">
        <v>17064</v>
      </c>
      <c r="O80" s="41">
        <v>24344</v>
      </c>
      <c r="P80" s="41">
        <v>18382</v>
      </c>
      <c r="Q80" s="41">
        <v>17282</v>
      </c>
      <c r="R80" s="41">
        <v>21167</v>
      </c>
      <c r="S80" s="41">
        <v>12391</v>
      </c>
      <c r="T80" s="41">
        <v>29798</v>
      </c>
      <c r="U80" s="41">
        <v>20649</v>
      </c>
      <c r="V80" s="41">
        <v>20491</v>
      </c>
      <c r="W80" s="41">
        <v>21702</v>
      </c>
      <c r="X80" s="41">
        <v>18007</v>
      </c>
      <c r="Y80" s="41">
        <v>21207</v>
      </c>
      <c r="Z80" s="41">
        <v>11296</v>
      </c>
      <c r="AA80" s="41">
        <v>21717</v>
      </c>
      <c r="AB80" s="41">
        <v>17637</v>
      </c>
      <c r="AC80" s="41">
        <v>14043</v>
      </c>
      <c r="AD80" s="41">
        <v>20144</v>
      </c>
      <c r="AE80" s="41">
        <v>19760</v>
      </c>
      <c r="AF80" s="41">
        <v>15387</v>
      </c>
      <c r="AG80" s="41">
        <v>11181</v>
      </c>
      <c r="AH80" s="41">
        <v>18676</v>
      </c>
      <c r="AI80" s="41">
        <v>13241</v>
      </c>
      <c r="AJ80" s="41">
        <v>14041</v>
      </c>
      <c r="AK80" s="41">
        <v>16191</v>
      </c>
      <c r="AL80" s="41">
        <v>15919</v>
      </c>
      <c r="AM80" s="28">
        <f t="shared" si="8"/>
        <v>501797</v>
      </c>
      <c r="AN80" s="41">
        <v>16187</v>
      </c>
      <c r="AO80" s="29">
        <f t="shared" si="5"/>
        <v>598676</v>
      </c>
      <c r="AP80" s="30">
        <f t="shared" si="9"/>
        <v>19312.129032258064</v>
      </c>
      <c r="AQ80" s="31">
        <f t="shared" si="6"/>
        <v>96879</v>
      </c>
      <c r="AR80" s="45">
        <f t="shared" si="7"/>
        <v>1.1930641275256728</v>
      </c>
    </row>
    <row r="81" spans="1:44" x14ac:dyDescent="0.25">
      <c r="A81" s="10">
        <v>80</v>
      </c>
      <c r="B81" s="13">
        <v>17403</v>
      </c>
      <c r="C81" s="11" t="s">
        <v>58</v>
      </c>
      <c r="D81" s="12" t="s">
        <v>3</v>
      </c>
      <c r="E81" s="12" t="s">
        <v>14</v>
      </c>
      <c r="F81" s="12" t="s">
        <v>15</v>
      </c>
      <c r="G81" s="14" t="s">
        <v>145</v>
      </c>
      <c r="H81" s="41">
        <v>26548</v>
      </c>
      <c r="I81" s="41">
        <v>25050</v>
      </c>
      <c r="J81" s="41">
        <v>21566</v>
      </c>
      <c r="K81" s="41">
        <v>28725</v>
      </c>
      <c r="L81" s="41">
        <v>13842</v>
      </c>
      <c r="M81" s="41">
        <v>31007</v>
      </c>
      <c r="N81" s="41">
        <v>27860</v>
      </c>
      <c r="O81" s="41">
        <v>22289</v>
      </c>
      <c r="P81" s="41">
        <v>16275</v>
      </c>
      <c r="Q81" s="41">
        <v>13933</v>
      </c>
      <c r="R81" s="41">
        <v>19423</v>
      </c>
      <c r="S81" s="41">
        <v>8166</v>
      </c>
      <c r="T81" s="41">
        <v>24988</v>
      </c>
      <c r="U81" s="41">
        <v>17796</v>
      </c>
      <c r="V81" s="41">
        <v>23723</v>
      </c>
      <c r="W81" s="41">
        <v>24220</v>
      </c>
      <c r="X81" s="41">
        <v>18614</v>
      </c>
      <c r="Y81" s="41">
        <v>28613</v>
      </c>
      <c r="Z81" s="41">
        <v>14996</v>
      </c>
      <c r="AA81" s="41">
        <v>22791</v>
      </c>
      <c r="AB81" s="41">
        <v>19116</v>
      </c>
      <c r="AC81" s="41">
        <v>15104</v>
      </c>
      <c r="AD81" s="41">
        <v>21109</v>
      </c>
      <c r="AE81" s="41">
        <v>14178</v>
      </c>
      <c r="AF81" s="41">
        <v>21263</v>
      </c>
      <c r="AG81" s="41">
        <v>12479</v>
      </c>
      <c r="AH81" s="41">
        <v>20319</v>
      </c>
      <c r="AI81" s="41">
        <v>13532</v>
      </c>
      <c r="AJ81" s="41">
        <v>16591</v>
      </c>
      <c r="AK81" s="41">
        <v>14332</v>
      </c>
      <c r="AL81" s="41">
        <v>21633</v>
      </c>
      <c r="AM81" s="28">
        <f t="shared" si="8"/>
        <v>327422</v>
      </c>
      <c r="AN81" s="41">
        <v>10562</v>
      </c>
      <c r="AO81" s="29">
        <f t="shared" si="5"/>
        <v>620081</v>
      </c>
      <c r="AP81" s="30">
        <f t="shared" si="9"/>
        <v>20002.612903225807</v>
      </c>
      <c r="AQ81" s="31">
        <f t="shared" si="6"/>
        <v>292659</v>
      </c>
      <c r="AR81" s="45">
        <f t="shared" si="7"/>
        <v>1.8938281483834318</v>
      </c>
    </row>
    <row r="82" spans="1:44" x14ac:dyDescent="0.25">
      <c r="A82" s="10">
        <v>81</v>
      </c>
      <c r="B82" s="13">
        <v>17247</v>
      </c>
      <c r="C82" s="11" t="s">
        <v>58</v>
      </c>
      <c r="D82" s="12" t="s">
        <v>3</v>
      </c>
      <c r="E82" s="12" t="s">
        <v>14</v>
      </c>
      <c r="F82" s="12" t="s">
        <v>15</v>
      </c>
      <c r="G82" s="14" t="s">
        <v>146</v>
      </c>
      <c r="H82" s="41">
        <v>19226</v>
      </c>
      <c r="I82" s="41">
        <v>19273</v>
      </c>
      <c r="J82" s="41">
        <v>16101</v>
      </c>
      <c r="K82" s="41">
        <v>28366</v>
      </c>
      <c r="L82" s="41">
        <v>6449</v>
      </c>
      <c r="M82" s="41">
        <v>25199</v>
      </c>
      <c r="N82" s="41">
        <v>18255</v>
      </c>
      <c r="O82" s="41">
        <v>15310</v>
      </c>
      <c r="P82" s="41">
        <v>12738</v>
      </c>
      <c r="Q82" s="41">
        <v>10369</v>
      </c>
      <c r="R82" s="41">
        <v>15056</v>
      </c>
      <c r="S82" s="41">
        <v>8606</v>
      </c>
      <c r="T82" s="41">
        <v>20986</v>
      </c>
      <c r="U82" s="41">
        <v>14715</v>
      </c>
      <c r="V82" s="41">
        <v>14607</v>
      </c>
      <c r="W82" s="41">
        <v>16500</v>
      </c>
      <c r="X82" s="41">
        <v>13893</v>
      </c>
      <c r="Y82" s="41">
        <v>21819</v>
      </c>
      <c r="Z82" s="41">
        <v>10525</v>
      </c>
      <c r="AA82" s="41">
        <v>13924</v>
      </c>
      <c r="AB82" s="41">
        <v>17002</v>
      </c>
      <c r="AC82" s="41">
        <v>23143</v>
      </c>
      <c r="AD82" s="41">
        <v>13433</v>
      </c>
      <c r="AE82" s="41">
        <v>10543</v>
      </c>
      <c r="AF82" s="41">
        <v>17706</v>
      </c>
      <c r="AG82" s="41">
        <v>9023</v>
      </c>
      <c r="AH82" s="41">
        <v>18826</v>
      </c>
      <c r="AI82" s="41">
        <v>15606</v>
      </c>
      <c r="AJ82" s="41">
        <v>10603</v>
      </c>
      <c r="AK82" s="41">
        <v>15691</v>
      </c>
      <c r="AL82" s="41">
        <v>16811</v>
      </c>
      <c r="AM82" s="28">
        <f t="shared" si="8"/>
        <v>311922</v>
      </c>
      <c r="AN82" s="41">
        <v>10062</v>
      </c>
      <c r="AO82" s="29">
        <f t="shared" si="5"/>
        <v>490304</v>
      </c>
      <c r="AP82" s="30">
        <f t="shared" si="9"/>
        <v>15816.258064516129</v>
      </c>
      <c r="AQ82" s="31">
        <f t="shared" si="6"/>
        <v>178382</v>
      </c>
      <c r="AR82" s="45">
        <f t="shared" si="7"/>
        <v>1.5718801495245607</v>
      </c>
    </row>
    <row r="83" spans="1:44" x14ac:dyDescent="0.25">
      <c r="A83" s="10">
        <v>82</v>
      </c>
      <c r="B83" s="11">
        <v>15115</v>
      </c>
      <c r="C83" s="11" t="s">
        <v>58</v>
      </c>
      <c r="D83" s="12" t="s">
        <v>3</v>
      </c>
      <c r="E83" s="12" t="s">
        <v>14</v>
      </c>
      <c r="F83" s="12" t="s">
        <v>16</v>
      </c>
      <c r="G83" s="12" t="s">
        <v>147</v>
      </c>
      <c r="H83" s="41">
        <v>13068</v>
      </c>
      <c r="I83" s="41">
        <v>13215</v>
      </c>
      <c r="J83" s="41">
        <v>10433</v>
      </c>
      <c r="K83" s="41">
        <v>10956</v>
      </c>
      <c r="L83" s="41">
        <v>3307</v>
      </c>
      <c r="M83" s="41">
        <v>13813</v>
      </c>
      <c r="N83" s="41">
        <v>20859</v>
      </c>
      <c r="O83" s="41">
        <v>13630</v>
      </c>
      <c r="P83" s="41">
        <v>9455</v>
      </c>
      <c r="Q83" s="41">
        <v>8813</v>
      </c>
      <c r="R83" s="41">
        <v>21636</v>
      </c>
      <c r="S83" s="41">
        <v>4075</v>
      </c>
      <c r="T83" s="41">
        <v>11197</v>
      </c>
      <c r="U83" s="41">
        <v>16589</v>
      </c>
      <c r="V83" s="41">
        <v>9838</v>
      </c>
      <c r="W83" s="41">
        <v>20591</v>
      </c>
      <c r="X83" s="41">
        <v>13796</v>
      </c>
      <c r="Y83" s="41">
        <v>20571</v>
      </c>
      <c r="Z83" s="41">
        <v>6451</v>
      </c>
      <c r="AA83" s="41">
        <v>13447</v>
      </c>
      <c r="AB83" s="41">
        <v>10716</v>
      </c>
      <c r="AC83" s="41">
        <v>12414</v>
      </c>
      <c r="AD83" s="41">
        <v>15209</v>
      </c>
      <c r="AE83" s="41">
        <v>11298</v>
      </c>
      <c r="AF83" s="41">
        <v>20815</v>
      </c>
      <c r="AG83" s="41">
        <v>11346</v>
      </c>
      <c r="AH83" s="41">
        <v>11917</v>
      </c>
      <c r="AI83" s="41">
        <v>11209</v>
      </c>
      <c r="AJ83" s="41">
        <v>9301</v>
      </c>
      <c r="AK83" s="41">
        <v>15928</v>
      </c>
      <c r="AL83" s="41">
        <v>16384</v>
      </c>
      <c r="AM83" s="28">
        <f t="shared" si="8"/>
        <v>350796</v>
      </c>
      <c r="AN83" s="41">
        <v>11316</v>
      </c>
      <c r="AO83" s="29">
        <f t="shared" si="5"/>
        <v>402277</v>
      </c>
      <c r="AP83" s="30">
        <f t="shared" si="9"/>
        <v>12976.677419354839</v>
      </c>
      <c r="AQ83" s="31">
        <f t="shared" si="6"/>
        <v>51481</v>
      </c>
      <c r="AR83" s="45">
        <f t="shared" si="7"/>
        <v>1.1467548090628172</v>
      </c>
    </row>
    <row r="84" spans="1:44" x14ac:dyDescent="0.25">
      <c r="A84" s="10">
        <v>83</v>
      </c>
      <c r="B84" s="11">
        <v>16665</v>
      </c>
      <c r="C84" s="11" t="s">
        <v>58</v>
      </c>
      <c r="D84" s="12" t="s">
        <v>3</v>
      </c>
      <c r="E84" s="12" t="s">
        <v>14</v>
      </c>
      <c r="F84" s="12" t="s">
        <v>16</v>
      </c>
      <c r="G84" s="12" t="s">
        <v>148</v>
      </c>
      <c r="H84" s="41">
        <v>11746</v>
      </c>
      <c r="I84" s="41">
        <v>22835</v>
      </c>
      <c r="J84" s="41">
        <v>9344</v>
      </c>
      <c r="K84" s="41">
        <v>8260</v>
      </c>
      <c r="L84" s="41">
        <v>7678</v>
      </c>
      <c r="M84" s="41">
        <v>19443</v>
      </c>
      <c r="N84" s="41">
        <v>15436</v>
      </c>
      <c r="O84" s="41">
        <v>15991</v>
      </c>
      <c r="P84" s="41">
        <v>16212</v>
      </c>
      <c r="Q84" s="41">
        <v>16571</v>
      </c>
      <c r="R84" s="41">
        <v>23497</v>
      </c>
      <c r="S84" s="41">
        <v>4330</v>
      </c>
      <c r="T84" s="41">
        <v>18045</v>
      </c>
      <c r="U84" s="41">
        <v>11413</v>
      </c>
      <c r="V84" s="41">
        <v>15663</v>
      </c>
      <c r="W84" s="41">
        <v>8290</v>
      </c>
      <c r="X84" s="41">
        <v>17035</v>
      </c>
      <c r="Y84" s="41">
        <v>27462</v>
      </c>
      <c r="Z84" s="41">
        <v>6106</v>
      </c>
      <c r="AA84" s="41">
        <v>13032</v>
      </c>
      <c r="AB84" s="41">
        <v>15941</v>
      </c>
      <c r="AC84" s="41">
        <v>10655</v>
      </c>
      <c r="AD84" s="41">
        <v>10416</v>
      </c>
      <c r="AE84" s="41">
        <v>13994</v>
      </c>
      <c r="AF84" s="41">
        <v>12060</v>
      </c>
      <c r="AG84" s="41">
        <v>7739</v>
      </c>
      <c r="AH84" s="41">
        <v>21696</v>
      </c>
      <c r="AI84" s="41">
        <v>14994</v>
      </c>
      <c r="AJ84" s="41">
        <v>13475</v>
      </c>
      <c r="AK84" s="41">
        <v>19028</v>
      </c>
      <c r="AL84" s="41">
        <v>11769</v>
      </c>
      <c r="AM84" s="28">
        <f t="shared" si="8"/>
        <v>349122</v>
      </c>
      <c r="AN84" s="41">
        <v>11262</v>
      </c>
      <c r="AO84" s="29">
        <f t="shared" si="5"/>
        <v>440156</v>
      </c>
      <c r="AP84" s="30">
        <f t="shared" si="9"/>
        <v>14198.58064516129</v>
      </c>
      <c r="AQ84" s="31">
        <f t="shared" si="6"/>
        <v>91034</v>
      </c>
      <c r="AR84" s="45">
        <f t="shared" si="7"/>
        <v>1.2607512560079284</v>
      </c>
    </row>
    <row r="85" spans="1:44" x14ac:dyDescent="0.25">
      <c r="A85" s="10">
        <v>84</v>
      </c>
      <c r="B85" s="13">
        <v>17404</v>
      </c>
      <c r="C85" s="11" t="s">
        <v>58</v>
      </c>
      <c r="D85" s="12" t="s">
        <v>3</v>
      </c>
      <c r="E85" s="12" t="s">
        <v>14</v>
      </c>
      <c r="F85" s="12" t="s">
        <v>16</v>
      </c>
      <c r="G85" s="14" t="s">
        <v>149</v>
      </c>
      <c r="H85" s="41">
        <v>22875</v>
      </c>
      <c r="I85" s="41">
        <v>17520</v>
      </c>
      <c r="J85" s="41">
        <v>19478</v>
      </c>
      <c r="K85" s="41">
        <v>19650</v>
      </c>
      <c r="L85" s="41">
        <v>5323</v>
      </c>
      <c r="M85" s="41">
        <v>21468</v>
      </c>
      <c r="N85" s="41">
        <v>15376</v>
      </c>
      <c r="O85" s="41">
        <v>16918</v>
      </c>
      <c r="P85" s="41">
        <v>18855</v>
      </c>
      <c r="Q85" s="41">
        <v>11467</v>
      </c>
      <c r="R85" s="41">
        <v>24339</v>
      </c>
      <c r="S85" s="41">
        <v>5780</v>
      </c>
      <c r="T85" s="41">
        <v>13986</v>
      </c>
      <c r="U85" s="41">
        <v>12746</v>
      </c>
      <c r="V85" s="41">
        <v>11679</v>
      </c>
      <c r="W85" s="41">
        <v>18200</v>
      </c>
      <c r="X85" s="41">
        <v>14473</v>
      </c>
      <c r="Y85" s="41">
        <v>20995</v>
      </c>
      <c r="Z85" s="41">
        <v>4561</v>
      </c>
      <c r="AA85" s="41">
        <v>20120</v>
      </c>
      <c r="AB85" s="41">
        <v>14464</v>
      </c>
      <c r="AC85" s="41">
        <v>12975</v>
      </c>
      <c r="AD85" s="41">
        <v>17111</v>
      </c>
      <c r="AE85" s="41">
        <v>10470</v>
      </c>
      <c r="AF85" s="41">
        <v>22935</v>
      </c>
      <c r="AG85" s="41">
        <v>6046</v>
      </c>
      <c r="AH85" s="41">
        <v>19290</v>
      </c>
      <c r="AI85" s="41">
        <v>11409</v>
      </c>
      <c r="AJ85" s="41">
        <v>13012</v>
      </c>
      <c r="AK85" s="41">
        <v>12120</v>
      </c>
      <c r="AL85" s="41">
        <v>21214</v>
      </c>
      <c r="AM85" s="28">
        <f t="shared" si="8"/>
        <v>293322</v>
      </c>
      <c r="AN85" s="41">
        <v>9462</v>
      </c>
      <c r="AO85" s="29">
        <f t="shared" si="5"/>
        <v>476855</v>
      </c>
      <c r="AP85" s="30">
        <f t="shared" si="9"/>
        <v>15382.41935483871</v>
      </c>
      <c r="AQ85" s="31">
        <f t="shared" si="6"/>
        <v>183533</v>
      </c>
      <c r="AR85" s="45">
        <f t="shared" si="7"/>
        <v>1.6257048567785573</v>
      </c>
    </row>
    <row r="86" spans="1:44" x14ac:dyDescent="0.25">
      <c r="A86" s="10">
        <v>85</v>
      </c>
      <c r="B86" s="11">
        <v>14527</v>
      </c>
      <c r="C86" s="11" t="s">
        <v>58</v>
      </c>
      <c r="D86" s="12" t="s">
        <v>3</v>
      </c>
      <c r="E86" s="12" t="s">
        <v>14</v>
      </c>
      <c r="F86" s="12" t="s">
        <v>16</v>
      </c>
      <c r="G86" s="12" t="s">
        <v>150</v>
      </c>
      <c r="H86" s="41">
        <v>36675</v>
      </c>
      <c r="I86" s="41">
        <v>37899</v>
      </c>
      <c r="J86" s="41">
        <v>34872</v>
      </c>
      <c r="K86" s="41">
        <v>47681</v>
      </c>
      <c r="L86" s="41">
        <v>32074</v>
      </c>
      <c r="M86" s="41">
        <v>40868</v>
      </c>
      <c r="N86" s="41">
        <v>43672</v>
      </c>
      <c r="O86" s="41">
        <v>27674</v>
      </c>
      <c r="P86" s="41">
        <v>2221</v>
      </c>
      <c r="Q86" s="41">
        <v>26525</v>
      </c>
      <c r="R86" s="41">
        <v>39301</v>
      </c>
      <c r="S86" s="41">
        <v>20008</v>
      </c>
      <c r="T86" s="41">
        <v>36758</v>
      </c>
      <c r="U86" s="41">
        <v>33263</v>
      </c>
      <c r="V86" s="41">
        <v>32913</v>
      </c>
      <c r="W86" s="41">
        <v>34309</v>
      </c>
      <c r="X86" s="41">
        <v>50744</v>
      </c>
      <c r="Y86" s="41">
        <v>37867</v>
      </c>
      <c r="Z86" s="41">
        <v>19161</v>
      </c>
      <c r="AA86" s="41">
        <v>40048</v>
      </c>
      <c r="AB86" s="41">
        <v>28157</v>
      </c>
      <c r="AC86" s="41">
        <v>39669</v>
      </c>
      <c r="AD86" s="41">
        <v>34404</v>
      </c>
      <c r="AE86" s="41">
        <v>35954</v>
      </c>
      <c r="AF86" s="41">
        <v>28639</v>
      </c>
      <c r="AG86" s="41">
        <v>22495</v>
      </c>
      <c r="AH86" s="41">
        <v>23538</v>
      </c>
      <c r="AI86" s="41">
        <v>27967</v>
      </c>
      <c r="AJ86" s="41">
        <v>30235</v>
      </c>
      <c r="AK86" s="41">
        <v>40779</v>
      </c>
      <c r="AL86" s="41">
        <v>30762</v>
      </c>
      <c r="AM86" s="28">
        <f t="shared" si="8"/>
        <v>834396</v>
      </c>
      <c r="AN86" s="41">
        <v>26916</v>
      </c>
      <c r="AO86" s="29">
        <f t="shared" si="5"/>
        <v>1017132</v>
      </c>
      <c r="AP86" s="30">
        <f t="shared" si="9"/>
        <v>32810.709677419356</v>
      </c>
      <c r="AQ86" s="31">
        <f t="shared" si="6"/>
        <v>182736</v>
      </c>
      <c r="AR86" s="45">
        <f t="shared" si="7"/>
        <v>1.2190039261933183</v>
      </c>
    </row>
    <row r="87" spans="1:44" x14ac:dyDescent="0.25">
      <c r="A87" s="10">
        <v>86</v>
      </c>
      <c r="B87" s="11">
        <v>16517</v>
      </c>
      <c r="C87" s="11" t="s">
        <v>58</v>
      </c>
      <c r="D87" s="12" t="s">
        <v>3</v>
      </c>
      <c r="E87" s="12" t="s">
        <v>14</v>
      </c>
      <c r="F87" s="12" t="s">
        <v>16</v>
      </c>
      <c r="G87" s="12" t="s">
        <v>151</v>
      </c>
      <c r="H87" s="41">
        <v>33078</v>
      </c>
      <c r="I87" s="41">
        <v>31966</v>
      </c>
      <c r="J87" s="41">
        <v>21362</v>
      </c>
      <c r="K87" s="41">
        <v>33155</v>
      </c>
      <c r="L87" s="41">
        <v>11864</v>
      </c>
      <c r="M87" s="41">
        <v>26336</v>
      </c>
      <c r="N87" s="41">
        <v>37487</v>
      </c>
      <c r="O87" s="41">
        <v>19230</v>
      </c>
      <c r="P87" s="41">
        <v>18341</v>
      </c>
      <c r="Q87" s="41">
        <v>13819</v>
      </c>
      <c r="R87" s="41">
        <v>33742</v>
      </c>
      <c r="S87" s="41">
        <v>34183</v>
      </c>
      <c r="T87" s="41">
        <v>31963</v>
      </c>
      <c r="U87" s="41">
        <v>25167</v>
      </c>
      <c r="V87" s="41">
        <v>19439</v>
      </c>
      <c r="W87" s="41">
        <v>18430</v>
      </c>
      <c r="X87" s="41">
        <v>26300</v>
      </c>
      <c r="Y87" s="41">
        <v>22916</v>
      </c>
      <c r="Z87" s="41">
        <v>12164</v>
      </c>
      <c r="AA87" s="41">
        <v>23924</v>
      </c>
      <c r="AB87" s="41">
        <v>21685</v>
      </c>
      <c r="AC87" s="41">
        <v>19729</v>
      </c>
      <c r="AD87" s="41">
        <v>21332</v>
      </c>
      <c r="AE87" s="41">
        <v>22195</v>
      </c>
      <c r="AF87" s="41">
        <v>25098</v>
      </c>
      <c r="AG87" s="41">
        <v>11276</v>
      </c>
      <c r="AH87" s="41">
        <v>22217</v>
      </c>
      <c r="AI87" s="41">
        <v>19027</v>
      </c>
      <c r="AJ87" s="41">
        <v>24736</v>
      </c>
      <c r="AK87" s="41">
        <v>15541</v>
      </c>
      <c r="AL87" s="41">
        <v>39693</v>
      </c>
      <c r="AM87" s="28">
        <f t="shared" si="8"/>
        <v>597897</v>
      </c>
      <c r="AN87" s="41">
        <v>19287</v>
      </c>
      <c r="AO87" s="29">
        <f t="shared" si="5"/>
        <v>737395</v>
      </c>
      <c r="AP87" s="30">
        <f t="shared" si="9"/>
        <v>23786.935483870966</v>
      </c>
      <c r="AQ87" s="31">
        <f t="shared" si="6"/>
        <v>139498</v>
      </c>
      <c r="AR87" s="45">
        <f t="shared" si="7"/>
        <v>1.2333144337569848</v>
      </c>
    </row>
    <row r="88" spans="1:44" x14ac:dyDescent="0.25">
      <c r="A88" s="10">
        <v>87</v>
      </c>
      <c r="B88" s="13">
        <v>16833</v>
      </c>
      <c r="C88" s="11" t="s">
        <v>58</v>
      </c>
      <c r="D88" s="12" t="s">
        <v>3</v>
      </c>
      <c r="E88" s="12" t="s">
        <v>14</v>
      </c>
      <c r="F88" s="12" t="s">
        <v>16</v>
      </c>
      <c r="G88" s="14" t="s">
        <v>152</v>
      </c>
      <c r="H88" s="41">
        <v>14141</v>
      </c>
      <c r="I88" s="41">
        <v>14993</v>
      </c>
      <c r="J88" s="41">
        <v>13265</v>
      </c>
      <c r="K88" s="41">
        <v>18946</v>
      </c>
      <c r="L88" s="41">
        <v>7258</v>
      </c>
      <c r="M88" s="41">
        <v>20300</v>
      </c>
      <c r="N88" s="41">
        <v>21833</v>
      </c>
      <c r="O88" s="41">
        <v>14205</v>
      </c>
      <c r="P88" s="41">
        <v>14287</v>
      </c>
      <c r="Q88" s="41">
        <v>8248</v>
      </c>
      <c r="R88" s="41">
        <v>18500</v>
      </c>
      <c r="S88" s="41">
        <v>4682</v>
      </c>
      <c r="T88" s="41">
        <v>18152</v>
      </c>
      <c r="U88" s="41">
        <v>20202</v>
      </c>
      <c r="V88" s="41">
        <v>17978</v>
      </c>
      <c r="W88" s="41">
        <v>14991</v>
      </c>
      <c r="X88" s="41">
        <v>15057</v>
      </c>
      <c r="Y88" s="41">
        <v>20535</v>
      </c>
      <c r="Z88" s="41">
        <v>6055</v>
      </c>
      <c r="AA88" s="41">
        <v>20130</v>
      </c>
      <c r="AB88" s="41">
        <v>21178</v>
      </c>
      <c r="AC88" s="41">
        <v>16816</v>
      </c>
      <c r="AD88" s="41">
        <v>14413</v>
      </c>
      <c r="AE88" s="41">
        <v>10670</v>
      </c>
      <c r="AF88" s="41">
        <v>14380</v>
      </c>
      <c r="AG88" s="41">
        <v>9018</v>
      </c>
      <c r="AH88" s="41">
        <v>17194</v>
      </c>
      <c r="AI88" s="41">
        <v>11550</v>
      </c>
      <c r="AJ88" s="41">
        <v>13476</v>
      </c>
      <c r="AK88" s="41">
        <v>14570</v>
      </c>
      <c r="AL88" s="41">
        <v>20026</v>
      </c>
      <c r="AM88" s="28">
        <f t="shared" si="8"/>
        <v>404922</v>
      </c>
      <c r="AN88" s="41">
        <v>13062</v>
      </c>
      <c r="AO88" s="29">
        <f t="shared" si="5"/>
        <v>467049</v>
      </c>
      <c r="AP88" s="30">
        <f t="shared" si="9"/>
        <v>15066.096774193549</v>
      </c>
      <c r="AQ88" s="31">
        <f t="shared" si="6"/>
        <v>62127</v>
      </c>
      <c r="AR88" s="45">
        <f t="shared" si="7"/>
        <v>1.1534295493946982</v>
      </c>
    </row>
    <row r="89" spans="1:44" x14ac:dyDescent="0.25">
      <c r="A89" s="10">
        <v>88</v>
      </c>
      <c r="B89" s="11">
        <v>14552</v>
      </c>
      <c r="C89" s="11" t="s">
        <v>58</v>
      </c>
      <c r="D89" s="12" t="s">
        <v>3</v>
      </c>
      <c r="E89" s="12" t="s">
        <v>14</v>
      </c>
      <c r="F89" s="12" t="s">
        <v>16</v>
      </c>
      <c r="G89" s="12" t="s">
        <v>153</v>
      </c>
      <c r="H89" s="41">
        <v>19929</v>
      </c>
      <c r="I89" s="41">
        <v>9299</v>
      </c>
      <c r="J89" s="41">
        <v>9313</v>
      </c>
      <c r="K89" s="41">
        <v>8958</v>
      </c>
      <c r="L89" s="41">
        <v>9130</v>
      </c>
      <c r="M89" s="41">
        <v>18878</v>
      </c>
      <c r="N89" s="41">
        <v>11810</v>
      </c>
      <c r="O89" s="41">
        <v>11300</v>
      </c>
      <c r="P89" s="41">
        <v>10991</v>
      </c>
      <c r="Q89" s="41">
        <v>9232</v>
      </c>
      <c r="R89" s="41">
        <v>11424</v>
      </c>
      <c r="S89" s="41">
        <v>3199</v>
      </c>
      <c r="T89" s="41">
        <v>12546</v>
      </c>
      <c r="U89" s="41">
        <v>13891</v>
      </c>
      <c r="V89" s="41">
        <v>8960</v>
      </c>
      <c r="W89" s="41">
        <v>9022</v>
      </c>
      <c r="X89" s="41">
        <v>20005</v>
      </c>
      <c r="Y89" s="41">
        <v>13899</v>
      </c>
      <c r="Z89" s="41">
        <v>5226</v>
      </c>
      <c r="AA89" s="41">
        <v>13728</v>
      </c>
      <c r="AB89" s="41">
        <v>9693</v>
      </c>
      <c r="AC89" s="41">
        <v>6971</v>
      </c>
      <c r="AD89" s="41">
        <v>12677</v>
      </c>
      <c r="AE89" s="41">
        <v>7689</v>
      </c>
      <c r="AF89" s="41">
        <v>19192</v>
      </c>
      <c r="AG89" s="41">
        <v>3952</v>
      </c>
      <c r="AH89" s="41">
        <v>9903</v>
      </c>
      <c r="AI89" s="41">
        <v>8502</v>
      </c>
      <c r="AJ89" s="41">
        <v>16055</v>
      </c>
      <c r="AK89" s="41">
        <v>13286</v>
      </c>
      <c r="AL89" s="41">
        <v>16934</v>
      </c>
      <c r="AM89" s="28">
        <f t="shared" si="8"/>
        <v>292671</v>
      </c>
      <c r="AN89" s="41">
        <v>9441</v>
      </c>
      <c r="AO89" s="29">
        <f t="shared" si="5"/>
        <v>355594</v>
      </c>
      <c r="AP89" s="30">
        <f t="shared" si="9"/>
        <v>11470.774193548386</v>
      </c>
      <c r="AQ89" s="31">
        <f t="shared" si="6"/>
        <v>62923</v>
      </c>
      <c r="AR89" s="45">
        <f t="shared" si="7"/>
        <v>1.2149956777405346</v>
      </c>
    </row>
    <row r="90" spans="1:44" x14ac:dyDescent="0.25">
      <c r="A90" s="10">
        <v>89</v>
      </c>
      <c r="B90" s="11">
        <v>15499</v>
      </c>
      <c r="C90" s="11" t="s">
        <v>58</v>
      </c>
      <c r="D90" s="12" t="s">
        <v>3</v>
      </c>
      <c r="E90" s="12" t="s">
        <v>14</v>
      </c>
      <c r="F90" s="12" t="s">
        <v>16</v>
      </c>
      <c r="G90" s="12" t="s">
        <v>154</v>
      </c>
      <c r="H90" s="41">
        <v>9098</v>
      </c>
      <c r="I90" s="41">
        <v>9416</v>
      </c>
      <c r="J90" s="41">
        <v>13606</v>
      </c>
      <c r="K90" s="41">
        <v>13739</v>
      </c>
      <c r="L90" s="41">
        <v>5857</v>
      </c>
      <c r="M90" s="41">
        <v>18104</v>
      </c>
      <c r="N90" s="41">
        <v>16023</v>
      </c>
      <c r="O90" s="41">
        <v>15656</v>
      </c>
      <c r="P90" s="41">
        <v>17413</v>
      </c>
      <c r="Q90" s="41">
        <v>11031</v>
      </c>
      <c r="R90" s="41">
        <v>20323</v>
      </c>
      <c r="S90" s="41">
        <v>5596</v>
      </c>
      <c r="T90" s="41">
        <v>12383</v>
      </c>
      <c r="U90" s="41">
        <v>21938</v>
      </c>
      <c r="V90" s="41">
        <v>17065</v>
      </c>
      <c r="W90" s="41">
        <v>11433</v>
      </c>
      <c r="X90" s="41">
        <v>11195</v>
      </c>
      <c r="Y90" s="41">
        <v>21597</v>
      </c>
      <c r="Z90" s="41">
        <v>3431</v>
      </c>
      <c r="AA90" s="41">
        <v>7704</v>
      </c>
      <c r="AB90" s="41">
        <v>19539</v>
      </c>
      <c r="AC90" s="41">
        <v>11628</v>
      </c>
      <c r="AD90" s="41">
        <v>14420</v>
      </c>
      <c r="AE90" s="41">
        <v>10975</v>
      </c>
      <c r="AF90" s="41">
        <v>18658</v>
      </c>
      <c r="AG90" s="41">
        <v>1525</v>
      </c>
      <c r="AH90" s="41">
        <v>13510</v>
      </c>
      <c r="AI90" s="41">
        <v>7542</v>
      </c>
      <c r="AJ90" s="41">
        <v>16581</v>
      </c>
      <c r="AK90" s="41">
        <v>13039</v>
      </c>
      <c r="AL90" s="41">
        <v>14533</v>
      </c>
      <c r="AM90" s="28">
        <f t="shared" si="8"/>
        <v>311922</v>
      </c>
      <c r="AN90" s="41">
        <v>10062</v>
      </c>
      <c r="AO90" s="29">
        <f t="shared" si="5"/>
        <v>404558</v>
      </c>
      <c r="AP90" s="30">
        <f t="shared" si="9"/>
        <v>13050.258064516129</v>
      </c>
      <c r="AQ90" s="31">
        <f t="shared" si="6"/>
        <v>92636</v>
      </c>
      <c r="AR90" s="45">
        <f t="shared" si="7"/>
        <v>1.2969845025358904</v>
      </c>
    </row>
    <row r="91" spans="1:44" x14ac:dyDescent="0.25">
      <c r="A91" s="10">
        <v>90</v>
      </c>
      <c r="B91" s="11">
        <v>14608</v>
      </c>
      <c r="C91" s="11" t="s">
        <v>58</v>
      </c>
      <c r="D91" s="12" t="s">
        <v>3</v>
      </c>
      <c r="E91" s="12" t="s">
        <v>14</v>
      </c>
      <c r="F91" s="12" t="s">
        <v>17</v>
      </c>
      <c r="G91" s="12" t="s">
        <v>155</v>
      </c>
      <c r="H91" s="41">
        <v>7258</v>
      </c>
      <c r="I91" s="41">
        <v>4103</v>
      </c>
      <c r="J91" s="41">
        <v>3794</v>
      </c>
      <c r="K91" s="41">
        <v>3869</v>
      </c>
      <c r="L91" s="41">
        <v>4236</v>
      </c>
      <c r="M91" s="41">
        <v>4791</v>
      </c>
      <c r="N91" s="41">
        <v>2463</v>
      </c>
      <c r="O91" s="41">
        <v>4098</v>
      </c>
      <c r="P91" s="41">
        <v>2859</v>
      </c>
      <c r="Q91" s="41">
        <v>3724</v>
      </c>
      <c r="R91" s="41">
        <v>3586</v>
      </c>
      <c r="S91" s="41">
        <v>2388</v>
      </c>
      <c r="T91" s="41">
        <v>1618</v>
      </c>
      <c r="U91" s="41">
        <v>2767</v>
      </c>
      <c r="V91" s="41">
        <v>2179</v>
      </c>
      <c r="W91" s="41">
        <v>3487</v>
      </c>
      <c r="X91" s="41">
        <v>1656</v>
      </c>
      <c r="Y91" s="41">
        <v>2399</v>
      </c>
      <c r="Z91" s="41">
        <v>1961</v>
      </c>
      <c r="AA91" s="41">
        <v>1853</v>
      </c>
      <c r="AB91" s="41">
        <v>4880</v>
      </c>
      <c r="AC91" s="41">
        <v>3717</v>
      </c>
      <c r="AD91" s="41">
        <v>3268</v>
      </c>
      <c r="AE91" s="41">
        <v>6001</v>
      </c>
      <c r="AF91" s="41">
        <v>6832</v>
      </c>
      <c r="AG91" s="41">
        <v>2292</v>
      </c>
      <c r="AH91" s="41">
        <v>7816</v>
      </c>
      <c r="AI91" s="41">
        <v>2194</v>
      </c>
      <c r="AJ91" s="41">
        <v>1915</v>
      </c>
      <c r="AK91" s="41">
        <v>2227</v>
      </c>
      <c r="AL91" s="41">
        <v>4262</v>
      </c>
      <c r="AM91" s="28">
        <f t="shared" si="8"/>
        <v>212567</v>
      </c>
      <c r="AN91" s="41">
        <v>6857</v>
      </c>
      <c r="AO91" s="29">
        <f t="shared" si="5"/>
        <v>110493</v>
      </c>
      <c r="AP91" s="30">
        <f t="shared" si="9"/>
        <v>3564.2903225806454</v>
      </c>
      <c r="AQ91" s="31">
        <f t="shared" si="6"/>
        <v>-102074</v>
      </c>
      <c r="AR91" s="45">
        <f t="shared" si="7"/>
        <v>0.51980316794234294</v>
      </c>
    </row>
    <row r="92" spans="1:44" x14ac:dyDescent="0.25">
      <c r="A92" s="10">
        <v>91</v>
      </c>
      <c r="B92" s="11">
        <v>14500</v>
      </c>
      <c r="C92" s="11" t="s">
        <v>58</v>
      </c>
      <c r="D92" s="12" t="s">
        <v>3</v>
      </c>
      <c r="E92" s="12" t="s">
        <v>14</v>
      </c>
      <c r="F92" s="12" t="s">
        <v>17</v>
      </c>
      <c r="G92" s="12" t="s">
        <v>156</v>
      </c>
      <c r="H92" s="41">
        <v>10411</v>
      </c>
      <c r="I92" s="41">
        <v>7763</v>
      </c>
      <c r="J92" s="41">
        <v>16081</v>
      </c>
      <c r="K92" s="41">
        <v>12716</v>
      </c>
      <c r="L92" s="41">
        <v>4974</v>
      </c>
      <c r="M92" s="41">
        <v>16526</v>
      </c>
      <c r="N92" s="41">
        <v>13855</v>
      </c>
      <c r="O92" s="41">
        <v>14018</v>
      </c>
      <c r="P92" s="41">
        <v>12624</v>
      </c>
      <c r="Q92" s="41">
        <v>6706</v>
      </c>
      <c r="R92" s="41">
        <v>16017</v>
      </c>
      <c r="S92" s="41">
        <v>13462</v>
      </c>
      <c r="T92" s="41">
        <v>14487</v>
      </c>
      <c r="U92" s="41">
        <v>13050</v>
      </c>
      <c r="V92" s="41">
        <v>12490</v>
      </c>
      <c r="W92" s="41">
        <v>18341</v>
      </c>
      <c r="X92" s="41">
        <v>9724</v>
      </c>
      <c r="Y92" s="41">
        <v>16171</v>
      </c>
      <c r="Z92" s="41">
        <v>6168</v>
      </c>
      <c r="AA92" s="41">
        <v>13515</v>
      </c>
      <c r="AB92" s="41">
        <v>11193</v>
      </c>
      <c r="AC92" s="41">
        <v>10016</v>
      </c>
      <c r="AD92" s="41">
        <v>10823</v>
      </c>
      <c r="AE92" s="41">
        <v>15093</v>
      </c>
      <c r="AF92" s="41">
        <v>16992</v>
      </c>
      <c r="AG92" s="41">
        <v>4723</v>
      </c>
      <c r="AH92" s="41">
        <v>10437</v>
      </c>
      <c r="AI92" s="41">
        <v>12831</v>
      </c>
      <c r="AJ92" s="41">
        <v>7304</v>
      </c>
      <c r="AK92" s="41">
        <v>18547</v>
      </c>
      <c r="AL92" s="41">
        <v>8972</v>
      </c>
      <c r="AM92" s="28">
        <f t="shared" si="8"/>
        <v>350796</v>
      </c>
      <c r="AN92" s="41">
        <v>11316</v>
      </c>
      <c r="AO92" s="29">
        <f t="shared" si="5"/>
        <v>376030</v>
      </c>
      <c r="AP92" s="30">
        <f t="shared" si="9"/>
        <v>12130</v>
      </c>
      <c r="AQ92" s="31">
        <f t="shared" si="6"/>
        <v>25234</v>
      </c>
      <c r="AR92" s="45">
        <f t="shared" si="7"/>
        <v>1.0719335454224108</v>
      </c>
    </row>
    <row r="93" spans="1:44" x14ac:dyDescent="0.25">
      <c r="A93" s="10">
        <v>92</v>
      </c>
      <c r="B93" s="11">
        <v>14435</v>
      </c>
      <c r="C93" s="11" t="s">
        <v>58</v>
      </c>
      <c r="D93" s="12" t="s">
        <v>3</v>
      </c>
      <c r="E93" s="12" t="s">
        <v>14</v>
      </c>
      <c r="F93" s="12" t="s">
        <v>17</v>
      </c>
      <c r="G93" s="12" t="s">
        <v>157</v>
      </c>
      <c r="H93" s="41">
        <v>13472</v>
      </c>
      <c r="I93" s="41">
        <v>11667</v>
      </c>
      <c r="J93" s="41">
        <v>19034</v>
      </c>
      <c r="K93" s="41">
        <v>23975</v>
      </c>
      <c r="L93" s="41">
        <v>11726</v>
      </c>
      <c r="M93" s="41">
        <v>12374</v>
      </c>
      <c r="N93" s="41">
        <v>13967</v>
      </c>
      <c r="O93" s="41">
        <v>13347</v>
      </c>
      <c r="P93" s="41">
        <v>12904</v>
      </c>
      <c r="Q93" s="41">
        <v>9494</v>
      </c>
      <c r="R93" s="41">
        <v>15737</v>
      </c>
      <c r="S93" s="41">
        <v>4269</v>
      </c>
      <c r="T93" s="41">
        <v>11091</v>
      </c>
      <c r="U93" s="41">
        <v>16093</v>
      </c>
      <c r="V93" s="41">
        <v>8517</v>
      </c>
      <c r="W93" s="41">
        <v>6286</v>
      </c>
      <c r="X93" s="41">
        <v>18327</v>
      </c>
      <c r="Y93" s="41">
        <v>12407</v>
      </c>
      <c r="Z93" s="41">
        <v>9816</v>
      </c>
      <c r="AA93" s="41">
        <v>13037</v>
      </c>
      <c r="AB93" s="41">
        <v>8833</v>
      </c>
      <c r="AC93" s="41">
        <v>10740</v>
      </c>
      <c r="AD93" s="41">
        <v>10447</v>
      </c>
      <c r="AE93" s="41">
        <v>10800</v>
      </c>
      <c r="AF93" s="41">
        <v>15444</v>
      </c>
      <c r="AG93" s="41">
        <v>5791</v>
      </c>
      <c r="AH93" s="41">
        <v>14209</v>
      </c>
      <c r="AI93" s="41">
        <v>12229</v>
      </c>
      <c r="AJ93" s="41">
        <v>12006</v>
      </c>
      <c r="AK93" s="41">
        <v>8055</v>
      </c>
      <c r="AL93" s="41">
        <v>15031</v>
      </c>
      <c r="AM93" s="28">
        <f t="shared" si="8"/>
        <v>385671</v>
      </c>
      <c r="AN93" s="41">
        <v>12441</v>
      </c>
      <c r="AO93" s="29">
        <f t="shared" si="5"/>
        <v>381125</v>
      </c>
      <c r="AP93" s="30">
        <f t="shared" si="9"/>
        <v>12294.354838709678</v>
      </c>
      <c r="AQ93" s="31">
        <f t="shared" si="6"/>
        <v>-4546</v>
      </c>
      <c r="AR93" s="45">
        <f t="shared" si="7"/>
        <v>0.98821275128282915</v>
      </c>
    </row>
    <row r="94" spans="1:44" x14ac:dyDescent="0.25">
      <c r="A94" s="10">
        <v>93</v>
      </c>
      <c r="B94" s="11">
        <v>15989</v>
      </c>
      <c r="C94" s="11" t="s">
        <v>58</v>
      </c>
      <c r="D94" s="12" t="s">
        <v>3</v>
      </c>
      <c r="E94" s="12" t="s">
        <v>14</v>
      </c>
      <c r="F94" s="12" t="s">
        <v>17</v>
      </c>
      <c r="G94" s="12" t="s">
        <v>158</v>
      </c>
      <c r="H94" s="41">
        <v>17057</v>
      </c>
      <c r="I94" s="41">
        <v>26924</v>
      </c>
      <c r="J94" s="41">
        <v>20540</v>
      </c>
      <c r="K94" s="41">
        <v>30083</v>
      </c>
      <c r="L94" s="41">
        <v>6585</v>
      </c>
      <c r="M94" s="41">
        <v>19630</v>
      </c>
      <c r="N94" s="41">
        <v>17441</v>
      </c>
      <c r="O94" s="41">
        <v>18972</v>
      </c>
      <c r="P94" s="41">
        <v>19352</v>
      </c>
      <c r="Q94" s="41">
        <v>14290</v>
      </c>
      <c r="R94" s="41">
        <v>18842</v>
      </c>
      <c r="S94" s="41">
        <v>9426</v>
      </c>
      <c r="T94" s="41">
        <v>21282</v>
      </c>
      <c r="U94" s="41">
        <v>15959</v>
      </c>
      <c r="V94" s="41">
        <v>14788</v>
      </c>
      <c r="W94" s="41">
        <v>18760</v>
      </c>
      <c r="X94" s="41">
        <v>13812</v>
      </c>
      <c r="Y94" s="41">
        <v>18218</v>
      </c>
      <c r="Z94" s="41">
        <v>7778</v>
      </c>
      <c r="AA94" s="41">
        <v>23160</v>
      </c>
      <c r="AB94" s="41">
        <v>13514</v>
      </c>
      <c r="AC94" s="41">
        <v>14012</v>
      </c>
      <c r="AD94" s="41">
        <v>18810</v>
      </c>
      <c r="AE94" s="41">
        <v>12737</v>
      </c>
      <c r="AF94" s="41">
        <v>19392</v>
      </c>
      <c r="AG94" s="41">
        <v>12774</v>
      </c>
      <c r="AH94" s="41">
        <v>13551</v>
      </c>
      <c r="AI94" s="41">
        <v>18148</v>
      </c>
      <c r="AJ94" s="41">
        <v>23383</v>
      </c>
      <c r="AK94" s="41">
        <v>15387</v>
      </c>
      <c r="AL94" s="41">
        <v>15090</v>
      </c>
      <c r="AM94" s="28">
        <f t="shared" si="8"/>
        <v>443672</v>
      </c>
      <c r="AN94" s="41">
        <v>14312</v>
      </c>
      <c r="AO94" s="29">
        <f t="shared" si="5"/>
        <v>529697</v>
      </c>
      <c r="AP94" s="30">
        <f t="shared" si="9"/>
        <v>17087</v>
      </c>
      <c r="AQ94" s="31">
        <f t="shared" si="6"/>
        <v>86025</v>
      </c>
      <c r="AR94" s="45">
        <f t="shared" si="7"/>
        <v>1.1938932364449413</v>
      </c>
    </row>
    <row r="95" spans="1:44" x14ac:dyDescent="0.25">
      <c r="A95" s="10">
        <v>94</v>
      </c>
      <c r="B95" s="11">
        <v>15278</v>
      </c>
      <c r="C95" s="11" t="s">
        <v>58</v>
      </c>
      <c r="D95" s="12" t="s">
        <v>3</v>
      </c>
      <c r="E95" s="12" t="s">
        <v>14</v>
      </c>
      <c r="F95" s="12" t="s">
        <v>17</v>
      </c>
      <c r="G95" s="12" t="s">
        <v>159</v>
      </c>
      <c r="H95" s="41">
        <v>10084</v>
      </c>
      <c r="I95" s="41">
        <v>14852</v>
      </c>
      <c r="J95" s="41">
        <v>14247</v>
      </c>
      <c r="K95" s="41">
        <v>16395</v>
      </c>
      <c r="L95" s="41">
        <v>5525</v>
      </c>
      <c r="M95" s="41">
        <v>13075</v>
      </c>
      <c r="N95" s="41">
        <v>9417</v>
      </c>
      <c r="O95" s="41">
        <v>10259</v>
      </c>
      <c r="P95" s="41">
        <v>12704</v>
      </c>
      <c r="Q95" s="41">
        <v>17184</v>
      </c>
      <c r="R95" s="41">
        <v>16322</v>
      </c>
      <c r="S95" s="41">
        <v>6694</v>
      </c>
      <c r="T95" s="41">
        <v>15156</v>
      </c>
      <c r="U95" s="41">
        <v>16880</v>
      </c>
      <c r="V95" s="41">
        <v>11997</v>
      </c>
      <c r="W95" s="41">
        <v>14748</v>
      </c>
      <c r="X95" s="41">
        <v>9364</v>
      </c>
      <c r="Y95" s="41">
        <v>13986</v>
      </c>
      <c r="Z95" s="41">
        <v>4582</v>
      </c>
      <c r="AA95" s="41">
        <v>20420</v>
      </c>
      <c r="AB95" s="41">
        <v>14666</v>
      </c>
      <c r="AC95" s="41">
        <v>8220</v>
      </c>
      <c r="AD95" s="41">
        <v>10528</v>
      </c>
      <c r="AE95" s="41">
        <v>7171</v>
      </c>
      <c r="AF95" s="41">
        <v>13360</v>
      </c>
      <c r="AG95" s="41">
        <v>8134</v>
      </c>
      <c r="AH95" s="41">
        <v>12967</v>
      </c>
      <c r="AI95" s="41">
        <v>10814</v>
      </c>
      <c r="AJ95" s="41">
        <v>18323</v>
      </c>
      <c r="AK95" s="41">
        <v>12335</v>
      </c>
      <c r="AL95" s="41">
        <v>8750</v>
      </c>
      <c r="AM95" s="28">
        <f t="shared" si="8"/>
        <v>401171</v>
      </c>
      <c r="AN95" s="41">
        <v>12941</v>
      </c>
      <c r="AO95" s="29">
        <f t="shared" si="5"/>
        <v>379159</v>
      </c>
      <c r="AP95" s="30">
        <f t="shared" si="9"/>
        <v>12230.935483870968</v>
      </c>
      <c r="AQ95" s="31">
        <f t="shared" si="6"/>
        <v>-22012</v>
      </c>
      <c r="AR95" s="45">
        <f t="shared" si="7"/>
        <v>0.94513063008043952</v>
      </c>
    </row>
    <row r="96" spans="1:44" x14ac:dyDescent="0.25">
      <c r="A96" s="10">
        <v>95</v>
      </c>
      <c r="B96" s="11">
        <v>15466</v>
      </c>
      <c r="C96" s="11" t="s">
        <v>58</v>
      </c>
      <c r="D96" s="12" t="s">
        <v>3</v>
      </c>
      <c r="E96" s="12" t="s">
        <v>14</v>
      </c>
      <c r="F96" s="12" t="s">
        <v>17</v>
      </c>
      <c r="G96" s="12" t="s">
        <v>160</v>
      </c>
      <c r="H96" s="41">
        <v>14196</v>
      </c>
      <c r="I96" s="41">
        <v>15388</v>
      </c>
      <c r="J96" s="41">
        <v>11233</v>
      </c>
      <c r="K96" s="41">
        <v>15941</v>
      </c>
      <c r="L96" s="41">
        <v>4340</v>
      </c>
      <c r="M96" s="41">
        <v>18525</v>
      </c>
      <c r="N96" s="41">
        <v>18673</v>
      </c>
      <c r="O96" s="41">
        <v>15807</v>
      </c>
      <c r="P96" s="41">
        <v>10183</v>
      </c>
      <c r="Q96" s="41">
        <v>11139</v>
      </c>
      <c r="R96" s="41">
        <v>17389</v>
      </c>
      <c r="S96" s="41">
        <v>7447</v>
      </c>
      <c r="T96" s="41">
        <v>18492</v>
      </c>
      <c r="U96" s="41">
        <v>23019</v>
      </c>
      <c r="V96" s="41">
        <v>21059</v>
      </c>
      <c r="W96" s="41">
        <v>18022</v>
      </c>
      <c r="X96" s="41">
        <v>15295</v>
      </c>
      <c r="Y96" s="41">
        <v>25937</v>
      </c>
      <c r="Z96" s="41">
        <v>5515</v>
      </c>
      <c r="AA96" s="41">
        <v>20266</v>
      </c>
      <c r="AB96" s="41">
        <v>14816</v>
      </c>
      <c r="AC96" s="41">
        <v>21798</v>
      </c>
      <c r="AD96" s="41">
        <v>10963</v>
      </c>
      <c r="AE96" s="41">
        <v>13350</v>
      </c>
      <c r="AF96" s="41">
        <v>18091</v>
      </c>
      <c r="AG96" s="41">
        <v>2979</v>
      </c>
      <c r="AH96" s="41">
        <v>20956</v>
      </c>
      <c r="AI96" s="41">
        <v>13035</v>
      </c>
      <c r="AJ96" s="41">
        <v>12485</v>
      </c>
      <c r="AK96" s="41">
        <v>14864</v>
      </c>
      <c r="AL96" s="41">
        <v>12552</v>
      </c>
      <c r="AM96" s="28">
        <f t="shared" si="8"/>
        <v>358422</v>
      </c>
      <c r="AN96" s="41">
        <v>11562</v>
      </c>
      <c r="AO96" s="29">
        <f t="shared" si="5"/>
        <v>463755</v>
      </c>
      <c r="AP96" s="30">
        <f t="shared" si="9"/>
        <v>14959.838709677419</v>
      </c>
      <c r="AQ96" s="31">
        <f t="shared" si="6"/>
        <v>105333</v>
      </c>
      <c r="AR96" s="45">
        <f t="shared" si="7"/>
        <v>1.2938798399651807</v>
      </c>
    </row>
    <row r="97" spans="1:44" x14ac:dyDescent="0.25">
      <c r="A97" s="10">
        <v>96</v>
      </c>
      <c r="B97" s="11">
        <v>14503</v>
      </c>
      <c r="C97" s="11" t="s">
        <v>58</v>
      </c>
      <c r="D97" s="12" t="s">
        <v>3</v>
      </c>
      <c r="E97" s="12" t="s">
        <v>14</v>
      </c>
      <c r="F97" s="12" t="s">
        <v>17</v>
      </c>
      <c r="G97" s="12" t="s">
        <v>161</v>
      </c>
      <c r="H97" s="41">
        <v>5573</v>
      </c>
      <c r="I97" s="41">
        <v>7149</v>
      </c>
      <c r="J97" s="41">
        <v>9299</v>
      </c>
      <c r="K97" s="41">
        <v>9465</v>
      </c>
      <c r="L97" s="41">
        <v>6169</v>
      </c>
      <c r="M97" s="41">
        <v>11130</v>
      </c>
      <c r="N97" s="41">
        <v>7656</v>
      </c>
      <c r="O97" s="41">
        <v>5753</v>
      </c>
      <c r="P97" s="41">
        <v>9966</v>
      </c>
      <c r="Q97" s="41">
        <v>3906</v>
      </c>
      <c r="R97" s="41">
        <v>9977</v>
      </c>
      <c r="S97" s="41">
        <v>6836</v>
      </c>
      <c r="T97" s="41">
        <v>11816</v>
      </c>
      <c r="U97" s="41">
        <v>10954</v>
      </c>
      <c r="V97" s="41">
        <v>8785</v>
      </c>
      <c r="W97" s="41">
        <v>4477</v>
      </c>
      <c r="X97" s="41">
        <v>5951</v>
      </c>
      <c r="Y97" s="41">
        <v>5930</v>
      </c>
      <c r="Z97" s="41">
        <v>7218</v>
      </c>
      <c r="AA97" s="41">
        <v>6150</v>
      </c>
      <c r="AB97" s="41">
        <v>13379</v>
      </c>
      <c r="AC97" s="41">
        <v>15330</v>
      </c>
      <c r="AD97" s="41">
        <v>10073</v>
      </c>
      <c r="AE97" s="41">
        <v>10073</v>
      </c>
      <c r="AF97" s="41">
        <v>14202</v>
      </c>
      <c r="AG97" s="41">
        <v>3985</v>
      </c>
      <c r="AH97" s="41">
        <v>10221</v>
      </c>
      <c r="AI97" s="41">
        <v>3360</v>
      </c>
      <c r="AJ97" s="41">
        <v>8845</v>
      </c>
      <c r="AK97" s="41">
        <v>9279</v>
      </c>
      <c r="AL97" s="41">
        <v>7363</v>
      </c>
      <c r="AM97" s="28">
        <f t="shared" si="8"/>
        <v>208196</v>
      </c>
      <c r="AN97" s="41">
        <v>6716</v>
      </c>
      <c r="AO97" s="29">
        <f t="shared" si="5"/>
        <v>260270</v>
      </c>
      <c r="AP97" s="30">
        <f t="shared" si="9"/>
        <v>8395.8064516129034</v>
      </c>
      <c r="AQ97" s="31">
        <f t="shared" si="6"/>
        <v>52074</v>
      </c>
      <c r="AR97" s="45">
        <f t="shared" si="7"/>
        <v>1.2501200791561797</v>
      </c>
    </row>
    <row r="98" spans="1:44" x14ac:dyDescent="0.25">
      <c r="A98" s="10">
        <v>97</v>
      </c>
      <c r="B98" s="11">
        <v>14497</v>
      </c>
      <c r="C98" s="11" t="s">
        <v>58</v>
      </c>
      <c r="D98" s="12" t="s">
        <v>3</v>
      </c>
      <c r="E98" s="12" t="s">
        <v>14</v>
      </c>
      <c r="F98" s="12" t="s">
        <v>17</v>
      </c>
      <c r="G98" s="12" t="s">
        <v>162</v>
      </c>
      <c r="H98" s="41">
        <v>17900</v>
      </c>
      <c r="I98" s="41">
        <v>18117</v>
      </c>
      <c r="J98" s="41">
        <v>19518</v>
      </c>
      <c r="K98" s="41">
        <v>28653</v>
      </c>
      <c r="L98" s="41">
        <v>24662</v>
      </c>
      <c r="M98" s="41">
        <v>28283</v>
      </c>
      <c r="N98" s="41">
        <v>17458</v>
      </c>
      <c r="O98" s="41">
        <v>14561</v>
      </c>
      <c r="P98" s="41">
        <v>14702</v>
      </c>
      <c r="Q98" s="41">
        <v>13834</v>
      </c>
      <c r="R98" s="41">
        <v>18125</v>
      </c>
      <c r="S98" s="41">
        <v>9018</v>
      </c>
      <c r="T98" s="41">
        <v>21628</v>
      </c>
      <c r="U98" s="41">
        <v>19044</v>
      </c>
      <c r="V98" s="41">
        <v>15806</v>
      </c>
      <c r="W98" s="41">
        <v>12631</v>
      </c>
      <c r="X98" s="41">
        <v>16984</v>
      </c>
      <c r="Y98" s="41">
        <v>17137</v>
      </c>
      <c r="Z98" s="41">
        <v>5760</v>
      </c>
      <c r="AA98" s="41">
        <v>16677</v>
      </c>
      <c r="AB98" s="41">
        <v>9751</v>
      </c>
      <c r="AC98" s="41">
        <v>20355</v>
      </c>
      <c r="AD98" s="41">
        <v>12085</v>
      </c>
      <c r="AE98" s="41">
        <v>15648</v>
      </c>
      <c r="AF98" s="41">
        <v>23342</v>
      </c>
      <c r="AG98" s="41">
        <v>7883</v>
      </c>
      <c r="AH98" s="41">
        <v>14585</v>
      </c>
      <c r="AI98" s="41">
        <v>16397</v>
      </c>
      <c r="AJ98" s="41">
        <v>30950</v>
      </c>
      <c r="AK98" s="41">
        <v>21509</v>
      </c>
      <c r="AL98" s="41">
        <v>14099</v>
      </c>
      <c r="AM98" s="28">
        <f t="shared" si="8"/>
        <v>478671</v>
      </c>
      <c r="AN98" s="41">
        <v>15441</v>
      </c>
      <c r="AO98" s="29">
        <f t="shared" si="5"/>
        <v>537102</v>
      </c>
      <c r="AP98" s="30">
        <f t="shared" si="9"/>
        <v>17325.870967741936</v>
      </c>
      <c r="AQ98" s="31">
        <f t="shared" si="6"/>
        <v>58431</v>
      </c>
      <c r="AR98" s="45">
        <f t="shared" si="7"/>
        <v>1.1220692291782874</v>
      </c>
    </row>
    <row r="99" spans="1:44" x14ac:dyDescent="0.25">
      <c r="A99" s="10">
        <v>98</v>
      </c>
      <c r="B99" s="13">
        <v>16882</v>
      </c>
      <c r="C99" s="11" t="s">
        <v>58</v>
      </c>
      <c r="D99" s="12" t="s">
        <v>3</v>
      </c>
      <c r="E99" s="12" t="s">
        <v>14</v>
      </c>
      <c r="F99" s="12" t="s">
        <v>18</v>
      </c>
      <c r="G99" s="14" t="s">
        <v>163</v>
      </c>
      <c r="H99" s="41">
        <v>13902</v>
      </c>
      <c r="I99" s="41">
        <v>13747</v>
      </c>
      <c r="J99" s="41">
        <v>12006</v>
      </c>
      <c r="K99" s="41">
        <v>13435</v>
      </c>
      <c r="L99" s="41">
        <v>6618</v>
      </c>
      <c r="M99" s="41">
        <v>11128</v>
      </c>
      <c r="N99" s="41">
        <v>18972</v>
      </c>
      <c r="O99" s="41">
        <v>10869</v>
      </c>
      <c r="P99" s="41">
        <v>11679</v>
      </c>
      <c r="Q99" s="41">
        <v>11767</v>
      </c>
      <c r="R99" s="41">
        <v>22092</v>
      </c>
      <c r="S99" s="41">
        <v>5464</v>
      </c>
      <c r="T99" s="41">
        <v>10922</v>
      </c>
      <c r="U99" s="41">
        <v>14233</v>
      </c>
      <c r="V99" s="41">
        <v>11063</v>
      </c>
      <c r="W99" s="41">
        <v>7212</v>
      </c>
      <c r="X99" s="41">
        <v>9756</v>
      </c>
      <c r="Y99" s="41">
        <v>15537</v>
      </c>
      <c r="Z99" s="41">
        <v>11320</v>
      </c>
      <c r="AA99" s="41">
        <v>11565</v>
      </c>
      <c r="AB99" s="41">
        <v>8533</v>
      </c>
      <c r="AC99" s="41">
        <v>6428</v>
      </c>
      <c r="AD99" s="41">
        <v>10735</v>
      </c>
      <c r="AE99" s="41">
        <v>10968</v>
      </c>
      <c r="AF99" s="41">
        <v>10826</v>
      </c>
      <c r="AG99" s="41">
        <v>6029</v>
      </c>
      <c r="AH99" s="41">
        <v>13887</v>
      </c>
      <c r="AI99" s="41">
        <v>12652</v>
      </c>
      <c r="AJ99" s="41">
        <v>11332</v>
      </c>
      <c r="AK99" s="41">
        <v>6714</v>
      </c>
      <c r="AL99" s="41">
        <v>9570</v>
      </c>
      <c r="AM99" s="28">
        <f t="shared" si="8"/>
        <v>318277</v>
      </c>
      <c r="AN99" s="41">
        <v>10267</v>
      </c>
      <c r="AO99" s="29">
        <f t="shared" si="5"/>
        <v>350961</v>
      </c>
      <c r="AP99" s="30">
        <f t="shared" si="9"/>
        <v>11321.322580645161</v>
      </c>
      <c r="AQ99" s="31">
        <f t="shared" si="6"/>
        <v>32684</v>
      </c>
      <c r="AR99" s="45">
        <f t="shared" si="7"/>
        <v>1.102690423750381</v>
      </c>
    </row>
    <row r="100" spans="1:44" x14ac:dyDescent="0.25">
      <c r="A100" s="10">
        <v>99</v>
      </c>
      <c r="B100" s="13">
        <v>17177</v>
      </c>
      <c r="C100" s="11" t="s">
        <v>58</v>
      </c>
      <c r="D100" s="12" t="s">
        <v>3</v>
      </c>
      <c r="E100" s="12" t="s">
        <v>14</v>
      </c>
      <c r="F100" s="12" t="s">
        <v>18</v>
      </c>
      <c r="G100" s="14" t="s">
        <v>164</v>
      </c>
      <c r="H100" s="41">
        <v>6790</v>
      </c>
      <c r="I100" s="41">
        <v>5352</v>
      </c>
      <c r="J100" s="41">
        <v>8625</v>
      </c>
      <c r="K100" s="41">
        <v>19069</v>
      </c>
      <c r="L100" s="41">
        <v>7266</v>
      </c>
      <c r="M100" s="41">
        <v>10979</v>
      </c>
      <c r="N100" s="41">
        <v>9283</v>
      </c>
      <c r="O100" s="41">
        <v>8593</v>
      </c>
      <c r="P100" s="41">
        <v>10555</v>
      </c>
      <c r="Q100" s="41">
        <v>10041</v>
      </c>
      <c r="R100" s="41">
        <v>12055</v>
      </c>
      <c r="S100" s="41">
        <v>5856</v>
      </c>
      <c r="T100" s="41">
        <v>13873</v>
      </c>
      <c r="U100" s="41">
        <v>8092</v>
      </c>
      <c r="V100" s="41">
        <v>6330</v>
      </c>
      <c r="W100" s="41">
        <v>7193</v>
      </c>
      <c r="X100" s="41">
        <v>9285</v>
      </c>
      <c r="Y100" s="41">
        <v>17774</v>
      </c>
      <c r="Z100" s="41">
        <v>5589</v>
      </c>
      <c r="AA100" s="41">
        <v>12652</v>
      </c>
      <c r="AB100" s="41">
        <v>12867</v>
      </c>
      <c r="AC100" s="41">
        <v>9462</v>
      </c>
      <c r="AD100" s="41">
        <v>14712</v>
      </c>
      <c r="AE100" s="41">
        <v>11592</v>
      </c>
      <c r="AF100" s="41">
        <v>10741</v>
      </c>
      <c r="AG100" s="41">
        <v>4920</v>
      </c>
      <c r="AH100" s="41">
        <v>14650</v>
      </c>
      <c r="AI100" s="41">
        <v>7253</v>
      </c>
      <c r="AJ100" s="41">
        <v>10930</v>
      </c>
      <c r="AK100" s="41">
        <v>7346</v>
      </c>
      <c r="AL100" s="41">
        <v>11874</v>
      </c>
      <c r="AM100" s="28">
        <f t="shared" si="8"/>
        <v>296422</v>
      </c>
      <c r="AN100" s="41">
        <v>9562</v>
      </c>
      <c r="AO100" s="29">
        <f t="shared" si="5"/>
        <v>311599</v>
      </c>
      <c r="AP100" s="30">
        <f t="shared" si="9"/>
        <v>10051.58064516129</v>
      </c>
      <c r="AQ100" s="31">
        <f t="shared" si="6"/>
        <v>15177</v>
      </c>
      <c r="AR100" s="45">
        <f t="shared" si="7"/>
        <v>1.0512006531229126</v>
      </c>
    </row>
    <row r="101" spans="1:44" x14ac:dyDescent="0.25">
      <c r="A101" s="10">
        <v>100</v>
      </c>
      <c r="B101" s="11">
        <v>15621</v>
      </c>
      <c r="C101" s="11" t="s">
        <v>58</v>
      </c>
      <c r="D101" s="12" t="s">
        <v>3</v>
      </c>
      <c r="E101" s="12" t="s">
        <v>14</v>
      </c>
      <c r="F101" s="12" t="s">
        <v>18</v>
      </c>
      <c r="G101" s="12" t="s">
        <v>165</v>
      </c>
      <c r="H101" s="41">
        <v>7606</v>
      </c>
      <c r="I101" s="41">
        <v>4947</v>
      </c>
      <c r="J101" s="41">
        <v>6725</v>
      </c>
      <c r="K101" s="41">
        <v>5781</v>
      </c>
      <c r="L101" s="41">
        <v>4026</v>
      </c>
      <c r="M101" s="41">
        <v>13666</v>
      </c>
      <c r="N101" s="41">
        <v>8445</v>
      </c>
      <c r="O101" s="41">
        <v>6401</v>
      </c>
      <c r="P101" s="41">
        <v>5818</v>
      </c>
      <c r="Q101" s="41">
        <v>5426</v>
      </c>
      <c r="R101" s="41">
        <v>10701</v>
      </c>
      <c r="S101" s="41">
        <v>3030</v>
      </c>
      <c r="T101" s="41">
        <v>9564</v>
      </c>
      <c r="U101" s="41">
        <v>10248</v>
      </c>
      <c r="V101" s="41">
        <v>10068</v>
      </c>
      <c r="W101" s="41">
        <v>7974</v>
      </c>
      <c r="X101" s="41">
        <v>5460</v>
      </c>
      <c r="Y101" s="41">
        <v>9654</v>
      </c>
      <c r="Z101" s="41">
        <v>2451</v>
      </c>
      <c r="AA101" s="41">
        <v>8116</v>
      </c>
      <c r="AB101" s="41">
        <v>2805</v>
      </c>
      <c r="AC101" s="41">
        <v>8575</v>
      </c>
      <c r="AD101" s="41">
        <v>4912</v>
      </c>
      <c r="AE101" s="41">
        <v>5468</v>
      </c>
      <c r="AF101" s="41">
        <v>10610</v>
      </c>
      <c r="AG101" s="41">
        <v>2928</v>
      </c>
      <c r="AH101" s="41">
        <v>4290</v>
      </c>
      <c r="AI101" s="41">
        <v>2963</v>
      </c>
      <c r="AJ101" s="41">
        <v>7357</v>
      </c>
      <c r="AK101" s="41">
        <v>10591</v>
      </c>
      <c r="AL101" s="41">
        <v>7600</v>
      </c>
      <c r="AM101" s="28">
        <f t="shared" si="8"/>
        <v>234422</v>
      </c>
      <c r="AN101" s="41">
        <v>7562</v>
      </c>
      <c r="AO101" s="29">
        <f t="shared" si="5"/>
        <v>214206</v>
      </c>
      <c r="AP101" s="30">
        <f t="shared" si="9"/>
        <v>6909.8709677419356</v>
      </c>
      <c r="AQ101" s="31">
        <f t="shared" si="6"/>
        <v>-20216</v>
      </c>
      <c r="AR101" s="45">
        <f t="shared" si="7"/>
        <v>0.91376236018803692</v>
      </c>
    </row>
    <row r="102" spans="1:44" x14ac:dyDescent="0.25">
      <c r="A102" s="10">
        <v>101</v>
      </c>
      <c r="B102" s="11">
        <v>16005</v>
      </c>
      <c r="C102" s="11" t="s">
        <v>58</v>
      </c>
      <c r="D102" s="12" t="s">
        <v>3</v>
      </c>
      <c r="E102" s="12" t="s">
        <v>14</v>
      </c>
      <c r="F102" s="12" t="s">
        <v>18</v>
      </c>
      <c r="G102" s="12" t="s">
        <v>166</v>
      </c>
      <c r="H102" s="41">
        <v>15332</v>
      </c>
      <c r="I102" s="41">
        <v>13199</v>
      </c>
      <c r="J102" s="41">
        <v>18601</v>
      </c>
      <c r="K102" s="41">
        <v>20096</v>
      </c>
      <c r="L102" s="41">
        <v>8519</v>
      </c>
      <c r="M102" s="41">
        <v>20122</v>
      </c>
      <c r="N102" s="41">
        <v>13289</v>
      </c>
      <c r="O102" s="41">
        <v>12058</v>
      </c>
      <c r="P102" s="41">
        <v>12449</v>
      </c>
      <c r="Q102" s="41">
        <v>9599</v>
      </c>
      <c r="R102" s="41">
        <v>22026</v>
      </c>
      <c r="S102" s="41">
        <v>8900</v>
      </c>
      <c r="T102" s="41">
        <v>17018</v>
      </c>
      <c r="U102" s="41">
        <v>17339</v>
      </c>
      <c r="V102" s="41">
        <v>15429</v>
      </c>
      <c r="W102" s="41">
        <v>12266</v>
      </c>
      <c r="X102" s="41">
        <v>14887</v>
      </c>
      <c r="Y102" s="41">
        <v>21449</v>
      </c>
      <c r="Z102" s="41">
        <v>6141</v>
      </c>
      <c r="AA102" s="41">
        <v>18507</v>
      </c>
      <c r="AB102" s="41">
        <v>12356</v>
      </c>
      <c r="AC102" s="41">
        <v>15143</v>
      </c>
      <c r="AD102" s="41">
        <v>8670</v>
      </c>
      <c r="AE102" s="41">
        <v>9432</v>
      </c>
      <c r="AF102" s="41">
        <v>25076</v>
      </c>
      <c r="AG102" s="41">
        <v>10574</v>
      </c>
      <c r="AH102" s="41">
        <v>20618</v>
      </c>
      <c r="AI102" s="41">
        <v>12280</v>
      </c>
      <c r="AJ102" s="41">
        <v>23363</v>
      </c>
      <c r="AK102" s="41">
        <v>14479</v>
      </c>
      <c r="AL102" s="41">
        <v>16396</v>
      </c>
      <c r="AM102" s="28">
        <f t="shared" si="8"/>
        <v>424297</v>
      </c>
      <c r="AN102" s="41">
        <v>13687</v>
      </c>
      <c r="AO102" s="29">
        <f t="shared" si="5"/>
        <v>465613</v>
      </c>
      <c r="AP102" s="30">
        <f t="shared" si="9"/>
        <v>15019.774193548386</v>
      </c>
      <c r="AQ102" s="31">
        <f t="shared" si="6"/>
        <v>41316</v>
      </c>
      <c r="AR102" s="45">
        <f t="shared" si="7"/>
        <v>1.0973751876633584</v>
      </c>
    </row>
    <row r="103" spans="1:44" x14ac:dyDescent="0.25">
      <c r="A103" s="10">
        <v>102</v>
      </c>
      <c r="B103" s="11">
        <v>14557</v>
      </c>
      <c r="C103" s="11" t="s">
        <v>58</v>
      </c>
      <c r="D103" s="12" t="s">
        <v>3</v>
      </c>
      <c r="E103" s="12" t="s">
        <v>14</v>
      </c>
      <c r="F103" s="12" t="s">
        <v>18</v>
      </c>
      <c r="G103" s="12" t="s">
        <v>167</v>
      </c>
      <c r="H103" s="41">
        <v>15573</v>
      </c>
      <c r="I103" s="41">
        <v>9736</v>
      </c>
      <c r="J103" s="41">
        <v>12601</v>
      </c>
      <c r="K103" s="41">
        <v>12713</v>
      </c>
      <c r="L103" s="41">
        <v>6223</v>
      </c>
      <c r="M103" s="41">
        <v>18524</v>
      </c>
      <c r="N103" s="41">
        <v>12782</v>
      </c>
      <c r="O103" s="41">
        <v>11097</v>
      </c>
      <c r="P103" s="41">
        <v>9179</v>
      </c>
      <c r="Q103" s="41">
        <v>5706</v>
      </c>
      <c r="R103" s="41">
        <v>15814</v>
      </c>
      <c r="S103" s="41">
        <v>4013</v>
      </c>
      <c r="T103" s="41">
        <v>12432</v>
      </c>
      <c r="U103" s="41">
        <v>9372</v>
      </c>
      <c r="V103" s="41">
        <v>14505</v>
      </c>
      <c r="W103" s="41">
        <v>10218</v>
      </c>
      <c r="X103" s="41">
        <v>7692</v>
      </c>
      <c r="Y103" s="41">
        <v>10944</v>
      </c>
      <c r="Z103" s="41">
        <v>4292</v>
      </c>
      <c r="AA103" s="41">
        <v>7930</v>
      </c>
      <c r="AB103" s="41">
        <v>6975</v>
      </c>
      <c r="AC103" s="41">
        <v>10002</v>
      </c>
      <c r="AD103" s="41">
        <v>19810</v>
      </c>
      <c r="AE103" s="41">
        <v>7218</v>
      </c>
      <c r="AF103" s="41">
        <v>18041</v>
      </c>
      <c r="AG103" s="41">
        <v>3643</v>
      </c>
      <c r="AH103" s="41">
        <v>14059</v>
      </c>
      <c r="AI103" s="41">
        <v>5249</v>
      </c>
      <c r="AJ103" s="41">
        <v>16968</v>
      </c>
      <c r="AK103" s="41">
        <v>15700</v>
      </c>
      <c r="AL103" s="41">
        <v>28640</v>
      </c>
      <c r="AM103" s="28">
        <f t="shared" si="8"/>
        <v>281046</v>
      </c>
      <c r="AN103" s="41">
        <v>9066</v>
      </c>
      <c r="AO103" s="29">
        <f t="shared" si="5"/>
        <v>357651</v>
      </c>
      <c r="AP103" s="30">
        <f t="shared" si="9"/>
        <v>11537.129032258064</v>
      </c>
      <c r="AQ103" s="31">
        <f t="shared" si="6"/>
        <v>76605</v>
      </c>
      <c r="AR103" s="45">
        <f t="shared" si="7"/>
        <v>1.272571038193036</v>
      </c>
    </row>
    <row r="104" spans="1:44" x14ac:dyDescent="0.25">
      <c r="A104" s="10">
        <v>103</v>
      </c>
      <c r="B104" s="11">
        <v>16579</v>
      </c>
      <c r="C104" s="11" t="s">
        <v>58</v>
      </c>
      <c r="D104" s="12" t="s">
        <v>3</v>
      </c>
      <c r="E104" s="12" t="s">
        <v>14</v>
      </c>
      <c r="F104" s="12" t="s">
        <v>18</v>
      </c>
      <c r="G104" s="12" t="s">
        <v>168</v>
      </c>
      <c r="H104" s="41">
        <v>14669</v>
      </c>
      <c r="I104" s="41">
        <v>5201</v>
      </c>
      <c r="J104" s="41">
        <v>7319</v>
      </c>
      <c r="K104" s="41">
        <v>18404</v>
      </c>
      <c r="L104" s="41">
        <v>3710</v>
      </c>
      <c r="M104" s="41">
        <v>9238</v>
      </c>
      <c r="N104" s="41">
        <v>6624</v>
      </c>
      <c r="O104" s="41">
        <v>11199</v>
      </c>
      <c r="P104" s="41">
        <v>15445</v>
      </c>
      <c r="Q104" s="41">
        <v>9514</v>
      </c>
      <c r="R104" s="41">
        <v>18661</v>
      </c>
      <c r="S104" s="41">
        <v>5618</v>
      </c>
      <c r="T104" s="41">
        <v>13727</v>
      </c>
      <c r="U104" s="41">
        <v>7831</v>
      </c>
      <c r="V104" s="41">
        <v>11905</v>
      </c>
      <c r="W104" s="41">
        <v>6632</v>
      </c>
      <c r="X104" s="41">
        <v>9222</v>
      </c>
      <c r="Y104" s="41">
        <v>13122</v>
      </c>
      <c r="Z104" s="41">
        <v>5208</v>
      </c>
      <c r="AA104" s="41">
        <v>11889</v>
      </c>
      <c r="AB104" s="41">
        <v>6495</v>
      </c>
      <c r="AC104" s="41">
        <v>11193</v>
      </c>
      <c r="AD104" s="41">
        <v>7315</v>
      </c>
      <c r="AE104" s="41">
        <v>10109</v>
      </c>
      <c r="AF104" s="41">
        <v>10282</v>
      </c>
      <c r="AG104" s="41">
        <v>4321</v>
      </c>
      <c r="AH104" s="41">
        <v>10531</v>
      </c>
      <c r="AI104" s="41">
        <v>6752</v>
      </c>
      <c r="AJ104" s="41">
        <v>9863</v>
      </c>
      <c r="AK104" s="41">
        <v>10897</v>
      </c>
      <c r="AL104" s="41">
        <v>9959</v>
      </c>
      <c r="AM104" s="28">
        <f t="shared" si="8"/>
        <v>296422</v>
      </c>
      <c r="AN104" s="41">
        <v>9562</v>
      </c>
      <c r="AO104" s="29">
        <f t="shared" si="5"/>
        <v>302855</v>
      </c>
      <c r="AP104" s="30">
        <f t="shared" si="9"/>
        <v>9769.5161290322576</v>
      </c>
      <c r="AQ104" s="31">
        <f t="shared" si="6"/>
        <v>6433</v>
      </c>
      <c r="AR104" s="45">
        <f t="shared" si="7"/>
        <v>1.0217021678552873</v>
      </c>
    </row>
    <row r="105" spans="1:44" x14ac:dyDescent="0.25">
      <c r="A105" s="10">
        <v>104</v>
      </c>
      <c r="B105" s="11">
        <v>14545</v>
      </c>
      <c r="C105" s="11" t="s">
        <v>58</v>
      </c>
      <c r="D105" s="12" t="s">
        <v>3</v>
      </c>
      <c r="E105" s="12" t="s">
        <v>14</v>
      </c>
      <c r="F105" s="12" t="s">
        <v>18</v>
      </c>
      <c r="G105" s="12" t="s">
        <v>169</v>
      </c>
      <c r="H105" s="41">
        <v>10012</v>
      </c>
      <c r="I105" s="41">
        <v>22080</v>
      </c>
      <c r="J105" s="41">
        <v>13504</v>
      </c>
      <c r="K105" s="41">
        <v>30256</v>
      </c>
      <c r="L105" s="41">
        <v>13685</v>
      </c>
      <c r="M105" s="41">
        <v>26686</v>
      </c>
      <c r="N105" s="41">
        <v>16551</v>
      </c>
      <c r="O105" s="41">
        <v>13080</v>
      </c>
      <c r="P105" s="41">
        <v>12435</v>
      </c>
      <c r="Q105" s="41">
        <v>14156</v>
      </c>
      <c r="R105" s="41">
        <v>1597</v>
      </c>
      <c r="S105" s="41">
        <v>9861</v>
      </c>
      <c r="T105" s="41">
        <v>20912</v>
      </c>
      <c r="U105" s="41">
        <v>23663</v>
      </c>
      <c r="V105" s="41">
        <v>18507</v>
      </c>
      <c r="W105" s="41">
        <v>17118</v>
      </c>
      <c r="X105" s="41">
        <v>12078</v>
      </c>
      <c r="Y105" s="41">
        <v>21789</v>
      </c>
      <c r="Z105" s="41">
        <v>5094</v>
      </c>
      <c r="AA105" s="41">
        <v>10317</v>
      </c>
      <c r="AB105" s="41">
        <v>21594</v>
      </c>
      <c r="AC105" s="41">
        <v>14425</v>
      </c>
      <c r="AD105" s="41">
        <v>15833</v>
      </c>
      <c r="AE105" s="41">
        <v>18871</v>
      </c>
      <c r="AF105" s="41">
        <v>17897</v>
      </c>
      <c r="AG105" s="41">
        <v>5596</v>
      </c>
      <c r="AH105" s="41">
        <v>15671</v>
      </c>
      <c r="AI105" s="41">
        <v>18998</v>
      </c>
      <c r="AJ105" s="41">
        <v>18353</v>
      </c>
      <c r="AK105" s="41">
        <v>19484</v>
      </c>
      <c r="AL105" s="41">
        <v>16524</v>
      </c>
      <c r="AM105" s="28">
        <f t="shared" si="8"/>
        <v>482546</v>
      </c>
      <c r="AN105" s="41">
        <v>15566</v>
      </c>
      <c r="AO105" s="29">
        <f t="shared" si="5"/>
        <v>496627</v>
      </c>
      <c r="AP105" s="30">
        <f t="shared" si="9"/>
        <v>16020.225806451614</v>
      </c>
      <c r="AQ105" s="31">
        <f t="shared" si="6"/>
        <v>14081</v>
      </c>
      <c r="AR105" s="45">
        <f t="shared" si="7"/>
        <v>1.0291806377008617</v>
      </c>
    </row>
    <row r="106" spans="1:44" x14ac:dyDescent="0.25">
      <c r="A106" s="10">
        <v>105</v>
      </c>
      <c r="B106" s="11">
        <v>16451</v>
      </c>
      <c r="C106" s="11" t="s">
        <v>58</v>
      </c>
      <c r="D106" s="12" t="s">
        <v>3</v>
      </c>
      <c r="E106" s="12" t="s">
        <v>14</v>
      </c>
      <c r="F106" s="12" t="s">
        <v>18</v>
      </c>
      <c r="G106" s="12" t="s">
        <v>170</v>
      </c>
      <c r="H106" s="41">
        <v>14081</v>
      </c>
      <c r="I106" s="41">
        <v>13269</v>
      </c>
      <c r="J106" s="41">
        <v>7666</v>
      </c>
      <c r="K106" s="41">
        <v>17563</v>
      </c>
      <c r="L106" s="41">
        <v>11336</v>
      </c>
      <c r="M106" s="41">
        <v>13168</v>
      </c>
      <c r="N106" s="41">
        <v>13514</v>
      </c>
      <c r="O106" s="41">
        <v>12734</v>
      </c>
      <c r="P106" s="41">
        <v>11042</v>
      </c>
      <c r="Q106" s="41">
        <v>12149</v>
      </c>
      <c r="R106" s="41">
        <v>17374</v>
      </c>
      <c r="S106" s="41">
        <v>16951</v>
      </c>
      <c r="T106" s="41">
        <v>7697</v>
      </c>
      <c r="U106" s="41">
        <v>12813</v>
      </c>
      <c r="V106" s="41">
        <v>10625</v>
      </c>
      <c r="W106" s="41">
        <v>9975</v>
      </c>
      <c r="X106" s="41">
        <v>9877</v>
      </c>
      <c r="Y106" s="41">
        <v>16866</v>
      </c>
      <c r="Z106" s="41">
        <v>5163</v>
      </c>
      <c r="AA106" s="41">
        <v>11468</v>
      </c>
      <c r="AB106" s="41">
        <v>11497</v>
      </c>
      <c r="AC106" s="41">
        <v>16093</v>
      </c>
      <c r="AD106" s="41">
        <v>13420</v>
      </c>
      <c r="AE106" s="41">
        <v>8890</v>
      </c>
      <c r="AF106" s="41">
        <v>19608</v>
      </c>
      <c r="AG106" s="41">
        <v>3676</v>
      </c>
      <c r="AH106" s="41">
        <v>12852</v>
      </c>
      <c r="AI106" s="41">
        <v>10305</v>
      </c>
      <c r="AJ106" s="41">
        <v>8807</v>
      </c>
      <c r="AK106" s="41">
        <v>13725</v>
      </c>
      <c r="AL106" s="41">
        <v>8824</v>
      </c>
      <c r="AM106" s="28">
        <f t="shared" si="8"/>
        <v>311922</v>
      </c>
      <c r="AN106" s="41">
        <v>10062</v>
      </c>
      <c r="AO106" s="29">
        <f t="shared" si="5"/>
        <v>373028</v>
      </c>
      <c r="AP106" s="30">
        <f t="shared" si="9"/>
        <v>12033.161290322581</v>
      </c>
      <c r="AQ106" s="31">
        <f t="shared" si="6"/>
        <v>61106</v>
      </c>
      <c r="AR106" s="45">
        <f t="shared" si="7"/>
        <v>1.1959015394874359</v>
      </c>
    </row>
    <row r="107" spans="1:44" x14ac:dyDescent="0.25">
      <c r="A107" s="10">
        <v>106</v>
      </c>
      <c r="B107" s="11">
        <v>15465</v>
      </c>
      <c r="C107" s="11" t="s">
        <v>58</v>
      </c>
      <c r="D107" s="12" t="s">
        <v>3</v>
      </c>
      <c r="E107" s="12" t="s">
        <v>14</v>
      </c>
      <c r="F107" s="12" t="s">
        <v>19</v>
      </c>
      <c r="G107" s="12" t="s">
        <v>171</v>
      </c>
      <c r="H107" s="41">
        <v>20519</v>
      </c>
      <c r="I107" s="41">
        <v>14524</v>
      </c>
      <c r="J107" s="41">
        <v>22381</v>
      </c>
      <c r="K107" s="41">
        <v>23200</v>
      </c>
      <c r="L107" s="41">
        <v>8897</v>
      </c>
      <c r="M107" s="41">
        <v>20963</v>
      </c>
      <c r="N107" s="41">
        <v>19133</v>
      </c>
      <c r="O107" s="41">
        <v>9850</v>
      </c>
      <c r="P107" s="41">
        <v>16769</v>
      </c>
      <c r="Q107" s="41">
        <v>14246</v>
      </c>
      <c r="R107" s="41">
        <v>19265</v>
      </c>
      <c r="S107" s="41">
        <v>10274</v>
      </c>
      <c r="T107" s="41">
        <v>17327</v>
      </c>
      <c r="U107" s="41">
        <v>15687</v>
      </c>
      <c r="V107" s="41">
        <v>18693</v>
      </c>
      <c r="W107" s="41">
        <v>16621</v>
      </c>
      <c r="X107" s="41">
        <v>11154</v>
      </c>
      <c r="Y107" s="41">
        <v>18363</v>
      </c>
      <c r="Z107" s="41">
        <v>9228</v>
      </c>
      <c r="AA107" s="41">
        <v>13574</v>
      </c>
      <c r="AB107" s="41">
        <v>20076</v>
      </c>
      <c r="AC107" s="41">
        <v>10996</v>
      </c>
      <c r="AD107" s="41">
        <v>8950</v>
      </c>
      <c r="AE107" s="41">
        <v>12388</v>
      </c>
      <c r="AF107" s="41">
        <v>18334</v>
      </c>
      <c r="AG107" s="41">
        <v>10646</v>
      </c>
      <c r="AH107" s="41">
        <v>15381</v>
      </c>
      <c r="AI107" s="41">
        <v>14684</v>
      </c>
      <c r="AJ107" s="41">
        <v>13488</v>
      </c>
      <c r="AK107" s="41">
        <v>17373</v>
      </c>
      <c r="AL107" s="41">
        <v>14920</v>
      </c>
      <c r="AM107" s="28">
        <f t="shared" si="8"/>
        <v>420422</v>
      </c>
      <c r="AN107" s="41">
        <v>13562</v>
      </c>
      <c r="AO107" s="29">
        <f t="shared" si="5"/>
        <v>477904</v>
      </c>
      <c r="AP107" s="30">
        <f t="shared" si="9"/>
        <v>15416.258064516129</v>
      </c>
      <c r="AQ107" s="31">
        <f t="shared" si="6"/>
        <v>57482</v>
      </c>
      <c r="AR107" s="45">
        <f t="shared" si="7"/>
        <v>1.1367245291635548</v>
      </c>
    </row>
    <row r="108" spans="1:44" x14ac:dyDescent="0.25">
      <c r="A108" s="10">
        <v>107</v>
      </c>
      <c r="B108" s="11">
        <v>92019</v>
      </c>
      <c r="C108" s="11" t="s">
        <v>58</v>
      </c>
      <c r="D108" s="12" t="s">
        <v>3</v>
      </c>
      <c r="E108" s="12" t="s">
        <v>14</v>
      </c>
      <c r="F108" s="12" t="s">
        <v>19</v>
      </c>
      <c r="G108" s="12" t="s">
        <v>172</v>
      </c>
      <c r="H108" s="41">
        <v>11342</v>
      </c>
      <c r="I108" s="41">
        <v>6990</v>
      </c>
      <c r="J108" s="41">
        <v>11401</v>
      </c>
      <c r="K108" s="41">
        <v>10169</v>
      </c>
      <c r="L108" s="41">
        <v>6516</v>
      </c>
      <c r="M108" s="41">
        <v>11512</v>
      </c>
      <c r="N108" s="41">
        <v>9246</v>
      </c>
      <c r="O108" s="41">
        <v>7978</v>
      </c>
      <c r="P108" s="41">
        <v>9844</v>
      </c>
      <c r="Q108" s="41">
        <v>5506</v>
      </c>
      <c r="R108" s="41">
        <v>9091</v>
      </c>
      <c r="S108" s="41">
        <v>6631</v>
      </c>
      <c r="T108" s="41">
        <v>7263</v>
      </c>
      <c r="U108" s="41">
        <v>11986</v>
      </c>
      <c r="V108" s="41">
        <v>8896</v>
      </c>
      <c r="W108" s="41">
        <v>8975</v>
      </c>
      <c r="X108" s="41">
        <v>6819</v>
      </c>
      <c r="Y108" s="41">
        <v>8461</v>
      </c>
      <c r="Z108" s="41">
        <v>6092</v>
      </c>
      <c r="AA108" s="41">
        <v>7879</v>
      </c>
      <c r="AB108" s="41">
        <v>7100</v>
      </c>
      <c r="AC108" s="41">
        <v>9168</v>
      </c>
      <c r="AD108" s="41">
        <v>10038</v>
      </c>
      <c r="AE108" s="41">
        <v>12495</v>
      </c>
      <c r="AF108" s="41">
        <v>6572</v>
      </c>
      <c r="AG108" s="41">
        <v>4400</v>
      </c>
      <c r="AH108" s="41">
        <v>9017</v>
      </c>
      <c r="AI108" s="41">
        <v>9235</v>
      </c>
      <c r="AJ108" s="41">
        <v>10202</v>
      </c>
      <c r="AK108" s="41">
        <v>5858</v>
      </c>
      <c r="AL108" s="41">
        <v>9683</v>
      </c>
      <c r="AM108" s="28">
        <f t="shared" si="8"/>
        <v>296422</v>
      </c>
      <c r="AN108" s="41">
        <v>9562</v>
      </c>
      <c r="AO108" s="29">
        <f t="shared" si="5"/>
        <v>266365</v>
      </c>
      <c r="AP108" s="30">
        <f t="shared" si="9"/>
        <v>8592.4193548387102</v>
      </c>
      <c r="AQ108" s="31">
        <f t="shared" si="6"/>
        <v>-30057</v>
      </c>
      <c r="AR108" s="45">
        <f t="shared" si="7"/>
        <v>0.89860064367692005</v>
      </c>
    </row>
    <row r="109" spans="1:44" x14ac:dyDescent="0.25">
      <c r="A109" s="10">
        <v>108</v>
      </c>
      <c r="B109" s="11">
        <v>15908</v>
      </c>
      <c r="C109" s="11" t="s">
        <v>58</v>
      </c>
      <c r="D109" s="12" t="s">
        <v>3</v>
      </c>
      <c r="E109" s="12" t="s">
        <v>14</v>
      </c>
      <c r="F109" s="12" t="s">
        <v>19</v>
      </c>
      <c r="G109" s="12" t="s">
        <v>173</v>
      </c>
      <c r="H109" s="41">
        <v>16149</v>
      </c>
      <c r="I109" s="41">
        <v>20008</v>
      </c>
      <c r="J109" s="41">
        <v>15876</v>
      </c>
      <c r="K109" s="41">
        <v>21248</v>
      </c>
      <c r="L109" s="41">
        <v>9365</v>
      </c>
      <c r="M109" s="41">
        <v>40504</v>
      </c>
      <c r="N109" s="41">
        <v>17083</v>
      </c>
      <c r="O109" s="41">
        <v>15554</v>
      </c>
      <c r="P109" s="41">
        <v>11436</v>
      </c>
      <c r="Q109" s="41">
        <v>9667</v>
      </c>
      <c r="R109" s="41">
        <v>12596</v>
      </c>
      <c r="S109" s="41">
        <v>8610</v>
      </c>
      <c r="T109" s="41">
        <v>15233</v>
      </c>
      <c r="U109" s="41">
        <v>10024</v>
      </c>
      <c r="V109" s="41">
        <v>15818</v>
      </c>
      <c r="W109" s="41">
        <v>13078</v>
      </c>
      <c r="X109" s="41">
        <v>10259</v>
      </c>
      <c r="Y109" s="41">
        <v>13292</v>
      </c>
      <c r="Z109" s="41">
        <v>12501</v>
      </c>
      <c r="AA109" s="41">
        <v>16809</v>
      </c>
      <c r="AB109" s="41">
        <v>8650</v>
      </c>
      <c r="AC109" s="41">
        <v>12549</v>
      </c>
      <c r="AD109" s="41">
        <v>12621</v>
      </c>
      <c r="AE109" s="41">
        <v>17001</v>
      </c>
      <c r="AF109" s="41">
        <v>19172</v>
      </c>
      <c r="AG109" s="41">
        <v>10805</v>
      </c>
      <c r="AH109" s="41">
        <v>14227</v>
      </c>
      <c r="AI109" s="41">
        <v>13282</v>
      </c>
      <c r="AJ109" s="41">
        <v>14384</v>
      </c>
      <c r="AK109" s="41">
        <v>11753</v>
      </c>
      <c r="AL109" s="41">
        <v>13844</v>
      </c>
      <c r="AM109" s="28">
        <f t="shared" si="8"/>
        <v>327422</v>
      </c>
      <c r="AN109" s="41">
        <v>10562</v>
      </c>
      <c r="AO109" s="29">
        <f t="shared" si="5"/>
        <v>453398</v>
      </c>
      <c r="AP109" s="30">
        <f t="shared" si="9"/>
        <v>14625.741935483871</v>
      </c>
      <c r="AQ109" s="31">
        <f t="shared" si="6"/>
        <v>125976</v>
      </c>
      <c r="AR109" s="45">
        <f t="shared" si="7"/>
        <v>1.3847511773796508</v>
      </c>
    </row>
    <row r="110" spans="1:44" x14ac:dyDescent="0.25">
      <c r="A110" s="10">
        <v>109</v>
      </c>
      <c r="B110" s="11">
        <v>14599</v>
      </c>
      <c r="C110" s="11" t="s">
        <v>58</v>
      </c>
      <c r="D110" s="12" t="s">
        <v>3</v>
      </c>
      <c r="E110" s="12" t="s">
        <v>14</v>
      </c>
      <c r="F110" s="12" t="s">
        <v>19</v>
      </c>
      <c r="G110" s="12" t="s">
        <v>174</v>
      </c>
      <c r="H110" s="41">
        <v>663</v>
      </c>
      <c r="I110" s="41">
        <v>1256</v>
      </c>
      <c r="J110" s="41">
        <v>1256</v>
      </c>
      <c r="K110" s="41">
        <v>1283</v>
      </c>
      <c r="L110" s="41">
        <v>0</v>
      </c>
      <c r="M110" s="41">
        <v>893</v>
      </c>
      <c r="N110" s="41">
        <v>1888</v>
      </c>
      <c r="O110" s="41">
        <v>1229</v>
      </c>
      <c r="P110" s="41">
        <v>422</v>
      </c>
      <c r="Q110" s="41">
        <v>1172</v>
      </c>
      <c r="R110" s="41">
        <v>1195</v>
      </c>
      <c r="S110" s="41">
        <v>0</v>
      </c>
      <c r="T110" s="41">
        <v>940</v>
      </c>
      <c r="U110" s="41">
        <v>995</v>
      </c>
      <c r="V110" s="41">
        <v>130</v>
      </c>
      <c r="W110" s="41">
        <v>805</v>
      </c>
      <c r="X110" s="41">
        <v>780</v>
      </c>
      <c r="Y110" s="41">
        <v>552</v>
      </c>
      <c r="Z110" s="41">
        <v>0</v>
      </c>
      <c r="AA110" s="41">
        <v>1037</v>
      </c>
      <c r="AB110" s="41">
        <v>508</v>
      </c>
      <c r="AC110" s="41">
        <v>517</v>
      </c>
      <c r="AD110" s="41">
        <v>860</v>
      </c>
      <c r="AE110" s="41">
        <v>738</v>
      </c>
      <c r="AF110" s="41">
        <v>900</v>
      </c>
      <c r="AG110" s="41">
        <v>0</v>
      </c>
      <c r="AH110" s="41">
        <v>497</v>
      </c>
      <c r="AI110" s="41">
        <v>1223</v>
      </c>
      <c r="AJ110" s="41">
        <v>1135</v>
      </c>
      <c r="AK110" s="41">
        <v>397</v>
      </c>
      <c r="AL110" s="41">
        <v>1725</v>
      </c>
      <c r="AM110" s="28">
        <f t="shared" si="8"/>
        <v>117180</v>
      </c>
      <c r="AN110" s="41">
        <v>3780</v>
      </c>
      <c r="AO110" s="29">
        <f t="shared" si="5"/>
        <v>24996</v>
      </c>
      <c r="AP110" s="30">
        <f t="shared" si="9"/>
        <v>806.32258064516134</v>
      </c>
      <c r="AQ110" s="31">
        <f t="shared" si="6"/>
        <v>-92184</v>
      </c>
      <c r="AR110" s="45">
        <f t="shared" si="7"/>
        <v>0.21331285202252945</v>
      </c>
    </row>
    <row r="111" spans="1:44" x14ac:dyDescent="0.25">
      <c r="A111" s="10">
        <v>110</v>
      </c>
      <c r="B111" s="11">
        <v>15880</v>
      </c>
      <c r="C111" s="11" t="s">
        <v>58</v>
      </c>
      <c r="D111" s="12" t="s">
        <v>3</v>
      </c>
      <c r="E111" s="12" t="s">
        <v>14</v>
      </c>
      <c r="F111" s="12" t="s">
        <v>19</v>
      </c>
      <c r="G111" s="12" t="s">
        <v>175</v>
      </c>
      <c r="H111" s="41">
        <v>15894</v>
      </c>
      <c r="I111" s="41">
        <v>23955</v>
      </c>
      <c r="J111" s="41">
        <v>15578</v>
      </c>
      <c r="K111" s="41">
        <v>23956</v>
      </c>
      <c r="L111" s="41">
        <v>8173</v>
      </c>
      <c r="M111" s="41">
        <v>33251</v>
      </c>
      <c r="N111" s="41">
        <v>24735</v>
      </c>
      <c r="O111" s="41">
        <v>15583</v>
      </c>
      <c r="P111" s="41">
        <v>16600</v>
      </c>
      <c r="Q111" s="41">
        <v>18256</v>
      </c>
      <c r="R111" s="41">
        <v>21850</v>
      </c>
      <c r="S111" s="41">
        <v>11862</v>
      </c>
      <c r="T111" s="41">
        <v>24722</v>
      </c>
      <c r="U111" s="41">
        <v>25117</v>
      </c>
      <c r="V111" s="41">
        <v>15645</v>
      </c>
      <c r="W111" s="41">
        <v>23435</v>
      </c>
      <c r="X111" s="41">
        <v>18661</v>
      </c>
      <c r="Y111" s="41">
        <v>21461</v>
      </c>
      <c r="Z111" s="41">
        <v>11205</v>
      </c>
      <c r="AA111" s="41">
        <v>19238</v>
      </c>
      <c r="AB111" s="41">
        <v>17436</v>
      </c>
      <c r="AC111" s="41">
        <v>18431</v>
      </c>
      <c r="AD111" s="41">
        <v>15568</v>
      </c>
      <c r="AE111" s="41">
        <v>18386</v>
      </c>
      <c r="AF111" s="41">
        <v>29292</v>
      </c>
      <c r="AG111" s="41">
        <v>8464</v>
      </c>
      <c r="AH111" s="41">
        <v>22256</v>
      </c>
      <c r="AI111" s="41">
        <v>18106</v>
      </c>
      <c r="AJ111" s="41">
        <v>15076</v>
      </c>
      <c r="AK111" s="41">
        <v>14040</v>
      </c>
      <c r="AL111" s="41">
        <v>22507</v>
      </c>
      <c r="AM111" s="28">
        <f t="shared" si="8"/>
        <v>505672</v>
      </c>
      <c r="AN111" s="41">
        <v>16312</v>
      </c>
      <c r="AO111" s="29">
        <f t="shared" si="5"/>
        <v>588739</v>
      </c>
      <c r="AP111" s="30">
        <f t="shared" si="9"/>
        <v>18991.580645161292</v>
      </c>
      <c r="AQ111" s="31">
        <f t="shared" si="6"/>
        <v>83067</v>
      </c>
      <c r="AR111" s="45">
        <f t="shared" si="7"/>
        <v>1.1642705152747235</v>
      </c>
    </row>
    <row r="112" spans="1:44" x14ac:dyDescent="0.25">
      <c r="A112" s="10">
        <v>111</v>
      </c>
      <c r="B112" s="13">
        <v>16112</v>
      </c>
      <c r="C112" s="11" t="s">
        <v>58</v>
      </c>
      <c r="D112" s="12" t="s">
        <v>3</v>
      </c>
      <c r="E112" s="12" t="s">
        <v>14</v>
      </c>
      <c r="F112" s="12" t="s">
        <v>19</v>
      </c>
      <c r="G112" s="14" t="s">
        <v>176</v>
      </c>
      <c r="H112" s="41">
        <v>8556</v>
      </c>
      <c r="I112" s="41">
        <v>10962</v>
      </c>
      <c r="J112" s="41">
        <v>14460</v>
      </c>
      <c r="K112" s="41">
        <v>17862</v>
      </c>
      <c r="L112" s="41">
        <v>10917</v>
      </c>
      <c r="M112" s="41">
        <v>20390</v>
      </c>
      <c r="N112" s="41">
        <v>16635</v>
      </c>
      <c r="O112" s="41">
        <v>9606</v>
      </c>
      <c r="P112" s="41">
        <v>14619</v>
      </c>
      <c r="Q112" s="41">
        <v>9596</v>
      </c>
      <c r="R112" s="41">
        <v>15118</v>
      </c>
      <c r="S112" s="41">
        <v>11026</v>
      </c>
      <c r="T112" s="41">
        <v>14326</v>
      </c>
      <c r="U112" s="41">
        <v>20166</v>
      </c>
      <c r="V112" s="41">
        <v>11673</v>
      </c>
      <c r="W112" s="41">
        <v>14140</v>
      </c>
      <c r="X112" s="41">
        <v>12632</v>
      </c>
      <c r="Y112" s="41">
        <v>12513</v>
      </c>
      <c r="Z112" s="41">
        <v>9791</v>
      </c>
      <c r="AA112" s="41">
        <v>16201</v>
      </c>
      <c r="AB112" s="41">
        <v>17588</v>
      </c>
      <c r="AC112" s="41">
        <v>15970</v>
      </c>
      <c r="AD112" s="41">
        <v>11455</v>
      </c>
      <c r="AE112" s="41">
        <v>12706</v>
      </c>
      <c r="AF112" s="41">
        <v>19878</v>
      </c>
      <c r="AG112" s="41">
        <v>10617</v>
      </c>
      <c r="AH112" s="41">
        <v>13964</v>
      </c>
      <c r="AI112" s="41">
        <v>22597</v>
      </c>
      <c r="AJ112" s="41">
        <v>11093</v>
      </c>
      <c r="AK112" s="41">
        <v>12242</v>
      </c>
      <c r="AL112" s="41">
        <v>31274</v>
      </c>
      <c r="AM112" s="28">
        <f t="shared" si="8"/>
        <v>373922</v>
      </c>
      <c r="AN112" s="41">
        <v>12062</v>
      </c>
      <c r="AO112" s="29">
        <f t="shared" si="5"/>
        <v>450573</v>
      </c>
      <c r="AP112" s="30">
        <f t="shared" si="9"/>
        <v>14534.612903225807</v>
      </c>
      <c r="AQ112" s="31">
        <f t="shared" si="6"/>
        <v>76651</v>
      </c>
      <c r="AR112" s="45">
        <f t="shared" si="7"/>
        <v>1.204991950192821</v>
      </c>
    </row>
    <row r="113" spans="1:44" x14ac:dyDescent="0.25">
      <c r="A113" s="10">
        <v>112</v>
      </c>
      <c r="B113" s="11">
        <v>14488</v>
      </c>
      <c r="C113" s="11" t="s">
        <v>58</v>
      </c>
      <c r="D113" s="12" t="s">
        <v>3</v>
      </c>
      <c r="E113" s="12" t="s">
        <v>14</v>
      </c>
      <c r="F113" s="12" t="s">
        <v>19</v>
      </c>
      <c r="G113" s="12" t="s">
        <v>177</v>
      </c>
      <c r="H113" s="41">
        <v>8224</v>
      </c>
      <c r="I113" s="41">
        <v>14000</v>
      </c>
      <c r="J113" s="41">
        <v>8075</v>
      </c>
      <c r="K113" s="41">
        <v>13622</v>
      </c>
      <c r="L113" s="41">
        <v>4492</v>
      </c>
      <c r="M113" s="41">
        <v>5894</v>
      </c>
      <c r="N113" s="41">
        <v>9921</v>
      </c>
      <c r="O113" s="41">
        <v>7270</v>
      </c>
      <c r="P113" s="41">
        <v>12368</v>
      </c>
      <c r="Q113" s="41">
        <v>7903</v>
      </c>
      <c r="R113" s="41">
        <v>8068</v>
      </c>
      <c r="S113" s="41">
        <v>6939</v>
      </c>
      <c r="T113" s="41">
        <v>7420</v>
      </c>
      <c r="U113" s="41">
        <v>13012</v>
      </c>
      <c r="V113" s="41">
        <v>7200</v>
      </c>
      <c r="W113" s="41">
        <v>7197</v>
      </c>
      <c r="X113" s="41">
        <v>10774</v>
      </c>
      <c r="Y113" s="41">
        <v>10801</v>
      </c>
      <c r="Z113" s="41">
        <v>6670</v>
      </c>
      <c r="AA113" s="41">
        <v>8848</v>
      </c>
      <c r="AB113" s="41">
        <v>8794</v>
      </c>
      <c r="AC113" s="41">
        <v>5690</v>
      </c>
      <c r="AD113" s="41">
        <v>8295</v>
      </c>
      <c r="AE113" s="41">
        <v>9225</v>
      </c>
      <c r="AF113" s="41">
        <v>8463</v>
      </c>
      <c r="AG113" s="41">
        <v>4679</v>
      </c>
      <c r="AH113" s="41">
        <v>14416</v>
      </c>
      <c r="AI113" s="41">
        <v>10424</v>
      </c>
      <c r="AJ113" s="41">
        <v>6803</v>
      </c>
      <c r="AK113" s="41">
        <v>6410</v>
      </c>
      <c r="AL113" s="41">
        <v>7452</v>
      </c>
      <c r="AM113" s="28">
        <f t="shared" si="8"/>
        <v>219046</v>
      </c>
      <c r="AN113" s="41">
        <v>7066</v>
      </c>
      <c r="AO113" s="29">
        <f t="shared" si="5"/>
        <v>269349</v>
      </c>
      <c r="AP113" s="30">
        <f t="shared" si="9"/>
        <v>8688.677419354839</v>
      </c>
      <c r="AQ113" s="31">
        <f t="shared" si="6"/>
        <v>50303</v>
      </c>
      <c r="AR113" s="45">
        <f t="shared" si="7"/>
        <v>1.2296458278169882</v>
      </c>
    </row>
    <row r="114" spans="1:44" x14ac:dyDescent="0.25">
      <c r="A114" s="10">
        <v>113</v>
      </c>
      <c r="B114" s="11">
        <v>15190</v>
      </c>
      <c r="C114" s="11" t="s">
        <v>58</v>
      </c>
      <c r="D114" s="12" t="s">
        <v>3</v>
      </c>
      <c r="E114" s="12" t="s">
        <v>14</v>
      </c>
      <c r="F114" s="12" t="s">
        <v>19</v>
      </c>
      <c r="G114" s="12" t="s">
        <v>178</v>
      </c>
      <c r="H114" s="41">
        <v>17562</v>
      </c>
      <c r="I114" s="41">
        <v>12578</v>
      </c>
      <c r="J114" s="41">
        <v>13066</v>
      </c>
      <c r="K114" s="41">
        <v>12015</v>
      </c>
      <c r="L114" s="41">
        <v>9601</v>
      </c>
      <c r="M114" s="41">
        <v>12095</v>
      </c>
      <c r="N114" s="41">
        <v>10570</v>
      </c>
      <c r="O114" s="41">
        <v>7437</v>
      </c>
      <c r="P114" s="41">
        <v>11845</v>
      </c>
      <c r="Q114" s="41">
        <v>8445</v>
      </c>
      <c r="R114" s="41">
        <v>11806</v>
      </c>
      <c r="S114" s="41">
        <v>8891</v>
      </c>
      <c r="T114" s="41">
        <v>10714</v>
      </c>
      <c r="U114" s="41">
        <v>8400</v>
      </c>
      <c r="V114" s="41">
        <v>11943</v>
      </c>
      <c r="W114" s="41">
        <v>8823</v>
      </c>
      <c r="X114" s="41">
        <v>8114</v>
      </c>
      <c r="Y114" s="41">
        <v>11448</v>
      </c>
      <c r="Z114" s="41">
        <v>10492</v>
      </c>
      <c r="AA114" s="41">
        <v>15593</v>
      </c>
      <c r="AB114" s="41">
        <v>7676</v>
      </c>
      <c r="AC114" s="41">
        <v>11771</v>
      </c>
      <c r="AD114" s="41">
        <v>21962</v>
      </c>
      <c r="AE114" s="41">
        <v>9407</v>
      </c>
      <c r="AF114" s="41">
        <v>13194</v>
      </c>
      <c r="AG114" s="41">
        <v>11760</v>
      </c>
      <c r="AH114" s="41">
        <v>9362</v>
      </c>
      <c r="AI114" s="41">
        <v>8109</v>
      </c>
      <c r="AJ114" s="41">
        <v>9359</v>
      </c>
      <c r="AK114" s="41">
        <v>5898</v>
      </c>
      <c r="AL114" s="41">
        <v>10470</v>
      </c>
      <c r="AM114" s="28">
        <f t="shared" si="8"/>
        <v>288796</v>
      </c>
      <c r="AN114" s="41">
        <v>9316</v>
      </c>
      <c r="AO114" s="29">
        <f t="shared" si="5"/>
        <v>340406</v>
      </c>
      <c r="AP114" s="30">
        <f t="shared" si="9"/>
        <v>10980.838709677419</v>
      </c>
      <c r="AQ114" s="31">
        <f t="shared" si="6"/>
        <v>51610</v>
      </c>
      <c r="AR114" s="45">
        <f t="shared" si="7"/>
        <v>1.1787074613221791</v>
      </c>
    </row>
    <row r="115" spans="1:44" x14ac:dyDescent="0.25">
      <c r="A115" s="10">
        <v>114</v>
      </c>
      <c r="B115" s="11">
        <v>15228</v>
      </c>
      <c r="C115" s="11" t="s">
        <v>58</v>
      </c>
      <c r="D115" s="12" t="s">
        <v>3</v>
      </c>
      <c r="E115" s="12" t="s">
        <v>20</v>
      </c>
      <c r="F115" s="12" t="s">
        <v>21</v>
      </c>
      <c r="G115" s="12" t="s">
        <v>179</v>
      </c>
      <c r="H115" s="41">
        <v>11568</v>
      </c>
      <c r="I115" s="41">
        <v>8714</v>
      </c>
      <c r="J115" s="41">
        <v>12215</v>
      </c>
      <c r="K115" s="41">
        <v>22183</v>
      </c>
      <c r="L115" s="41">
        <v>6515</v>
      </c>
      <c r="M115" s="41">
        <v>22614</v>
      </c>
      <c r="N115" s="41">
        <v>17060</v>
      </c>
      <c r="O115" s="41">
        <v>21851</v>
      </c>
      <c r="P115" s="41">
        <v>16258</v>
      </c>
      <c r="Q115" s="41">
        <v>9766</v>
      </c>
      <c r="R115" s="41">
        <v>15663</v>
      </c>
      <c r="S115" s="41">
        <v>3705</v>
      </c>
      <c r="T115" s="41">
        <v>26648</v>
      </c>
      <c r="U115" s="41">
        <v>16684</v>
      </c>
      <c r="V115" s="41">
        <v>16538</v>
      </c>
      <c r="W115" s="41">
        <v>11467</v>
      </c>
      <c r="X115" s="41">
        <v>14367</v>
      </c>
      <c r="Y115" s="41">
        <v>10363</v>
      </c>
      <c r="Z115" s="41">
        <v>4223</v>
      </c>
      <c r="AA115" s="41">
        <v>12586</v>
      </c>
      <c r="AB115" s="41">
        <v>16829</v>
      </c>
      <c r="AC115" s="41">
        <v>17296</v>
      </c>
      <c r="AD115" s="41">
        <v>14964</v>
      </c>
      <c r="AE115" s="41">
        <v>12817</v>
      </c>
      <c r="AF115" s="41">
        <v>20544</v>
      </c>
      <c r="AG115" s="41">
        <v>6970</v>
      </c>
      <c r="AH115" s="41">
        <v>18028</v>
      </c>
      <c r="AI115" s="41">
        <v>13976</v>
      </c>
      <c r="AJ115" s="41">
        <v>14859</v>
      </c>
      <c r="AK115" s="41">
        <v>13611</v>
      </c>
      <c r="AL115" s="41">
        <v>22465</v>
      </c>
      <c r="AM115" s="28">
        <f t="shared" si="8"/>
        <v>451546</v>
      </c>
      <c r="AN115" s="41">
        <v>14566</v>
      </c>
      <c r="AO115" s="29">
        <f t="shared" si="5"/>
        <v>453347</v>
      </c>
      <c r="AP115" s="30">
        <f t="shared" si="9"/>
        <v>14624.096774193549</v>
      </c>
      <c r="AQ115" s="31">
        <f t="shared" si="6"/>
        <v>1801</v>
      </c>
      <c r="AR115" s="45">
        <f t="shared" si="7"/>
        <v>1.0039885194420946</v>
      </c>
    </row>
    <row r="116" spans="1:44" x14ac:dyDescent="0.25">
      <c r="A116" s="10">
        <v>115</v>
      </c>
      <c r="B116" s="11">
        <v>16932</v>
      </c>
      <c r="C116" s="11" t="s">
        <v>58</v>
      </c>
      <c r="D116" s="12" t="s">
        <v>3</v>
      </c>
      <c r="E116" s="12" t="s">
        <v>20</v>
      </c>
      <c r="F116" s="12" t="s">
        <v>21</v>
      </c>
      <c r="G116" s="12" t="s">
        <v>180</v>
      </c>
      <c r="H116" s="41">
        <v>13712</v>
      </c>
      <c r="I116" s="41">
        <v>10977</v>
      </c>
      <c r="J116" s="41">
        <v>15882</v>
      </c>
      <c r="K116" s="41">
        <v>14922</v>
      </c>
      <c r="L116" s="41">
        <v>5068</v>
      </c>
      <c r="M116" s="41">
        <v>18315</v>
      </c>
      <c r="N116" s="41">
        <v>13684</v>
      </c>
      <c r="O116" s="41">
        <v>9225</v>
      </c>
      <c r="P116" s="41">
        <v>6103</v>
      </c>
      <c r="Q116" s="41">
        <v>10963</v>
      </c>
      <c r="R116" s="41">
        <v>8611</v>
      </c>
      <c r="S116" s="41">
        <v>3315</v>
      </c>
      <c r="T116" s="41">
        <v>11214</v>
      </c>
      <c r="U116" s="41">
        <v>8263</v>
      </c>
      <c r="V116" s="41">
        <v>7745</v>
      </c>
      <c r="W116" s="41">
        <v>12964</v>
      </c>
      <c r="X116" s="41">
        <v>9118</v>
      </c>
      <c r="Y116" s="41">
        <v>11866</v>
      </c>
      <c r="Z116" s="41">
        <v>1779</v>
      </c>
      <c r="AA116" s="41">
        <v>11628</v>
      </c>
      <c r="AB116" s="41">
        <v>13482</v>
      </c>
      <c r="AC116" s="41">
        <v>9775</v>
      </c>
      <c r="AD116" s="41">
        <v>11768</v>
      </c>
      <c r="AE116" s="41">
        <v>11160</v>
      </c>
      <c r="AF116" s="41">
        <v>9439</v>
      </c>
      <c r="AG116" s="41">
        <v>3642</v>
      </c>
      <c r="AH116" s="41">
        <v>12624</v>
      </c>
      <c r="AI116" s="41">
        <v>10369</v>
      </c>
      <c r="AJ116" s="41">
        <v>8691</v>
      </c>
      <c r="AK116" s="41">
        <v>15570</v>
      </c>
      <c r="AL116" s="41">
        <v>9218</v>
      </c>
      <c r="AM116" s="28">
        <f t="shared" si="8"/>
        <v>327422</v>
      </c>
      <c r="AN116" s="41">
        <v>10562</v>
      </c>
      <c r="AO116" s="29">
        <f t="shared" si="5"/>
        <v>321092</v>
      </c>
      <c r="AP116" s="30">
        <f t="shared" si="9"/>
        <v>10357.806451612903</v>
      </c>
      <c r="AQ116" s="31">
        <f t="shared" si="6"/>
        <v>-6330</v>
      </c>
      <c r="AR116" s="45">
        <f t="shared" si="7"/>
        <v>0.9806671512604529</v>
      </c>
    </row>
    <row r="117" spans="1:44" x14ac:dyDescent="0.25">
      <c r="A117" s="10">
        <v>116</v>
      </c>
      <c r="B117" s="11">
        <v>15820</v>
      </c>
      <c r="C117" s="11" t="s">
        <v>58</v>
      </c>
      <c r="D117" s="12" t="s">
        <v>3</v>
      </c>
      <c r="E117" s="12" t="s">
        <v>20</v>
      </c>
      <c r="F117" s="12" t="s">
        <v>21</v>
      </c>
      <c r="G117" s="12" t="s">
        <v>181</v>
      </c>
      <c r="H117" s="41">
        <v>13826</v>
      </c>
      <c r="I117" s="41">
        <v>12328</v>
      </c>
      <c r="J117" s="41">
        <v>5919</v>
      </c>
      <c r="K117" s="41">
        <v>11603</v>
      </c>
      <c r="L117" s="41">
        <v>9946</v>
      </c>
      <c r="M117" s="41">
        <v>17514</v>
      </c>
      <c r="N117" s="41">
        <v>11109</v>
      </c>
      <c r="O117" s="41">
        <v>8182</v>
      </c>
      <c r="P117" s="41">
        <v>8530</v>
      </c>
      <c r="Q117" s="41">
        <v>9076</v>
      </c>
      <c r="R117" s="41">
        <v>12719</v>
      </c>
      <c r="S117" s="41">
        <v>5059</v>
      </c>
      <c r="T117" s="41">
        <v>9433</v>
      </c>
      <c r="U117" s="41">
        <v>11318</v>
      </c>
      <c r="V117" s="41">
        <v>7702</v>
      </c>
      <c r="W117" s="41">
        <v>11107</v>
      </c>
      <c r="X117" s="41">
        <v>11252</v>
      </c>
      <c r="Y117" s="41">
        <v>9323</v>
      </c>
      <c r="Z117" s="41">
        <v>3920</v>
      </c>
      <c r="AA117" s="41">
        <v>12963</v>
      </c>
      <c r="AB117" s="41">
        <v>9499</v>
      </c>
      <c r="AC117" s="41">
        <v>11443</v>
      </c>
      <c r="AD117" s="41">
        <v>19461</v>
      </c>
      <c r="AE117" s="41">
        <v>8504</v>
      </c>
      <c r="AF117" s="41">
        <v>10929</v>
      </c>
      <c r="AG117" s="41">
        <v>5626</v>
      </c>
      <c r="AH117" s="41">
        <v>6487</v>
      </c>
      <c r="AI117" s="41">
        <v>3432</v>
      </c>
      <c r="AJ117" s="41">
        <v>5994</v>
      </c>
      <c r="AK117" s="41">
        <v>9935</v>
      </c>
      <c r="AL117" s="41">
        <v>8982</v>
      </c>
      <c r="AM117" s="28">
        <f t="shared" si="8"/>
        <v>274722</v>
      </c>
      <c r="AN117" s="41">
        <v>8862</v>
      </c>
      <c r="AO117" s="29">
        <f t="shared" si="5"/>
        <v>303121</v>
      </c>
      <c r="AP117" s="30">
        <f t="shared" si="9"/>
        <v>9778.0967741935492</v>
      </c>
      <c r="AQ117" s="31">
        <f t="shared" si="6"/>
        <v>28399</v>
      </c>
      <c r="AR117" s="45">
        <f t="shared" si="7"/>
        <v>1.1033735922132193</v>
      </c>
    </row>
    <row r="118" spans="1:44" x14ac:dyDescent="0.25">
      <c r="A118" s="10">
        <v>117</v>
      </c>
      <c r="B118" s="11">
        <v>14571</v>
      </c>
      <c r="C118" s="11" t="s">
        <v>58</v>
      </c>
      <c r="D118" s="12" t="s">
        <v>3</v>
      </c>
      <c r="E118" s="12" t="s">
        <v>20</v>
      </c>
      <c r="F118" s="12" t="s">
        <v>21</v>
      </c>
      <c r="G118" s="12" t="s">
        <v>182</v>
      </c>
      <c r="H118" s="41">
        <v>6109</v>
      </c>
      <c r="I118" s="41">
        <v>7202</v>
      </c>
      <c r="J118" s="41">
        <v>6446</v>
      </c>
      <c r="K118" s="41">
        <v>6587</v>
      </c>
      <c r="L118" s="41">
        <v>1579</v>
      </c>
      <c r="M118" s="41">
        <v>9085</v>
      </c>
      <c r="N118" s="41">
        <v>4992</v>
      </c>
      <c r="O118" s="41">
        <v>6925</v>
      </c>
      <c r="P118" s="41">
        <v>4428</v>
      </c>
      <c r="Q118" s="41">
        <v>7708</v>
      </c>
      <c r="R118" s="41">
        <v>4173</v>
      </c>
      <c r="S118" s="41">
        <v>63</v>
      </c>
      <c r="T118" s="41">
        <v>8426</v>
      </c>
      <c r="U118" s="41">
        <v>9465</v>
      </c>
      <c r="V118" s="41">
        <v>7750</v>
      </c>
      <c r="W118" s="41">
        <v>9061</v>
      </c>
      <c r="X118" s="41">
        <v>3024</v>
      </c>
      <c r="Y118" s="41">
        <v>5108</v>
      </c>
      <c r="Z118" s="41">
        <v>477</v>
      </c>
      <c r="AA118" s="41">
        <v>3930</v>
      </c>
      <c r="AB118" s="41">
        <v>5773</v>
      </c>
      <c r="AC118" s="41">
        <v>6993</v>
      </c>
      <c r="AD118" s="41">
        <v>9761</v>
      </c>
      <c r="AE118" s="41">
        <v>3406</v>
      </c>
      <c r="AF118" s="41">
        <v>3251</v>
      </c>
      <c r="AG118" s="41">
        <v>606</v>
      </c>
      <c r="AH118" s="41">
        <v>8103</v>
      </c>
      <c r="AI118" s="41">
        <v>5321</v>
      </c>
      <c r="AJ118" s="41">
        <v>3878</v>
      </c>
      <c r="AK118" s="41">
        <v>7786</v>
      </c>
      <c r="AL118" s="41">
        <v>3661</v>
      </c>
      <c r="AM118" s="28">
        <f t="shared" si="8"/>
        <v>217217</v>
      </c>
      <c r="AN118" s="41">
        <v>7007</v>
      </c>
      <c r="AO118" s="29">
        <f t="shared" si="5"/>
        <v>171077</v>
      </c>
      <c r="AP118" s="30">
        <f t="shared" si="9"/>
        <v>5518.6129032258068</v>
      </c>
      <c r="AQ118" s="31">
        <f t="shared" si="6"/>
        <v>-46140</v>
      </c>
      <c r="AR118" s="45">
        <f t="shared" si="7"/>
        <v>0.78758568620319769</v>
      </c>
    </row>
    <row r="119" spans="1:44" x14ac:dyDescent="0.25">
      <c r="A119" s="10">
        <v>118</v>
      </c>
      <c r="B119" s="11">
        <v>14570</v>
      </c>
      <c r="C119" s="11" t="s">
        <v>58</v>
      </c>
      <c r="D119" s="12" t="s">
        <v>3</v>
      </c>
      <c r="E119" s="12" t="s">
        <v>20</v>
      </c>
      <c r="F119" s="12" t="s">
        <v>21</v>
      </c>
      <c r="G119" s="12" t="s">
        <v>183</v>
      </c>
      <c r="H119" s="41">
        <v>16098</v>
      </c>
      <c r="I119" s="41">
        <v>16859</v>
      </c>
      <c r="J119" s="41">
        <v>19822</v>
      </c>
      <c r="K119" s="41">
        <v>22907</v>
      </c>
      <c r="L119" s="41">
        <v>7219</v>
      </c>
      <c r="M119" s="41">
        <v>18498</v>
      </c>
      <c r="N119" s="41">
        <v>15530</v>
      </c>
      <c r="O119" s="41">
        <v>21594</v>
      </c>
      <c r="P119" s="41">
        <v>9620</v>
      </c>
      <c r="Q119" s="41">
        <v>15609</v>
      </c>
      <c r="R119" s="41">
        <v>21304</v>
      </c>
      <c r="S119" s="41">
        <v>10014</v>
      </c>
      <c r="T119" s="41">
        <v>20748</v>
      </c>
      <c r="U119" s="41">
        <v>14111</v>
      </c>
      <c r="V119" s="41">
        <v>13634</v>
      </c>
      <c r="W119" s="41">
        <v>10825</v>
      </c>
      <c r="X119" s="41">
        <v>13594</v>
      </c>
      <c r="Y119" s="41">
        <v>20640</v>
      </c>
      <c r="Z119" s="41">
        <v>9182</v>
      </c>
      <c r="AA119" s="41">
        <v>13848</v>
      </c>
      <c r="AB119" s="41">
        <v>15498</v>
      </c>
      <c r="AC119" s="41">
        <v>24086</v>
      </c>
      <c r="AD119" s="41">
        <v>16459</v>
      </c>
      <c r="AE119" s="41">
        <v>7337</v>
      </c>
      <c r="AF119" s="41">
        <v>18794</v>
      </c>
      <c r="AG119" s="41">
        <v>7363</v>
      </c>
      <c r="AH119" s="41">
        <v>12169</v>
      </c>
      <c r="AI119" s="41">
        <v>10898</v>
      </c>
      <c r="AJ119" s="41">
        <v>16508</v>
      </c>
      <c r="AK119" s="41">
        <v>10485</v>
      </c>
      <c r="AL119" s="41">
        <v>11549</v>
      </c>
      <c r="AM119" s="28">
        <f t="shared" si="8"/>
        <v>422871</v>
      </c>
      <c r="AN119" s="41">
        <v>13641</v>
      </c>
      <c r="AO119" s="29">
        <f t="shared" si="5"/>
        <v>462802</v>
      </c>
      <c r="AP119" s="30">
        <f t="shared" si="9"/>
        <v>14929.096774193549</v>
      </c>
      <c r="AQ119" s="31">
        <f t="shared" si="6"/>
        <v>39931</v>
      </c>
      <c r="AR119" s="45">
        <f t="shared" si="7"/>
        <v>1.0944283244772046</v>
      </c>
    </row>
    <row r="120" spans="1:44" x14ac:dyDescent="0.25">
      <c r="A120" s="10">
        <v>119</v>
      </c>
      <c r="B120" s="11">
        <v>15021</v>
      </c>
      <c r="C120" s="11" t="s">
        <v>58</v>
      </c>
      <c r="D120" s="12" t="s">
        <v>3</v>
      </c>
      <c r="E120" s="12" t="s">
        <v>20</v>
      </c>
      <c r="F120" s="12" t="s">
        <v>20</v>
      </c>
      <c r="G120" s="12" t="s">
        <v>184</v>
      </c>
      <c r="H120" s="41">
        <v>2685</v>
      </c>
      <c r="I120" s="41">
        <v>1148</v>
      </c>
      <c r="J120" s="41">
        <v>622</v>
      </c>
      <c r="K120" s="41">
        <v>591</v>
      </c>
      <c r="L120" s="41">
        <v>218</v>
      </c>
      <c r="M120" s="41">
        <v>8968</v>
      </c>
      <c r="N120" s="41">
        <v>22177</v>
      </c>
      <c r="O120" s="41">
        <v>5693</v>
      </c>
      <c r="P120" s="41">
        <v>3697</v>
      </c>
      <c r="Q120" s="41">
        <v>2547</v>
      </c>
      <c r="R120" s="41">
        <v>3115</v>
      </c>
      <c r="S120" s="41">
        <v>1268</v>
      </c>
      <c r="T120" s="41">
        <v>1410</v>
      </c>
      <c r="U120" s="41">
        <v>2060</v>
      </c>
      <c r="V120" s="41">
        <v>2317</v>
      </c>
      <c r="W120" s="41">
        <v>780</v>
      </c>
      <c r="X120" s="41">
        <v>4540</v>
      </c>
      <c r="Y120" s="41">
        <v>5119</v>
      </c>
      <c r="Z120" s="41">
        <v>1225</v>
      </c>
      <c r="AA120" s="41">
        <v>1409</v>
      </c>
      <c r="AB120" s="41">
        <v>905</v>
      </c>
      <c r="AC120" s="41">
        <v>2015</v>
      </c>
      <c r="AD120" s="41">
        <v>3619</v>
      </c>
      <c r="AE120" s="41">
        <v>1455</v>
      </c>
      <c r="AF120" s="41">
        <v>4795</v>
      </c>
      <c r="AG120" s="41">
        <v>221</v>
      </c>
      <c r="AH120" s="41">
        <v>3311</v>
      </c>
      <c r="AI120" s="41">
        <v>1957</v>
      </c>
      <c r="AJ120" s="41">
        <v>1815</v>
      </c>
      <c r="AK120" s="41">
        <v>2421</v>
      </c>
      <c r="AL120" s="41">
        <v>2509</v>
      </c>
      <c r="AM120" s="28">
        <f t="shared" si="8"/>
        <v>99293</v>
      </c>
      <c r="AN120" s="41">
        <v>3203</v>
      </c>
      <c r="AO120" s="29">
        <f t="shared" si="5"/>
        <v>96612</v>
      </c>
      <c r="AP120" s="30">
        <f t="shared" si="9"/>
        <v>3116.516129032258</v>
      </c>
      <c r="AQ120" s="31">
        <f t="shared" si="6"/>
        <v>-2681</v>
      </c>
      <c r="AR120" s="45">
        <f t="shared" si="7"/>
        <v>0.97299910366289666</v>
      </c>
    </row>
    <row r="121" spans="1:44" x14ac:dyDescent="0.25">
      <c r="A121" s="10">
        <v>120</v>
      </c>
      <c r="B121" s="11">
        <v>16807</v>
      </c>
      <c r="C121" s="11" t="s">
        <v>58</v>
      </c>
      <c r="D121" s="12" t="s">
        <v>3</v>
      </c>
      <c r="E121" s="12" t="s">
        <v>20</v>
      </c>
      <c r="F121" s="12" t="s">
        <v>20</v>
      </c>
      <c r="G121" s="12" t="s">
        <v>185</v>
      </c>
      <c r="H121" s="41">
        <v>0</v>
      </c>
      <c r="I121" s="41">
        <v>80</v>
      </c>
      <c r="J121" s="41">
        <v>0</v>
      </c>
      <c r="K121" s="41">
        <v>0</v>
      </c>
      <c r="L121" s="41">
        <v>0</v>
      </c>
      <c r="M121" s="41">
        <v>0</v>
      </c>
      <c r="N121" s="41">
        <v>0</v>
      </c>
      <c r="O121" s="41">
        <v>0</v>
      </c>
      <c r="P121" s="41">
        <v>0</v>
      </c>
      <c r="Q121" s="41">
        <v>118</v>
      </c>
      <c r="R121" s="41">
        <v>90</v>
      </c>
      <c r="S121" s="41">
        <v>0</v>
      </c>
      <c r="T121" s="41">
        <v>0</v>
      </c>
      <c r="U121" s="41">
        <v>0</v>
      </c>
      <c r="V121" s="41">
        <v>0</v>
      </c>
      <c r="W121" s="41">
        <v>0</v>
      </c>
      <c r="X121" s="41">
        <v>0</v>
      </c>
      <c r="Y121" s="41">
        <v>90</v>
      </c>
      <c r="Z121" s="41">
        <v>0</v>
      </c>
      <c r="AA121" s="41">
        <v>0</v>
      </c>
      <c r="AB121" s="41">
        <v>0</v>
      </c>
      <c r="AC121" s="41">
        <v>0</v>
      </c>
      <c r="AD121" s="41">
        <v>0</v>
      </c>
      <c r="AE121" s="41">
        <v>0</v>
      </c>
      <c r="AF121" s="41">
        <v>0</v>
      </c>
      <c r="AG121" s="41">
        <v>0</v>
      </c>
      <c r="AH121" s="41">
        <v>0</v>
      </c>
      <c r="AI121" s="41">
        <v>0</v>
      </c>
      <c r="AJ121" s="41">
        <v>0</v>
      </c>
      <c r="AK121" s="41">
        <v>0</v>
      </c>
      <c r="AL121" s="41">
        <v>0</v>
      </c>
      <c r="AM121" s="28">
        <f t="shared" si="8"/>
        <v>4650</v>
      </c>
      <c r="AN121" s="41">
        <v>150</v>
      </c>
      <c r="AO121" s="29">
        <f t="shared" si="5"/>
        <v>378</v>
      </c>
      <c r="AP121" s="30">
        <f t="shared" si="9"/>
        <v>12.193548387096774</v>
      </c>
      <c r="AQ121" s="31">
        <f t="shared" si="6"/>
        <v>-4272</v>
      </c>
      <c r="AR121" s="45">
        <f t="shared" si="7"/>
        <v>8.1290322580645155E-2</v>
      </c>
    </row>
    <row r="122" spans="1:44" x14ac:dyDescent="0.25">
      <c r="A122" s="10">
        <v>121</v>
      </c>
      <c r="B122" s="11">
        <v>16301</v>
      </c>
      <c r="C122" s="11" t="s">
        <v>58</v>
      </c>
      <c r="D122" s="12" t="s">
        <v>3</v>
      </c>
      <c r="E122" s="12" t="s">
        <v>20</v>
      </c>
      <c r="F122" s="12" t="s">
        <v>20</v>
      </c>
      <c r="G122" s="12" t="s">
        <v>186</v>
      </c>
      <c r="H122" s="41">
        <v>51489</v>
      </c>
      <c r="I122" s="41">
        <v>63670</v>
      </c>
      <c r="J122" s="41">
        <v>52941</v>
      </c>
      <c r="K122" s="41">
        <v>45160</v>
      </c>
      <c r="L122" s="41">
        <v>25345</v>
      </c>
      <c r="M122" s="41">
        <v>76749</v>
      </c>
      <c r="N122" s="41">
        <v>51279</v>
      </c>
      <c r="O122" s="41">
        <v>53951</v>
      </c>
      <c r="P122" s="41">
        <v>40803</v>
      </c>
      <c r="Q122" s="41">
        <v>51415</v>
      </c>
      <c r="R122" s="41">
        <v>46966</v>
      </c>
      <c r="S122" s="41">
        <v>17071</v>
      </c>
      <c r="T122" s="41">
        <v>54406</v>
      </c>
      <c r="U122" s="41">
        <v>51368</v>
      </c>
      <c r="V122" s="41">
        <v>56612</v>
      </c>
      <c r="W122" s="41">
        <v>48086</v>
      </c>
      <c r="X122" s="41">
        <v>48263</v>
      </c>
      <c r="Y122" s="41">
        <v>60637</v>
      </c>
      <c r="Z122" s="41">
        <v>45462</v>
      </c>
      <c r="AA122" s="41">
        <v>40459</v>
      </c>
      <c r="AB122" s="41">
        <v>55821</v>
      </c>
      <c r="AC122" s="41">
        <v>44411</v>
      </c>
      <c r="AD122" s="41">
        <v>45403</v>
      </c>
      <c r="AE122" s="41">
        <v>48323</v>
      </c>
      <c r="AF122" s="41">
        <v>71830</v>
      </c>
      <c r="AG122" s="41">
        <v>27661</v>
      </c>
      <c r="AH122" s="41">
        <v>60721</v>
      </c>
      <c r="AI122" s="41">
        <v>73323</v>
      </c>
      <c r="AJ122" s="41">
        <v>38351</v>
      </c>
      <c r="AK122" s="41">
        <v>61338</v>
      </c>
      <c r="AL122" s="41">
        <v>74413</v>
      </c>
      <c r="AM122" s="28">
        <f t="shared" si="8"/>
        <v>811022</v>
      </c>
      <c r="AN122" s="41">
        <v>26162</v>
      </c>
      <c r="AO122" s="29">
        <f t="shared" si="5"/>
        <v>1583727</v>
      </c>
      <c r="AP122" s="30">
        <f t="shared" si="9"/>
        <v>51087.967741935485</v>
      </c>
      <c r="AQ122" s="31">
        <f t="shared" si="6"/>
        <v>772705</v>
      </c>
      <c r="AR122" s="45">
        <f t="shared" si="7"/>
        <v>1.9527546724996363</v>
      </c>
    </row>
    <row r="123" spans="1:44" x14ac:dyDescent="0.25">
      <c r="A123" s="10">
        <v>122</v>
      </c>
      <c r="B123" s="11">
        <v>15662</v>
      </c>
      <c r="C123" s="11" t="s">
        <v>58</v>
      </c>
      <c r="D123" s="12" t="s">
        <v>3</v>
      </c>
      <c r="E123" s="12" t="s">
        <v>20</v>
      </c>
      <c r="F123" s="12" t="s">
        <v>20</v>
      </c>
      <c r="G123" s="12" t="s">
        <v>187</v>
      </c>
      <c r="H123" s="41">
        <v>9778</v>
      </c>
      <c r="I123" s="41">
        <v>12993</v>
      </c>
      <c r="J123" s="41">
        <v>18531</v>
      </c>
      <c r="K123" s="41">
        <v>13403</v>
      </c>
      <c r="L123" s="41">
        <v>13725</v>
      </c>
      <c r="M123" s="41">
        <v>20480</v>
      </c>
      <c r="N123" s="41">
        <v>12988</v>
      </c>
      <c r="O123" s="41">
        <v>15067</v>
      </c>
      <c r="P123" s="41">
        <v>9903</v>
      </c>
      <c r="Q123" s="41">
        <v>12291</v>
      </c>
      <c r="R123" s="41">
        <v>11460</v>
      </c>
      <c r="S123" s="41">
        <v>5653</v>
      </c>
      <c r="T123" s="41">
        <v>14269</v>
      </c>
      <c r="U123" s="41">
        <v>14536</v>
      </c>
      <c r="V123" s="41">
        <v>16918</v>
      </c>
      <c r="W123" s="41">
        <v>9591</v>
      </c>
      <c r="X123" s="41">
        <v>21664</v>
      </c>
      <c r="Y123" s="41">
        <v>16848</v>
      </c>
      <c r="Z123" s="41">
        <v>13302</v>
      </c>
      <c r="AA123" s="41">
        <v>17024</v>
      </c>
      <c r="AB123" s="41">
        <v>17096</v>
      </c>
      <c r="AC123" s="41">
        <v>11620</v>
      </c>
      <c r="AD123" s="41">
        <v>10859</v>
      </c>
      <c r="AE123" s="41">
        <v>7475</v>
      </c>
      <c r="AF123" s="41">
        <v>11284</v>
      </c>
      <c r="AG123" s="41">
        <v>7239</v>
      </c>
      <c r="AH123" s="41">
        <v>13407</v>
      </c>
      <c r="AI123" s="41">
        <v>18043</v>
      </c>
      <c r="AJ123" s="41">
        <v>11388</v>
      </c>
      <c r="AK123" s="41">
        <v>11871</v>
      </c>
      <c r="AL123" s="41">
        <v>13594</v>
      </c>
      <c r="AM123" s="28">
        <f t="shared" si="8"/>
        <v>404922</v>
      </c>
      <c r="AN123" s="41">
        <v>13062</v>
      </c>
      <c r="AO123" s="29">
        <f t="shared" si="5"/>
        <v>414300</v>
      </c>
      <c r="AP123" s="30">
        <f t="shared" si="9"/>
        <v>13364.516129032258</v>
      </c>
      <c r="AQ123" s="31">
        <f t="shared" si="6"/>
        <v>9378</v>
      </c>
      <c r="AR123" s="45">
        <f t="shared" si="7"/>
        <v>1.023160016003082</v>
      </c>
    </row>
    <row r="124" spans="1:44" x14ac:dyDescent="0.25">
      <c r="A124" s="10">
        <v>123</v>
      </c>
      <c r="B124" s="11">
        <v>14518</v>
      </c>
      <c r="C124" s="11" t="s">
        <v>58</v>
      </c>
      <c r="D124" s="12" t="s">
        <v>3</v>
      </c>
      <c r="E124" s="12" t="s">
        <v>20</v>
      </c>
      <c r="F124" s="12" t="s">
        <v>20</v>
      </c>
      <c r="G124" s="12" t="s">
        <v>188</v>
      </c>
      <c r="H124" s="41">
        <v>27044</v>
      </c>
      <c r="I124" s="41">
        <v>20275</v>
      </c>
      <c r="J124" s="41">
        <v>18449</v>
      </c>
      <c r="K124" s="41">
        <v>26578</v>
      </c>
      <c r="L124" s="41">
        <v>10727</v>
      </c>
      <c r="M124" s="41">
        <v>21890</v>
      </c>
      <c r="N124" s="41">
        <v>23714</v>
      </c>
      <c r="O124" s="41">
        <v>16402</v>
      </c>
      <c r="P124" s="41">
        <v>17582</v>
      </c>
      <c r="Q124" s="41">
        <v>9561</v>
      </c>
      <c r="R124" s="41">
        <v>23133</v>
      </c>
      <c r="S124" s="41">
        <v>6987</v>
      </c>
      <c r="T124" s="41">
        <v>22091</v>
      </c>
      <c r="U124" s="41">
        <v>19409</v>
      </c>
      <c r="V124" s="41">
        <v>16590</v>
      </c>
      <c r="W124" s="41">
        <v>19348</v>
      </c>
      <c r="X124" s="41">
        <v>16514</v>
      </c>
      <c r="Y124" s="41">
        <v>31438</v>
      </c>
      <c r="Z124" s="41">
        <v>5008</v>
      </c>
      <c r="AA124" s="41">
        <v>21408</v>
      </c>
      <c r="AB124" s="41">
        <v>18294</v>
      </c>
      <c r="AC124" s="41">
        <v>23752</v>
      </c>
      <c r="AD124" s="41">
        <v>20902</v>
      </c>
      <c r="AE124" s="41">
        <v>19555</v>
      </c>
      <c r="AF124" s="41">
        <v>24088</v>
      </c>
      <c r="AG124" s="41">
        <v>8422</v>
      </c>
      <c r="AH124" s="41">
        <v>23240</v>
      </c>
      <c r="AI124" s="41">
        <v>20131</v>
      </c>
      <c r="AJ124" s="41">
        <v>19353</v>
      </c>
      <c r="AK124" s="41">
        <v>16306</v>
      </c>
      <c r="AL124" s="41">
        <v>22040</v>
      </c>
      <c r="AM124" s="28">
        <f t="shared" si="8"/>
        <v>467046</v>
      </c>
      <c r="AN124" s="41">
        <v>15066</v>
      </c>
      <c r="AO124" s="29">
        <f t="shared" si="5"/>
        <v>590231</v>
      </c>
      <c r="AP124" s="30">
        <f t="shared" si="9"/>
        <v>19039.709677419356</v>
      </c>
      <c r="AQ124" s="31">
        <f t="shared" si="6"/>
        <v>123185</v>
      </c>
      <c r="AR124" s="45">
        <f t="shared" si="7"/>
        <v>1.2637534632562959</v>
      </c>
    </row>
    <row r="125" spans="1:44" x14ac:dyDescent="0.25">
      <c r="A125" s="10">
        <v>124</v>
      </c>
      <c r="B125" s="11">
        <v>15879</v>
      </c>
      <c r="C125" s="11" t="s">
        <v>58</v>
      </c>
      <c r="D125" s="12" t="s">
        <v>3</v>
      </c>
      <c r="E125" s="12" t="s">
        <v>20</v>
      </c>
      <c r="F125" s="12" t="s">
        <v>20</v>
      </c>
      <c r="G125" s="12" t="s">
        <v>189</v>
      </c>
      <c r="H125" s="41">
        <v>19458</v>
      </c>
      <c r="I125" s="41">
        <v>11093</v>
      </c>
      <c r="J125" s="41">
        <v>11543</v>
      </c>
      <c r="K125" s="41">
        <v>13778</v>
      </c>
      <c r="L125" s="41">
        <v>4730</v>
      </c>
      <c r="M125" s="41">
        <v>20567</v>
      </c>
      <c r="N125" s="41">
        <v>16037</v>
      </c>
      <c r="O125" s="41">
        <v>7653</v>
      </c>
      <c r="P125" s="41">
        <v>13481</v>
      </c>
      <c r="Q125" s="41">
        <v>11343</v>
      </c>
      <c r="R125" s="41">
        <v>13536</v>
      </c>
      <c r="S125" s="41">
        <v>4732</v>
      </c>
      <c r="T125" s="41">
        <v>12110</v>
      </c>
      <c r="U125" s="41">
        <v>11175</v>
      </c>
      <c r="V125" s="41">
        <v>10268</v>
      </c>
      <c r="W125" s="41">
        <v>5477</v>
      </c>
      <c r="X125" s="41">
        <v>10838</v>
      </c>
      <c r="Y125" s="41">
        <v>16667</v>
      </c>
      <c r="Z125" s="41">
        <v>6883</v>
      </c>
      <c r="AA125" s="41">
        <v>7820</v>
      </c>
      <c r="AB125" s="41">
        <v>12129</v>
      </c>
      <c r="AC125" s="41">
        <v>10421</v>
      </c>
      <c r="AD125" s="41">
        <v>7913</v>
      </c>
      <c r="AE125" s="41">
        <v>5365</v>
      </c>
      <c r="AF125" s="41">
        <v>8604</v>
      </c>
      <c r="AG125" s="41">
        <v>5578</v>
      </c>
      <c r="AH125" s="41">
        <v>14612</v>
      </c>
      <c r="AI125" s="41">
        <v>16061</v>
      </c>
      <c r="AJ125" s="41">
        <v>9476</v>
      </c>
      <c r="AK125" s="41">
        <v>7909</v>
      </c>
      <c r="AL125" s="41">
        <v>7709</v>
      </c>
      <c r="AM125" s="28">
        <f t="shared" si="8"/>
        <v>296422</v>
      </c>
      <c r="AN125" s="41">
        <v>9562</v>
      </c>
      <c r="AO125" s="29">
        <f t="shared" si="5"/>
        <v>334966</v>
      </c>
      <c r="AP125" s="30">
        <f t="shared" si="9"/>
        <v>10805.354838709678</v>
      </c>
      <c r="AQ125" s="31">
        <f t="shared" si="6"/>
        <v>38544</v>
      </c>
      <c r="AR125" s="45">
        <f t="shared" si="7"/>
        <v>1.1300308344184979</v>
      </c>
    </row>
    <row r="126" spans="1:44" x14ac:dyDescent="0.25">
      <c r="A126" s="10">
        <v>125</v>
      </c>
      <c r="B126" s="11">
        <v>15861</v>
      </c>
      <c r="C126" s="11" t="s">
        <v>58</v>
      </c>
      <c r="D126" s="12" t="s">
        <v>3</v>
      </c>
      <c r="E126" s="12" t="s">
        <v>20</v>
      </c>
      <c r="F126" s="12" t="s">
        <v>22</v>
      </c>
      <c r="G126" s="12" t="s">
        <v>190</v>
      </c>
      <c r="H126" s="41">
        <v>16922</v>
      </c>
      <c r="I126" s="41">
        <v>15370</v>
      </c>
      <c r="J126" s="41">
        <v>10537</v>
      </c>
      <c r="K126" s="41">
        <v>19376</v>
      </c>
      <c r="L126" s="41">
        <v>9935</v>
      </c>
      <c r="M126" s="41">
        <v>14863</v>
      </c>
      <c r="N126" s="41">
        <v>16705</v>
      </c>
      <c r="O126" s="41">
        <v>8598</v>
      </c>
      <c r="P126" s="41">
        <v>14223</v>
      </c>
      <c r="Q126" s="41">
        <v>7465</v>
      </c>
      <c r="R126" s="41">
        <v>18820</v>
      </c>
      <c r="S126" s="41">
        <v>7411</v>
      </c>
      <c r="T126" s="41">
        <v>8246</v>
      </c>
      <c r="U126" s="41">
        <v>17439</v>
      </c>
      <c r="V126" s="41">
        <v>9972</v>
      </c>
      <c r="W126" s="41">
        <v>10792</v>
      </c>
      <c r="X126" s="41">
        <v>14002</v>
      </c>
      <c r="Y126" s="41">
        <v>15948</v>
      </c>
      <c r="Z126" s="41">
        <v>5583</v>
      </c>
      <c r="AA126" s="41">
        <v>12076</v>
      </c>
      <c r="AB126" s="41">
        <v>9892</v>
      </c>
      <c r="AC126" s="41">
        <v>9844</v>
      </c>
      <c r="AD126" s="41">
        <v>14281</v>
      </c>
      <c r="AE126" s="41">
        <v>10773</v>
      </c>
      <c r="AF126" s="41">
        <v>12407</v>
      </c>
      <c r="AG126" s="41">
        <v>6228</v>
      </c>
      <c r="AH126" s="41">
        <v>14031</v>
      </c>
      <c r="AI126" s="41">
        <v>10853</v>
      </c>
      <c r="AJ126" s="41">
        <v>13897</v>
      </c>
      <c r="AK126" s="41">
        <v>17763</v>
      </c>
      <c r="AL126" s="41">
        <v>24563</v>
      </c>
      <c r="AM126" s="28">
        <f t="shared" si="8"/>
        <v>342922</v>
      </c>
      <c r="AN126" s="41">
        <v>11062</v>
      </c>
      <c r="AO126" s="29">
        <f t="shared" si="5"/>
        <v>398815</v>
      </c>
      <c r="AP126" s="30">
        <f t="shared" si="9"/>
        <v>12865</v>
      </c>
      <c r="AQ126" s="31">
        <f t="shared" si="6"/>
        <v>55893</v>
      </c>
      <c r="AR126" s="45">
        <f t="shared" si="7"/>
        <v>1.1629904176459953</v>
      </c>
    </row>
    <row r="127" spans="1:44" x14ac:dyDescent="0.25">
      <c r="A127" s="10">
        <v>126</v>
      </c>
      <c r="B127" s="11">
        <v>15958</v>
      </c>
      <c r="C127" s="11" t="s">
        <v>58</v>
      </c>
      <c r="D127" s="12" t="s">
        <v>3</v>
      </c>
      <c r="E127" s="12" t="s">
        <v>20</v>
      </c>
      <c r="F127" s="12" t="s">
        <v>22</v>
      </c>
      <c r="G127" s="12" t="s">
        <v>191</v>
      </c>
      <c r="H127" s="41">
        <v>18129</v>
      </c>
      <c r="I127" s="41">
        <v>19629</v>
      </c>
      <c r="J127" s="41">
        <v>28033</v>
      </c>
      <c r="K127" s="41">
        <v>30745</v>
      </c>
      <c r="L127" s="41">
        <v>11548</v>
      </c>
      <c r="M127" s="41">
        <v>28482</v>
      </c>
      <c r="N127" s="41">
        <v>34441</v>
      </c>
      <c r="O127" s="41">
        <v>18872</v>
      </c>
      <c r="P127" s="41">
        <v>24039</v>
      </c>
      <c r="Q127" s="41">
        <v>17260</v>
      </c>
      <c r="R127" s="41">
        <v>31864</v>
      </c>
      <c r="S127" s="41">
        <v>11662</v>
      </c>
      <c r="T127" s="41">
        <v>18885</v>
      </c>
      <c r="U127" s="41">
        <v>19856</v>
      </c>
      <c r="V127" s="41">
        <v>19146</v>
      </c>
      <c r="W127" s="41">
        <v>21542</v>
      </c>
      <c r="X127" s="41">
        <v>17109</v>
      </c>
      <c r="Y127" s="41">
        <v>23161</v>
      </c>
      <c r="Z127" s="41">
        <v>13402</v>
      </c>
      <c r="AA127" s="41">
        <v>20791</v>
      </c>
      <c r="AB127" s="41">
        <v>16335</v>
      </c>
      <c r="AC127" s="41">
        <v>23205</v>
      </c>
      <c r="AD127" s="41">
        <v>25573</v>
      </c>
      <c r="AE127" s="41">
        <v>13801</v>
      </c>
      <c r="AF127" s="41">
        <v>21979</v>
      </c>
      <c r="AG127" s="41">
        <v>12762</v>
      </c>
      <c r="AH127" s="41">
        <v>32213</v>
      </c>
      <c r="AI127" s="41">
        <v>18583</v>
      </c>
      <c r="AJ127" s="41">
        <v>14923</v>
      </c>
      <c r="AK127" s="41">
        <v>26753</v>
      </c>
      <c r="AL127" s="41">
        <v>23598</v>
      </c>
      <c r="AM127" s="28">
        <f t="shared" si="8"/>
        <v>551397</v>
      </c>
      <c r="AN127" s="41">
        <v>17787</v>
      </c>
      <c r="AO127" s="29">
        <f t="shared" si="5"/>
        <v>658321</v>
      </c>
      <c r="AP127" s="30">
        <f t="shared" si="9"/>
        <v>21236.16129032258</v>
      </c>
      <c r="AQ127" s="31">
        <f t="shared" si="6"/>
        <v>106924</v>
      </c>
      <c r="AR127" s="45">
        <f t="shared" si="7"/>
        <v>1.1939147293148131</v>
      </c>
    </row>
    <row r="128" spans="1:44" x14ac:dyDescent="0.25">
      <c r="A128" s="10">
        <v>127</v>
      </c>
      <c r="B128" s="11">
        <v>92012</v>
      </c>
      <c r="C128" s="11" t="s">
        <v>58</v>
      </c>
      <c r="D128" s="12" t="s">
        <v>3</v>
      </c>
      <c r="E128" s="12" t="s">
        <v>20</v>
      </c>
      <c r="F128" s="12" t="s">
        <v>22</v>
      </c>
      <c r="G128" s="12" t="s">
        <v>192</v>
      </c>
      <c r="H128" s="41">
        <v>7157</v>
      </c>
      <c r="I128" s="41">
        <v>4814</v>
      </c>
      <c r="J128" s="41">
        <v>6038</v>
      </c>
      <c r="K128" s="41">
        <v>15759</v>
      </c>
      <c r="L128" s="41">
        <v>6794</v>
      </c>
      <c r="M128" s="41">
        <v>10540</v>
      </c>
      <c r="N128" s="41">
        <v>8146</v>
      </c>
      <c r="O128" s="41">
        <v>5450</v>
      </c>
      <c r="P128" s="41">
        <v>8176</v>
      </c>
      <c r="Q128" s="41">
        <v>6663</v>
      </c>
      <c r="R128" s="41">
        <v>7149</v>
      </c>
      <c r="S128" s="41">
        <v>3431</v>
      </c>
      <c r="T128" s="41">
        <v>8666</v>
      </c>
      <c r="U128" s="41">
        <v>5242</v>
      </c>
      <c r="V128" s="41">
        <v>7159</v>
      </c>
      <c r="W128" s="41">
        <v>8148</v>
      </c>
      <c r="X128" s="41">
        <v>7427</v>
      </c>
      <c r="Y128" s="41">
        <v>5879</v>
      </c>
      <c r="Z128" s="41">
        <v>4780</v>
      </c>
      <c r="AA128" s="41">
        <v>5087</v>
      </c>
      <c r="AB128" s="41">
        <v>6557</v>
      </c>
      <c r="AC128" s="41">
        <v>7977</v>
      </c>
      <c r="AD128" s="41">
        <v>8158</v>
      </c>
      <c r="AE128" s="41">
        <v>5840</v>
      </c>
      <c r="AF128" s="41">
        <v>10891</v>
      </c>
      <c r="AG128" s="41">
        <v>3450</v>
      </c>
      <c r="AH128" s="41">
        <v>9798</v>
      </c>
      <c r="AI128" s="41">
        <v>6194</v>
      </c>
      <c r="AJ128" s="41">
        <v>5185</v>
      </c>
      <c r="AK128" s="41">
        <v>7651</v>
      </c>
      <c r="AL128" s="41">
        <v>4242</v>
      </c>
      <c r="AM128" s="28">
        <f t="shared" si="8"/>
        <v>215667</v>
      </c>
      <c r="AN128" s="41">
        <v>6957</v>
      </c>
      <c r="AO128" s="29">
        <f t="shared" si="5"/>
        <v>218448</v>
      </c>
      <c r="AP128" s="30">
        <f t="shared" si="9"/>
        <v>7046.7096774193551</v>
      </c>
      <c r="AQ128" s="31">
        <f t="shared" si="6"/>
        <v>2781</v>
      </c>
      <c r="AR128" s="45">
        <f t="shared" si="7"/>
        <v>1.0128948796060593</v>
      </c>
    </row>
    <row r="129" spans="1:44" x14ac:dyDescent="0.25">
      <c r="A129" s="10">
        <v>128</v>
      </c>
      <c r="B129" s="11">
        <v>15397</v>
      </c>
      <c r="C129" s="11" t="s">
        <v>58</v>
      </c>
      <c r="D129" s="12" t="s">
        <v>3</v>
      </c>
      <c r="E129" s="12" t="s">
        <v>20</v>
      </c>
      <c r="F129" s="12" t="s">
        <v>22</v>
      </c>
      <c r="G129" s="12" t="s">
        <v>193</v>
      </c>
      <c r="H129" s="41">
        <v>7060</v>
      </c>
      <c r="I129" s="41">
        <v>13248</v>
      </c>
      <c r="J129" s="41">
        <v>6889</v>
      </c>
      <c r="K129" s="41">
        <v>14101</v>
      </c>
      <c r="L129" s="41">
        <v>4574</v>
      </c>
      <c r="M129" s="41">
        <v>18765</v>
      </c>
      <c r="N129" s="41">
        <v>9351</v>
      </c>
      <c r="O129" s="41">
        <v>10073</v>
      </c>
      <c r="P129" s="41">
        <v>12802</v>
      </c>
      <c r="Q129" s="41">
        <v>7507</v>
      </c>
      <c r="R129" s="41">
        <v>10759</v>
      </c>
      <c r="S129" s="41">
        <v>6898</v>
      </c>
      <c r="T129" s="41">
        <v>9974</v>
      </c>
      <c r="U129" s="41">
        <v>11567</v>
      </c>
      <c r="V129" s="41">
        <v>4139</v>
      </c>
      <c r="W129" s="41">
        <v>9894</v>
      </c>
      <c r="X129" s="41">
        <v>8983</v>
      </c>
      <c r="Y129" s="41">
        <v>9751</v>
      </c>
      <c r="Z129" s="41">
        <v>8165</v>
      </c>
      <c r="AA129" s="41">
        <v>7557</v>
      </c>
      <c r="AB129" s="41">
        <v>8647</v>
      </c>
      <c r="AC129" s="41">
        <v>7753</v>
      </c>
      <c r="AD129" s="41">
        <v>11061</v>
      </c>
      <c r="AE129" s="41">
        <v>7945</v>
      </c>
      <c r="AF129" s="41">
        <v>12562</v>
      </c>
      <c r="AG129" s="41">
        <v>6205</v>
      </c>
      <c r="AH129" s="41">
        <v>9758</v>
      </c>
      <c r="AI129" s="41">
        <v>7262</v>
      </c>
      <c r="AJ129" s="41">
        <v>7879</v>
      </c>
      <c r="AK129" s="41">
        <v>12960</v>
      </c>
      <c r="AL129" s="41">
        <v>9682</v>
      </c>
      <c r="AM129" s="28">
        <f t="shared" si="8"/>
        <v>262322</v>
      </c>
      <c r="AN129" s="41">
        <v>8462</v>
      </c>
      <c r="AO129" s="29">
        <f t="shared" si="5"/>
        <v>293771</v>
      </c>
      <c r="AP129" s="30">
        <f t="shared" si="9"/>
        <v>9476.4838709677424</v>
      </c>
      <c r="AQ129" s="31">
        <f t="shared" si="6"/>
        <v>31449</v>
      </c>
      <c r="AR129" s="45">
        <f t="shared" si="7"/>
        <v>1.1198870090956916</v>
      </c>
    </row>
    <row r="130" spans="1:44" x14ac:dyDescent="0.25">
      <c r="A130" s="10">
        <v>129</v>
      </c>
      <c r="B130" s="15">
        <v>17497</v>
      </c>
      <c r="C130" s="11" t="s">
        <v>58</v>
      </c>
      <c r="D130" s="12" t="s">
        <v>3</v>
      </c>
      <c r="E130" s="12" t="s">
        <v>20</v>
      </c>
      <c r="F130" s="12" t="s">
        <v>22</v>
      </c>
      <c r="G130" s="12" t="s">
        <v>403</v>
      </c>
      <c r="H130" s="41">
        <v>3050</v>
      </c>
      <c r="I130" s="41">
        <v>5742</v>
      </c>
      <c r="J130" s="41">
        <v>6804</v>
      </c>
      <c r="K130" s="41">
        <v>3763</v>
      </c>
      <c r="L130" s="41">
        <v>896</v>
      </c>
      <c r="M130" s="41">
        <v>2355</v>
      </c>
      <c r="N130" s="41">
        <v>2868</v>
      </c>
      <c r="O130" s="41">
        <v>3217</v>
      </c>
      <c r="P130" s="41">
        <v>3927</v>
      </c>
      <c r="Q130" s="41">
        <v>3981</v>
      </c>
      <c r="R130" s="41">
        <v>6535</v>
      </c>
      <c r="S130" s="41">
        <v>380</v>
      </c>
      <c r="T130" s="41">
        <v>3978</v>
      </c>
      <c r="U130" s="41">
        <v>4513</v>
      </c>
      <c r="V130" s="41">
        <v>4057</v>
      </c>
      <c r="W130" s="41">
        <v>4929</v>
      </c>
      <c r="X130" s="41">
        <v>3823</v>
      </c>
      <c r="Y130" s="41">
        <v>3145</v>
      </c>
      <c r="Z130" s="41">
        <v>2965</v>
      </c>
      <c r="AA130" s="41">
        <v>18357</v>
      </c>
      <c r="AB130" s="41">
        <v>2486</v>
      </c>
      <c r="AC130" s="41">
        <v>4782</v>
      </c>
      <c r="AD130" s="41">
        <v>2734</v>
      </c>
      <c r="AE130" s="41">
        <v>3401</v>
      </c>
      <c r="AF130" s="41">
        <v>5777</v>
      </c>
      <c r="AG130" s="41">
        <v>1304</v>
      </c>
      <c r="AH130" s="41">
        <v>4837</v>
      </c>
      <c r="AI130" s="41">
        <v>3974</v>
      </c>
      <c r="AJ130" s="41">
        <v>4353</v>
      </c>
      <c r="AK130" s="41">
        <v>2672</v>
      </c>
      <c r="AL130" s="41">
        <v>6388</v>
      </c>
      <c r="AM130" s="28">
        <f t="shared" si="8"/>
        <v>162967</v>
      </c>
      <c r="AN130" s="41">
        <v>5257</v>
      </c>
      <c r="AO130" s="29">
        <f t="shared" si="5"/>
        <v>131993</v>
      </c>
      <c r="AP130" s="30">
        <f t="shared" si="9"/>
        <v>4257.8387096774195</v>
      </c>
      <c r="AQ130" s="31">
        <f t="shared" si="6"/>
        <v>-30974</v>
      </c>
      <c r="AR130" s="45">
        <f t="shared" si="7"/>
        <v>0.80993698110660439</v>
      </c>
    </row>
    <row r="131" spans="1:44" x14ac:dyDescent="0.25">
      <c r="A131" s="10">
        <v>130</v>
      </c>
      <c r="B131" s="11">
        <v>15713</v>
      </c>
      <c r="C131" s="11" t="s">
        <v>58</v>
      </c>
      <c r="D131" s="11" t="s">
        <v>23</v>
      </c>
      <c r="E131" s="12" t="s">
        <v>24</v>
      </c>
      <c r="F131" s="12" t="s">
        <v>25</v>
      </c>
      <c r="G131" s="12" t="s">
        <v>194</v>
      </c>
      <c r="H131" s="41">
        <v>14833</v>
      </c>
      <c r="I131" s="41">
        <v>15930</v>
      </c>
      <c r="J131" s="41">
        <v>25481</v>
      </c>
      <c r="K131" s="41">
        <v>25865</v>
      </c>
      <c r="L131" s="41">
        <v>10908</v>
      </c>
      <c r="M131" s="41">
        <v>24719</v>
      </c>
      <c r="N131" s="41">
        <v>23373</v>
      </c>
      <c r="O131" s="41">
        <v>10074</v>
      </c>
      <c r="P131" s="41">
        <v>15328</v>
      </c>
      <c r="Q131" s="41">
        <v>12692</v>
      </c>
      <c r="R131" s="41">
        <v>23557</v>
      </c>
      <c r="S131" s="41">
        <v>6678</v>
      </c>
      <c r="T131" s="41">
        <v>23945</v>
      </c>
      <c r="U131" s="41">
        <v>25312</v>
      </c>
      <c r="V131" s="41">
        <v>21737</v>
      </c>
      <c r="W131" s="41">
        <v>16407</v>
      </c>
      <c r="X131" s="41">
        <v>13166</v>
      </c>
      <c r="Y131" s="41">
        <v>43154</v>
      </c>
      <c r="Z131" s="41">
        <v>7454</v>
      </c>
      <c r="AA131" s="41">
        <v>18405</v>
      </c>
      <c r="AB131" s="41">
        <v>22593</v>
      </c>
      <c r="AC131" s="41">
        <v>8426</v>
      </c>
      <c r="AD131" s="41">
        <v>11813</v>
      </c>
      <c r="AE131" s="41">
        <v>18317</v>
      </c>
      <c r="AF131" s="41">
        <v>22406</v>
      </c>
      <c r="AG131" s="41">
        <v>6388</v>
      </c>
      <c r="AH131" s="41">
        <v>18186</v>
      </c>
      <c r="AI131" s="41">
        <v>21711</v>
      </c>
      <c r="AJ131" s="41">
        <v>10868</v>
      </c>
      <c r="AK131" s="41">
        <v>16639</v>
      </c>
      <c r="AL131" s="41">
        <v>10603</v>
      </c>
      <c r="AM131" s="28">
        <f t="shared" ref="AM131:AM194" si="16">+AN131*31</f>
        <v>749022</v>
      </c>
      <c r="AN131" s="41">
        <v>24162</v>
      </c>
      <c r="AO131" s="29">
        <f t="shared" ref="AO131:AO194" si="17">SUM(H131:AL131)</f>
        <v>546968</v>
      </c>
      <c r="AP131" s="30">
        <f t="shared" ref="AP131:AP194" si="18">AO131/31</f>
        <v>17644.129032258064</v>
      </c>
      <c r="AQ131" s="31">
        <f t="shared" ref="AQ131:AQ194" si="19">AO131-AM131</f>
        <v>-202054</v>
      </c>
      <c r="AR131" s="45">
        <f t="shared" ref="AR131:AR194" si="20">AO131/AM131</f>
        <v>0.7302429034127168</v>
      </c>
    </row>
    <row r="132" spans="1:44" x14ac:dyDescent="0.25">
      <c r="A132" s="10">
        <v>131</v>
      </c>
      <c r="B132" s="11">
        <v>14566</v>
      </c>
      <c r="C132" s="11" t="s">
        <v>58</v>
      </c>
      <c r="D132" s="11" t="s">
        <v>23</v>
      </c>
      <c r="E132" s="12" t="s">
        <v>24</v>
      </c>
      <c r="F132" s="12" t="s">
        <v>26</v>
      </c>
      <c r="G132" s="12" t="s">
        <v>195</v>
      </c>
      <c r="H132" s="41">
        <v>15498</v>
      </c>
      <c r="I132" s="41">
        <v>10439</v>
      </c>
      <c r="J132" s="41">
        <v>10237</v>
      </c>
      <c r="K132" s="41">
        <v>17965</v>
      </c>
      <c r="L132" s="41">
        <v>3972</v>
      </c>
      <c r="M132" s="41">
        <v>21578</v>
      </c>
      <c r="N132" s="41">
        <v>10298</v>
      </c>
      <c r="O132" s="41">
        <v>13052</v>
      </c>
      <c r="P132" s="41">
        <v>9030</v>
      </c>
      <c r="Q132" s="41">
        <v>11106</v>
      </c>
      <c r="R132" s="41">
        <v>13212</v>
      </c>
      <c r="S132" s="41">
        <v>5807</v>
      </c>
      <c r="T132" s="41">
        <v>13359</v>
      </c>
      <c r="U132" s="41">
        <v>8085</v>
      </c>
      <c r="V132" s="41">
        <v>11233</v>
      </c>
      <c r="W132" s="41">
        <v>9660</v>
      </c>
      <c r="X132" s="41">
        <v>7304</v>
      </c>
      <c r="Y132" s="41">
        <v>14373</v>
      </c>
      <c r="Z132" s="41">
        <v>5990</v>
      </c>
      <c r="AA132" s="41">
        <v>12826</v>
      </c>
      <c r="AB132" s="41">
        <v>12751</v>
      </c>
      <c r="AC132" s="41">
        <v>9104</v>
      </c>
      <c r="AD132" s="41">
        <v>5034</v>
      </c>
      <c r="AE132" s="41">
        <v>10304</v>
      </c>
      <c r="AF132" s="41">
        <v>12961</v>
      </c>
      <c r="AG132" s="41">
        <v>9980</v>
      </c>
      <c r="AH132" s="41">
        <v>13218</v>
      </c>
      <c r="AI132" s="41">
        <v>10506</v>
      </c>
      <c r="AJ132" s="41">
        <v>9727</v>
      </c>
      <c r="AK132" s="41">
        <v>11112</v>
      </c>
      <c r="AL132" s="41">
        <v>7576</v>
      </c>
      <c r="AM132" s="28">
        <f t="shared" si="16"/>
        <v>308171</v>
      </c>
      <c r="AN132" s="41">
        <v>9941</v>
      </c>
      <c r="AO132" s="29">
        <f t="shared" si="17"/>
        <v>337297</v>
      </c>
      <c r="AP132" s="30">
        <f t="shared" si="18"/>
        <v>10880.548387096775</v>
      </c>
      <c r="AQ132" s="31">
        <f t="shared" si="19"/>
        <v>29126</v>
      </c>
      <c r="AR132" s="45">
        <f t="shared" si="20"/>
        <v>1.0945124622368749</v>
      </c>
    </row>
    <row r="133" spans="1:44" x14ac:dyDescent="0.25">
      <c r="A133" s="10">
        <v>132</v>
      </c>
      <c r="B133" s="11">
        <v>15630</v>
      </c>
      <c r="C133" s="11" t="s">
        <v>58</v>
      </c>
      <c r="D133" s="11" t="s">
        <v>23</v>
      </c>
      <c r="E133" s="12" t="s">
        <v>24</v>
      </c>
      <c r="F133" s="12" t="s">
        <v>26</v>
      </c>
      <c r="G133" s="12" t="s">
        <v>196</v>
      </c>
      <c r="H133" s="41">
        <v>14974</v>
      </c>
      <c r="I133" s="41">
        <v>8037</v>
      </c>
      <c r="J133" s="41">
        <v>11974</v>
      </c>
      <c r="K133" s="41">
        <v>13854</v>
      </c>
      <c r="L133" s="41">
        <v>9242</v>
      </c>
      <c r="M133" s="41">
        <v>12811</v>
      </c>
      <c r="N133" s="41">
        <v>13369</v>
      </c>
      <c r="O133" s="41">
        <v>10166</v>
      </c>
      <c r="P133" s="41">
        <v>11985</v>
      </c>
      <c r="Q133" s="41">
        <v>6968</v>
      </c>
      <c r="R133" s="41">
        <v>11014</v>
      </c>
      <c r="S133" s="41">
        <v>4854</v>
      </c>
      <c r="T133" s="41">
        <v>12127</v>
      </c>
      <c r="U133" s="41">
        <v>8014</v>
      </c>
      <c r="V133" s="41">
        <v>9472</v>
      </c>
      <c r="W133" s="41">
        <v>15787</v>
      </c>
      <c r="X133" s="41">
        <v>9123</v>
      </c>
      <c r="Y133" s="41">
        <v>13547</v>
      </c>
      <c r="Z133" s="41">
        <v>3178</v>
      </c>
      <c r="AA133" s="41">
        <v>15666</v>
      </c>
      <c r="AB133" s="41">
        <v>13163</v>
      </c>
      <c r="AC133" s="41">
        <v>12890</v>
      </c>
      <c r="AD133" s="41">
        <v>10130</v>
      </c>
      <c r="AE133" s="41">
        <v>6777</v>
      </c>
      <c r="AF133" s="41">
        <v>17137</v>
      </c>
      <c r="AG133" s="41">
        <v>5851</v>
      </c>
      <c r="AH133" s="41">
        <v>7973</v>
      </c>
      <c r="AI133" s="41">
        <v>17971</v>
      </c>
      <c r="AJ133" s="41">
        <v>8997</v>
      </c>
      <c r="AK133" s="41">
        <v>12563</v>
      </c>
      <c r="AL133" s="41">
        <v>12440</v>
      </c>
      <c r="AM133" s="28">
        <f t="shared" si="16"/>
        <v>362297</v>
      </c>
      <c r="AN133" s="41">
        <v>11687</v>
      </c>
      <c r="AO133" s="29">
        <f t="shared" si="17"/>
        <v>342054</v>
      </c>
      <c r="AP133" s="30">
        <f t="shared" si="18"/>
        <v>11034</v>
      </c>
      <c r="AQ133" s="31">
        <f t="shared" si="19"/>
        <v>-20243</v>
      </c>
      <c r="AR133" s="45">
        <f t="shared" si="20"/>
        <v>0.94412595191238124</v>
      </c>
    </row>
    <row r="134" spans="1:44" x14ac:dyDescent="0.25">
      <c r="A134" s="10">
        <v>133</v>
      </c>
      <c r="B134" s="11">
        <v>14565</v>
      </c>
      <c r="C134" s="11" t="s">
        <v>58</v>
      </c>
      <c r="D134" s="11" t="s">
        <v>23</v>
      </c>
      <c r="E134" s="12" t="s">
        <v>24</v>
      </c>
      <c r="F134" s="12" t="s">
        <v>26</v>
      </c>
      <c r="G134" s="12" t="s">
        <v>197</v>
      </c>
      <c r="H134" s="41">
        <v>20050</v>
      </c>
      <c r="I134" s="41">
        <v>13846</v>
      </c>
      <c r="J134" s="41">
        <v>7426</v>
      </c>
      <c r="K134" s="41">
        <v>21955</v>
      </c>
      <c r="L134" s="41">
        <v>6178</v>
      </c>
      <c r="M134" s="41">
        <v>17738</v>
      </c>
      <c r="N134" s="41">
        <v>22110</v>
      </c>
      <c r="O134" s="41">
        <v>12815</v>
      </c>
      <c r="P134" s="41">
        <v>13103</v>
      </c>
      <c r="Q134" s="41">
        <v>12440</v>
      </c>
      <c r="R134" s="41">
        <v>13887</v>
      </c>
      <c r="S134" s="41">
        <v>9819</v>
      </c>
      <c r="T134" s="41">
        <v>11926</v>
      </c>
      <c r="U134" s="41">
        <v>11838</v>
      </c>
      <c r="V134" s="41">
        <v>22512</v>
      </c>
      <c r="W134" s="41">
        <v>11394</v>
      </c>
      <c r="X134" s="41">
        <v>17794</v>
      </c>
      <c r="Y134" s="41">
        <v>18561</v>
      </c>
      <c r="Z134" s="41">
        <v>3546</v>
      </c>
      <c r="AA134" s="41">
        <v>11740</v>
      </c>
      <c r="AB134" s="41">
        <v>12200</v>
      </c>
      <c r="AC134" s="41">
        <v>9386</v>
      </c>
      <c r="AD134" s="41">
        <v>18649</v>
      </c>
      <c r="AE134" s="41">
        <v>9764</v>
      </c>
      <c r="AF134" s="41">
        <v>21285</v>
      </c>
      <c r="AG134" s="41">
        <v>7871</v>
      </c>
      <c r="AH134" s="41">
        <v>18389</v>
      </c>
      <c r="AI134" s="41">
        <v>9219</v>
      </c>
      <c r="AJ134" s="41">
        <v>14935</v>
      </c>
      <c r="AK134" s="41">
        <v>14146</v>
      </c>
      <c r="AL134" s="41">
        <v>11609</v>
      </c>
      <c r="AM134" s="28">
        <f t="shared" si="16"/>
        <v>482546</v>
      </c>
      <c r="AN134" s="41">
        <v>15566</v>
      </c>
      <c r="AO134" s="29">
        <f t="shared" si="17"/>
        <v>428131</v>
      </c>
      <c r="AP134" s="30">
        <f t="shared" si="18"/>
        <v>13810.677419354839</v>
      </c>
      <c r="AQ134" s="31">
        <f t="shared" si="19"/>
        <v>-54415</v>
      </c>
      <c r="AR134" s="45">
        <f t="shared" si="20"/>
        <v>0.88723354871867133</v>
      </c>
    </row>
    <row r="135" spans="1:44" x14ac:dyDescent="0.25">
      <c r="A135" s="10">
        <v>134</v>
      </c>
      <c r="B135" s="11">
        <v>15703</v>
      </c>
      <c r="C135" s="11" t="s">
        <v>58</v>
      </c>
      <c r="D135" s="11" t="s">
        <v>23</v>
      </c>
      <c r="E135" s="12" t="s">
        <v>24</v>
      </c>
      <c r="F135" s="12" t="s">
        <v>26</v>
      </c>
      <c r="G135" s="12" t="s">
        <v>198</v>
      </c>
      <c r="H135" s="41">
        <v>11464</v>
      </c>
      <c r="I135" s="41">
        <v>8483</v>
      </c>
      <c r="J135" s="41">
        <v>8806</v>
      </c>
      <c r="K135" s="41">
        <v>13555</v>
      </c>
      <c r="L135" s="41">
        <v>5449</v>
      </c>
      <c r="M135" s="41">
        <v>23200</v>
      </c>
      <c r="N135" s="41">
        <v>8651</v>
      </c>
      <c r="O135" s="41">
        <v>16735</v>
      </c>
      <c r="P135" s="41">
        <v>10646</v>
      </c>
      <c r="Q135" s="41">
        <v>11565</v>
      </c>
      <c r="R135" s="41">
        <v>12566</v>
      </c>
      <c r="S135" s="41">
        <v>5574</v>
      </c>
      <c r="T135" s="41">
        <v>14039</v>
      </c>
      <c r="U135" s="41">
        <v>10577</v>
      </c>
      <c r="V135" s="41">
        <v>11827</v>
      </c>
      <c r="W135" s="41">
        <v>8923</v>
      </c>
      <c r="X135" s="41">
        <v>8033</v>
      </c>
      <c r="Y135" s="41">
        <v>15418</v>
      </c>
      <c r="Z135" s="41">
        <v>3692</v>
      </c>
      <c r="AA135" s="41">
        <v>12331</v>
      </c>
      <c r="AB135" s="41">
        <v>11617</v>
      </c>
      <c r="AC135" s="41">
        <v>8962</v>
      </c>
      <c r="AD135" s="41">
        <v>6582</v>
      </c>
      <c r="AE135" s="41">
        <v>10335</v>
      </c>
      <c r="AF135" s="41">
        <v>15116</v>
      </c>
      <c r="AG135" s="41">
        <v>5403</v>
      </c>
      <c r="AH135" s="41">
        <v>10375</v>
      </c>
      <c r="AI135" s="41">
        <v>8809</v>
      </c>
      <c r="AJ135" s="41">
        <v>6266</v>
      </c>
      <c r="AK135" s="41">
        <v>10538</v>
      </c>
      <c r="AL135" s="41">
        <v>12369</v>
      </c>
      <c r="AM135" s="28">
        <f t="shared" si="16"/>
        <v>381672</v>
      </c>
      <c r="AN135" s="41">
        <v>12312</v>
      </c>
      <c r="AO135" s="29">
        <f t="shared" si="17"/>
        <v>327906</v>
      </c>
      <c r="AP135" s="30">
        <f t="shared" si="18"/>
        <v>10577.612903225807</v>
      </c>
      <c r="AQ135" s="31">
        <f t="shared" si="19"/>
        <v>-53766</v>
      </c>
      <c r="AR135" s="45">
        <f t="shared" si="20"/>
        <v>0.85913035276362948</v>
      </c>
    </row>
    <row r="136" spans="1:44" x14ac:dyDescent="0.25">
      <c r="A136" s="10">
        <v>135</v>
      </c>
      <c r="B136" s="11">
        <v>14522</v>
      </c>
      <c r="C136" s="11" t="s">
        <v>58</v>
      </c>
      <c r="D136" s="11" t="s">
        <v>23</v>
      </c>
      <c r="E136" s="12" t="s">
        <v>24</v>
      </c>
      <c r="F136" s="12" t="s">
        <v>26</v>
      </c>
      <c r="G136" s="12" t="s">
        <v>199</v>
      </c>
      <c r="H136" s="41">
        <v>16211</v>
      </c>
      <c r="I136" s="41">
        <v>17375</v>
      </c>
      <c r="J136" s="41">
        <v>23749</v>
      </c>
      <c r="K136" s="41">
        <v>10626</v>
      </c>
      <c r="L136" s="41">
        <v>12409</v>
      </c>
      <c r="M136" s="41">
        <v>19764</v>
      </c>
      <c r="N136" s="41">
        <v>17724</v>
      </c>
      <c r="O136" s="41">
        <v>26642</v>
      </c>
      <c r="P136" s="41">
        <v>21117</v>
      </c>
      <c r="Q136" s="41">
        <v>18927</v>
      </c>
      <c r="R136" s="41">
        <v>14753</v>
      </c>
      <c r="S136" s="41">
        <v>8571</v>
      </c>
      <c r="T136" s="41">
        <v>7209</v>
      </c>
      <c r="U136" s="41">
        <v>0</v>
      </c>
      <c r="V136" s="41">
        <v>0</v>
      </c>
      <c r="W136" s="41">
        <v>0</v>
      </c>
      <c r="X136" s="41">
        <v>0</v>
      </c>
      <c r="Y136" s="41">
        <v>0</v>
      </c>
      <c r="Z136" s="41">
        <v>0</v>
      </c>
      <c r="AA136" s="41">
        <v>11226</v>
      </c>
      <c r="AB136" s="41">
        <v>24226</v>
      </c>
      <c r="AC136" s="41">
        <v>15548</v>
      </c>
      <c r="AD136" s="41">
        <v>14360</v>
      </c>
      <c r="AE136" s="41">
        <v>26331</v>
      </c>
      <c r="AF136" s="41">
        <v>19617</v>
      </c>
      <c r="AG136" s="41">
        <v>13275</v>
      </c>
      <c r="AH136" s="41">
        <v>27016</v>
      </c>
      <c r="AI136" s="41">
        <v>26391</v>
      </c>
      <c r="AJ136" s="41">
        <v>14208</v>
      </c>
      <c r="AK136" s="41">
        <v>17880</v>
      </c>
      <c r="AL136" s="41">
        <v>18706</v>
      </c>
      <c r="AM136" s="28">
        <f t="shared" si="16"/>
        <v>436046</v>
      </c>
      <c r="AN136" s="41">
        <v>14066</v>
      </c>
      <c r="AO136" s="29">
        <f t="shared" si="17"/>
        <v>443861</v>
      </c>
      <c r="AP136" s="30">
        <f t="shared" si="18"/>
        <v>14318.096774193549</v>
      </c>
      <c r="AQ136" s="31">
        <f t="shared" si="19"/>
        <v>7815</v>
      </c>
      <c r="AR136" s="45">
        <f t="shared" si="20"/>
        <v>1.0179224210289739</v>
      </c>
    </row>
    <row r="137" spans="1:44" x14ac:dyDescent="0.25">
      <c r="A137" s="10">
        <v>136</v>
      </c>
      <c r="B137" s="11">
        <v>15437</v>
      </c>
      <c r="C137" s="11" t="s">
        <v>58</v>
      </c>
      <c r="D137" s="11" t="s">
        <v>23</v>
      </c>
      <c r="E137" s="12" t="s">
        <v>24</v>
      </c>
      <c r="F137" s="12" t="s">
        <v>26</v>
      </c>
      <c r="G137" s="12" t="s">
        <v>200</v>
      </c>
      <c r="H137" s="41">
        <v>27025</v>
      </c>
      <c r="I137" s="41">
        <v>12196</v>
      </c>
      <c r="J137" s="41">
        <v>13990</v>
      </c>
      <c r="K137" s="41">
        <v>21799</v>
      </c>
      <c r="L137" s="41">
        <v>3965</v>
      </c>
      <c r="M137" s="41">
        <v>20914</v>
      </c>
      <c r="N137" s="41">
        <v>10365</v>
      </c>
      <c r="O137" s="41">
        <v>10715</v>
      </c>
      <c r="P137" s="41">
        <v>11129</v>
      </c>
      <c r="Q137" s="41">
        <v>12047</v>
      </c>
      <c r="R137" s="41">
        <v>16109</v>
      </c>
      <c r="S137" s="41">
        <v>6968</v>
      </c>
      <c r="T137" s="41">
        <v>8652</v>
      </c>
      <c r="U137" s="41">
        <v>10439</v>
      </c>
      <c r="V137" s="41">
        <v>11244</v>
      </c>
      <c r="W137" s="41">
        <v>10021</v>
      </c>
      <c r="X137" s="41">
        <v>19067</v>
      </c>
      <c r="Y137" s="41">
        <v>21703</v>
      </c>
      <c r="Z137" s="41">
        <v>7774</v>
      </c>
      <c r="AA137" s="41">
        <v>11735</v>
      </c>
      <c r="AB137" s="41">
        <v>16085</v>
      </c>
      <c r="AC137" s="41">
        <v>12069</v>
      </c>
      <c r="AD137" s="41">
        <v>7978</v>
      </c>
      <c r="AE137" s="41">
        <v>13433</v>
      </c>
      <c r="AF137" s="41">
        <v>23640</v>
      </c>
      <c r="AG137" s="41">
        <v>13561</v>
      </c>
      <c r="AH137" s="41">
        <v>12986</v>
      </c>
      <c r="AI137" s="41">
        <v>9175</v>
      </c>
      <c r="AJ137" s="41">
        <v>10282</v>
      </c>
      <c r="AK137" s="41">
        <v>13557</v>
      </c>
      <c r="AL137" s="41">
        <v>28466</v>
      </c>
      <c r="AM137" s="28">
        <f t="shared" si="16"/>
        <v>377797</v>
      </c>
      <c r="AN137" s="41">
        <v>12187</v>
      </c>
      <c r="AO137" s="29">
        <f t="shared" si="17"/>
        <v>429089</v>
      </c>
      <c r="AP137" s="30">
        <f t="shared" si="18"/>
        <v>13841.58064516129</v>
      </c>
      <c r="AQ137" s="31">
        <f t="shared" si="19"/>
        <v>51292</v>
      </c>
      <c r="AR137" s="45">
        <f t="shared" si="20"/>
        <v>1.135766033081258</v>
      </c>
    </row>
    <row r="138" spans="1:44" x14ac:dyDescent="0.25">
      <c r="A138" s="10">
        <v>137</v>
      </c>
      <c r="B138" s="11">
        <v>15671</v>
      </c>
      <c r="C138" s="11" t="s">
        <v>58</v>
      </c>
      <c r="D138" s="11" t="s">
        <v>23</v>
      </c>
      <c r="E138" s="12" t="s">
        <v>24</v>
      </c>
      <c r="F138" s="12" t="s">
        <v>27</v>
      </c>
      <c r="G138" s="12" t="s">
        <v>201</v>
      </c>
      <c r="H138" s="41">
        <v>26260</v>
      </c>
      <c r="I138" s="41">
        <v>17472</v>
      </c>
      <c r="J138" s="41">
        <v>18510</v>
      </c>
      <c r="K138" s="41">
        <v>25293</v>
      </c>
      <c r="L138" s="41">
        <v>7554</v>
      </c>
      <c r="M138" s="41">
        <v>22616</v>
      </c>
      <c r="N138" s="41">
        <v>20588</v>
      </c>
      <c r="O138" s="41">
        <v>17219</v>
      </c>
      <c r="P138" s="41">
        <v>22206</v>
      </c>
      <c r="Q138" s="41">
        <v>13559</v>
      </c>
      <c r="R138" s="41">
        <v>28196</v>
      </c>
      <c r="S138" s="41">
        <v>3729</v>
      </c>
      <c r="T138" s="41">
        <v>18459</v>
      </c>
      <c r="U138" s="41">
        <v>16638</v>
      </c>
      <c r="V138" s="41">
        <v>17270</v>
      </c>
      <c r="W138" s="41">
        <v>15703</v>
      </c>
      <c r="X138" s="41">
        <v>13740</v>
      </c>
      <c r="Y138" s="41">
        <v>27334</v>
      </c>
      <c r="Z138" s="41">
        <v>5642</v>
      </c>
      <c r="AA138" s="41">
        <v>15364</v>
      </c>
      <c r="AB138" s="41">
        <v>22879</v>
      </c>
      <c r="AC138" s="41">
        <v>22324</v>
      </c>
      <c r="AD138" s="41">
        <v>17359</v>
      </c>
      <c r="AE138" s="41">
        <v>16600</v>
      </c>
      <c r="AF138" s="41">
        <v>18688</v>
      </c>
      <c r="AG138" s="41">
        <v>7943</v>
      </c>
      <c r="AH138" s="41">
        <v>19307</v>
      </c>
      <c r="AI138" s="41">
        <v>28123</v>
      </c>
      <c r="AJ138" s="41">
        <v>14372</v>
      </c>
      <c r="AK138" s="41">
        <v>14543</v>
      </c>
      <c r="AL138" s="41">
        <v>18632</v>
      </c>
      <c r="AM138" s="28">
        <f t="shared" si="16"/>
        <v>555272</v>
      </c>
      <c r="AN138" s="41">
        <v>17912</v>
      </c>
      <c r="AO138" s="29">
        <f t="shared" si="17"/>
        <v>554122</v>
      </c>
      <c r="AP138" s="30">
        <f t="shared" si="18"/>
        <v>17874.903225806451</v>
      </c>
      <c r="AQ138" s="31">
        <f t="shared" si="19"/>
        <v>-1150</v>
      </c>
      <c r="AR138" s="45">
        <f t="shared" si="20"/>
        <v>0.9979289429324727</v>
      </c>
    </row>
    <row r="139" spans="1:44" x14ac:dyDescent="0.25">
      <c r="A139" s="10">
        <v>138</v>
      </c>
      <c r="B139" s="11">
        <v>17119</v>
      </c>
      <c r="C139" s="11" t="s">
        <v>58</v>
      </c>
      <c r="D139" s="11" t="s">
        <v>23</v>
      </c>
      <c r="E139" s="12" t="s">
        <v>24</v>
      </c>
      <c r="F139" s="12" t="s">
        <v>27</v>
      </c>
      <c r="G139" s="12" t="s">
        <v>202</v>
      </c>
      <c r="H139" s="41">
        <v>17375</v>
      </c>
      <c r="I139" s="41">
        <v>9663</v>
      </c>
      <c r="J139" s="41">
        <v>9235</v>
      </c>
      <c r="K139" s="41">
        <v>17666</v>
      </c>
      <c r="L139" s="41">
        <v>10598</v>
      </c>
      <c r="M139" s="41">
        <v>15043</v>
      </c>
      <c r="N139" s="41">
        <v>11409</v>
      </c>
      <c r="O139" s="41">
        <v>11398</v>
      </c>
      <c r="P139" s="41">
        <v>26421</v>
      </c>
      <c r="Q139" s="41">
        <v>7916</v>
      </c>
      <c r="R139" s="41">
        <v>14030</v>
      </c>
      <c r="S139" s="41">
        <v>15133</v>
      </c>
      <c r="T139" s="41">
        <v>16904</v>
      </c>
      <c r="U139" s="41">
        <v>12521</v>
      </c>
      <c r="V139" s="41">
        <v>9626</v>
      </c>
      <c r="W139" s="41">
        <v>6719</v>
      </c>
      <c r="X139" s="41">
        <v>10399</v>
      </c>
      <c r="Y139" s="41">
        <v>19621</v>
      </c>
      <c r="Z139" s="41">
        <v>5047</v>
      </c>
      <c r="AA139" s="41">
        <v>15149</v>
      </c>
      <c r="AB139" s="41">
        <v>10852</v>
      </c>
      <c r="AC139" s="41">
        <v>11022</v>
      </c>
      <c r="AD139" s="41">
        <v>11738</v>
      </c>
      <c r="AE139" s="41">
        <v>20137</v>
      </c>
      <c r="AF139" s="41">
        <v>19462</v>
      </c>
      <c r="AG139" s="41">
        <v>6092</v>
      </c>
      <c r="AH139" s="41">
        <v>21295</v>
      </c>
      <c r="AI139" s="41">
        <v>12293</v>
      </c>
      <c r="AJ139" s="41">
        <v>12444</v>
      </c>
      <c r="AK139" s="41">
        <v>8541</v>
      </c>
      <c r="AL139" s="41">
        <v>10403</v>
      </c>
      <c r="AM139" s="28">
        <f t="shared" si="16"/>
        <v>408797</v>
      </c>
      <c r="AN139" s="41">
        <v>13187</v>
      </c>
      <c r="AO139" s="29">
        <f t="shared" si="17"/>
        <v>406152</v>
      </c>
      <c r="AP139" s="30">
        <f t="shared" si="18"/>
        <v>13101.677419354839</v>
      </c>
      <c r="AQ139" s="31">
        <f t="shared" si="19"/>
        <v>-2645</v>
      </c>
      <c r="AR139" s="45">
        <f t="shared" si="20"/>
        <v>0.99352979596229918</v>
      </c>
    </row>
    <row r="140" spans="1:44" x14ac:dyDescent="0.25">
      <c r="A140" s="10">
        <v>139</v>
      </c>
      <c r="B140" s="11">
        <v>16255</v>
      </c>
      <c r="C140" s="11" t="s">
        <v>58</v>
      </c>
      <c r="D140" s="11" t="s">
        <v>23</v>
      </c>
      <c r="E140" s="12" t="s">
        <v>24</v>
      </c>
      <c r="F140" s="12" t="s">
        <v>27</v>
      </c>
      <c r="G140" s="12" t="s">
        <v>203</v>
      </c>
      <c r="H140" s="41">
        <v>15182</v>
      </c>
      <c r="I140" s="41">
        <v>21257</v>
      </c>
      <c r="J140" s="41">
        <v>24895</v>
      </c>
      <c r="K140" s="41">
        <v>26485</v>
      </c>
      <c r="L140" s="41">
        <v>4358</v>
      </c>
      <c r="M140" s="41">
        <v>21141</v>
      </c>
      <c r="N140" s="41">
        <v>12856</v>
      </c>
      <c r="O140" s="41">
        <v>17307</v>
      </c>
      <c r="P140" s="41">
        <v>10153</v>
      </c>
      <c r="Q140" s="41">
        <v>12093</v>
      </c>
      <c r="R140" s="41">
        <v>23777</v>
      </c>
      <c r="S140" s="41">
        <v>5563</v>
      </c>
      <c r="T140" s="41">
        <v>12570</v>
      </c>
      <c r="U140" s="41">
        <v>20440</v>
      </c>
      <c r="V140" s="41">
        <v>15875</v>
      </c>
      <c r="W140" s="41">
        <v>10346</v>
      </c>
      <c r="X140" s="41">
        <v>24423</v>
      </c>
      <c r="Y140" s="41">
        <v>20539</v>
      </c>
      <c r="Z140" s="41">
        <v>10268</v>
      </c>
      <c r="AA140" s="41">
        <v>13051</v>
      </c>
      <c r="AB140" s="41">
        <v>12897</v>
      </c>
      <c r="AC140" s="41">
        <v>13982</v>
      </c>
      <c r="AD140" s="41">
        <v>19609</v>
      </c>
      <c r="AE140" s="41">
        <v>10175</v>
      </c>
      <c r="AF140" s="41">
        <v>20235</v>
      </c>
      <c r="AG140" s="41">
        <v>10783</v>
      </c>
      <c r="AH140" s="41">
        <v>16240</v>
      </c>
      <c r="AI140" s="41">
        <v>7716</v>
      </c>
      <c r="AJ140" s="41">
        <v>22314</v>
      </c>
      <c r="AK140" s="41">
        <v>13077</v>
      </c>
      <c r="AL140" s="41">
        <v>19720</v>
      </c>
      <c r="AM140" s="28">
        <f t="shared" si="16"/>
        <v>424297</v>
      </c>
      <c r="AN140" s="41">
        <v>13687</v>
      </c>
      <c r="AO140" s="29">
        <f t="shared" si="17"/>
        <v>489327</v>
      </c>
      <c r="AP140" s="30">
        <f t="shared" si="18"/>
        <v>15784.741935483871</v>
      </c>
      <c r="AQ140" s="31">
        <f t="shared" si="19"/>
        <v>65030</v>
      </c>
      <c r="AR140" s="45">
        <f t="shared" si="20"/>
        <v>1.1532652835160278</v>
      </c>
    </row>
    <row r="141" spans="1:44" x14ac:dyDescent="0.25">
      <c r="A141" s="10">
        <v>140</v>
      </c>
      <c r="B141" s="11">
        <v>16114</v>
      </c>
      <c r="C141" s="11" t="s">
        <v>58</v>
      </c>
      <c r="D141" s="11" t="s">
        <v>23</v>
      </c>
      <c r="E141" s="12" t="s">
        <v>24</v>
      </c>
      <c r="F141" s="12" t="s">
        <v>27</v>
      </c>
      <c r="G141" s="12" t="s">
        <v>204</v>
      </c>
      <c r="H141" s="41">
        <v>10212</v>
      </c>
      <c r="I141" s="41">
        <v>14025</v>
      </c>
      <c r="J141" s="41">
        <v>8433</v>
      </c>
      <c r="K141" s="41">
        <v>21955</v>
      </c>
      <c r="L141" s="41">
        <v>4843</v>
      </c>
      <c r="M141" s="41">
        <v>14060</v>
      </c>
      <c r="N141" s="41">
        <v>21359</v>
      </c>
      <c r="O141" s="41">
        <v>14524</v>
      </c>
      <c r="P141" s="41">
        <v>13157</v>
      </c>
      <c r="Q141" s="41">
        <v>11245</v>
      </c>
      <c r="R141" s="41">
        <v>17243</v>
      </c>
      <c r="S141" s="41">
        <v>3729</v>
      </c>
      <c r="T141" s="41">
        <v>12590</v>
      </c>
      <c r="U141" s="41">
        <v>8891</v>
      </c>
      <c r="V141" s="41">
        <v>9467</v>
      </c>
      <c r="W141" s="41">
        <v>13344</v>
      </c>
      <c r="X141" s="41">
        <v>8574</v>
      </c>
      <c r="Y141" s="41">
        <v>26122</v>
      </c>
      <c r="Z141" s="41">
        <v>5808</v>
      </c>
      <c r="AA141" s="41">
        <v>13092</v>
      </c>
      <c r="AB141" s="41">
        <v>7592</v>
      </c>
      <c r="AC141" s="41">
        <v>16605</v>
      </c>
      <c r="AD141" s="41">
        <v>11705</v>
      </c>
      <c r="AE141" s="41">
        <v>9861</v>
      </c>
      <c r="AF141" s="41">
        <v>23210</v>
      </c>
      <c r="AG141" s="41">
        <v>4095</v>
      </c>
      <c r="AH141" s="41">
        <v>15093</v>
      </c>
      <c r="AI141" s="41">
        <v>13766</v>
      </c>
      <c r="AJ141" s="41">
        <v>11155</v>
      </c>
      <c r="AK141" s="41">
        <v>20102</v>
      </c>
      <c r="AL141" s="41">
        <v>9618</v>
      </c>
      <c r="AM141" s="28">
        <f t="shared" si="16"/>
        <v>327422</v>
      </c>
      <c r="AN141" s="41">
        <v>10562</v>
      </c>
      <c r="AO141" s="29">
        <f t="shared" si="17"/>
        <v>395475</v>
      </c>
      <c r="AP141" s="30">
        <f t="shared" si="18"/>
        <v>12757.258064516129</v>
      </c>
      <c r="AQ141" s="31">
        <f t="shared" si="19"/>
        <v>68053</v>
      </c>
      <c r="AR141" s="45">
        <f t="shared" si="20"/>
        <v>1.2078449218439811</v>
      </c>
    </row>
    <row r="142" spans="1:44" x14ac:dyDescent="0.25">
      <c r="A142" s="10">
        <v>141</v>
      </c>
      <c r="B142" s="11">
        <v>16072</v>
      </c>
      <c r="C142" s="11" t="s">
        <v>58</v>
      </c>
      <c r="D142" s="11" t="s">
        <v>23</v>
      </c>
      <c r="E142" s="12" t="s">
        <v>24</v>
      </c>
      <c r="F142" s="12" t="s">
        <v>27</v>
      </c>
      <c r="G142" s="12" t="s">
        <v>205</v>
      </c>
      <c r="H142" s="41">
        <v>19783</v>
      </c>
      <c r="I142" s="41">
        <v>18035</v>
      </c>
      <c r="J142" s="41">
        <v>17530</v>
      </c>
      <c r="K142" s="41">
        <v>22974</v>
      </c>
      <c r="L142" s="41">
        <v>909</v>
      </c>
      <c r="M142" s="41">
        <v>19159</v>
      </c>
      <c r="N142" s="41">
        <v>11394</v>
      </c>
      <c r="O142" s="41">
        <v>18381</v>
      </c>
      <c r="P142" s="41">
        <v>11765</v>
      </c>
      <c r="Q142" s="41">
        <v>9386</v>
      </c>
      <c r="R142" s="41">
        <v>29527</v>
      </c>
      <c r="S142" s="41">
        <v>9100</v>
      </c>
      <c r="T142" s="41">
        <v>15912</v>
      </c>
      <c r="U142" s="41">
        <v>13928</v>
      </c>
      <c r="V142" s="41">
        <v>13643</v>
      </c>
      <c r="W142" s="41">
        <v>18388</v>
      </c>
      <c r="X142" s="41">
        <v>12786</v>
      </c>
      <c r="Y142" s="41">
        <v>17016</v>
      </c>
      <c r="Z142" s="41">
        <v>9933</v>
      </c>
      <c r="AA142" s="41">
        <v>13668</v>
      </c>
      <c r="AB142" s="41">
        <v>20520</v>
      </c>
      <c r="AC142" s="41">
        <v>11491</v>
      </c>
      <c r="AD142" s="41">
        <v>9387</v>
      </c>
      <c r="AE142" s="41">
        <v>10049</v>
      </c>
      <c r="AF142" s="41">
        <v>12515</v>
      </c>
      <c r="AG142" s="41">
        <v>9626</v>
      </c>
      <c r="AH142" s="41">
        <v>14140</v>
      </c>
      <c r="AI142" s="41">
        <v>11574</v>
      </c>
      <c r="AJ142" s="41">
        <v>13509</v>
      </c>
      <c r="AK142" s="41">
        <v>11111</v>
      </c>
      <c r="AL142" s="41">
        <v>18205</v>
      </c>
      <c r="AM142" s="28">
        <f t="shared" si="16"/>
        <v>321067</v>
      </c>
      <c r="AN142" s="41">
        <v>10357</v>
      </c>
      <c r="AO142" s="29">
        <f t="shared" si="17"/>
        <v>445344</v>
      </c>
      <c r="AP142" s="30">
        <f t="shared" si="18"/>
        <v>14365.935483870968</v>
      </c>
      <c r="AQ142" s="31">
        <f t="shared" si="19"/>
        <v>124277</v>
      </c>
      <c r="AR142" s="45">
        <f t="shared" si="20"/>
        <v>1.3870749718906024</v>
      </c>
    </row>
    <row r="143" spans="1:44" x14ac:dyDescent="0.25">
      <c r="A143" s="10">
        <v>142</v>
      </c>
      <c r="B143" s="11">
        <v>92010</v>
      </c>
      <c r="C143" s="11" t="s">
        <v>58</v>
      </c>
      <c r="D143" s="11" t="s">
        <v>23</v>
      </c>
      <c r="E143" s="12" t="s">
        <v>24</v>
      </c>
      <c r="F143" s="12" t="s">
        <v>27</v>
      </c>
      <c r="G143" s="12" t="s">
        <v>206</v>
      </c>
      <c r="H143" s="41">
        <v>6380</v>
      </c>
      <c r="I143" s="41">
        <v>4166</v>
      </c>
      <c r="J143" s="41">
        <v>4357</v>
      </c>
      <c r="K143" s="41">
        <v>9092</v>
      </c>
      <c r="L143" s="41">
        <v>5028</v>
      </c>
      <c r="M143" s="41">
        <v>4925</v>
      </c>
      <c r="N143" s="41">
        <v>15134</v>
      </c>
      <c r="O143" s="41">
        <v>6869</v>
      </c>
      <c r="P143" s="41">
        <v>4580</v>
      </c>
      <c r="Q143" s="41">
        <v>6381</v>
      </c>
      <c r="R143" s="41">
        <v>6618</v>
      </c>
      <c r="S143" s="41">
        <v>2670</v>
      </c>
      <c r="T143" s="41">
        <v>4329</v>
      </c>
      <c r="U143" s="41">
        <v>4771</v>
      </c>
      <c r="V143" s="41">
        <v>7410</v>
      </c>
      <c r="W143" s="41">
        <v>6069</v>
      </c>
      <c r="X143" s="41">
        <v>5484</v>
      </c>
      <c r="Y143" s="41">
        <v>9736</v>
      </c>
      <c r="Z143" s="41">
        <v>3027</v>
      </c>
      <c r="AA143" s="41">
        <v>2946</v>
      </c>
      <c r="AB143" s="41">
        <v>4088</v>
      </c>
      <c r="AC143" s="41">
        <v>2844</v>
      </c>
      <c r="AD143" s="41">
        <v>6573</v>
      </c>
      <c r="AE143" s="41">
        <v>3652</v>
      </c>
      <c r="AF143" s="41">
        <v>4257</v>
      </c>
      <c r="AG143" s="41">
        <v>1171</v>
      </c>
      <c r="AH143" s="41">
        <v>6900</v>
      </c>
      <c r="AI143" s="41">
        <v>7319</v>
      </c>
      <c r="AJ143" s="41">
        <v>6122</v>
      </c>
      <c r="AK143" s="41">
        <v>7290</v>
      </c>
      <c r="AL143" s="41">
        <v>4448</v>
      </c>
      <c r="AM143" s="28">
        <f t="shared" si="16"/>
        <v>296422</v>
      </c>
      <c r="AN143" s="41">
        <v>9562</v>
      </c>
      <c r="AO143" s="29">
        <f t="shared" si="17"/>
        <v>174636</v>
      </c>
      <c r="AP143" s="30">
        <f t="shared" si="18"/>
        <v>5633.4193548387093</v>
      </c>
      <c r="AQ143" s="31">
        <f t="shared" si="19"/>
        <v>-121786</v>
      </c>
      <c r="AR143" s="45">
        <f t="shared" si="20"/>
        <v>0.58914655457422194</v>
      </c>
    </row>
    <row r="144" spans="1:44" x14ac:dyDescent="0.25">
      <c r="A144" s="10">
        <v>143</v>
      </c>
      <c r="B144" s="11">
        <v>15438</v>
      </c>
      <c r="C144" s="11" t="s">
        <v>58</v>
      </c>
      <c r="D144" s="11" t="s">
        <v>23</v>
      </c>
      <c r="E144" s="12" t="s">
        <v>24</v>
      </c>
      <c r="F144" s="12" t="s">
        <v>27</v>
      </c>
      <c r="G144" s="12" t="s">
        <v>207</v>
      </c>
      <c r="H144" s="41">
        <v>10951</v>
      </c>
      <c r="I144" s="41">
        <v>12285</v>
      </c>
      <c r="J144" s="41">
        <v>15913</v>
      </c>
      <c r="K144" s="41">
        <v>21608</v>
      </c>
      <c r="L144" s="41">
        <v>4831</v>
      </c>
      <c r="M144" s="41">
        <v>25658</v>
      </c>
      <c r="N144" s="41">
        <v>16397</v>
      </c>
      <c r="O144" s="41">
        <v>10234</v>
      </c>
      <c r="P144" s="41">
        <v>6123</v>
      </c>
      <c r="Q144" s="41">
        <v>16276</v>
      </c>
      <c r="R144" s="41">
        <v>15238</v>
      </c>
      <c r="S144" s="41">
        <v>2774</v>
      </c>
      <c r="T144" s="41">
        <v>17816</v>
      </c>
      <c r="U144" s="41">
        <v>11290</v>
      </c>
      <c r="V144" s="41">
        <v>6810</v>
      </c>
      <c r="W144" s="41">
        <v>12989</v>
      </c>
      <c r="X144" s="41">
        <v>6188</v>
      </c>
      <c r="Y144" s="41">
        <v>17208</v>
      </c>
      <c r="Z144" s="41">
        <v>3506</v>
      </c>
      <c r="AA144" s="41">
        <v>13625</v>
      </c>
      <c r="AB144" s="41">
        <v>11204</v>
      </c>
      <c r="AC144" s="41">
        <v>5846</v>
      </c>
      <c r="AD144" s="41">
        <v>14516</v>
      </c>
      <c r="AE144" s="41">
        <v>14031</v>
      </c>
      <c r="AF144" s="41">
        <v>17958</v>
      </c>
      <c r="AG144" s="41">
        <v>3361</v>
      </c>
      <c r="AH144" s="41">
        <v>9779</v>
      </c>
      <c r="AI144" s="41">
        <v>5427</v>
      </c>
      <c r="AJ144" s="41">
        <v>8505</v>
      </c>
      <c r="AK144" s="41">
        <v>17215</v>
      </c>
      <c r="AL144" s="41">
        <v>22323</v>
      </c>
      <c r="AM144" s="28">
        <f t="shared" si="16"/>
        <v>406472</v>
      </c>
      <c r="AN144" s="41">
        <v>13112</v>
      </c>
      <c r="AO144" s="29">
        <f t="shared" si="17"/>
        <v>377885</v>
      </c>
      <c r="AP144" s="30">
        <f t="shared" si="18"/>
        <v>12189.838709677419</v>
      </c>
      <c r="AQ144" s="31">
        <f t="shared" si="19"/>
        <v>-28587</v>
      </c>
      <c r="AR144" s="45">
        <f t="shared" si="20"/>
        <v>0.92967043240370806</v>
      </c>
    </row>
    <row r="145" spans="1:44" x14ac:dyDescent="0.25">
      <c r="A145" s="10">
        <v>144</v>
      </c>
      <c r="B145" s="11">
        <v>15620</v>
      </c>
      <c r="C145" s="11" t="s">
        <v>58</v>
      </c>
      <c r="D145" s="11" t="s">
        <v>23</v>
      </c>
      <c r="E145" s="12" t="s">
        <v>24</v>
      </c>
      <c r="F145" s="12" t="s">
        <v>27</v>
      </c>
      <c r="G145" s="12" t="s">
        <v>208</v>
      </c>
      <c r="H145" s="41">
        <v>2876</v>
      </c>
      <c r="I145" s="41">
        <v>3696</v>
      </c>
      <c r="J145" s="41">
        <v>3488</v>
      </c>
      <c r="K145" s="41">
        <v>11373</v>
      </c>
      <c r="L145" s="41">
        <v>2886</v>
      </c>
      <c r="M145" s="41">
        <v>3609</v>
      </c>
      <c r="N145" s="41">
        <v>4961</v>
      </c>
      <c r="O145" s="41">
        <v>7596</v>
      </c>
      <c r="P145" s="41">
        <v>3850</v>
      </c>
      <c r="Q145" s="41">
        <v>3469</v>
      </c>
      <c r="R145" s="41">
        <v>7795</v>
      </c>
      <c r="S145" s="41">
        <v>2826</v>
      </c>
      <c r="T145" s="41">
        <v>3972</v>
      </c>
      <c r="U145" s="41">
        <v>2687</v>
      </c>
      <c r="V145" s="41">
        <v>6462</v>
      </c>
      <c r="W145" s="41">
        <v>4167</v>
      </c>
      <c r="X145" s="41">
        <v>6568</v>
      </c>
      <c r="Y145" s="41">
        <v>8026</v>
      </c>
      <c r="Z145" s="41">
        <v>1704</v>
      </c>
      <c r="AA145" s="41">
        <v>3277</v>
      </c>
      <c r="AB145" s="41">
        <v>5006</v>
      </c>
      <c r="AC145" s="41">
        <v>4627</v>
      </c>
      <c r="AD145" s="41">
        <v>3218</v>
      </c>
      <c r="AE145" s="41">
        <v>3272</v>
      </c>
      <c r="AF145" s="41">
        <v>7166</v>
      </c>
      <c r="AG145" s="41">
        <v>1553</v>
      </c>
      <c r="AH145" s="41">
        <v>5003</v>
      </c>
      <c r="AI145" s="41">
        <v>2900</v>
      </c>
      <c r="AJ145" s="41">
        <v>7153</v>
      </c>
      <c r="AK145" s="41">
        <v>4151</v>
      </c>
      <c r="AL145" s="41">
        <v>6205</v>
      </c>
      <c r="AM145" s="28">
        <f t="shared" si="16"/>
        <v>221309</v>
      </c>
      <c r="AN145" s="41">
        <v>7139</v>
      </c>
      <c r="AO145" s="29">
        <f t="shared" si="17"/>
        <v>145542</v>
      </c>
      <c r="AP145" s="30">
        <f t="shared" si="18"/>
        <v>4694.9032258064517</v>
      </c>
      <c r="AQ145" s="31">
        <f t="shared" si="19"/>
        <v>-75767</v>
      </c>
      <c r="AR145" s="45">
        <f t="shared" si="20"/>
        <v>0.65764157806505841</v>
      </c>
    </row>
    <row r="146" spans="1:44" x14ac:dyDescent="0.25">
      <c r="A146" s="10">
        <v>145</v>
      </c>
      <c r="B146" s="11">
        <v>14591</v>
      </c>
      <c r="C146" s="11" t="s">
        <v>58</v>
      </c>
      <c r="D146" s="11" t="s">
        <v>23</v>
      </c>
      <c r="E146" s="12" t="s">
        <v>24</v>
      </c>
      <c r="F146" s="12" t="s">
        <v>28</v>
      </c>
      <c r="G146" s="12" t="s">
        <v>209</v>
      </c>
      <c r="H146" s="41">
        <v>184</v>
      </c>
      <c r="I146" s="41">
        <v>534</v>
      </c>
      <c r="J146" s="41">
        <v>534</v>
      </c>
      <c r="K146" s="41">
        <v>396</v>
      </c>
      <c r="L146" s="41">
        <v>0</v>
      </c>
      <c r="M146" s="41">
        <v>1086</v>
      </c>
      <c r="N146" s="41">
        <v>614</v>
      </c>
      <c r="O146" s="41">
        <v>665</v>
      </c>
      <c r="P146" s="41">
        <v>0</v>
      </c>
      <c r="Q146" s="41">
        <v>1017</v>
      </c>
      <c r="R146" s="41">
        <v>572</v>
      </c>
      <c r="S146" s="41">
        <v>0</v>
      </c>
      <c r="T146" s="41">
        <v>610</v>
      </c>
      <c r="U146" s="41">
        <v>330</v>
      </c>
      <c r="V146" s="41">
        <v>1036</v>
      </c>
      <c r="W146" s="41">
        <v>901</v>
      </c>
      <c r="X146" s="41">
        <v>316</v>
      </c>
      <c r="Y146" s="41">
        <v>498</v>
      </c>
      <c r="Z146" s="41">
        <v>0</v>
      </c>
      <c r="AA146" s="41">
        <v>834</v>
      </c>
      <c r="AB146" s="41">
        <v>706</v>
      </c>
      <c r="AC146" s="41">
        <v>161</v>
      </c>
      <c r="AD146" s="41">
        <v>120</v>
      </c>
      <c r="AE146" s="41">
        <v>907</v>
      </c>
      <c r="AF146" s="41">
        <v>111</v>
      </c>
      <c r="AG146" s="41">
        <v>0</v>
      </c>
      <c r="AH146" s="41">
        <v>1446</v>
      </c>
      <c r="AI146" s="41">
        <v>225</v>
      </c>
      <c r="AJ146" s="41">
        <v>554</v>
      </c>
      <c r="AK146" s="41">
        <v>532</v>
      </c>
      <c r="AL146" s="41">
        <v>231</v>
      </c>
      <c r="AM146" s="28">
        <f t="shared" si="16"/>
        <v>60047</v>
      </c>
      <c r="AN146" s="41">
        <v>1937</v>
      </c>
      <c r="AO146" s="29">
        <f t="shared" si="17"/>
        <v>15120</v>
      </c>
      <c r="AP146" s="30">
        <f t="shared" si="18"/>
        <v>487.74193548387098</v>
      </c>
      <c r="AQ146" s="31">
        <f t="shared" si="19"/>
        <v>-44927</v>
      </c>
      <c r="AR146" s="45">
        <f t="shared" si="20"/>
        <v>0.251802754508968</v>
      </c>
    </row>
    <row r="147" spans="1:44" x14ac:dyDescent="0.25">
      <c r="A147" s="10">
        <v>146</v>
      </c>
      <c r="B147" s="11">
        <v>16515</v>
      </c>
      <c r="C147" s="11" t="s">
        <v>58</v>
      </c>
      <c r="D147" s="11" t="s">
        <v>23</v>
      </c>
      <c r="E147" s="12" t="s">
        <v>24</v>
      </c>
      <c r="F147" s="12" t="s">
        <v>28</v>
      </c>
      <c r="G147" s="12" t="s">
        <v>210</v>
      </c>
      <c r="H147" s="41">
        <v>13415</v>
      </c>
      <c r="I147" s="41">
        <v>5438</v>
      </c>
      <c r="J147" s="41">
        <v>5438</v>
      </c>
      <c r="K147" s="41">
        <v>15234</v>
      </c>
      <c r="L147" s="41">
        <v>5205</v>
      </c>
      <c r="M147" s="41">
        <v>11248</v>
      </c>
      <c r="N147" s="41">
        <v>12159</v>
      </c>
      <c r="O147" s="41">
        <v>5331</v>
      </c>
      <c r="P147" s="41">
        <v>8759</v>
      </c>
      <c r="Q147" s="41">
        <v>9585</v>
      </c>
      <c r="R147" s="41">
        <v>10618</v>
      </c>
      <c r="S147" s="41">
        <v>3080</v>
      </c>
      <c r="T147" s="41">
        <v>13994</v>
      </c>
      <c r="U147" s="41">
        <v>9433</v>
      </c>
      <c r="V147" s="41">
        <v>6376</v>
      </c>
      <c r="W147" s="41">
        <v>13359</v>
      </c>
      <c r="X147" s="41">
        <v>9866</v>
      </c>
      <c r="Y147" s="41">
        <v>12614</v>
      </c>
      <c r="Z147" s="41">
        <v>5415</v>
      </c>
      <c r="AA147" s="41">
        <v>7796</v>
      </c>
      <c r="AB147" s="41">
        <v>7408</v>
      </c>
      <c r="AC147" s="41">
        <v>11499</v>
      </c>
      <c r="AD147" s="41">
        <v>6250</v>
      </c>
      <c r="AE147" s="41">
        <v>7950</v>
      </c>
      <c r="AF147" s="41">
        <v>12758</v>
      </c>
      <c r="AG147" s="41">
        <v>2250</v>
      </c>
      <c r="AH147" s="41">
        <v>8132</v>
      </c>
      <c r="AI147" s="41">
        <v>7243</v>
      </c>
      <c r="AJ147" s="41">
        <v>9270</v>
      </c>
      <c r="AK147" s="41">
        <v>8579</v>
      </c>
      <c r="AL147" s="41">
        <v>10862</v>
      </c>
      <c r="AM147" s="28">
        <f t="shared" si="16"/>
        <v>342922</v>
      </c>
      <c r="AN147" s="41">
        <v>11062</v>
      </c>
      <c r="AO147" s="29">
        <f t="shared" si="17"/>
        <v>276564</v>
      </c>
      <c r="AP147" s="30">
        <f t="shared" si="18"/>
        <v>8921.4193548387102</v>
      </c>
      <c r="AQ147" s="31">
        <f t="shared" si="19"/>
        <v>-66358</v>
      </c>
      <c r="AR147" s="45">
        <f t="shared" si="20"/>
        <v>0.80649243851371444</v>
      </c>
    </row>
    <row r="148" spans="1:44" x14ac:dyDescent="0.25">
      <c r="A148" s="10">
        <v>147</v>
      </c>
      <c r="B148" s="11">
        <v>16341</v>
      </c>
      <c r="C148" s="11" t="s">
        <v>58</v>
      </c>
      <c r="D148" s="11" t="s">
        <v>23</v>
      </c>
      <c r="E148" s="12" t="s">
        <v>24</v>
      </c>
      <c r="F148" s="12" t="s">
        <v>28</v>
      </c>
      <c r="G148" s="12" t="s">
        <v>211</v>
      </c>
      <c r="H148" s="41">
        <v>4505</v>
      </c>
      <c r="I148" s="41">
        <v>8784</v>
      </c>
      <c r="J148" s="41">
        <v>8784</v>
      </c>
      <c r="K148" s="41">
        <v>7114</v>
      </c>
      <c r="L148" s="41">
        <v>3171</v>
      </c>
      <c r="M148" s="41">
        <v>10452</v>
      </c>
      <c r="N148" s="41">
        <v>8793</v>
      </c>
      <c r="O148" s="41">
        <v>8076</v>
      </c>
      <c r="P148" s="41">
        <v>3733</v>
      </c>
      <c r="Q148" s="41">
        <v>4627</v>
      </c>
      <c r="R148" s="41">
        <v>6358</v>
      </c>
      <c r="S148" s="41">
        <v>1119</v>
      </c>
      <c r="T148" s="41">
        <v>9253</v>
      </c>
      <c r="U148" s="41">
        <v>12198</v>
      </c>
      <c r="V148" s="41">
        <v>3288</v>
      </c>
      <c r="W148" s="41">
        <v>5375</v>
      </c>
      <c r="X148" s="41">
        <v>9343</v>
      </c>
      <c r="Y148" s="41">
        <v>11447</v>
      </c>
      <c r="Z148" s="41">
        <v>634</v>
      </c>
      <c r="AA148" s="41">
        <v>9583</v>
      </c>
      <c r="AB148" s="41">
        <v>8541</v>
      </c>
      <c r="AC148" s="41">
        <v>5644</v>
      </c>
      <c r="AD148" s="41">
        <v>6653</v>
      </c>
      <c r="AE148" s="41">
        <v>2445</v>
      </c>
      <c r="AF148" s="41">
        <v>9639</v>
      </c>
      <c r="AG148" s="41">
        <v>2480</v>
      </c>
      <c r="AH148" s="41">
        <v>10400</v>
      </c>
      <c r="AI148" s="41">
        <v>5936</v>
      </c>
      <c r="AJ148" s="41">
        <v>8974</v>
      </c>
      <c r="AK148" s="41">
        <v>6920</v>
      </c>
      <c r="AL148" s="41">
        <v>11382</v>
      </c>
      <c r="AM148" s="28">
        <f t="shared" si="16"/>
        <v>204135</v>
      </c>
      <c r="AN148" s="41">
        <v>6585</v>
      </c>
      <c r="AO148" s="29">
        <f t="shared" si="17"/>
        <v>215651</v>
      </c>
      <c r="AP148" s="30">
        <f t="shared" si="18"/>
        <v>6956.4838709677415</v>
      </c>
      <c r="AQ148" s="31">
        <f t="shared" si="19"/>
        <v>11516</v>
      </c>
      <c r="AR148" s="45">
        <f t="shared" si="20"/>
        <v>1.0564136478310922</v>
      </c>
    </row>
    <row r="149" spans="1:44" x14ac:dyDescent="0.25">
      <c r="A149" s="10">
        <v>148</v>
      </c>
      <c r="B149" s="11">
        <v>15619</v>
      </c>
      <c r="C149" s="11" t="s">
        <v>58</v>
      </c>
      <c r="D149" s="11" t="s">
        <v>23</v>
      </c>
      <c r="E149" s="12" t="s">
        <v>24</v>
      </c>
      <c r="F149" s="12" t="s">
        <v>28</v>
      </c>
      <c r="G149" s="12" t="s">
        <v>212</v>
      </c>
      <c r="H149" s="41">
        <v>43542</v>
      </c>
      <c r="I149" s="41">
        <v>39755</v>
      </c>
      <c r="J149" s="41">
        <v>39755</v>
      </c>
      <c r="K149" s="41">
        <v>59033</v>
      </c>
      <c r="L149" s="41">
        <v>35818</v>
      </c>
      <c r="M149" s="41">
        <v>48137</v>
      </c>
      <c r="N149" s="41">
        <v>48393</v>
      </c>
      <c r="O149" s="41">
        <v>35032</v>
      </c>
      <c r="P149" s="41">
        <v>47253</v>
      </c>
      <c r="Q149" s="41">
        <v>34133</v>
      </c>
      <c r="R149" s="41">
        <v>77544</v>
      </c>
      <c r="S149" s="41">
        <v>24484</v>
      </c>
      <c r="T149" s="41">
        <v>34074</v>
      </c>
      <c r="U149" s="41">
        <v>48281</v>
      </c>
      <c r="V149" s="41">
        <v>43406</v>
      </c>
      <c r="W149" s="41">
        <v>47449</v>
      </c>
      <c r="X149" s="41">
        <v>23573</v>
      </c>
      <c r="Y149" s="41">
        <v>69199</v>
      </c>
      <c r="Z149" s="41">
        <v>27220</v>
      </c>
      <c r="AA149" s="41">
        <v>53671</v>
      </c>
      <c r="AB149" s="41">
        <v>54178</v>
      </c>
      <c r="AC149" s="41">
        <v>49307</v>
      </c>
      <c r="AD149" s="41">
        <v>39812</v>
      </c>
      <c r="AE149" s="41">
        <v>37114</v>
      </c>
      <c r="AF149" s="41">
        <v>50782</v>
      </c>
      <c r="AG149" s="41">
        <v>12625</v>
      </c>
      <c r="AH149" s="41">
        <v>47197</v>
      </c>
      <c r="AI149" s="41">
        <v>41621</v>
      </c>
      <c r="AJ149" s="41">
        <v>31944</v>
      </c>
      <c r="AK149" s="41">
        <v>40540</v>
      </c>
      <c r="AL149" s="41">
        <v>39705</v>
      </c>
      <c r="AM149" s="28">
        <f t="shared" si="16"/>
        <v>935022</v>
      </c>
      <c r="AN149" s="41">
        <v>30162</v>
      </c>
      <c r="AO149" s="29">
        <f t="shared" si="17"/>
        <v>1324577</v>
      </c>
      <c r="AP149" s="30">
        <f t="shared" si="18"/>
        <v>42728.290322580644</v>
      </c>
      <c r="AQ149" s="31">
        <f t="shared" si="19"/>
        <v>389555</v>
      </c>
      <c r="AR149" s="45">
        <f t="shared" si="20"/>
        <v>1.4166265606584658</v>
      </c>
    </row>
    <row r="150" spans="1:44" x14ac:dyDescent="0.25">
      <c r="A150" s="10">
        <v>149</v>
      </c>
      <c r="B150" s="11">
        <v>14528</v>
      </c>
      <c r="C150" s="11" t="s">
        <v>58</v>
      </c>
      <c r="D150" s="11" t="s">
        <v>23</v>
      </c>
      <c r="E150" s="12" t="s">
        <v>24</v>
      </c>
      <c r="F150" s="12" t="s">
        <v>29</v>
      </c>
      <c r="G150" s="12" t="s">
        <v>213</v>
      </c>
      <c r="H150" s="41">
        <v>19916</v>
      </c>
      <c r="I150" s="41">
        <v>22361</v>
      </c>
      <c r="J150" s="41">
        <v>15813</v>
      </c>
      <c r="K150" s="41">
        <v>25261</v>
      </c>
      <c r="L150" s="41">
        <v>6493</v>
      </c>
      <c r="M150" s="41">
        <v>34699</v>
      </c>
      <c r="N150" s="41">
        <v>25335</v>
      </c>
      <c r="O150" s="41">
        <v>24059</v>
      </c>
      <c r="P150" s="41">
        <v>15102</v>
      </c>
      <c r="Q150" s="41">
        <v>21486</v>
      </c>
      <c r="R150" s="41">
        <v>26014</v>
      </c>
      <c r="S150" s="41">
        <v>8593</v>
      </c>
      <c r="T150" s="41">
        <v>23657</v>
      </c>
      <c r="U150" s="41">
        <v>22963</v>
      </c>
      <c r="V150" s="41">
        <v>25438</v>
      </c>
      <c r="W150" s="41">
        <v>16507</v>
      </c>
      <c r="X150" s="41">
        <v>15931</v>
      </c>
      <c r="Y150" s="41">
        <v>35783</v>
      </c>
      <c r="Z150" s="41">
        <v>9120</v>
      </c>
      <c r="AA150" s="41">
        <v>39064</v>
      </c>
      <c r="AB150" s="41">
        <v>17158</v>
      </c>
      <c r="AC150" s="41">
        <v>15927</v>
      </c>
      <c r="AD150" s="41">
        <v>19997</v>
      </c>
      <c r="AE150" s="41">
        <v>11857</v>
      </c>
      <c r="AF150" s="41">
        <v>28401</v>
      </c>
      <c r="AG150" s="41">
        <v>5138</v>
      </c>
      <c r="AH150" s="41">
        <v>21732</v>
      </c>
      <c r="AI150" s="41">
        <v>18374</v>
      </c>
      <c r="AJ150" s="41">
        <v>19057</v>
      </c>
      <c r="AK150" s="41">
        <v>28494</v>
      </c>
      <c r="AL150" s="41">
        <v>25640</v>
      </c>
      <c r="AM150" s="28">
        <f t="shared" si="16"/>
        <v>617396</v>
      </c>
      <c r="AN150" s="41">
        <v>19916</v>
      </c>
      <c r="AO150" s="29">
        <f t="shared" si="17"/>
        <v>645370</v>
      </c>
      <c r="AP150" s="30">
        <f t="shared" si="18"/>
        <v>20818.387096774193</v>
      </c>
      <c r="AQ150" s="31">
        <f t="shared" si="19"/>
        <v>27974</v>
      </c>
      <c r="AR150" s="45">
        <f t="shared" si="20"/>
        <v>1.0453096553913535</v>
      </c>
    </row>
    <row r="151" spans="1:44" x14ac:dyDescent="0.25">
      <c r="A151" s="10">
        <v>150</v>
      </c>
      <c r="B151" s="11">
        <v>16294</v>
      </c>
      <c r="C151" s="11" t="s">
        <v>58</v>
      </c>
      <c r="D151" s="11" t="s">
        <v>23</v>
      </c>
      <c r="E151" s="12" t="s">
        <v>24</v>
      </c>
      <c r="F151" s="12" t="s">
        <v>30</v>
      </c>
      <c r="G151" s="12" t="s">
        <v>214</v>
      </c>
      <c r="H151" s="41">
        <v>19335</v>
      </c>
      <c r="I151" s="41">
        <v>22932</v>
      </c>
      <c r="J151" s="41">
        <v>22153</v>
      </c>
      <c r="K151" s="41">
        <v>25135</v>
      </c>
      <c r="L151" s="41">
        <v>11813</v>
      </c>
      <c r="M151" s="41">
        <v>26113</v>
      </c>
      <c r="N151" s="41">
        <v>11047</v>
      </c>
      <c r="O151" s="41">
        <v>18270</v>
      </c>
      <c r="P151" s="41">
        <v>17618</v>
      </c>
      <c r="Q151" s="41">
        <v>24138</v>
      </c>
      <c r="R151" s="41">
        <v>33395</v>
      </c>
      <c r="S151" s="41">
        <v>8137</v>
      </c>
      <c r="T151" s="41">
        <v>12533</v>
      </c>
      <c r="U151" s="41">
        <v>15497</v>
      </c>
      <c r="V151" s="41">
        <v>16185</v>
      </c>
      <c r="W151" s="41">
        <v>15924</v>
      </c>
      <c r="X151" s="41">
        <v>10086</v>
      </c>
      <c r="Y151" s="41">
        <v>26718</v>
      </c>
      <c r="Z151" s="41">
        <v>8058</v>
      </c>
      <c r="AA151" s="41">
        <v>25279</v>
      </c>
      <c r="AB151" s="41">
        <v>20610</v>
      </c>
      <c r="AC151" s="41">
        <v>13819</v>
      </c>
      <c r="AD151" s="41">
        <v>18188</v>
      </c>
      <c r="AE151" s="41">
        <v>20381</v>
      </c>
      <c r="AF151" s="41">
        <v>24919</v>
      </c>
      <c r="AG151" s="41">
        <v>8917</v>
      </c>
      <c r="AH151" s="41">
        <v>17607</v>
      </c>
      <c r="AI151" s="41">
        <v>14153</v>
      </c>
      <c r="AJ151" s="41">
        <v>18029</v>
      </c>
      <c r="AK151" s="41">
        <v>10250</v>
      </c>
      <c r="AL151" s="41">
        <v>11564</v>
      </c>
      <c r="AM151" s="28">
        <f t="shared" si="16"/>
        <v>521172</v>
      </c>
      <c r="AN151" s="41">
        <v>16812</v>
      </c>
      <c r="AO151" s="29">
        <f t="shared" si="17"/>
        <v>548803</v>
      </c>
      <c r="AP151" s="30">
        <f t="shared" si="18"/>
        <v>17703.322580645163</v>
      </c>
      <c r="AQ151" s="31">
        <f t="shared" si="19"/>
        <v>27631</v>
      </c>
      <c r="AR151" s="45">
        <f t="shared" si="20"/>
        <v>1.0530170461958817</v>
      </c>
    </row>
    <row r="152" spans="1:44" x14ac:dyDescent="0.25">
      <c r="A152" s="10">
        <v>151</v>
      </c>
      <c r="B152" s="11">
        <v>14481</v>
      </c>
      <c r="C152" s="11" t="s">
        <v>58</v>
      </c>
      <c r="D152" s="11" t="s">
        <v>23</v>
      </c>
      <c r="E152" s="12" t="s">
        <v>24</v>
      </c>
      <c r="F152" s="12" t="s">
        <v>30</v>
      </c>
      <c r="G152" s="12" t="s">
        <v>215</v>
      </c>
      <c r="H152" s="41">
        <v>14275</v>
      </c>
      <c r="I152" s="41">
        <v>9277</v>
      </c>
      <c r="J152" s="41">
        <v>16320</v>
      </c>
      <c r="K152" s="41">
        <v>24370</v>
      </c>
      <c r="L152" s="41">
        <v>8310</v>
      </c>
      <c r="M152" s="41">
        <v>15386</v>
      </c>
      <c r="N152" s="41">
        <v>13142</v>
      </c>
      <c r="O152" s="41">
        <v>8114</v>
      </c>
      <c r="P152" s="41">
        <v>9308</v>
      </c>
      <c r="Q152" s="41">
        <v>6918</v>
      </c>
      <c r="R152" s="41">
        <v>15666</v>
      </c>
      <c r="S152" s="41">
        <v>5852</v>
      </c>
      <c r="T152" s="41">
        <v>8777</v>
      </c>
      <c r="U152" s="41">
        <v>15426</v>
      </c>
      <c r="V152" s="41">
        <v>11330</v>
      </c>
      <c r="W152" s="41">
        <v>14200</v>
      </c>
      <c r="X152" s="41">
        <v>14213</v>
      </c>
      <c r="Y152" s="41">
        <v>16889</v>
      </c>
      <c r="Z152" s="41">
        <v>3232</v>
      </c>
      <c r="AA152" s="41">
        <v>8880</v>
      </c>
      <c r="AB152" s="41">
        <v>10560</v>
      </c>
      <c r="AC152" s="41">
        <v>10414</v>
      </c>
      <c r="AD152" s="41">
        <v>11701</v>
      </c>
      <c r="AE152" s="41">
        <v>6764</v>
      </c>
      <c r="AF152" s="41">
        <v>11411</v>
      </c>
      <c r="AG152" s="41">
        <v>10294</v>
      </c>
      <c r="AH152" s="41">
        <v>12231</v>
      </c>
      <c r="AI152" s="41">
        <v>12028</v>
      </c>
      <c r="AJ152" s="41">
        <v>10968</v>
      </c>
      <c r="AK152" s="41">
        <v>11488</v>
      </c>
      <c r="AL152" s="41">
        <v>9662</v>
      </c>
      <c r="AM152" s="28">
        <f t="shared" si="16"/>
        <v>305567</v>
      </c>
      <c r="AN152" s="41">
        <v>9857</v>
      </c>
      <c r="AO152" s="29">
        <f t="shared" si="17"/>
        <v>357406</v>
      </c>
      <c r="AP152" s="30">
        <f t="shared" si="18"/>
        <v>11529.225806451614</v>
      </c>
      <c r="AQ152" s="31">
        <f t="shared" si="19"/>
        <v>51839</v>
      </c>
      <c r="AR152" s="45">
        <f t="shared" si="20"/>
        <v>1.1696485549813953</v>
      </c>
    </row>
    <row r="153" spans="1:44" x14ac:dyDescent="0.25">
      <c r="A153" s="10">
        <v>152</v>
      </c>
      <c r="B153" s="11">
        <v>15050</v>
      </c>
      <c r="C153" s="11" t="s">
        <v>58</v>
      </c>
      <c r="D153" s="11" t="s">
        <v>23</v>
      </c>
      <c r="E153" s="12" t="s">
        <v>24</v>
      </c>
      <c r="F153" s="12" t="s">
        <v>30</v>
      </c>
      <c r="G153" s="12" t="s">
        <v>216</v>
      </c>
      <c r="H153" s="41">
        <v>11118</v>
      </c>
      <c r="I153" s="41">
        <v>17013</v>
      </c>
      <c r="J153" s="41">
        <v>10728</v>
      </c>
      <c r="K153" s="41">
        <v>20469</v>
      </c>
      <c r="L153" s="41">
        <v>4811</v>
      </c>
      <c r="M153" s="41">
        <v>13078</v>
      </c>
      <c r="N153" s="41">
        <v>7208</v>
      </c>
      <c r="O153" s="41">
        <v>6961</v>
      </c>
      <c r="P153" s="41">
        <v>9850</v>
      </c>
      <c r="Q153" s="41">
        <v>8515</v>
      </c>
      <c r="R153" s="41">
        <v>14025</v>
      </c>
      <c r="S153" s="41">
        <v>2112</v>
      </c>
      <c r="T153" s="41">
        <v>8730</v>
      </c>
      <c r="U153" s="41">
        <v>10817</v>
      </c>
      <c r="V153" s="41">
        <v>8211</v>
      </c>
      <c r="W153" s="41">
        <v>11828</v>
      </c>
      <c r="X153" s="41">
        <v>8011</v>
      </c>
      <c r="Y153" s="41">
        <v>12582</v>
      </c>
      <c r="Z153" s="41">
        <v>9491</v>
      </c>
      <c r="AA153" s="41">
        <v>11332</v>
      </c>
      <c r="AB153" s="41">
        <v>9302</v>
      </c>
      <c r="AC153" s="41">
        <v>6540</v>
      </c>
      <c r="AD153" s="41">
        <v>17389</v>
      </c>
      <c r="AE153" s="41">
        <v>12509</v>
      </c>
      <c r="AF153" s="41">
        <v>16791</v>
      </c>
      <c r="AG153" s="41">
        <v>3856</v>
      </c>
      <c r="AH153" s="41">
        <v>16392</v>
      </c>
      <c r="AI153" s="41">
        <v>6023</v>
      </c>
      <c r="AJ153" s="41">
        <v>8540</v>
      </c>
      <c r="AK153" s="41">
        <v>6640</v>
      </c>
      <c r="AL153" s="41">
        <v>12358</v>
      </c>
      <c r="AM153" s="28">
        <f t="shared" si="16"/>
        <v>282596</v>
      </c>
      <c r="AN153" s="41">
        <v>9116</v>
      </c>
      <c r="AO153" s="29">
        <f t="shared" si="17"/>
        <v>323230</v>
      </c>
      <c r="AP153" s="30">
        <f t="shared" si="18"/>
        <v>10426.774193548386</v>
      </c>
      <c r="AQ153" s="31">
        <f t="shared" si="19"/>
        <v>40634</v>
      </c>
      <c r="AR153" s="45">
        <f t="shared" si="20"/>
        <v>1.1437883055669578</v>
      </c>
    </row>
    <row r="154" spans="1:44" x14ac:dyDescent="0.25">
      <c r="A154" s="10">
        <v>153</v>
      </c>
      <c r="B154" s="13">
        <v>17047</v>
      </c>
      <c r="C154" s="11" t="s">
        <v>58</v>
      </c>
      <c r="D154" s="11" t="s">
        <v>23</v>
      </c>
      <c r="E154" s="12" t="s">
        <v>24</v>
      </c>
      <c r="F154" s="12" t="s">
        <v>30</v>
      </c>
      <c r="G154" s="14" t="s">
        <v>217</v>
      </c>
      <c r="H154" s="41">
        <v>12555</v>
      </c>
      <c r="I154" s="41">
        <v>10110</v>
      </c>
      <c r="J154" s="41">
        <v>13335</v>
      </c>
      <c r="K154" s="41">
        <v>30676</v>
      </c>
      <c r="L154" s="41">
        <v>3228</v>
      </c>
      <c r="M154" s="41">
        <v>19670</v>
      </c>
      <c r="N154" s="41">
        <v>8859</v>
      </c>
      <c r="O154" s="41">
        <v>29319</v>
      </c>
      <c r="P154" s="41">
        <v>10782</v>
      </c>
      <c r="Q154" s="41">
        <v>14127</v>
      </c>
      <c r="R154" s="41">
        <v>17297</v>
      </c>
      <c r="S154" s="41">
        <v>8757</v>
      </c>
      <c r="T154" s="41">
        <v>14888</v>
      </c>
      <c r="U154" s="41">
        <v>13570</v>
      </c>
      <c r="V154" s="41">
        <v>13326</v>
      </c>
      <c r="W154" s="41">
        <v>10383</v>
      </c>
      <c r="X154" s="41">
        <v>16291</v>
      </c>
      <c r="Y154" s="41">
        <v>19137</v>
      </c>
      <c r="Z154" s="41">
        <v>5489</v>
      </c>
      <c r="AA154" s="41">
        <v>13902</v>
      </c>
      <c r="AB154" s="41">
        <v>10386</v>
      </c>
      <c r="AC154" s="41">
        <v>13449</v>
      </c>
      <c r="AD154" s="41">
        <v>12114</v>
      </c>
      <c r="AE154" s="41">
        <v>11485</v>
      </c>
      <c r="AF154" s="41">
        <v>20509</v>
      </c>
      <c r="AG154" s="41">
        <v>2813</v>
      </c>
      <c r="AH154" s="41">
        <v>14899</v>
      </c>
      <c r="AI154" s="41">
        <v>10221</v>
      </c>
      <c r="AJ154" s="41">
        <v>13166</v>
      </c>
      <c r="AK154" s="41">
        <v>12831</v>
      </c>
      <c r="AL154" s="41">
        <v>8096</v>
      </c>
      <c r="AM154" s="28">
        <f t="shared" si="16"/>
        <v>437007</v>
      </c>
      <c r="AN154" s="41">
        <v>14097</v>
      </c>
      <c r="AO154" s="29">
        <f t="shared" si="17"/>
        <v>415670</v>
      </c>
      <c r="AP154" s="30">
        <f t="shared" si="18"/>
        <v>13408.709677419354</v>
      </c>
      <c r="AQ154" s="31">
        <f t="shared" si="19"/>
        <v>-21337</v>
      </c>
      <c r="AR154" s="45">
        <f t="shared" si="20"/>
        <v>0.95117469514218311</v>
      </c>
    </row>
    <row r="155" spans="1:44" x14ac:dyDescent="0.25">
      <c r="A155" s="10">
        <v>154</v>
      </c>
      <c r="B155" s="11">
        <v>14586</v>
      </c>
      <c r="C155" s="11" t="s">
        <v>58</v>
      </c>
      <c r="D155" s="11" t="s">
        <v>23</v>
      </c>
      <c r="E155" s="12" t="s">
        <v>24</v>
      </c>
      <c r="F155" s="12" t="s">
        <v>30</v>
      </c>
      <c r="G155" s="12" t="s">
        <v>218</v>
      </c>
      <c r="H155" s="41">
        <v>10717</v>
      </c>
      <c r="I155" s="41">
        <v>8481</v>
      </c>
      <c r="J155" s="41">
        <v>5245</v>
      </c>
      <c r="K155" s="41">
        <v>13296</v>
      </c>
      <c r="L155" s="41">
        <v>3229</v>
      </c>
      <c r="M155" s="41">
        <v>9896</v>
      </c>
      <c r="N155" s="41">
        <v>7858</v>
      </c>
      <c r="O155" s="41">
        <v>9292</v>
      </c>
      <c r="P155" s="41">
        <v>7304</v>
      </c>
      <c r="Q155" s="41">
        <v>7098</v>
      </c>
      <c r="R155" s="41">
        <v>6052</v>
      </c>
      <c r="S155" s="41">
        <v>872</v>
      </c>
      <c r="T155" s="41">
        <v>11561</v>
      </c>
      <c r="U155" s="41">
        <v>8933</v>
      </c>
      <c r="V155" s="41">
        <v>7114</v>
      </c>
      <c r="W155" s="41">
        <v>12047</v>
      </c>
      <c r="X155" s="41">
        <v>5106</v>
      </c>
      <c r="Y155" s="41">
        <v>8212</v>
      </c>
      <c r="Z155" s="41">
        <v>2855</v>
      </c>
      <c r="AA155" s="41">
        <v>7554</v>
      </c>
      <c r="AB155" s="41">
        <v>11938</v>
      </c>
      <c r="AC155" s="41">
        <v>2362</v>
      </c>
      <c r="AD155" s="41">
        <v>4853</v>
      </c>
      <c r="AE155" s="41">
        <v>8892</v>
      </c>
      <c r="AF155" s="41">
        <v>9363</v>
      </c>
      <c r="AG155" s="41">
        <v>2476</v>
      </c>
      <c r="AH155" s="41">
        <v>8933</v>
      </c>
      <c r="AI155" s="41">
        <v>5604</v>
      </c>
      <c r="AJ155" s="41">
        <v>4364</v>
      </c>
      <c r="AK155" s="41">
        <v>10472</v>
      </c>
      <c r="AL155" s="41">
        <v>15041</v>
      </c>
      <c r="AM155" s="28">
        <f t="shared" si="16"/>
        <v>436046</v>
      </c>
      <c r="AN155" s="41">
        <v>14066</v>
      </c>
      <c r="AO155" s="29">
        <f t="shared" si="17"/>
        <v>237020</v>
      </c>
      <c r="AP155" s="30">
        <f t="shared" si="18"/>
        <v>7645.8064516129034</v>
      </c>
      <c r="AQ155" s="31">
        <f t="shared" si="19"/>
        <v>-199026</v>
      </c>
      <c r="AR155" s="45">
        <f t="shared" si="20"/>
        <v>0.54356650445136523</v>
      </c>
    </row>
    <row r="156" spans="1:44" x14ac:dyDescent="0.25">
      <c r="A156" s="10">
        <v>155</v>
      </c>
      <c r="B156" s="13">
        <v>16962</v>
      </c>
      <c r="C156" s="11" t="s">
        <v>58</v>
      </c>
      <c r="D156" s="11" t="s">
        <v>23</v>
      </c>
      <c r="E156" s="12" t="s">
        <v>24</v>
      </c>
      <c r="F156" s="12" t="s">
        <v>30</v>
      </c>
      <c r="G156" s="14" t="s">
        <v>219</v>
      </c>
      <c r="H156" s="41">
        <v>16268</v>
      </c>
      <c r="I156" s="41">
        <v>17659</v>
      </c>
      <c r="J156" s="41">
        <v>12467</v>
      </c>
      <c r="K156" s="41">
        <v>20630</v>
      </c>
      <c r="L156" s="41">
        <v>6887</v>
      </c>
      <c r="M156" s="41">
        <v>22666</v>
      </c>
      <c r="N156" s="41">
        <v>14806</v>
      </c>
      <c r="O156" s="41">
        <v>9256</v>
      </c>
      <c r="P156" s="41">
        <v>18513</v>
      </c>
      <c r="Q156" s="41">
        <v>10194</v>
      </c>
      <c r="R156" s="41">
        <v>17200</v>
      </c>
      <c r="S156" s="41">
        <v>7450</v>
      </c>
      <c r="T156" s="41">
        <v>13744</v>
      </c>
      <c r="U156" s="41">
        <v>15219</v>
      </c>
      <c r="V156" s="41">
        <v>21294</v>
      </c>
      <c r="W156" s="41">
        <v>15029</v>
      </c>
      <c r="X156" s="41">
        <v>8796</v>
      </c>
      <c r="Y156" s="41">
        <v>16397</v>
      </c>
      <c r="Z156" s="41">
        <v>6495</v>
      </c>
      <c r="AA156" s="41">
        <v>19327</v>
      </c>
      <c r="AB156" s="41">
        <v>13999</v>
      </c>
      <c r="AC156" s="41">
        <v>15789</v>
      </c>
      <c r="AD156" s="41">
        <v>12894</v>
      </c>
      <c r="AE156" s="41">
        <v>8496</v>
      </c>
      <c r="AF156" s="41">
        <v>18688</v>
      </c>
      <c r="AG156" s="41">
        <v>6374</v>
      </c>
      <c r="AH156" s="41">
        <v>14837</v>
      </c>
      <c r="AI156" s="41">
        <v>10258</v>
      </c>
      <c r="AJ156" s="41">
        <v>11571</v>
      </c>
      <c r="AK156" s="41">
        <v>10543</v>
      </c>
      <c r="AL156" s="41">
        <v>18182</v>
      </c>
      <c r="AM156" s="28">
        <f t="shared" si="16"/>
        <v>466922</v>
      </c>
      <c r="AN156" s="41">
        <v>15062</v>
      </c>
      <c r="AO156" s="29">
        <f t="shared" si="17"/>
        <v>431928</v>
      </c>
      <c r="AP156" s="30">
        <f t="shared" si="18"/>
        <v>13933.161290322581</v>
      </c>
      <c r="AQ156" s="31">
        <f t="shared" si="19"/>
        <v>-34994</v>
      </c>
      <c r="AR156" s="45">
        <f t="shared" si="20"/>
        <v>0.9250538633861759</v>
      </c>
    </row>
    <row r="157" spans="1:44" x14ac:dyDescent="0.25">
      <c r="A157" s="10">
        <v>156</v>
      </c>
      <c r="B157" s="13">
        <v>16959</v>
      </c>
      <c r="C157" s="11" t="s">
        <v>58</v>
      </c>
      <c r="D157" s="11" t="s">
        <v>23</v>
      </c>
      <c r="E157" s="12" t="s">
        <v>24</v>
      </c>
      <c r="F157" s="12" t="s">
        <v>30</v>
      </c>
      <c r="G157" s="14" t="s">
        <v>220</v>
      </c>
      <c r="H157" s="41">
        <v>7307</v>
      </c>
      <c r="I157" s="41">
        <v>11895</v>
      </c>
      <c r="J157" s="41">
        <v>9348</v>
      </c>
      <c r="K157" s="41">
        <v>21356</v>
      </c>
      <c r="L157" s="41">
        <v>7305</v>
      </c>
      <c r="M157" s="41">
        <v>19009</v>
      </c>
      <c r="N157" s="41">
        <v>14840</v>
      </c>
      <c r="O157" s="41">
        <v>6271</v>
      </c>
      <c r="P157" s="41">
        <v>10401</v>
      </c>
      <c r="Q157" s="41">
        <v>5919</v>
      </c>
      <c r="R157" s="41">
        <v>11112</v>
      </c>
      <c r="S157" s="41">
        <v>5430</v>
      </c>
      <c r="T157" s="41">
        <v>5630</v>
      </c>
      <c r="U157" s="41">
        <v>12231</v>
      </c>
      <c r="V157" s="41">
        <v>12652</v>
      </c>
      <c r="W157" s="41">
        <v>15170</v>
      </c>
      <c r="X157" s="41">
        <v>14151</v>
      </c>
      <c r="Y157" s="41">
        <v>16456</v>
      </c>
      <c r="Z157" s="41">
        <v>5313</v>
      </c>
      <c r="AA157" s="41">
        <v>13087</v>
      </c>
      <c r="AB157" s="41">
        <v>10665</v>
      </c>
      <c r="AC157" s="41">
        <v>10319</v>
      </c>
      <c r="AD157" s="41">
        <v>9980</v>
      </c>
      <c r="AE157" s="41">
        <v>14030</v>
      </c>
      <c r="AF157" s="41">
        <v>14023</v>
      </c>
      <c r="AG157" s="41">
        <v>7930</v>
      </c>
      <c r="AH157" s="41">
        <v>9232</v>
      </c>
      <c r="AI157" s="41">
        <v>8087</v>
      </c>
      <c r="AJ157" s="41">
        <v>7896</v>
      </c>
      <c r="AK157" s="41">
        <v>7312</v>
      </c>
      <c r="AL157" s="41">
        <v>12929</v>
      </c>
      <c r="AM157" s="28">
        <f t="shared" si="16"/>
        <v>435922</v>
      </c>
      <c r="AN157" s="41">
        <v>14062</v>
      </c>
      <c r="AO157" s="29">
        <f t="shared" si="17"/>
        <v>337286</v>
      </c>
      <c r="AP157" s="30">
        <f t="shared" si="18"/>
        <v>10880.193548387097</v>
      </c>
      <c r="AQ157" s="31">
        <f t="shared" si="19"/>
        <v>-98636</v>
      </c>
      <c r="AR157" s="45">
        <f t="shared" si="20"/>
        <v>0.7737301627355353</v>
      </c>
    </row>
    <row r="158" spans="1:44" x14ac:dyDescent="0.25">
      <c r="A158" s="10">
        <v>157</v>
      </c>
      <c r="B158" s="11">
        <v>14542</v>
      </c>
      <c r="C158" s="11" t="s">
        <v>58</v>
      </c>
      <c r="D158" s="11" t="s">
        <v>23</v>
      </c>
      <c r="E158" s="12" t="s">
        <v>31</v>
      </c>
      <c r="F158" s="12" t="s">
        <v>32</v>
      </c>
      <c r="G158" s="12" t="s">
        <v>221</v>
      </c>
      <c r="H158" s="41">
        <v>16278</v>
      </c>
      <c r="I158" s="41">
        <v>17744</v>
      </c>
      <c r="J158" s="41">
        <v>11906</v>
      </c>
      <c r="K158" s="41">
        <v>25347</v>
      </c>
      <c r="L158" s="41">
        <v>4964</v>
      </c>
      <c r="M158" s="41">
        <v>18884</v>
      </c>
      <c r="N158" s="41">
        <v>25247</v>
      </c>
      <c r="O158" s="41">
        <v>13342</v>
      </c>
      <c r="P158" s="41">
        <v>14973</v>
      </c>
      <c r="Q158" s="41">
        <v>20547</v>
      </c>
      <c r="R158" s="41">
        <v>21370</v>
      </c>
      <c r="S158" s="41">
        <v>6055</v>
      </c>
      <c r="T158" s="41">
        <v>14328</v>
      </c>
      <c r="U158" s="41">
        <v>11781</v>
      </c>
      <c r="V158" s="41">
        <v>12922</v>
      </c>
      <c r="W158" s="41">
        <v>13495</v>
      </c>
      <c r="X158" s="41">
        <v>13805</v>
      </c>
      <c r="Y158" s="41">
        <v>26252</v>
      </c>
      <c r="Z158" s="41">
        <v>7982</v>
      </c>
      <c r="AA158" s="41">
        <v>15641</v>
      </c>
      <c r="AB158" s="41">
        <v>8258</v>
      </c>
      <c r="AC158" s="41">
        <v>13190</v>
      </c>
      <c r="AD158" s="41">
        <v>13172</v>
      </c>
      <c r="AE158" s="41">
        <v>11896</v>
      </c>
      <c r="AF158" s="41">
        <v>19754</v>
      </c>
      <c r="AG158" s="41">
        <v>4871</v>
      </c>
      <c r="AH158" s="41">
        <v>16669</v>
      </c>
      <c r="AI158" s="41">
        <v>10279</v>
      </c>
      <c r="AJ158" s="41">
        <v>18774</v>
      </c>
      <c r="AK158" s="41">
        <v>12574</v>
      </c>
      <c r="AL158" s="41">
        <v>13290</v>
      </c>
      <c r="AM158" s="28">
        <f t="shared" si="16"/>
        <v>420546</v>
      </c>
      <c r="AN158" s="41">
        <v>13566</v>
      </c>
      <c r="AO158" s="29">
        <f t="shared" si="17"/>
        <v>455590</v>
      </c>
      <c r="AP158" s="30">
        <f t="shared" si="18"/>
        <v>14696.451612903225</v>
      </c>
      <c r="AQ158" s="31">
        <f t="shared" si="19"/>
        <v>35044</v>
      </c>
      <c r="AR158" s="45">
        <f t="shared" si="20"/>
        <v>1.0833297665415911</v>
      </c>
    </row>
    <row r="159" spans="1:44" x14ac:dyDescent="0.25">
      <c r="A159" s="10">
        <v>158</v>
      </c>
      <c r="B159" s="11">
        <v>14509</v>
      </c>
      <c r="C159" s="11" t="s">
        <v>58</v>
      </c>
      <c r="D159" s="11" t="s">
        <v>23</v>
      </c>
      <c r="E159" s="12" t="s">
        <v>31</v>
      </c>
      <c r="F159" s="12" t="s">
        <v>32</v>
      </c>
      <c r="G159" s="12" t="s">
        <v>222</v>
      </c>
      <c r="H159" s="41">
        <v>0</v>
      </c>
      <c r="I159" s="41">
        <v>24796</v>
      </c>
      <c r="J159" s="41">
        <v>16483</v>
      </c>
      <c r="K159" s="41">
        <v>25075</v>
      </c>
      <c r="L159" s="41">
        <v>5955</v>
      </c>
      <c r="M159" s="41">
        <v>9365</v>
      </c>
      <c r="N159" s="41">
        <v>15090</v>
      </c>
      <c r="O159" s="41">
        <v>14218</v>
      </c>
      <c r="P159" s="41">
        <v>9611</v>
      </c>
      <c r="Q159" s="41">
        <v>14117</v>
      </c>
      <c r="R159" s="41">
        <v>14862</v>
      </c>
      <c r="S159" s="41">
        <v>8486</v>
      </c>
      <c r="T159" s="41">
        <v>15626</v>
      </c>
      <c r="U159" s="41">
        <v>7686</v>
      </c>
      <c r="V159" s="41">
        <v>8608</v>
      </c>
      <c r="W159" s="41">
        <v>7609</v>
      </c>
      <c r="X159" s="41">
        <v>12024</v>
      </c>
      <c r="Y159" s="41">
        <v>16086</v>
      </c>
      <c r="Z159" s="41">
        <v>5253</v>
      </c>
      <c r="AA159" s="41">
        <v>15752</v>
      </c>
      <c r="AB159" s="41">
        <v>10957</v>
      </c>
      <c r="AC159" s="41">
        <v>10230</v>
      </c>
      <c r="AD159" s="41">
        <v>7375</v>
      </c>
      <c r="AE159" s="41">
        <v>14680</v>
      </c>
      <c r="AF159" s="41">
        <v>19405</v>
      </c>
      <c r="AG159" s="41">
        <v>3127</v>
      </c>
      <c r="AH159" s="41">
        <v>18818</v>
      </c>
      <c r="AI159" s="41">
        <v>6966</v>
      </c>
      <c r="AJ159" s="41">
        <v>10688</v>
      </c>
      <c r="AK159" s="41">
        <v>13298</v>
      </c>
      <c r="AL159" s="41">
        <v>11751</v>
      </c>
      <c r="AM159" s="28">
        <f t="shared" si="16"/>
        <v>405046</v>
      </c>
      <c r="AN159" s="41">
        <v>13066</v>
      </c>
      <c r="AO159" s="29">
        <f t="shared" si="17"/>
        <v>373997</v>
      </c>
      <c r="AP159" s="30">
        <f t="shared" si="18"/>
        <v>12064.41935483871</v>
      </c>
      <c r="AQ159" s="31">
        <f t="shared" si="19"/>
        <v>-31049</v>
      </c>
      <c r="AR159" s="45">
        <f t="shared" si="20"/>
        <v>0.92334450901872878</v>
      </c>
    </row>
    <row r="160" spans="1:44" x14ac:dyDescent="0.25">
      <c r="A160" s="10">
        <v>159</v>
      </c>
      <c r="B160" s="11">
        <v>15392</v>
      </c>
      <c r="C160" s="11" t="s">
        <v>58</v>
      </c>
      <c r="D160" s="11" t="s">
        <v>23</v>
      </c>
      <c r="E160" s="12" t="s">
        <v>31</v>
      </c>
      <c r="F160" s="12" t="s">
        <v>32</v>
      </c>
      <c r="G160" s="12" t="s">
        <v>223</v>
      </c>
      <c r="H160" s="41">
        <v>15437</v>
      </c>
      <c r="I160" s="41">
        <v>13389</v>
      </c>
      <c r="J160" s="41">
        <v>13549</v>
      </c>
      <c r="K160" s="41">
        <v>23481</v>
      </c>
      <c r="L160" s="41">
        <v>9025</v>
      </c>
      <c r="M160" s="41">
        <v>10635</v>
      </c>
      <c r="N160" s="41">
        <v>10432</v>
      </c>
      <c r="O160" s="41">
        <v>9803</v>
      </c>
      <c r="P160" s="41">
        <v>15484</v>
      </c>
      <c r="Q160" s="41">
        <v>10309</v>
      </c>
      <c r="R160" s="41">
        <v>16121</v>
      </c>
      <c r="S160" s="41">
        <v>3278</v>
      </c>
      <c r="T160" s="41">
        <v>12591</v>
      </c>
      <c r="U160" s="41">
        <v>13793</v>
      </c>
      <c r="V160" s="41">
        <v>12390</v>
      </c>
      <c r="W160" s="41">
        <v>11228</v>
      </c>
      <c r="X160" s="41">
        <v>7450</v>
      </c>
      <c r="Y160" s="41">
        <v>12458</v>
      </c>
      <c r="Z160" s="41">
        <v>4898</v>
      </c>
      <c r="AA160" s="41">
        <v>13180</v>
      </c>
      <c r="AB160" s="41">
        <v>7521</v>
      </c>
      <c r="AC160" s="41">
        <v>15587</v>
      </c>
      <c r="AD160" s="41">
        <v>15357</v>
      </c>
      <c r="AE160" s="41">
        <v>13198</v>
      </c>
      <c r="AF160" s="41">
        <v>13707</v>
      </c>
      <c r="AG160" s="41">
        <v>5104</v>
      </c>
      <c r="AH160" s="41">
        <v>12286</v>
      </c>
      <c r="AI160" s="41">
        <v>14059</v>
      </c>
      <c r="AJ160" s="41">
        <v>18010</v>
      </c>
      <c r="AK160" s="41">
        <v>11418</v>
      </c>
      <c r="AL160" s="41">
        <v>8495</v>
      </c>
      <c r="AM160" s="28">
        <f t="shared" si="16"/>
        <v>377797</v>
      </c>
      <c r="AN160" s="41">
        <v>12187</v>
      </c>
      <c r="AO160" s="29">
        <f t="shared" si="17"/>
        <v>373673</v>
      </c>
      <c r="AP160" s="30">
        <f t="shared" si="18"/>
        <v>12053.967741935483</v>
      </c>
      <c r="AQ160" s="31">
        <f t="shared" si="19"/>
        <v>-4124</v>
      </c>
      <c r="AR160" s="45">
        <f t="shared" si="20"/>
        <v>0.98908408483921262</v>
      </c>
    </row>
    <row r="161" spans="1:44" x14ac:dyDescent="0.25">
      <c r="A161" s="10">
        <v>160</v>
      </c>
      <c r="B161" s="11">
        <v>15611</v>
      </c>
      <c r="C161" s="11" t="s">
        <v>58</v>
      </c>
      <c r="D161" s="11" t="s">
        <v>23</v>
      </c>
      <c r="E161" s="12" t="s">
        <v>31</v>
      </c>
      <c r="F161" s="12" t="s">
        <v>32</v>
      </c>
      <c r="G161" s="12" t="s">
        <v>224</v>
      </c>
      <c r="H161" s="41">
        <v>15260</v>
      </c>
      <c r="I161" s="41">
        <v>10547</v>
      </c>
      <c r="J161" s="41">
        <v>9566</v>
      </c>
      <c r="K161" s="41">
        <v>15391</v>
      </c>
      <c r="L161" s="41">
        <v>3198</v>
      </c>
      <c r="M161" s="41">
        <v>9710</v>
      </c>
      <c r="N161" s="41">
        <v>10170</v>
      </c>
      <c r="O161" s="41">
        <v>14997</v>
      </c>
      <c r="P161" s="41">
        <v>11562</v>
      </c>
      <c r="Q161" s="41">
        <v>12194</v>
      </c>
      <c r="R161" s="41">
        <v>18507</v>
      </c>
      <c r="S161" s="41">
        <v>2822</v>
      </c>
      <c r="T161" s="41">
        <v>14532</v>
      </c>
      <c r="U161" s="41">
        <v>11544</v>
      </c>
      <c r="V161" s="41">
        <v>6586</v>
      </c>
      <c r="W161" s="41">
        <v>9502</v>
      </c>
      <c r="X161" s="41">
        <v>14598</v>
      </c>
      <c r="Y161" s="41">
        <v>12769</v>
      </c>
      <c r="Z161" s="41">
        <v>8834</v>
      </c>
      <c r="AA161" s="41">
        <v>10606</v>
      </c>
      <c r="AB161" s="41">
        <v>10038</v>
      </c>
      <c r="AC161" s="41">
        <v>11617</v>
      </c>
      <c r="AD161" s="41">
        <v>10907</v>
      </c>
      <c r="AE161" s="41">
        <v>7781</v>
      </c>
      <c r="AF161" s="41">
        <v>12643</v>
      </c>
      <c r="AG161" s="41">
        <v>6248</v>
      </c>
      <c r="AH161" s="41">
        <v>13625</v>
      </c>
      <c r="AI161" s="41">
        <v>11195</v>
      </c>
      <c r="AJ161" s="41">
        <v>11185</v>
      </c>
      <c r="AK161" s="41">
        <v>5205</v>
      </c>
      <c r="AL161" s="41">
        <v>10433</v>
      </c>
      <c r="AM161" s="28">
        <f t="shared" si="16"/>
        <v>308822</v>
      </c>
      <c r="AN161" s="41">
        <v>9962</v>
      </c>
      <c r="AO161" s="29">
        <f t="shared" si="17"/>
        <v>333772</v>
      </c>
      <c r="AP161" s="30">
        <f t="shared" si="18"/>
        <v>10766.838709677419</v>
      </c>
      <c r="AQ161" s="31">
        <f t="shared" si="19"/>
        <v>24950</v>
      </c>
      <c r="AR161" s="45">
        <f t="shared" si="20"/>
        <v>1.080790876297673</v>
      </c>
    </row>
    <row r="162" spans="1:44" x14ac:dyDescent="0.25">
      <c r="A162" s="10">
        <v>161</v>
      </c>
      <c r="B162" s="11">
        <v>92016</v>
      </c>
      <c r="C162" s="11" t="s">
        <v>58</v>
      </c>
      <c r="D162" s="11" t="s">
        <v>23</v>
      </c>
      <c r="E162" s="12" t="s">
        <v>31</v>
      </c>
      <c r="F162" s="12" t="s">
        <v>32</v>
      </c>
      <c r="G162" s="12" t="s">
        <v>225</v>
      </c>
      <c r="H162" s="41">
        <v>17225</v>
      </c>
      <c r="I162" s="41">
        <v>15674</v>
      </c>
      <c r="J162" s="41">
        <v>13647</v>
      </c>
      <c r="K162" s="41">
        <v>22297</v>
      </c>
      <c r="L162" s="41">
        <v>7160</v>
      </c>
      <c r="M162" s="41">
        <v>21854</v>
      </c>
      <c r="N162" s="41">
        <v>23783</v>
      </c>
      <c r="O162" s="41">
        <v>17616</v>
      </c>
      <c r="P162" s="41">
        <v>16904</v>
      </c>
      <c r="Q162" s="41">
        <v>9919</v>
      </c>
      <c r="R162" s="41">
        <v>20512</v>
      </c>
      <c r="S162" s="41">
        <v>10684</v>
      </c>
      <c r="T162" s="41">
        <v>13766</v>
      </c>
      <c r="U162" s="41">
        <v>18050</v>
      </c>
      <c r="V162" s="41">
        <v>11428</v>
      </c>
      <c r="W162" s="41">
        <v>11182</v>
      </c>
      <c r="X162" s="41">
        <v>10758</v>
      </c>
      <c r="Y162" s="41">
        <v>18969</v>
      </c>
      <c r="Z162" s="41">
        <v>4396</v>
      </c>
      <c r="AA162" s="41">
        <v>19372</v>
      </c>
      <c r="AB162" s="41">
        <v>14455</v>
      </c>
      <c r="AC162" s="41">
        <v>12015</v>
      </c>
      <c r="AD162" s="41">
        <v>14273</v>
      </c>
      <c r="AE162" s="41">
        <v>11300</v>
      </c>
      <c r="AF162" s="41">
        <v>17854</v>
      </c>
      <c r="AG162" s="41">
        <v>4697</v>
      </c>
      <c r="AH162" s="41">
        <v>17239</v>
      </c>
      <c r="AI162" s="41">
        <v>8298</v>
      </c>
      <c r="AJ162" s="41">
        <v>18131</v>
      </c>
      <c r="AK162" s="41">
        <v>11507</v>
      </c>
      <c r="AL162" s="41">
        <v>17047</v>
      </c>
      <c r="AM162" s="28">
        <f t="shared" si="16"/>
        <v>474672</v>
      </c>
      <c r="AN162" s="41">
        <v>15312</v>
      </c>
      <c r="AO162" s="29">
        <f t="shared" si="17"/>
        <v>452012</v>
      </c>
      <c r="AP162" s="30">
        <f t="shared" si="18"/>
        <v>14581.032258064517</v>
      </c>
      <c r="AQ162" s="31">
        <f t="shared" si="19"/>
        <v>-22660</v>
      </c>
      <c r="AR162" s="45">
        <f t="shared" si="20"/>
        <v>0.9522617723396366</v>
      </c>
    </row>
    <row r="163" spans="1:44" x14ac:dyDescent="0.25">
      <c r="A163" s="10">
        <v>162</v>
      </c>
      <c r="B163" s="11">
        <v>92038</v>
      </c>
      <c r="C163" s="11" t="s">
        <v>58</v>
      </c>
      <c r="D163" s="11" t="s">
        <v>23</v>
      </c>
      <c r="E163" s="12" t="s">
        <v>31</v>
      </c>
      <c r="F163" s="12" t="s">
        <v>32</v>
      </c>
      <c r="G163" s="12" t="s">
        <v>226</v>
      </c>
      <c r="H163" s="41">
        <v>6780</v>
      </c>
      <c r="I163" s="41">
        <v>9285</v>
      </c>
      <c r="J163" s="41">
        <v>10504</v>
      </c>
      <c r="K163" s="41">
        <v>14453</v>
      </c>
      <c r="L163" s="41">
        <v>5618</v>
      </c>
      <c r="M163" s="41">
        <v>9064</v>
      </c>
      <c r="N163" s="41">
        <v>8797</v>
      </c>
      <c r="O163" s="41">
        <v>8697</v>
      </c>
      <c r="P163" s="41">
        <v>5356</v>
      </c>
      <c r="Q163" s="41">
        <v>5973</v>
      </c>
      <c r="R163" s="41">
        <v>12458</v>
      </c>
      <c r="S163" s="41">
        <v>5019</v>
      </c>
      <c r="T163" s="41">
        <v>8461</v>
      </c>
      <c r="U163" s="41">
        <v>7180</v>
      </c>
      <c r="V163" s="41">
        <v>10540</v>
      </c>
      <c r="W163" s="41">
        <v>6946</v>
      </c>
      <c r="X163" s="41">
        <v>5758</v>
      </c>
      <c r="Y163" s="41">
        <v>13497</v>
      </c>
      <c r="Z163" s="41">
        <v>4084</v>
      </c>
      <c r="AA163" s="41">
        <v>6850</v>
      </c>
      <c r="AB163" s="41">
        <v>8822</v>
      </c>
      <c r="AC163" s="41">
        <v>7406</v>
      </c>
      <c r="AD163" s="41">
        <v>5902</v>
      </c>
      <c r="AE163" s="41">
        <v>9322</v>
      </c>
      <c r="AF163" s="41">
        <v>11234</v>
      </c>
      <c r="AG163" s="41">
        <v>8189</v>
      </c>
      <c r="AH163" s="41">
        <v>5966</v>
      </c>
      <c r="AI163" s="41">
        <v>10590</v>
      </c>
      <c r="AJ163" s="41">
        <v>5153</v>
      </c>
      <c r="AK163" s="41">
        <v>6878</v>
      </c>
      <c r="AL163" s="41">
        <v>6938</v>
      </c>
      <c r="AM163" s="28">
        <f t="shared" si="16"/>
        <v>224967</v>
      </c>
      <c r="AN163" s="41">
        <v>7257</v>
      </c>
      <c r="AO163" s="29">
        <f t="shared" si="17"/>
        <v>251720</v>
      </c>
      <c r="AP163" s="30">
        <f t="shared" si="18"/>
        <v>8120</v>
      </c>
      <c r="AQ163" s="31">
        <f t="shared" si="19"/>
        <v>26753</v>
      </c>
      <c r="AR163" s="45">
        <f t="shared" si="20"/>
        <v>1.1189196637729089</v>
      </c>
    </row>
    <row r="164" spans="1:44" x14ac:dyDescent="0.25">
      <c r="A164" s="10">
        <v>163</v>
      </c>
      <c r="B164" s="13">
        <v>16892</v>
      </c>
      <c r="C164" s="11" t="s">
        <v>58</v>
      </c>
      <c r="D164" s="11" t="s">
        <v>23</v>
      </c>
      <c r="E164" s="12" t="s">
        <v>31</v>
      </c>
      <c r="F164" s="12" t="s">
        <v>32</v>
      </c>
      <c r="G164" s="14" t="s">
        <v>227</v>
      </c>
      <c r="H164" s="41">
        <v>22132</v>
      </c>
      <c r="I164" s="41">
        <v>15764</v>
      </c>
      <c r="J164" s="41">
        <v>21652</v>
      </c>
      <c r="K164" s="41">
        <v>33847</v>
      </c>
      <c r="L164" s="41">
        <v>8120</v>
      </c>
      <c r="M164" s="41">
        <v>16397</v>
      </c>
      <c r="N164" s="41">
        <v>17654</v>
      </c>
      <c r="O164" s="41">
        <v>12267</v>
      </c>
      <c r="P164" s="41">
        <v>16415</v>
      </c>
      <c r="Q164" s="41">
        <v>9845</v>
      </c>
      <c r="R164" s="41">
        <v>21776</v>
      </c>
      <c r="S164" s="41">
        <v>6915</v>
      </c>
      <c r="T164" s="41">
        <v>20936</v>
      </c>
      <c r="U164" s="41">
        <v>18956</v>
      </c>
      <c r="V164" s="41">
        <v>12629</v>
      </c>
      <c r="W164" s="41">
        <v>12905</v>
      </c>
      <c r="X164" s="41">
        <v>14539</v>
      </c>
      <c r="Y164" s="41">
        <v>28213</v>
      </c>
      <c r="Z164" s="41">
        <v>10180</v>
      </c>
      <c r="AA164" s="41">
        <v>16353</v>
      </c>
      <c r="AB164" s="41">
        <v>13619</v>
      </c>
      <c r="AC164" s="41">
        <v>12082</v>
      </c>
      <c r="AD164" s="41">
        <v>23687</v>
      </c>
      <c r="AE164" s="41">
        <v>10174</v>
      </c>
      <c r="AF164" s="41">
        <v>24725</v>
      </c>
      <c r="AG164" s="41">
        <v>7712</v>
      </c>
      <c r="AH164" s="41">
        <v>25673</v>
      </c>
      <c r="AI164" s="41">
        <v>18016</v>
      </c>
      <c r="AJ164" s="41">
        <v>17480</v>
      </c>
      <c r="AK164" s="41">
        <v>11602</v>
      </c>
      <c r="AL164" s="41">
        <v>20638</v>
      </c>
      <c r="AM164" s="28">
        <f t="shared" si="16"/>
        <v>551397</v>
      </c>
      <c r="AN164" s="41">
        <v>17787</v>
      </c>
      <c r="AO164" s="29">
        <f t="shared" si="17"/>
        <v>522903</v>
      </c>
      <c r="AP164" s="30">
        <f t="shared" si="18"/>
        <v>16867.83870967742</v>
      </c>
      <c r="AQ164" s="31">
        <f t="shared" si="19"/>
        <v>-28494</v>
      </c>
      <c r="AR164" s="45">
        <f t="shared" si="20"/>
        <v>0.948323984352472</v>
      </c>
    </row>
    <row r="165" spans="1:44" x14ac:dyDescent="0.25">
      <c r="A165" s="10">
        <v>164</v>
      </c>
      <c r="B165" s="11">
        <v>15918</v>
      </c>
      <c r="C165" s="11" t="s">
        <v>58</v>
      </c>
      <c r="D165" s="11" t="s">
        <v>23</v>
      </c>
      <c r="E165" s="12" t="s">
        <v>31</v>
      </c>
      <c r="F165" s="12" t="s">
        <v>33</v>
      </c>
      <c r="G165" s="12" t="s">
        <v>228</v>
      </c>
      <c r="H165" s="41">
        <v>14428</v>
      </c>
      <c r="I165" s="41">
        <v>13821</v>
      </c>
      <c r="J165" s="41">
        <v>13453</v>
      </c>
      <c r="K165" s="41">
        <v>14558</v>
      </c>
      <c r="L165" s="41">
        <v>7879</v>
      </c>
      <c r="M165" s="41">
        <v>24876</v>
      </c>
      <c r="N165" s="41">
        <v>16802</v>
      </c>
      <c r="O165" s="41">
        <v>9871</v>
      </c>
      <c r="P165" s="41">
        <v>10859</v>
      </c>
      <c r="Q165" s="41">
        <v>13387</v>
      </c>
      <c r="R165" s="41">
        <v>14921</v>
      </c>
      <c r="S165" s="41">
        <v>6893</v>
      </c>
      <c r="T165" s="41">
        <v>9399</v>
      </c>
      <c r="U165" s="41">
        <v>9154</v>
      </c>
      <c r="V165" s="41">
        <v>17271</v>
      </c>
      <c r="W165" s="41">
        <v>17388</v>
      </c>
      <c r="X165" s="41">
        <v>1533</v>
      </c>
      <c r="Y165" s="41">
        <v>16069</v>
      </c>
      <c r="Z165" s="41">
        <v>7353</v>
      </c>
      <c r="AA165" s="41">
        <v>17414</v>
      </c>
      <c r="AB165" s="41">
        <v>13458</v>
      </c>
      <c r="AC165" s="41">
        <v>14539</v>
      </c>
      <c r="AD165" s="41">
        <v>9343</v>
      </c>
      <c r="AE165" s="41">
        <v>12206</v>
      </c>
      <c r="AF165" s="41">
        <v>19529</v>
      </c>
      <c r="AG165" s="41">
        <v>5371</v>
      </c>
      <c r="AH165" s="41">
        <v>16558</v>
      </c>
      <c r="AI165" s="41">
        <v>10254</v>
      </c>
      <c r="AJ165" s="41">
        <v>12439</v>
      </c>
      <c r="AK165" s="41">
        <v>12595</v>
      </c>
      <c r="AL165" s="41">
        <v>9068</v>
      </c>
      <c r="AM165" s="28">
        <f t="shared" si="16"/>
        <v>366172</v>
      </c>
      <c r="AN165" s="41">
        <v>11812</v>
      </c>
      <c r="AO165" s="29">
        <f t="shared" si="17"/>
        <v>392689</v>
      </c>
      <c r="AP165" s="30">
        <f t="shared" si="18"/>
        <v>12667.387096774193</v>
      </c>
      <c r="AQ165" s="31">
        <f t="shared" si="19"/>
        <v>26517</v>
      </c>
      <c r="AR165" s="45">
        <f t="shared" si="20"/>
        <v>1.0724167877390953</v>
      </c>
    </row>
    <row r="166" spans="1:44" x14ac:dyDescent="0.25">
      <c r="A166" s="10">
        <v>165</v>
      </c>
      <c r="B166" s="11">
        <v>14501</v>
      </c>
      <c r="C166" s="11" t="s">
        <v>58</v>
      </c>
      <c r="D166" s="11" t="s">
        <v>23</v>
      </c>
      <c r="E166" s="12" t="s">
        <v>31</v>
      </c>
      <c r="F166" s="12" t="s">
        <v>33</v>
      </c>
      <c r="G166" s="12" t="s">
        <v>229</v>
      </c>
      <c r="H166" s="41">
        <v>21444</v>
      </c>
      <c r="I166" s="41">
        <v>13641</v>
      </c>
      <c r="J166" s="41">
        <v>16824</v>
      </c>
      <c r="K166" s="41">
        <v>27490</v>
      </c>
      <c r="L166" s="41">
        <v>6244</v>
      </c>
      <c r="M166" s="41">
        <v>18727</v>
      </c>
      <c r="N166" s="41">
        <v>17244</v>
      </c>
      <c r="O166" s="41">
        <v>12922</v>
      </c>
      <c r="P166" s="41">
        <v>6503</v>
      </c>
      <c r="Q166" s="41">
        <v>0</v>
      </c>
      <c r="R166" s="41">
        <v>0</v>
      </c>
      <c r="S166" s="41">
        <v>0</v>
      </c>
      <c r="T166" s="41">
        <v>15897</v>
      </c>
      <c r="U166" s="41">
        <v>11159</v>
      </c>
      <c r="V166" s="41">
        <v>8549</v>
      </c>
      <c r="W166" s="41">
        <v>11425</v>
      </c>
      <c r="X166" s="41">
        <v>12560</v>
      </c>
      <c r="Y166" s="41">
        <v>17236</v>
      </c>
      <c r="Z166" s="41">
        <v>4961</v>
      </c>
      <c r="AA166" s="41">
        <v>10742</v>
      </c>
      <c r="AB166" s="41">
        <v>18556</v>
      </c>
      <c r="AC166" s="41">
        <v>8113</v>
      </c>
      <c r="AD166" s="41">
        <v>12822</v>
      </c>
      <c r="AE166" s="41">
        <v>9317</v>
      </c>
      <c r="AF166" s="41">
        <v>16492</v>
      </c>
      <c r="AG166" s="41">
        <v>7681</v>
      </c>
      <c r="AH166" s="41">
        <v>8932</v>
      </c>
      <c r="AI166" s="41">
        <v>6271</v>
      </c>
      <c r="AJ166" s="41">
        <v>14840</v>
      </c>
      <c r="AK166" s="41">
        <v>15235</v>
      </c>
      <c r="AL166" s="41">
        <v>24474</v>
      </c>
      <c r="AM166" s="28">
        <f t="shared" si="16"/>
        <v>389546</v>
      </c>
      <c r="AN166" s="41">
        <v>12566</v>
      </c>
      <c r="AO166" s="29">
        <f t="shared" si="17"/>
        <v>376301</v>
      </c>
      <c r="AP166" s="30">
        <f t="shared" si="18"/>
        <v>12138.741935483871</v>
      </c>
      <c r="AQ166" s="31">
        <f t="shared" si="19"/>
        <v>-13245</v>
      </c>
      <c r="AR166" s="45">
        <f t="shared" si="20"/>
        <v>0.96599888074835838</v>
      </c>
    </row>
    <row r="167" spans="1:44" x14ac:dyDescent="0.25">
      <c r="A167" s="10">
        <v>166</v>
      </c>
      <c r="B167" s="11">
        <v>92020</v>
      </c>
      <c r="C167" s="11" t="s">
        <v>58</v>
      </c>
      <c r="D167" s="11" t="s">
        <v>23</v>
      </c>
      <c r="E167" s="12" t="s">
        <v>31</v>
      </c>
      <c r="F167" s="12" t="s">
        <v>33</v>
      </c>
      <c r="G167" s="12" t="s">
        <v>230</v>
      </c>
      <c r="H167" s="41">
        <v>7035</v>
      </c>
      <c r="I167" s="41">
        <v>11538</v>
      </c>
      <c r="J167" s="41">
        <v>10632</v>
      </c>
      <c r="K167" s="41">
        <v>12440</v>
      </c>
      <c r="L167" s="41">
        <v>7343</v>
      </c>
      <c r="M167" s="41">
        <v>7970</v>
      </c>
      <c r="N167" s="41">
        <v>10020</v>
      </c>
      <c r="O167" s="41">
        <v>7007</v>
      </c>
      <c r="P167" s="41">
        <v>8076</v>
      </c>
      <c r="Q167" s="41">
        <v>10297</v>
      </c>
      <c r="R167" s="41">
        <v>13001</v>
      </c>
      <c r="S167" s="41">
        <v>3352</v>
      </c>
      <c r="T167" s="41">
        <v>86419</v>
      </c>
      <c r="U167" s="41">
        <v>6890</v>
      </c>
      <c r="V167" s="41">
        <v>13326</v>
      </c>
      <c r="W167" s="41">
        <v>8794</v>
      </c>
      <c r="X167" s="41">
        <v>6513</v>
      </c>
      <c r="Y167" s="41">
        <v>86640</v>
      </c>
      <c r="Z167" s="41">
        <v>6664</v>
      </c>
      <c r="AA167" s="41">
        <v>28542</v>
      </c>
      <c r="AB167" s="41">
        <v>7705</v>
      </c>
      <c r="AC167" s="41">
        <v>6230</v>
      </c>
      <c r="AD167" s="41">
        <v>11038</v>
      </c>
      <c r="AE167" s="41">
        <v>8958</v>
      </c>
      <c r="AF167" s="41">
        <v>7415</v>
      </c>
      <c r="AG167" s="41">
        <v>7103</v>
      </c>
      <c r="AH167" s="41">
        <v>5646</v>
      </c>
      <c r="AI167" s="41">
        <v>5541</v>
      </c>
      <c r="AJ167" s="41">
        <v>8361</v>
      </c>
      <c r="AK167" s="41">
        <v>7033</v>
      </c>
      <c r="AL167" s="41">
        <v>6451</v>
      </c>
      <c r="AM167" s="28">
        <f t="shared" si="16"/>
        <v>240622</v>
      </c>
      <c r="AN167" s="41">
        <v>7762</v>
      </c>
      <c r="AO167" s="29">
        <f t="shared" si="17"/>
        <v>433980</v>
      </c>
      <c r="AP167" s="30">
        <f t="shared" si="18"/>
        <v>13999.354838709678</v>
      </c>
      <c r="AQ167" s="31">
        <f t="shared" si="19"/>
        <v>193358</v>
      </c>
      <c r="AR167" s="45">
        <f t="shared" si="20"/>
        <v>1.8035757328922541</v>
      </c>
    </row>
    <row r="168" spans="1:44" x14ac:dyDescent="0.25">
      <c r="A168" s="10">
        <v>167</v>
      </c>
      <c r="B168" s="11">
        <v>16065</v>
      </c>
      <c r="C168" s="11" t="s">
        <v>58</v>
      </c>
      <c r="D168" s="11" t="s">
        <v>23</v>
      </c>
      <c r="E168" s="12" t="s">
        <v>31</v>
      </c>
      <c r="F168" s="12" t="s">
        <v>33</v>
      </c>
      <c r="G168" s="12" t="s">
        <v>231</v>
      </c>
      <c r="H168" s="41">
        <v>18786</v>
      </c>
      <c r="I168" s="41">
        <v>19116</v>
      </c>
      <c r="J168" s="41">
        <v>16787</v>
      </c>
      <c r="K168" s="41">
        <v>14406</v>
      </c>
      <c r="L168" s="41">
        <v>4244</v>
      </c>
      <c r="M168" s="41">
        <v>20722</v>
      </c>
      <c r="N168" s="41">
        <v>12838</v>
      </c>
      <c r="O168" s="41">
        <v>18084</v>
      </c>
      <c r="P168" s="41">
        <v>11511</v>
      </c>
      <c r="Q168" s="41">
        <v>14276</v>
      </c>
      <c r="R168" s="41">
        <v>21602</v>
      </c>
      <c r="S168" s="41">
        <v>4968</v>
      </c>
      <c r="T168" s="41">
        <v>19403</v>
      </c>
      <c r="U168" s="41">
        <v>13988</v>
      </c>
      <c r="V168" s="41">
        <v>16650</v>
      </c>
      <c r="W168" s="41">
        <v>11156</v>
      </c>
      <c r="X168" s="41">
        <v>17084</v>
      </c>
      <c r="Y168" s="41">
        <v>26298</v>
      </c>
      <c r="Z168" s="41">
        <v>8347</v>
      </c>
      <c r="AA168" s="41">
        <v>16388</v>
      </c>
      <c r="AB168" s="41">
        <v>18676</v>
      </c>
      <c r="AC168" s="41">
        <v>14594</v>
      </c>
      <c r="AD168" s="41">
        <v>10484</v>
      </c>
      <c r="AE168" s="41">
        <v>11170</v>
      </c>
      <c r="AF168" s="41">
        <v>22341</v>
      </c>
      <c r="AG168" s="41">
        <v>7894</v>
      </c>
      <c r="AH168" s="41">
        <v>14693</v>
      </c>
      <c r="AI168" s="41">
        <v>13884</v>
      </c>
      <c r="AJ168" s="41">
        <v>13543</v>
      </c>
      <c r="AK168" s="41">
        <v>13942</v>
      </c>
      <c r="AL168" s="41">
        <v>19190</v>
      </c>
      <c r="AM168" s="28">
        <f t="shared" si="16"/>
        <v>397172</v>
      </c>
      <c r="AN168" s="41">
        <v>12812</v>
      </c>
      <c r="AO168" s="29">
        <f t="shared" si="17"/>
        <v>467065</v>
      </c>
      <c r="AP168" s="30">
        <f t="shared" si="18"/>
        <v>15066.612903225807</v>
      </c>
      <c r="AQ168" s="31">
        <f t="shared" si="19"/>
        <v>69893</v>
      </c>
      <c r="AR168" s="45">
        <f t="shared" si="20"/>
        <v>1.1759766549505</v>
      </c>
    </row>
    <row r="169" spans="1:44" x14ac:dyDescent="0.25">
      <c r="A169" s="10">
        <v>168</v>
      </c>
      <c r="B169" s="11">
        <v>16911</v>
      </c>
      <c r="C169" s="11" t="s">
        <v>58</v>
      </c>
      <c r="D169" s="11" t="s">
        <v>23</v>
      </c>
      <c r="E169" s="12" t="s">
        <v>31</v>
      </c>
      <c r="F169" s="12" t="s">
        <v>33</v>
      </c>
      <c r="G169" s="12" t="s">
        <v>232</v>
      </c>
      <c r="H169" s="41">
        <v>19414</v>
      </c>
      <c r="I169" s="41">
        <v>18358</v>
      </c>
      <c r="J169" s="41">
        <v>16537</v>
      </c>
      <c r="K169" s="41">
        <v>28961</v>
      </c>
      <c r="L169" s="41">
        <v>10719</v>
      </c>
      <c r="M169" s="41">
        <v>18282</v>
      </c>
      <c r="N169" s="41">
        <v>13027</v>
      </c>
      <c r="O169" s="41">
        <v>18587</v>
      </c>
      <c r="P169" s="41">
        <v>11387</v>
      </c>
      <c r="Q169" s="41">
        <v>12638</v>
      </c>
      <c r="R169" s="41">
        <v>14063</v>
      </c>
      <c r="S169" s="41">
        <v>4668</v>
      </c>
      <c r="T169" s="41">
        <v>16881</v>
      </c>
      <c r="U169" s="41">
        <v>11917</v>
      </c>
      <c r="V169" s="41">
        <v>9901</v>
      </c>
      <c r="W169" s="41">
        <v>14348</v>
      </c>
      <c r="X169" s="41">
        <v>11365</v>
      </c>
      <c r="Y169" s="41">
        <v>23375</v>
      </c>
      <c r="Z169" s="41">
        <v>4749</v>
      </c>
      <c r="AA169" s="41">
        <v>18271</v>
      </c>
      <c r="AB169" s="41">
        <v>13628</v>
      </c>
      <c r="AC169" s="41">
        <v>12489</v>
      </c>
      <c r="AD169" s="41">
        <v>8617</v>
      </c>
      <c r="AE169" s="41">
        <v>11096</v>
      </c>
      <c r="AF169" s="41">
        <v>15492</v>
      </c>
      <c r="AG169" s="41">
        <v>5781</v>
      </c>
      <c r="AH169" s="41">
        <v>15591</v>
      </c>
      <c r="AI169" s="41">
        <v>9390</v>
      </c>
      <c r="AJ169" s="41">
        <v>10035</v>
      </c>
      <c r="AK169" s="41">
        <v>12462</v>
      </c>
      <c r="AL169" s="41">
        <v>15898</v>
      </c>
      <c r="AM169" s="28">
        <f t="shared" si="16"/>
        <v>451422</v>
      </c>
      <c r="AN169" s="41">
        <v>14562</v>
      </c>
      <c r="AO169" s="29">
        <f t="shared" si="17"/>
        <v>427927</v>
      </c>
      <c r="AP169" s="30">
        <f t="shared" si="18"/>
        <v>13804.096774193549</v>
      </c>
      <c r="AQ169" s="31">
        <f t="shared" si="19"/>
        <v>-23495</v>
      </c>
      <c r="AR169" s="45">
        <f t="shared" si="20"/>
        <v>0.94795335628303445</v>
      </c>
    </row>
    <row r="170" spans="1:44" x14ac:dyDescent="0.25">
      <c r="A170" s="10">
        <v>169</v>
      </c>
      <c r="B170" s="11">
        <v>15871</v>
      </c>
      <c r="C170" s="11" t="s">
        <v>58</v>
      </c>
      <c r="D170" s="11" t="s">
        <v>23</v>
      </c>
      <c r="E170" s="12" t="s">
        <v>31</v>
      </c>
      <c r="F170" s="12" t="s">
        <v>33</v>
      </c>
      <c r="G170" s="12" t="s">
        <v>233</v>
      </c>
      <c r="H170" s="41">
        <v>13318</v>
      </c>
      <c r="I170" s="41">
        <v>19149</v>
      </c>
      <c r="J170" s="41">
        <v>19119</v>
      </c>
      <c r="K170" s="41">
        <v>27236</v>
      </c>
      <c r="L170" s="41">
        <v>7380</v>
      </c>
      <c r="M170" s="41">
        <v>34606</v>
      </c>
      <c r="N170" s="41">
        <v>16555</v>
      </c>
      <c r="O170" s="41">
        <v>17784</v>
      </c>
      <c r="P170" s="41">
        <v>13267</v>
      </c>
      <c r="Q170" s="41">
        <v>12948</v>
      </c>
      <c r="R170" s="41">
        <v>23132</v>
      </c>
      <c r="S170" s="41">
        <v>3342</v>
      </c>
      <c r="T170" s="41">
        <v>20752</v>
      </c>
      <c r="U170" s="41">
        <v>19862</v>
      </c>
      <c r="V170" s="41">
        <v>17410</v>
      </c>
      <c r="W170" s="41">
        <v>17676</v>
      </c>
      <c r="X170" s="41">
        <v>15448</v>
      </c>
      <c r="Y170" s="41">
        <v>26822</v>
      </c>
      <c r="Z170" s="41">
        <v>8580</v>
      </c>
      <c r="AA170" s="41">
        <v>16986</v>
      </c>
      <c r="AB170" s="41">
        <v>22203</v>
      </c>
      <c r="AC170" s="41">
        <v>15055</v>
      </c>
      <c r="AD170" s="41">
        <v>17568</v>
      </c>
      <c r="AE170" s="41">
        <v>13419</v>
      </c>
      <c r="AF170" s="41">
        <v>23187</v>
      </c>
      <c r="AG170" s="41">
        <v>7805</v>
      </c>
      <c r="AH170" s="41">
        <v>25267</v>
      </c>
      <c r="AI170" s="41">
        <v>8918</v>
      </c>
      <c r="AJ170" s="41">
        <v>10622</v>
      </c>
      <c r="AK170" s="41">
        <v>21446</v>
      </c>
      <c r="AL170" s="41">
        <v>18321</v>
      </c>
      <c r="AM170" s="28">
        <f t="shared" si="16"/>
        <v>586272</v>
      </c>
      <c r="AN170" s="41">
        <v>18912</v>
      </c>
      <c r="AO170" s="29">
        <f t="shared" si="17"/>
        <v>535183</v>
      </c>
      <c r="AP170" s="30">
        <f t="shared" si="18"/>
        <v>17263.967741935485</v>
      </c>
      <c r="AQ170" s="31">
        <f t="shared" si="19"/>
        <v>-51089</v>
      </c>
      <c r="AR170" s="45">
        <f t="shared" si="20"/>
        <v>0.91285785437476119</v>
      </c>
    </row>
    <row r="171" spans="1:44" x14ac:dyDescent="0.25">
      <c r="A171" s="10">
        <v>170</v>
      </c>
      <c r="B171" s="13">
        <v>16412</v>
      </c>
      <c r="C171" s="11" t="s">
        <v>58</v>
      </c>
      <c r="D171" s="11" t="s">
        <v>23</v>
      </c>
      <c r="E171" s="12" t="s">
        <v>31</v>
      </c>
      <c r="F171" s="12" t="s">
        <v>33</v>
      </c>
      <c r="G171" s="14" t="s">
        <v>234</v>
      </c>
      <c r="H171" s="41">
        <v>12682</v>
      </c>
      <c r="I171" s="41">
        <v>10558</v>
      </c>
      <c r="J171" s="41">
        <v>8557</v>
      </c>
      <c r="K171" s="41">
        <v>19865</v>
      </c>
      <c r="L171" s="41">
        <v>5576</v>
      </c>
      <c r="M171" s="41">
        <v>11511</v>
      </c>
      <c r="N171" s="41">
        <v>9779</v>
      </c>
      <c r="O171" s="41">
        <v>14274</v>
      </c>
      <c r="P171" s="41">
        <v>7520</v>
      </c>
      <c r="Q171" s="41">
        <v>5393</v>
      </c>
      <c r="R171" s="41">
        <v>12657</v>
      </c>
      <c r="S171" s="41">
        <v>6952</v>
      </c>
      <c r="T171" s="41">
        <v>14517</v>
      </c>
      <c r="U171" s="41">
        <v>8054</v>
      </c>
      <c r="V171" s="41">
        <v>6217</v>
      </c>
      <c r="W171" s="41">
        <v>10337</v>
      </c>
      <c r="X171" s="41">
        <v>15953</v>
      </c>
      <c r="Y171" s="41">
        <v>10203</v>
      </c>
      <c r="Z171" s="41">
        <v>6454</v>
      </c>
      <c r="AA171" s="41">
        <v>6942</v>
      </c>
      <c r="AB171" s="41">
        <v>8136</v>
      </c>
      <c r="AC171" s="41">
        <v>10648</v>
      </c>
      <c r="AD171" s="41">
        <v>5596</v>
      </c>
      <c r="AE171" s="41">
        <v>6162</v>
      </c>
      <c r="AF171" s="41">
        <v>15399</v>
      </c>
      <c r="AG171" s="41">
        <v>5101</v>
      </c>
      <c r="AH171" s="41">
        <v>8484</v>
      </c>
      <c r="AI171" s="41">
        <v>6671</v>
      </c>
      <c r="AJ171" s="41">
        <v>9572</v>
      </c>
      <c r="AK171" s="41">
        <v>10075</v>
      </c>
      <c r="AL171" s="41">
        <v>14280</v>
      </c>
      <c r="AM171" s="28">
        <f t="shared" si="16"/>
        <v>262322</v>
      </c>
      <c r="AN171" s="41">
        <v>8462</v>
      </c>
      <c r="AO171" s="29">
        <f t="shared" si="17"/>
        <v>304125</v>
      </c>
      <c r="AP171" s="30">
        <f t="shared" si="18"/>
        <v>9810.4838709677424</v>
      </c>
      <c r="AQ171" s="31">
        <f t="shared" si="19"/>
        <v>41803</v>
      </c>
      <c r="AR171" s="45">
        <f t="shared" si="20"/>
        <v>1.1593575834280008</v>
      </c>
    </row>
    <row r="172" spans="1:44" x14ac:dyDescent="0.25">
      <c r="A172" s="10">
        <v>171</v>
      </c>
      <c r="B172" s="11">
        <v>14502</v>
      </c>
      <c r="C172" s="11" t="s">
        <v>58</v>
      </c>
      <c r="D172" s="11" t="s">
        <v>23</v>
      </c>
      <c r="E172" s="12" t="s">
        <v>31</v>
      </c>
      <c r="F172" s="12" t="s">
        <v>34</v>
      </c>
      <c r="G172" s="12" t="s">
        <v>235</v>
      </c>
      <c r="H172" s="41">
        <v>22988</v>
      </c>
      <c r="I172" s="41">
        <v>24043</v>
      </c>
      <c r="J172" s="41">
        <v>18274</v>
      </c>
      <c r="K172" s="41">
        <v>30909</v>
      </c>
      <c r="L172" s="41">
        <v>12041</v>
      </c>
      <c r="M172" s="41">
        <v>30574</v>
      </c>
      <c r="N172" s="41">
        <v>24466</v>
      </c>
      <c r="O172" s="41">
        <v>19668</v>
      </c>
      <c r="P172" s="41">
        <v>19078</v>
      </c>
      <c r="Q172" s="41">
        <v>13383</v>
      </c>
      <c r="R172" s="41">
        <v>22857</v>
      </c>
      <c r="S172" s="41">
        <v>14452</v>
      </c>
      <c r="T172" s="41">
        <v>22914</v>
      </c>
      <c r="U172" s="41">
        <v>26935</v>
      </c>
      <c r="V172" s="41">
        <v>18673</v>
      </c>
      <c r="W172" s="41">
        <v>18013</v>
      </c>
      <c r="X172" s="41">
        <v>19439</v>
      </c>
      <c r="Y172" s="41">
        <v>23343</v>
      </c>
      <c r="Z172" s="41">
        <v>9879</v>
      </c>
      <c r="AA172" s="41">
        <v>21278</v>
      </c>
      <c r="AB172" s="41">
        <v>22065</v>
      </c>
      <c r="AC172" s="41">
        <v>19505</v>
      </c>
      <c r="AD172" s="41">
        <v>17764</v>
      </c>
      <c r="AE172" s="41">
        <v>25396</v>
      </c>
      <c r="AF172" s="41">
        <v>26258</v>
      </c>
      <c r="AG172" s="41">
        <v>14118</v>
      </c>
      <c r="AH172" s="41">
        <v>25014</v>
      </c>
      <c r="AI172" s="41">
        <v>18749</v>
      </c>
      <c r="AJ172" s="41">
        <v>18966</v>
      </c>
      <c r="AK172" s="41">
        <v>22612</v>
      </c>
      <c r="AL172" s="41">
        <v>25491</v>
      </c>
      <c r="AM172" s="28">
        <f t="shared" si="16"/>
        <v>787896</v>
      </c>
      <c r="AN172" s="41">
        <v>25416</v>
      </c>
      <c r="AO172" s="29">
        <f t="shared" si="17"/>
        <v>649145</v>
      </c>
      <c r="AP172" s="30">
        <f t="shared" si="18"/>
        <v>20940.16129032258</v>
      </c>
      <c r="AQ172" s="31">
        <f t="shared" si="19"/>
        <v>-138751</v>
      </c>
      <c r="AR172" s="45">
        <f t="shared" si="20"/>
        <v>0.82389680871587112</v>
      </c>
    </row>
    <row r="173" spans="1:44" x14ac:dyDescent="0.25">
      <c r="A173" s="10">
        <v>172</v>
      </c>
      <c r="B173" s="11">
        <v>17102</v>
      </c>
      <c r="C173" s="11" t="s">
        <v>58</v>
      </c>
      <c r="D173" s="11" t="s">
        <v>23</v>
      </c>
      <c r="E173" s="12" t="s">
        <v>31</v>
      </c>
      <c r="F173" s="12" t="s">
        <v>34</v>
      </c>
      <c r="G173" s="11" t="s">
        <v>236</v>
      </c>
      <c r="H173" s="41">
        <v>26404</v>
      </c>
      <c r="I173" s="41">
        <v>19294</v>
      </c>
      <c r="J173" s="41">
        <v>26591</v>
      </c>
      <c r="K173" s="41">
        <v>52676</v>
      </c>
      <c r="L173" s="41">
        <v>19611</v>
      </c>
      <c r="M173" s="41">
        <v>37113</v>
      </c>
      <c r="N173" s="41">
        <v>29731</v>
      </c>
      <c r="O173" s="41">
        <v>26546</v>
      </c>
      <c r="P173" s="41">
        <v>22883</v>
      </c>
      <c r="Q173" s="41">
        <v>23273</v>
      </c>
      <c r="R173" s="41">
        <v>38760</v>
      </c>
      <c r="S173" s="41">
        <v>10663</v>
      </c>
      <c r="T173" s="41">
        <v>26698</v>
      </c>
      <c r="U173" s="41">
        <v>22490</v>
      </c>
      <c r="V173" s="41">
        <v>25567</v>
      </c>
      <c r="W173" s="41">
        <v>17734</v>
      </c>
      <c r="X173" s="41">
        <v>21428</v>
      </c>
      <c r="Y173" s="41">
        <v>33596</v>
      </c>
      <c r="Z173" s="41">
        <v>9324</v>
      </c>
      <c r="AA173" s="41">
        <v>29933</v>
      </c>
      <c r="AB173" s="41">
        <v>24137</v>
      </c>
      <c r="AC173" s="41">
        <v>27689</v>
      </c>
      <c r="AD173" s="41">
        <v>21010</v>
      </c>
      <c r="AE173" s="41">
        <v>16711</v>
      </c>
      <c r="AF173" s="41">
        <v>42832</v>
      </c>
      <c r="AG173" s="41">
        <v>14236</v>
      </c>
      <c r="AH173" s="41">
        <v>27550</v>
      </c>
      <c r="AI173" s="41">
        <v>21042</v>
      </c>
      <c r="AJ173" s="41">
        <v>17553</v>
      </c>
      <c r="AK173" s="41">
        <v>33872</v>
      </c>
      <c r="AL173" s="41">
        <v>28037</v>
      </c>
      <c r="AM173" s="28">
        <f t="shared" si="16"/>
        <v>733522</v>
      </c>
      <c r="AN173" s="41">
        <v>23662</v>
      </c>
      <c r="AO173" s="29">
        <f t="shared" si="17"/>
        <v>794984</v>
      </c>
      <c r="AP173" s="30">
        <f t="shared" si="18"/>
        <v>25644.645161290322</v>
      </c>
      <c r="AQ173" s="31">
        <f t="shared" si="19"/>
        <v>61462</v>
      </c>
      <c r="AR173" s="45">
        <f t="shared" si="20"/>
        <v>1.0837902612327919</v>
      </c>
    </row>
    <row r="174" spans="1:44" x14ac:dyDescent="0.25">
      <c r="A174" s="10">
        <v>173</v>
      </c>
      <c r="B174" s="11">
        <v>92035</v>
      </c>
      <c r="C174" s="11" t="s">
        <v>58</v>
      </c>
      <c r="D174" s="11" t="s">
        <v>23</v>
      </c>
      <c r="E174" s="12" t="s">
        <v>31</v>
      </c>
      <c r="F174" s="12" t="s">
        <v>34</v>
      </c>
      <c r="G174" s="12" t="s">
        <v>237</v>
      </c>
      <c r="H174" s="41">
        <v>12678</v>
      </c>
      <c r="I174" s="41">
        <v>12755</v>
      </c>
      <c r="J174" s="41">
        <v>12963</v>
      </c>
      <c r="K174" s="41">
        <v>17829</v>
      </c>
      <c r="L174" s="41">
        <v>5765</v>
      </c>
      <c r="M174" s="41">
        <v>12785</v>
      </c>
      <c r="N174" s="41">
        <v>12006</v>
      </c>
      <c r="O174" s="41">
        <v>11649</v>
      </c>
      <c r="P174" s="41">
        <v>10673</v>
      </c>
      <c r="Q174" s="41">
        <v>9631</v>
      </c>
      <c r="R174" s="41">
        <v>18154</v>
      </c>
      <c r="S174" s="41">
        <v>0</v>
      </c>
      <c r="T174" s="41">
        <v>16095</v>
      </c>
      <c r="U174" s="41">
        <v>12006</v>
      </c>
      <c r="V174" s="41">
        <v>12580</v>
      </c>
      <c r="W174" s="41">
        <v>12623</v>
      </c>
      <c r="X174" s="41">
        <v>12165</v>
      </c>
      <c r="Y174" s="41">
        <v>14624</v>
      </c>
      <c r="Z174" s="41">
        <v>8799</v>
      </c>
      <c r="AA174" s="41">
        <v>12597</v>
      </c>
      <c r="AB174" s="41">
        <v>8287</v>
      </c>
      <c r="AC174" s="41">
        <v>13887</v>
      </c>
      <c r="AD174" s="41">
        <v>11211</v>
      </c>
      <c r="AE174" s="41">
        <v>10964</v>
      </c>
      <c r="AF174" s="41">
        <v>17226</v>
      </c>
      <c r="AG174" s="41">
        <v>10847</v>
      </c>
      <c r="AH174" s="41">
        <v>9366</v>
      </c>
      <c r="AI174" s="41">
        <v>11349</v>
      </c>
      <c r="AJ174" s="41">
        <v>16339</v>
      </c>
      <c r="AK174" s="41">
        <v>13012</v>
      </c>
      <c r="AL174" s="41">
        <v>13282</v>
      </c>
      <c r="AM174" s="28">
        <f t="shared" si="16"/>
        <v>358422</v>
      </c>
      <c r="AN174" s="41">
        <v>11562</v>
      </c>
      <c r="AO174" s="29">
        <f t="shared" si="17"/>
        <v>374147</v>
      </c>
      <c r="AP174" s="30">
        <f t="shared" si="18"/>
        <v>12069.258064516129</v>
      </c>
      <c r="AQ174" s="31">
        <f t="shared" si="19"/>
        <v>15725</v>
      </c>
      <c r="AR174" s="45">
        <f t="shared" si="20"/>
        <v>1.0438728649469062</v>
      </c>
    </row>
    <row r="175" spans="1:44" x14ac:dyDescent="0.25">
      <c r="A175" s="10">
        <v>174</v>
      </c>
      <c r="B175" s="11">
        <v>16410</v>
      </c>
      <c r="C175" s="11" t="s">
        <v>58</v>
      </c>
      <c r="D175" s="11" t="s">
        <v>23</v>
      </c>
      <c r="E175" s="12" t="s">
        <v>31</v>
      </c>
      <c r="F175" s="12" t="s">
        <v>34</v>
      </c>
      <c r="G175" s="12" t="s">
        <v>238</v>
      </c>
      <c r="H175" s="41">
        <v>9494</v>
      </c>
      <c r="I175" s="41">
        <v>15784</v>
      </c>
      <c r="J175" s="41">
        <v>18524</v>
      </c>
      <c r="K175" s="41">
        <v>23078</v>
      </c>
      <c r="L175" s="41">
        <v>7421</v>
      </c>
      <c r="M175" s="41">
        <v>22771</v>
      </c>
      <c r="N175" s="41">
        <v>9870</v>
      </c>
      <c r="O175" s="41">
        <v>15979</v>
      </c>
      <c r="P175" s="41">
        <v>12239</v>
      </c>
      <c r="Q175" s="41">
        <v>14660</v>
      </c>
      <c r="R175" s="41">
        <v>17240</v>
      </c>
      <c r="S175" s="41">
        <v>5988</v>
      </c>
      <c r="T175" s="41">
        <v>12643</v>
      </c>
      <c r="U175" s="41">
        <v>13802</v>
      </c>
      <c r="V175" s="41">
        <v>14538</v>
      </c>
      <c r="W175" s="41">
        <v>14052</v>
      </c>
      <c r="X175" s="41">
        <v>14417</v>
      </c>
      <c r="Y175" s="41">
        <v>18280</v>
      </c>
      <c r="Z175" s="41">
        <v>7332</v>
      </c>
      <c r="AA175" s="41">
        <v>16193</v>
      </c>
      <c r="AB175" s="41">
        <v>13133</v>
      </c>
      <c r="AC175" s="41">
        <v>22340</v>
      </c>
      <c r="AD175" s="41">
        <v>11002</v>
      </c>
      <c r="AE175" s="41">
        <v>16370</v>
      </c>
      <c r="AF175" s="41">
        <v>15523</v>
      </c>
      <c r="AG175" s="41">
        <v>11282</v>
      </c>
      <c r="AH175" s="41">
        <v>16957</v>
      </c>
      <c r="AI175" s="41">
        <v>9035</v>
      </c>
      <c r="AJ175" s="41">
        <v>9869</v>
      </c>
      <c r="AK175" s="41">
        <v>15484</v>
      </c>
      <c r="AL175" s="41">
        <v>17886</v>
      </c>
      <c r="AM175" s="28">
        <f t="shared" si="16"/>
        <v>445284</v>
      </c>
      <c r="AN175" s="41">
        <v>14364</v>
      </c>
      <c r="AO175" s="29">
        <f t="shared" si="17"/>
        <v>443186</v>
      </c>
      <c r="AP175" s="30">
        <f t="shared" si="18"/>
        <v>14296.322580645161</v>
      </c>
      <c r="AQ175" s="31">
        <f t="shared" si="19"/>
        <v>-2098</v>
      </c>
      <c r="AR175" s="45">
        <f t="shared" si="20"/>
        <v>0.99528840021199949</v>
      </c>
    </row>
    <row r="176" spans="1:44" x14ac:dyDescent="0.25">
      <c r="A176" s="10">
        <v>175</v>
      </c>
      <c r="B176" s="13">
        <v>17007</v>
      </c>
      <c r="C176" s="11" t="s">
        <v>58</v>
      </c>
      <c r="D176" s="11" t="s">
        <v>23</v>
      </c>
      <c r="E176" s="12" t="s">
        <v>31</v>
      </c>
      <c r="F176" s="12" t="s">
        <v>35</v>
      </c>
      <c r="G176" s="14" t="s">
        <v>239</v>
      </c>
      <c r="H176" s="41">
        <v>17209</v>
      </c>
      <c r="I176" s="41">
        <v>13346</v>
      </c>
      <c r="J176" s="41">
        <v>13689</v>
      </c>
      <c r="K176" s="41">
        <v>21729</v>
      </c>
      <c r="L176" s="41">
        <v>3274</v>
      </c>
      <c r="M176" s="41">
        <v>11845</v>
      </c>
      <c r="N176" s="41">
        <v>11568</v>
      </c>
      <c r="O176" s="41">
        <v>10569</v>
      </c>
      <c r="P176" s="41">
        <v>10015</v>
      </c>
      <c r="Q176" s="41">
        <v>9289</v>
      </c>
      <c r="R176" s="41">
        <v>16568</v>
      </c>
      <c r="S176" s="41">
        <v>3771</v>
      </c>
      <c r="T176" s="41">
        <v>19487</v>
      </c>
      <c r="U176" s="41">
        <v>9068</v>
      </c>
      <c r="V176" s="41">
        <v>2180</v>
      </c>
      <c r="W176" s="41">
        <v>7208</v>
      </c>
      <c r="X176" s="41">
        <v>6754</v>
      </c>
      <c r="Y176" s="41">
        <v>12885</v>
      </c>
      <c r="Z176" s="41">
        <v>7073</v>
      </c>
      <c r="AA176" s="41">
        <v>9778</v>
      </c>
      <c r="AB176" s="41">
        <v>10270</v>
      </c>
      <c r="AC176" s="41">
        <v>8974</v>
      </c>
      <c r="AD176" s="41">
        <v>13644</v>
      </c>
      <c r="AE176" s="41">
        <v>6199</v>
      </c>
      <c r="AF176" s="41">
        <v>19801</v>
      </c>
      <c r="AG176" s="41">
        <v>5697</v>
      </c>
      <c r="AH176" s="41">
        <v>14631</v>
      </c>
      <c r="AI176" s="41">
        <v>6967</v>
      </c>
      <c r="AJ176" s="41">
        <v>11779</v>
      </c>
      <c r="AK176" s="41">
        <v>14459</v>
      </c>
      <c r="AL176" s="41">
        <v>8526</v>
      </c>
      <c r="AM176" s="28">
        <f t="shared" si="16"/>
        <v>390507</v>
      </c>
      <c r="AN176" s="41">
        <v>12597</v>
      </c>
      <c r="AO176" s="29">
        <f t="shared" si="17"/>
        <v>338252</v>
      </c>
      <c r="AP176" s="30">
        <f t="shared" si="18"/>
        <v>10911.354838709678</v>
      </c>
      <c r="AQ176" s="31">
        <f t="shared" si="19"/>
        <v>-52255</v>
      </c>
      <c r="AR176" s="45">
        <f t="shared" si="20"/>
        <v>0.86618677770180819</v>
      </c>
    </row>
    <row r="177" spans="1:44" x14ac:dyDescent="0.25">
      <c r="A177" s="10">
        <v>176</v>
      </c>
      <c r="B177" s="13">
        <v>17112</v>
      </c>
      <c r="C177" s="11" t="s">
        <v>58</v>
      </c>
      <c r="D177" s="11" t="s">
        <v>23</v>
      </c>
      <c r="E177" s="12" t="s">
        <v>31</v>
      </c>
      <c r="F177" s="12" t="s">
        <v>35</v>
      </c>
      <c r="G177" s="14" t="s">
        <v>240</v>
      </c>
      <c r="H177" s="41">
        <v>14359</v>
      </c>
      <c r="I177" s="41">
        <v>15038</v>
      </c>
      <c r="J177" s="41">
        <v>12878</v>
      </c>
      <c r="K177" s="41">
        <v>24851</v>
      </c>
      <c r="L177" s="41">
        <v>12754</v>
      </c>
      <c r="M177" s="41">
        <v>15648</v>
      </c>
      <c r="N177" s="41">
        <v>14302</v>
      </c>
      <c r="O177" s="41">
        <v>15168</v>
      </c>
      <c r="P177" s="41">
        <v>11697</v>
      </c>
      <c r="Q177" s="41">
        <v>14243</v>
      </c>
      <c r="R177" s="41">
        <v>11371</v>
      </c>
      <c r="S177" s="41">
        <v>3346</v>
      </c>
      <c r="T177" s="41">
        <v>16667</v>
      </c>
      <c r="U177" s="41">
        <v>27058</v>
      </c>
      <c r="V177" s="41">
        <v>9547</v>
      </c>
      <c r="W177" s="41">
        <v>14028</v>
      </c>
      <c r="X177" s="41">
        <v>14353</v>
      </c>
      <c r="Y177" s="41">
        <v>14649</v>
      </c>
      <c r="Z177" s="41">
        <v>12418</v>
      </c>
      <c r="AA177" s="41">
        <v>17129</v>
      </c>
      <c r="AB177" s="41">
        <v>13239</v>
      </c>
      <c r="AC177" s="41">
        <v>12895</v>
      </c>
      <c r="AD177" s="41">
        <v>14596</v>
      </c>
      <c r="AE177" s="41">
        <v>9035</v>
      </c>
      <c r="AF177" s="41">
        <v>17309</v>
      </c>
      <c r="AG177" s="41">
        <v>8095</v>
      </c>
      <c r="AH177" s="41">
        <v>19324</v>
      </c>
      <c r="AI177" s="41">
        <v>11889</v>
      </c>
      <c r="AJ177" s="41">
        <v>12179</v>
      </c>
      <c r="AK177" s="41">
        <v>16540</v>
      </c>
      <c r="AL177" s="41">
        <v>10715</v>
      </c>
      <c r="AM177" s="28">
        <f t="shared" si="16"/>
        <v>383067</v>
      </c>
      <c r="AN177" s="41">
        <v>12357</v>
      </c>
      <c r="AO177" s="29">
        <f t="shared" si="17"/>
        <v>437320</v>
      </c>
      <c r="AP177" s="30">
        <f t="shared" si="18"/>
        <v>14107.096774193549</v>
      </c>
      <c r="AQ177" s="31">
        <f t="shared" si="19"/>
        <v>54253</v>
      </c>
      <c r="AR177" s="45">
        <f t="shared" si="20"/>
        <v>1.1416279658649793</v>
      </c>
    </row>
    <row r="178" spans="1:44" x14ac:dyDescent="0.25">
      <c r="A178" s="10">
        <v>177</v>
      </c>
      <c r="B178" s="13">
        <v>17343</v>
      </c>
      <c r="C178" s="11" t="s">
        <v>58</v>
      </c>
      <c r="D178" s="11" t="s">
        <v>23</v>
      </c>
      <c r="E178" s="12" t="s">
        <v>31</v>
      </c>
      <c r="F178" s="12" t="s">
        <v>35</v>
      </c>
      <c r="G178" s="14" t="s">
        <v>241</v>
      </c>
      <c r="H178" s="41">
        <v>20547</v>
      </c>
      <c r="I178" s="41">
        <v>11874</v>
      </c>
      <c r="J178" s="41">
        <v>15167</v>
      </c>
      <c r="K178" s="41">
        <v>29858</v>
      </c>
      <c r="L178" s="41">
        <v>9609</v>
      </c>
      <c r="M178" s="41">
        <v>19470</v>
      </c>
      <c r="N178" s="41">
        <v>14523</v>
      </c>
      <c r="O178" s="41">
        <v>14361</v>
      </c>
      <c r="P178" s="41">
        <v>14650</v>
      </c>
      <c r="Q178" s="41">
        <v>14481</v>
      </c>
      <c r="R178" s="41">
        <v>26683</v>
      </c>
      <c r="S178" s="41">
        <v>8223</v>
      </c>
      <c r="T178" s="41">
        <v>15659</v>
      </c>
      <c r="U178" s="41">
        <v>22228</v>
      </c>
      <c r="V178" s="41">
        <v>11073</v>
      </c>
      <c r="W178" s="41">
        <v>13927</v>
      </c>
      <c r="X178" s="41">
        <v>19311</v>
      </c>
      <c r="Y178" s="41">
        <v>24128</v>
      </c>
      <c r="Z178" s="41">
        <v>9450</v>
      </c>
      <c r="AA178" s="41">
        <v>14865</v>
      </c>
      <c r="AB178" s="41">
        <v>11309</v>
      </c>
      <c r="AC178" s="41">
        <v>13701</v>
      </c>
      <c r="AD178" s="41">
        <v>22111</v>
      </c>
      <c r="AE178" s="41">
        <v>15341</v>
      </c>
      <c r="AF178" s="41">
        <v>17854</v>
      </c>
      <c r="AG178" s="41">
        <v>9258</v>
      </c>
      <c r="AH178" s="41">
        <v>17148</v>
      </c>
      <c r="AI178" s="41">
        <v>19575</v>
      </c>
      <c r="AJ178" s="41">
        <v>12612</v>
      </c>
      <c r="AK178" s="41">
        <v>15105</v>
      </c>
      <c r="AL178" s="41">
        <v>17420</v>
      </c>
      <c r="AM178" s="28">
        <f t="shared" si="16"/>
        <v>327422</v>
      </c>
      <c r="AN178" s="41">
        <v>10562</v>
      </c>
      <c r="AO178" s="29">
        <f t="shared" si="17"/>
        <v>501521</v>
      </c>
      <c r="AP178" s="30">
        <f t="shared" si="18"/>
        <v>16178.096774193549</v>
      </c>
      <c r="AQ178" s="31">
        <f t="shared" si="19"/>
        <v>174099</v>
      </c>
      <c r="AR178" s="45">
        <f t="shared" si="20"/>
        <v>1.5317266402379803</v>
      </c>
    </row>
    <row r="179" spans="1:44" x14ac:dyDescent="0.25">
      <c r="A179" s="10">
        <v>178</v>
      </c>
      <c r="B179" s="13">
        <v>17370</v>
      </c>
      <c r="C179" s="11" t="s">
        <v>58</v>
      </c>
      <c r="D179" s="11" t="s">
        <v>23</v>
      </c>
      <c r="E179" s="12" t="s">
        <v>31</v>
      </c>
      <c r="F179" s="12" t="s">
        <v>35</v>
      </c>
      <c r="G179" s="14" t="s">
        <v>242</v>
      </c>
      <c r="H179" s="41">
        <v>8426</v>
      </c>
      <c r="I179" s="41">
        <v>12639</v>
      </c>
      <c r="J179" s="41">
        <v>11840</v>
      </c>
      <c r="K179" s="41">
        <v>26509</v>
      </c>
      <c r="L179" s="41">
        <v>8507</v>
      </c>
      <c r="M179" s="41">
        <v>12683</v>
      </c>
      <c r="N179" s="41">
        <v>15439</v>
      </c>
      <c r="O179" s="41">
        <v>18464</v>
      </c>
      <c r="P179" s="41">
        <v>12643</v>
      </c>
      <c r="Q179" s="41">
        <v>12969</v>
      </c>
      <c r="R179" s="41">
        <v>14460</v>
      </c>
      <c r="S179" s="41">
        <v>7606</v>
      </c>
      <c r="T179" s="41">
        <v>10567</v>
      </c>
      <c r="U179" s="41">
        <v>4196</v>
      </c>
      <c r="V179" s="41">
        <v>7754</v>
      </c>
      <c r="W179" s="41">
        <v>12142</v>
      </c>
      <c r="X179" s="41">
        <v>6942</v>
      </c>
      <c r="Y179" s="41">
        <v>13929</v>
      </c>
      <c r="Z179" s="41">
        <v>6618</v>
      </c>
      <c r="AA179" s="41">
        <v>10091</v>
      </c>
      <c r="AB179" s="41">
        <v>17210</v>
      </c>
      <c r="AC179" s="41">
        <v>10259</v>
      </c>
      <c r="AD179" s="41">
        <v>6600</v>
      </c>
      <c r="AE179" s="41">
        <v>13162</v>
      </c>
      <c r="AF179" s="41">
        <v>12142</v>
      </c>
      <c r="AG179" s="41">
        <v>9769</v>
      </c>
      <c r="AH179" s="41">
        <v>15855</v>
      </c>
      <c r="AI179" s="41">
        <v>12409</v>
      </c>
      <c r="AJ179" s="41">
        <v>12215</v>
      </c>
      <c r="AK179" s="41">
        <v>7623</v>
      </c>
      <c r="AL179" s="41">
        <v>9838</v>
      </c>
      <c r="AM179" s="28">
        <f t="shared" si="16"/>
        <v>327422</v>
      </c>
      <c r="AN179" s="41">
        <v>10562</v>
      </c>
      <c r="AO179" s="29">
        <f t="shared" si="17"/>
        <v>361506</v>
      </c>
      <c r="AP179" s="30">
        <f t="shared" si="18"/>
        <v>11661.483870967742</v>
      </c>
      <c r="AQ179" s="31">
        <f t="shared" si="19"/>
        <v>34084</v>
      </c>
      <c r="AR179" s="45">
        <f t="shared" si="20"/>
        <v>1.1040980752667811</v>
      </c>
    </row>
    <row r="180" spans="1:44" x14ac:dyDescent="0.25">
      <c r="A180" s="10">
        <v>179</v>
      </c>
      <c r="B180" s="13">
        <v>17369</v>
      </c>
      <c r="C180" s="11" t="s">
        <v>58</v>
      </c>
      <c r="D180" s="11" t="s">
        <v>23</v>
      </c>
      <c r="E180" s="12" t="s">
        <v>31</v>
      </c>
      <c r="F180" s="12" t="s">
        <v>35</v>
      </c>
      <c r="G180" s="14" t="s">
        <v>243</v>
      </c>
      <c r="H180" s="41">
        <v>6794</v>
      </c>
      <c r="I180" s="41">
        <v>7266</v>
      </c>
      <c r="J180" s="41">
        <v>6578</v>
      </c>
      <c r="K180" s="41">
        <v>10283</v>
      </c>
      <c r="L180" s="41">
        <v>7322</v>
      </c>
      <c r="M180" s="41">
        <v>8233</v>
      </c>
      <c r="N180" s="41">
        <v>8203</v>
      </c>
      <c r="O180" s="41">
        <v>5217</v>
      </c>
      <c r="P180" s="41">
        <v>7170</v>
      </c>
      <c r="Q180" s="41">
        <v>9577</v>
      </c>
      <c r="R180" s="41">
        <v>5151</v>
      </c>
      <c r="S180" s="41">
        <v>3272</v>
      </c>
      <c r="T180" s="41">
        <v>5061</v>
      </c>
      <c r="U180" s="41">
        <v>4230</v>
      </c>
      <c r="V180" s="41">
        <v>4520</v>
      </c>
      <c r="W180" s="41">
        <v>2837</v>
      </c>
      <c r="X180" s="41">
        <v>2903</v>
      </c>
      <c r="Y180" s="41">
        <v>6047</v>
      </c>
      <c r="Z180" s="41">
        <v>6998</v>
      </c>
      <c r="AA180" s="41">
        <v>3978</v>
      </c>
      <c r="AB180" s="41">
        <v>4259</v>
      </c>
      <c r="AC180" s="41">
        <v>5289</v>
      </c>
      <c r="AD180" s="41">
        <v>6023</v>
      </c>
      <c r="AE180" s="41">
        <v>6151</v>
      </c>
      <c r="AF180" s="41">
        <v>6805</v>
      </c>
      <c r="AG180" s="41">
        <v>7164</v>
      </c>
      <c r="AH180" s="41">
        <v>5526</v>
      </c>
      <c r="AI180" s="41">
        <v>4914</v>
      </c>
      <c r="AJ180" s="41">
        <v>3287</v>
      </c>
      <c r="AK180" s="41">
        <v>5599</v>
      </c>
      <c r="AL180" s="41">
        <v>5217</v>
      </c>
      <c r="AM180" s="28">
        <f t="shared" si="16"/>
        <v>204135</v>
      </c>
      <c r="AN180" s="41">
        <v>6585</v>
      </c>
      <c r="AO180" s="29">
        <f t="shared" si="17"/>
        <v>181874</v>
      </c>
      <c r="AP180" s="30">
        <f t="shared" si="18"/>
        <v>5866.9032258064517</v>
      </c>
      <c r="AQ180" s="31">
        <f t="shared" si="19"/>
        <v>-22261</v>
      </c>
      <c r="AR180" s="45">
        <f t="shared" si="20"/>
        <v>0.89094961667523942</v>
      </c>
    </row>
    <row r="181" spans="1:44" x14ac:dyDescent="0.25">
      <c r="A181" s="10">
        <v>180</v>
      </c>
      <c r="B181" s="11">
        <v>17256</v>
      </c>
      <c r="C181" s="11" t="s">
        <v>58</v>
      </c>
      <c r="D181" s="12" t="s">
        <v>23</v>
      </c>
      <c r="E181" s="12" t="s">
        <v>31</v>
      </c>
      <c r="F181" s="12" t="s">
        <v>35</v>
      </c>
      <c r="G181" s="12" t="s">
        <v>244</v>
      </c>
      <c r="H181" s="41">
        <v>23454</v>
      </c>
      <c r="I181" s="41">
        <v>13736</v>
      </c>
      <c r="J181" s="41">
        <v>25076</v>
      </c>
      <c r="K181" s="41">
        <v>38303</v>
      </c>
      <c r="L181" s="41">
        <v>11272</v>
      </c>
      <c r="M181" s="41">
        <v>29240</v>
      </c>
      <c r="N181" s="41">
        <v>24465</v>
      </c>
      <c r="O181" s="41">
        <v>12457</v>
      </c>
      <c r="P181" s="41">
        <v>11695</v>
      </c>
      <c r="Q181" s="41">
        <v>22939</v>
      </c>
      <c r="R181" s="41">
        <v>34828</v>
      </c>
      <c r="S181" s="41">
        <v>13714</v>
      </c>
      <c r="T181" s="41">
        <v>21323</v>
      </c>
      <c r="U181" s="41">
        <v>19841</v>
      </c>
      <c r="V181" s="41">
        <v>16773</v>
      </c>
      <c r="W181" s="41">
        <v>16487</v>
      </c>
      <c r="X181" s="41">
        <v>12118</v>
      </c>
      <c r="Y181" s="41">
        <v>35922</v>
      </c>
      <c r="Z181" s="41">
        <v>12490</v>
      </c>
      <c r="AA181" s="41">
        <v>20939</v>
      </c>
      <c r="AB181" s="41">
        <v>18080</v>
      </c>
      <c r="AC181" s="41">
        <v>19450</v>
      </c>
      <c r="AD181" s="41">
        <v>19597</v>
      </c>
      <c r="AE181" s="41">
        <v>13346</v>
      </c>
      <c r="AF181" s="41">
        <v>31406</v>
      </c>
      <c r="AG181" s="41">
        <v>14020</v>
      </c>
      <c r="AH181" s="41">
        <v>23495</v>
      </c>
      <c r="AI181" s="41">
        <v>17812</v>
      </c>
      <c r="AJ181" s="41">
        <v>16065</v>
      </c>
      <c r="AK181" s="41">
        <v>25395</v>
      </c>
      <c r="AL181" s="41">
        <v>15662</v>
      </c>
      <c r="AM181" s="28">
        <f t="shared" si="16"/>
        <v>451422</v>
      </c>
      <c r="AN181" s="41">
        <v>14562</v>
      </c>
      <c r="AO181" s="29">
        <f t="shared" si="17"/>
        <v>631400</v>
      </c>
      <c r="AP181" s="30">
        <f t="shared" si="18"/>
        <v>20367.741935483871</v>
      </c>
      <c r="AQ181" s="31">
        <f t="shared" si="19"/>
        <v>179978</v>
      </c>
      <c r="AR181" s="45">
        <f t="shared" si="20"/>
        <v>1.3986912467713137</v>
      </c>
    </row>
    <row r="182" spans="1:44" x14ac:dyDescent="0.25">
      <c r="A182" s="10">
        <v>181</v>
      </c>
      <c r="B182" s="11">
        <v>92015</v>
      </c>
      <c r="C182" s="11" t="s">
        <v>58</v>
      </c>
      <c r="D182" s="11" t="s">
        <v>23</v>
      </c>
      <c r="E182" s="12" t="s">
        <v>31</v>
      </c>
      <c r="F182" s="12" t="s">
        <v>36</v>
      </c>
      <c r="G182" s="12" t="s">
        <v>245</v>
      </c>
      <c r="H182" s="41">
        <v>21609</v>
      </c>
      <c r="I182" s="41">
        <v>21287</v>
      </c>
      <c r="J182" s="41">
        <v>16234</v>
      </c>
      <c r="K182" s="41">
        <v>29230</v>
      </c>
      <c r="L182" s="41">
        <v>6424</v>
      </c>
      <c r="M182" s="41">
        <v>26490</v>
      </c>
      <c r="N182" s="41">
        <v>15617</v>
      </c>
      <c r="O182" s="41">
        <v>22817</v>
      </c>
      <c r="P182" s="41">
        <v>18802</v>
      </c>
      <c r="Q182" s="41">
        <v>18067</v>
      </c>
      <c r="R182" s="41">
        <v>25664</v>
      </c>
      <c r="S182" s="41">
        <v>7273</v>
      </c>
      <c r="T182" s="41">
        <v>22942</v>
      </c>
      <c r="U182" s="41">
        <v>18906</v>
      </c>
      <c r="V182" s="41">
        <v>14747</v>
      </c>
      <c r="W182" s="41">
        <v>16012</v>
      </c>
      <c r="X182" s="41">
        <v>11453</v>
      </c>
      <c r="Y182" s="41">
        <v>31143</v>
      </c>
      <c r="Z182" s="41">
        <v>10353</v>
      </c>
      <c r="AA182" s="41">
        <v>21485</v>
      </c>
      <c r="AB182" s="41">
        <v>20460</v>
      </c>
      <c r="AC182" s="41">
        <v>14894</v>
      </c>
      <c r="AD182" s="41">
        <v>11956</v>
      </c>
      <c r="AE182" s="41">
        <v>23368</v>
      </c>
      <c r="AF182" s="41">
        <v>23656</v>
      </c>
      <c r="AG182" s="41">
        <v>10150</v>
      </c>
      <c r="AH182" s="41">
        <v>23129</v>
      </c>
      <c r="AI182" s="41">
        <v>12432</v>
      </c>
      <c r="AJ182" s="41">
        <v>14375</v>
      </c>
      <c r="AK182" s="41">
        <v>25292</v>
      </c>
      <c r="AL182" s="41">
        <v>17283</v>
      </c>
      <c r="AM182" s="28">
        <f t="shared" si="16"/>
        <v>679272</v>
      </c>
      <c r="AN182" s="41">
        <v>21912</v>
      </c>
      <c r="AO182" s="29">
        <f t="shared" si="17"/>
        <v>573550</v>
      </c>
      <c r="AP182" s="30">
        <f t="shared" si="18"/>
        <v>18501.612903225807</v>
      </c>
      <c r="AQ182" s="31">
        <f t="shared" si="19"/>
        <v>-105722</v>
      </c>
      <c r="AR182" s="45">
        <f t="shared" si="20"/>
        <v>0.84435984406835551</v>
      </c>
    </row>
    <row r="183" spans="1:44" x14ac:dyDescent="0.25">
      <c r="A183" s="10">
        <v>182</v>
      </c>
      <c r="B183" s="11">
        <v>17406</v>
      </c>
      <c r="C183" s="11" t="s">
        <v>58</v>
      </c>
      <c r="D183" s="11" t="s">
        <v>23</v>
      </c>
      <c r="E183" s="12" t="s">
        <v>31</v>
      </c>
      <c r="F183" s="12" t="s">
        <v>36</v>
      </c>
      <c r="G183" s="12" t="s">
        <v>246</v>
      </c>
      <c r="H183" s="41">
        <v>19401</v>
      </c>
      <c r="I183" s="41">
        <v>20981</v>
      </c>
      <c r="J183" s="41">
        <v>25635</v>
      </c>
      <c r="K183" s="41">
        <v>37268</v>
      </c>
      <c r="L183" s="41">
        <v>12205</v>
      </c>
      <c r="M183" s="41">
        <v>20226</v>
      </c>
      <c r="N183" s="41">
        <v>19460</v>
      </c>
      <c r="O183" s="41">
        <v>16165</v>
      </c>
      <c r="P183" s="41">
        <v>15258</v>
      </c>
      <c r="Q183" s="41">
        <v>7411</v>
      </c>
      <c r="R183" s="41">
        <v>29673</v>
      </c>
      <c r="S183" s="41">
        <v>6388</v>
      </c>
      <c r="T183" s="41">
        <v>16144</v>
      </c>
      <c r="U183" s="41">
        <v>15610</v>
      </c>
      <c r="V183" s="41">
        <v>17367</v>
      </c>
      <c r="W183" s="41">
        <v>15751</v>
      </c>
      <c r="X183" s="41">
        <v>22052</v>
      </c>
      <c r="Y183" s="41">
        <v>33482</v>
      </c>
      <c r="Z183" s="41">
        <v>9770</v>
      </c>
      <c r="AA183" s="41">
        <v>16078</v>
      </c>
      <c r="AB183" s="41">
        <v>9027</v>
      </c>
      <c r="AC183" s="41">
        <v>11872</v>
      </c>
      <c r="AD183" s="41">
        <v>11043</v>
      </c>
      <c r="AE183" s="41">
        <v>15763</v>
      </c>
      <c r="AF183" s="41">
        <v>20308</v>
      </c>
      <c r="AG183" s="41">
        <v>7522</v>
      </c>
      <c r="AH183" s="41">
        <v>17485</v>
      </c>
      <c r="AI183" s="41">
        <v>15421</v>
      </c>
      <c r="AJ183" s="41">
        <v>13878</v>
      </c>
      <c r="AK183" s="41">
        <v>11031</v>
      </c>
      <c r="AL183" s="41">
        <v>14580</v>
      </c>
      <c r="AM183" s="28">
        <f t="shared" si="16"/>
        <v>358422</v>
      </c>
      <c r="AN183" s="41">
        <v>11562</v>
      </c>
      <c r="AO183" s="29">
        <f t="shared" si="17"/>
        <v>524255</v>
      </c>
      <c r="AP183" s="30">
        <f t="shared" si="18"/>
        <v>16911.451612903227</v>
      </c>
      <c r="AQ183" s="31">
        <f t="shared" si="19"/>
        <v>165833</v>
      </c>
      <c r="AR183" s="45">
        <f t="shared" si="20"/>
        <v>1.4626752822092395</v>
      </c>
    </row>
    <row r="184" spans="1:44" x14ac:dyDescent="0.25">
      <c r="A184" s="10">
        <v>183</v>
      </c>
      <c r="B184" s="11">
        <v>16042</v>
      </c>
      <c r="C184" s="11" t="s">
        <v>58</v>
      </c>
      <c r="D184" s="11" t="s">
        <v>23</v>
      </c>
      <c r="E184" s="12" t="s">
        <v>31</v>
      </c>
      <c r="F184" s="12" t="s">
        <v>36</v>
      </c>
      <c r="G184" s="12" t="s">
        <v>247</v>
      </c>
      <c r="H184" s="41">
        <v>17583</v>
      </c>
      <c r="I184" s="41">
        <v>19236</v>
      </c>
      <c r="J184" s="41">
        <v>22406</v>
      </c>
      <c r="K184" s="41">
        <v>30386</v>
      </c>
      <c r="L184" s="41">
        <v>10680</v>
      </c>
      <c r="M184" s="41">
        <v>15277</v>
      </c>
      <c r="N184" s="41">
        <v>19822</v>
      </c>
      <c r="O184" s="41">
        <v>15863</v>
      </c>
      <c r="P184" s="41">
        <v>14796</v>
      </c>
      <c r="Q184" s="41">
        <v>15562</v>
      </c>
      <c r="R184" s="41">
        <v>22258</v>
      </c>
      <c r="S184" s="41">
        <v>4899</v>
      </c>
      <c r="T184" s="41">
        <v>20302</v>
      </c>
      <c r="U184" s="41">
        <v>13537</v>
      </c>
      <c r="V184" s="41">
        <v>19179</v>
      </c>
      <c r="W184" s="41">
        <v>16245</v>
      </c>
      <c r="X184" s="41">
        <v>17292</v>
      </c>
      <c r="Y184" s="41">
        <v>24496</v>
      </c>
      <c r="Z184" s="41">
        <v>5126</v>
      </c>
      <c r="AA184" s="41">
        <v>21202</v>
      </c>
      <c r="AB184" s="41">
        <v>17042</v>
      </c>
      <c r="AC184" s="41">
        <v>11816</v>
      </c>
      <c r="AD184" s="41">
        <v>29669</v>
      </c>
      <c r="AE184" s="41">
        <v>15221</v>
      </c>
      <c r="AF184" s="41">
        <v>14481</v>
      </c>
      <c r="AG184" s="41">
        <v>10010</v>
      </c>
      <c r="AH184" s="41">
        <v>20248</v>
      </c>
      <c r="AI184" s="41">
        <v>8963</v>
      </c>
      <c r="AJ184" s="41">
        <v>9765</v>
      </c>
      <c r="AK184" s="41">
        <v>16697</v>
      </c>
      <c r="AL184" s="41">
        <v>22802</v>
      </c>
      <c r="AM184" s="28">
        <f t="shared" si="16"/>
        <v>521172</v>
      </c>
      <c r="AN184" s="41">
        <v>16812</v>
      </c>
      <c r="AO184" s="29">
        <f t="shared" si="17"/>
        <v>522861</v>
      </c>
      <c r="AP184" s="30">
        <f t="shared" si="18"/>
        <v>16866.483870967742</v>
      </c>
      <c r="AQ184" s="31">
        <f t="shared" si="19"/>
        <v>1689</v>
      </c>
      <c r="AR184" s="45">
        <f t="shared" si="20"/>
        <v>1.0032407727199466</v>
      </c>
    </row>
    <row r="185" spans="1:44" x14ac:dyDescent="0.25">
      <c r="A185" s="10">
        <v>184</v>
      </c>
      <c r="B185" s="11">
        <v>16974</v>
      </c>
      <c r="C185" s="11" t="s">
        <v>58</v>
      </c>
      <c r="D185" s="11" t="s">
        <v>23</v>
      </c>
      <c r="E185" s="12" t="s">
        <v>31</v>
      </c>
      <c r="F185" s="12" t="s">
        <v>36</v>
      </c>
      <c r="G185" s="12" t="s">
        <v>248</v>
      </c>
      <c r="H185" s="41">
        <v>13658</v>
      </c>
      <c r="I185" s="41">
        <v>16028</v>
      </c>
      <c r="J185" s="41">
        <v>9920</v>
      </c>
      <c r="K185" s="41">
        <v>17208</v>
      </c>
      <c r="L185" s="41">
        <v>9085</v>
      </c>
      <c r="M185" s="41">
        <v>10185</v>
      </c>
      <c r="N185" s="41">
        <v>9792</v>
      </c>
      <c r="O185" s="41">
        <v>15359</v>
      </c>
      <c r="P185" s="41">
        <v>8987</v>
      </c>
      <c r="Q185" s="41">
        <v>9086</v>
      </c>
      <c r="R185" s="41">
        <v>14303</v>
      </c>
      <c r="S185" s="41">
        <v>3777</v>
      </c>
      <c r="T185" s="41">
        <v>12274</v>
      </c>
      <c r="U185" s="41">
        <v>7799</v>
      </c>
      <c r="V185" s="41">
        <v>11315</v>
      </c>
      <c r="W185" s="41">
        <v>6807</v>
      </c>
      <c r="X185" s="41">
        <v>14677</v>
      </c>
      <c r="Y185" s="41">
        <v>18124</v>
      </c>
      <c r="Z185" s="41">
        <v>6170</v>
      </c>
      <c r="AA185" s="41">
        <v>12537</v>
      </c>
      <c r="AB185" s="41">
        <v>9356</v>
      </c>
      <c r="AC185" s="41">
        <v>13087</v>
      </c>
      <c r="AD185" s="41">
        <v>10579</v>
      </c>
      <c r="AE185" s="41">
        <v>11973</v>
      </c>
      <c r="AF185" s="41">
        <v>15010</v>
      </c>
      <c r="AG185" s="41">
        <v>9502</v>
      </c>
      <c r="AH185" s="41">
        <v>14256</v>
      </c>
      <c r="AI185" s="41">
        <v>6499</v>
      </c>
      <c r="AJ185" s="41">
        <v>7129</v>
      </c>
      <c r="AK185" s="41">
        <v>15732</v>
      </c>
      <c r="AL185" s="41">
        <v>13642</v>
      </c>
      <c r="AM185" s="28">
        <f t="shared" si="16"/>
        <v>393297</v>
      </c>
      <c r="AN185" s="41">
        <v>12687</v>
      </c>
      <c r="AO185" s="29">
        <f t="shared" si="17"/>
        <v>353856</v>
      </c>
      <c r="AP185" s="30">
        <f t="shared" si="18"/>
        <v>11414.709677419354</v>
      </c>
      <c r="AQ185" s="31">
        <f t="shared" si="19"/>
        <v>-39441</v>
      </c>
      <c r="AR185" s="45">
        <f t="shared" si="20"/>
        <v>0.89971700775749619</v>
      </c>
    </row>
    <row r="186" spans="1:44" x14ac:dyDescent="0.25">
      <c r="A186" s="10">
        <v>185</v>
      </c>
      <c r="B186" s="13">
        <v>16943</v>
      </c>
      <c r="C186" s="11" t="s">
        <v>58</v>
      </c>
      <c r="D186" s="11" t="s">
        <v>23</v>
      </c>
      <c r="E186" s="12" t="s">
        <v>31</v>
      </c>
      <c r="F186" s="12" t="s">
        <v>36</v>
      </c>
      <c r="G186" s="14" t="s">
        <v>249</v>
      </c>
      <c r="H186" s="41">
        <v>11338</v>
      </c>
      <c r="I186" s="41">
        <v>8724</v>
      </c>
      <c r="J186" s="41">
        <v>14029</v>
      </c>
      <c r="K186" s="41">
        <v>13532</v>
      </c>
      <c r="L186" s="41">
        <v>10120</v>
      </c>
      <c r="M186" s="41">
        <v>6424</v>
      </c>
      <c r="N186" s="41">
        <v>12691</v>
      </c>
      <c r="O186" s="41">
        <v>14827</v>
      </c>
      <c r="P186" s="41">
        <v>6151</v>
      </c>
      <c r="Q186" s="41">
        <v>7234</v>
      </c>
      <c r="R186" s="41">
        <v>15346</v>
      </c>
      <c r="S186" s="41">
        <v>3346</v>
      </c>
      <c r="T186" s="41">
        <v>8047</v>
      </c>
      <c r="U186" s="41">
        <v>5476</v>
      </c>
      <c r="V186" s="41">
        <v>10883</v>
      </c>
      <c r="W186" s="41">
        <v>8623</v>
      </c>
      <c r="X186" s="41">
        <v>5749</v>
      </c>
      <c r="Y186" s="41">
        <v>20098</v>
      </c>
      <c r="Z186" s="41">
        <v>5312</v>
      </c>
      <c r="AA186" s="41">
        <v>10658</v>
      </c>
      <c r="AB186" s="41">
        <v>10182</v>
      </c>
      <c r="AC186" s="41">
        <v>11279</v>
      </c>
      <c r="AD186" s="41">
        <v>4735</v>
      </c>
      <c r="AE186" s="41">
        <v>5513</v>
      </c>
      <c r="AF186" s="41">
        <v>6588</v>
      </c>
      <c r="AG186" s="41">
        <v>3279</v>
      </c>
      <c r="AH186" s="41">
        <v>11893</v>
      </c>
      <c r="AI186" s="41">
        <v>4402</v>
      </c>
      <c r="AJ186" s="41">
        <v>8014</v>
      </c>
      <c r="AK186" s="41">
        <v>11347</v>
      </c>
      <c r="AL186" s="41">
        <v>9457</v>
      </c>
      <c r="AM186" s="28">
        <f t="shared" si="16"/>
        <v>262322</v>
      </c>
      <c r="AN186" s="41">
        <v>8462</v>
      </c>
      <c r="AO186" s="29">
        <f t="shared" si="17"/>
        <v>285297</v>
      </c>
      <c r="AP186" s="30">
        <f t="shared" si="18"/>
        <v>9203.1290322580644</v>
      </c>
      <c r="AQ186" s="31">
        <f t="shared" si="19"/>
        <v>22975</v>
      </c>
      <c r="AR186" s="45">
        <f t="shared" si="20"/>
        <v>1.0875831992741745</v>
      </c>
    </row>
    <row r="187" spans="1:44" x14ac:dyDescent="0.25">
      <c r="A187" s="10">
        <v>186</v>
      </c>
      <c r="B187" s="11">
        <v>16538</v>
      </c>
      <c r="C187" s="11" t="s">
        <v>58</v>
      </c>
      <c r="D187" s="11" t="s">
        <v>23</v>
      </c>
      <c r="E187" s="12" t="s">
        <v>31</v>
      </c>
      <c r="F187" s="12" t="s">
        <v>36</v>
      </c>
      <c r="G187" s="12" t="s">
        <v>250</v>
      </c>
      <c r="H187" s="41">
        <v>18720</v>
      </c>
      <c r="I187" s="41">
        <v>20157</v>
      </c>
      <c r="J187" s="41">
        <v>22177</v>
      </c>
      <c r="K187" s="41">
        <v>29909</v>
      </c>
      <c r="L187" s="41">
        <v>14669</v>
      </c>
      <c r="M187" s="41">
        <v>19383</v>
      </c>
      <c r="N187" s="41">
        <v>20416</v>
      </c>
      <c r="O187" s="41">
        <v>23689</v>
      </c>
      <c r="P187" s="41">
        <v>17989</v>
      </c>
      <c r="Q187" s="41">
        <v>21746</v>
      </c>
      <c r="R187" s="41">
        <v>23314</v>
      </c>
      <c r="S187" s="41">
        <v>9936</v>
      </c>
      <c r="T187" s="41">
        <v>28077</v>
      </c>
      <c r="U187" s="41">
        <v>15086</v>
      </c>
      <c r="V187" s="41">
        <v>15674</v>
      </c>
      <c r="W187" s="41">
        <v>19682</v>
      </c>
      <c r="X187" s="41">
        <v>27692</v>
      </c>
      <c r="Y187" s="41">
        <v>22383</v>
      </c>
      <c r="Z187" s="41">
        <v>11187</v>
      </c>
      <c r="AA187" s="41">
        <v>26394</v>
      </c>
      <c r="AB187" s="41">
        <v>20351</v>
      </c>
      <c r="AC187" s="41">
        <v>17681</v>
      </c>
      <c r="AD187" s="41">
        <v>14084</v>
      </c>
      <c r="AE187" s="41">
        <v>17333</v>
      </c>
      <c r="AF187" s="41">
        <v>21247</v>
      </c>
      <c r="AG187" s="41">
        <v>11172</v>
      </c>
      <c r="AH187" s="41">
        <v>24558</v>
      </c>
      <c r="AI187" s="41">
        <v>15642</v>
      </c>
      <c r="AJ187" s="41">
        <v>16900</v>
      </c>
      <c r="AK187" s="41">
        <v>16626</v>
      </c>
      <c r="AL187" s="41">
        <v>18630</v>
      </c>
      <c r="AM187" s="28">
        <f t="shared" si="16"/>
        <v>478671</v>
      </c>
      <c r="AN187" s="41">
        <v>15441</v>
      </c>
      <c r="AO187" s="29">
        <f t="shared" si="17"/>
        <v>602504</v>
      </c>
      <c r="AP187" s="30">
        <f t="shared" si="18"/>
        <v>19435.612903225807</v>
      </c>
      <c r="AQ187" s="31">
        <f t="shared" si="19"/>
        <v>123833</v>
      </c>
      <c r="AR187" s="45">
        <f t="shared" si="20"/>
        <v>1.2587016969902083</v>
      </c>
    </row>
    <row r="188" spans="1:44" x14ac:dyDescent="0.25">
      <c r="A188" s="10">
        <v>187</v>
      </c>
      <c r="B188" s="11">
        <v>16819</v>
      </c>
      <c r="C188" s="11" t="s">
        <v>58</v>
      </c>
      <c r="D188" s="11" t="s">
        <v>23</v>
      </c>
      <c r="E188" s="12" t="s">
        <v>31</v>
      </c>
      <c r="F188" s="12" t="s">
        <v>37</v>
      </c>
      <c r="G188" s="12" t="s">
        <v>251</v>
      </c>
      <c r="H188" s="41">
        <v>14221</v>
      </c>
      <c r="I188" s="41">
        <v>12747</v>
      </c>
      <c r="J188" s="41">
        <v>16501</v>
      </c>
      <c r="K188" s="41">
        <v>15843</v>
      </c>
      <c r="L188" s="41">
        <v>4898</v>
      </c>
      <c r="M188" s="41">
        <v>22787</v>
      </c>
      <c r="N188" s="41">
        <v>12476</v>
      </c>
      <c r="O188" s="41">
        <v>13638</v>
      </c>
      <c r="P188" s="41">
        <v>12377</v>
      </c>
      <c r="Q188" s="41">
        <v>10260</v>
      </c>
      <c r="R188" s="41">
        <v>18123</v>
      </c>
      <c r="S188" s="41">
        <v>6557</v>
      </c>
      <c r="T188" s="41">
        <v>13827</v>
      </c>
      <c r="U188" s="41">
        <v>9217</v>
      </c>
      <c r="V188" s="41">
        <v>15838</v>
      </c>
      <c r="W188" s="41">
        <v>13154</v>
      </c>
      <c r="X188" s="41">
        <v>6736</v>
      </c>
      <c r="Y188" s="41">
        <v>22837</v>
      </c>
      <c r="Z188" s="41">
        <v>6012</v>
      </c>
      <c r="AA188" s="41">
        <v>14372</v>
      </c>
      <c r="AB188" s="41">
        <v>15448</v>
      </c>
      <c r="AC188" s="41">
        <v>16235</v>
      </c>
      <c r="AD188" s="41">
        <v>11271</v>
      </c>
      <c r="AE188" s="41">
        <v>15348</v>
      </c>
      <c r="AF188" s="41">
        <v>14338</v>
      </c>
      <c r="AG188" s="41">
        <v>8181</v>
      </c>
      <c r="AH188" s="41">
        <v>13215</v>
      </c>
      <c r="AI188" s="41">
        <v>13586</v>
      </c>
      <c r="AJ188" s="41">
        <v>7938</v>
      </c>
      <c r="AK188" s="41">
        <v>12955</v>
      </c>
      <c r="AL188" s="41">
        <v>11892</v>
      </c>
      <c r="AM188" s="28">
        <f t="shared" si="16"/>
        <v>358422</v>
      </c>
      <c r="AN188" s="41">
        <v>11562</v>
      </c>
      <c r="AO188" s="29">
        <f t="shared" si="17"/>
        <v>402828</v>
      </c>
      <c r="AP188" s="30">
        <f t="shared" si="18"/>
        <v>12994.451612903225</v>
      </c>
      <c r="AQ188" s="31">
        <f t="shared" si="19"/>
        <v>44406</v>
      </c>
      <c r="AR188" s="45">
        <f t="shared" si="20"/>
        <v>1.1238930645998293</v>
      </c>
    </row>
    <row r="189" spans="1:44" x14ac:dyDescent="0.25">
      <c r="A189" s="10">
        <v>188</v>
      </c>
      <c r="B189" s="11">
        <v>15751</v>
      </c>
      <c r="C189" s="11" t="s">
        <v>58</v>
      </c>
      <c r="D189" s="11" t="s">
        <v>23</v>
      </c>
      <c r="E189" s="12" t="s">
        <v>31</v>
      </c>
      <c r="F189" s="12" t="s">
        <v>37</v>
      </c>
      <c r="G189" s="12" t="s">
        <v>252</v>
      </c>
      <c r="H189" s="41">
        <v>16388</v>
      </c>
      <c r="I189" s="41">
        <v>22434</v>
      </c>
      <c r="J189" s="41">
        <v>9265</v>
      </c>
      <c r="K189" s="41">
        <v>25695</v>
      </c>
      <c r="L189" s="41">
        <v>12774</v>
      </c>
      <c r="M189" s="41">
        <v>13375</v>
      </c>
      <c r="N189" s="41">
        <v>19616</v>
      </c>
      <c r="O189" s="41">
        <v>15909</v>
      </c>
      <c r="P189" s="41">
        <v>16480</v>
      </c>
      <c r="Q189" s="41">
        <v>9731</v>
      </c>
      <c r="R189" s="41">
        <v>22547</v>
      </c>
      <c r="S189" s="41">
        <v>13379</v>
      </c>
      <c r="T189" s="41">
        <v>17381</v>
      </c>
      <c r="U189" s="41">
        <v>15850</v>
      </c>
      <c r="V189" s="41">
        <v>15403</v>
      </c>
      <c r="W189" s="41">
        <v>18855</v>
      </c>
      <c r="X189" s="41">
        <v>13617</v>
      </c>
      <c r="Y189" s="41">
        <v>15880</v>
      </c>
      <c r="Z189" s="41">
        <v>5745</v>
      </c>
      <c r="AA189" s="41">
        <v>13756</v>
      </c>
      <c r="AB189" s="41">
        <v>9896</v>
      </c>
      <c r="AC189" s="41">
        <v>16434</v>
      </c>
      <c r="AD189" s="41">
        <v>10686</v>
      </c>
      <c r="AE189" s="41">
        <v>11608</v>
      </c>
      <c r="AF189" s="41">
        <v>16563</v>
      </c>
      <c r="AG189" s="41">
        <v>10832</v>
      </c>
      <c r="AH189" s="41">
        <v>16220</v>
      </c>
      <c r="AI189" s="41">
        <v>9570</v>
      </c>
      <c r="AJ189" s="41">
        <v>12588</v>
      </c>
      <c r="AK189" s="41">
        <v>13967</v>
      </c>
      <c r="AL189" s="41">
        <v>16847</v>
      </c>
      <c r="AM189" s="28">
        <f t="shared" si="16"/>
        <v>490172</v>
      </c>
      <c r="AN189" s="41">
        <v>15812</v>
      </c>
      <c r="AO189" s="29">
        <f t="shared" si="17"/>
        <v>459291</v>
      </c>
      <c r="AP189" s="30">
        <f t="shared" si="18"/>
        <v>14815.838709677419</v>
      </c>
      <c r="AQ189" s="31">
        <f t="shared" si="19"/>
        <v>-30881</v>
      </c>
      <c r="AR189" s="45">
        <f t="shared" si="20"/>
        <v>0.93699966542356561</v>
      </c>
    </row>
    <row r="190" spans="1:44" x14ac:dyDescent="0.25">
      <c r="A190" s="10">
        <v>189</v>
      </c>
      <c r="B190" s="11">
        <v>14776</v>
      </c>
      <c r="C190" s="11" t="s">
        <v>58</v>
      </c>
      <c r="D190" s="11" t="s">
        <v>23</v>
      </c>
      <c r="E190" s="12" t="s">
        <v>31</v>
      </c>
      <c r="F190" s="12" t="s">
        <v>37</v>
      </c>
      <c r="G190" s="12" t="s">
        <v>253</v>
      </c>
      <c r="H190" s="41">
        <v>17379</v>
      </c>
      <c r="I190" s="41">
        <v>21589</v>
      </c>
      <c r="J190" s="41">
        <v>16785</v>
      </c>
      <c r="K190" s="41">
        <v>31427</v>
      </c>
      <c r="L190" s="41">
        <v>9065</v>
      </c>
      <c r="M190" s="41">
        <v>32491</v>
      </c>
      <c r="N190" s="41">
        <v>17061</v>
      </c>
      <c r="O190" s="41">
        <v>14192</v>
      </c>
      <c r="P190" s="41">
        <v>21122</v>
      </c>
      <c r="Q190" s="41">
        <v>15790</v>
      </c>
      <c r="R190" s="41">
        <v>24629</v>
      </c>
      <c r="S190" s="41">
        <v>8713</v>
      </c>
      <c r="T190" s="41">
        <v>11374</v>
      </c>
      <c r="U190" s="41">
        <v>20962</v>
      </c>
      <c r="V190" s="41">
        <v>16219</v>
      </c>
      <c r="W190" s="41">
        <v>12442</v>
      </c>
      <c r="X190" s="41">
        <v>18691</v>
      </c>
      <c r="Y190" s="41">
        <v>25885</v>
      </c>
      <c r="Z190" s="41">
        <v>8734</v>
      </c>
      <c r="AA190" s="41">
        <v>16806</v>
      </c>
      <c r="AB190" s="41">
        <v>10827</v>
      </c>
      <c r="AC190" s="41">
        <v>18350</v>
      </c>
      <c r="AD190" s="41">
        <v>18112</v>
      </c>
      <c r="AE190" s="41">
        <v>16547</v>
      </c>
      <c r="AF190" s="41">
        <v>42033</v>
      </c>
      <c r="AG190" s="41">
        <v>3139</v>
      </c>
      <c r="AH190" s="41">
        <v>17510</v>
      </c>
      <c r="AI190" s="41">
        <v>15120</v>
      </c>
      <c r="AJ190" s="41">
        <v>14971</v>
      </c>
      <c r="AK190" s="41">
        <v>18747</v>
      </c>
      <c r="AL190" s="41">
        <v>26278</v>
      </c>
      <c r="AM190" s="28">
        <f t="shared" si="16"/>
        <v>563146</v>
      </c>
      <c r="AN190" s="41">
        <v>18166</v>
      </c>
      <c r="AO190" s="29">
        <f t="shared" si="17"/>
        <v>562990</v>
      </c>
      <c r="AP190" s="30">
        <f t="shared" si="18"/>
        <v>18160.967741935485</v>
      </c>
      <c r="AQ190" s="31">
        <f t="shared" si="19"/>
        <v>-156</v>
      </c>
      <c r="AR190" s="45">
        <f t="shared" si="20"/>
        <v>0.99972298480323041</v>
      </c>
    </row>
    <row r="191" spans="1:44" x14ac:dyDescent="0.25">
      <c r="A191" s="10">
        <v>190</v>
      </c>
      <c r="B191" s="11">
        <v>16536</v>
      </c>
      <c r="C191" s="11" t="s">
        <v>58</v>
      </c>
      <c r="D191" s="11" t="s">
        <v>23</v>
      </c>
      <c r="E191" s="12" t="s">
        <v>31</v>
      </c>
      <c r="F191" s="12" t="s">
        <v>37</v>
      </c>
      <c r="G191" s="12" t="s">
        <v>254</v>
      </c>
      <c r="H191" s="41">
        <v>6644</v>
      </c>
      <c r="I191" s="41">
        <v>9670</v>
      </c>
      <c r="J191" s="41">
        <v>4537</v>
      </c>
      <c r="K191" s="41">
        <v>16326</v>
      </c>
      <c r="L191" s="41">
        <v>5222</v>
      </c>
      <c r="M191" s="41">
        <v>12913</v>
      </c>
      <c r="N191" s="41">
        <v>10831</v>
      </c>
      <c r="O191" s="41">
        <v>9646</v>
      </c>
      <c r="P191" s="41">
        <v>6395</v>
      </c>
      <c r="Q191" s="41">
        <v>4728</v>
      </c>
      <c r="R191" s="41">
        <v>8364</v>
      </c>
      <c r="S191" s="41">
        <v>3668</v>
      </c>
      <c r="T191" s="41">
        <v>8464</v>
      </c>
      <c r="U191" s="41">
        <v>9089</v>
      </c>
      <c r="V191" s="41">
        <v>8882</v>
      </c>
      <c r="W191" s="41">
        <v>4707</v>
      </c>
      <c r="X191" s="41">
        <v>6625</v>
      </c>
      <c r="Y191" s="41">
        <v>6671</v>
      </c>
      <c r="Z191" s="41">
        <v>3471</v>
      </c>
      <c r="AA191" s="41">
        <v>15658</v>
      </c>
      <c r="AB191" s="41">
        <v>6738</v>
      </c>
      <c r="AC191" s="41">
        <v>7525</v>
      </c>
      <c r="AD191" s="41">
        <v>5937</v>
      </c>
      <c r="AE191" s="41">
        <v>5414</v>
      </c>
      <c r="AF191" s="41">
        <v>10475</v>
      </c>
      <c r="AG191" s="41">
        <v>4751</v>
      </c>
      <c r="AH191" s="41">
        <v>11861</v>
      </c>
      <c r="AI191" s="41">
        <v>4704</v>
      </c>
      <c r="AJ191" s="41">
        <v>4721</v>
      </c>
      <c r="AK191" s="41">
        <v>6832</v>
      </c>
      <c r="AL191" s="41">
        <v>8271</v>
      </c>
      <c r="AM191" s="28">
        <f t="shared" si="16"/>
        <v>231322</v>
      </c>
      <c r="AN191" s="41">
        <v>7462</v>
      </c>
      <c r="AO191" s="29">
        <f t="shared" si="17"/>
        <v>239740</v>
      </c>
      <c r="AP191" s="30">
        <f t="shared" si="18"/>
        <v>7733.5483870967746</v>
      </c>
      <c r="AQ191" s="31">
        <f t="shared" si="19"/>
        <v>8418</v>
      </c>
      <c r="AR191" s="45">
        <f t="shared" si="20"/>
        <v>1.0363908318274959</v>
      </c>
    </row>
    <row r="192" spans="1:44" x14ac:dyDescent="0.25">
      <c r="A192" s="10">
        <v>191</v>
      </c>
      <c r="B192" s="11">
        <v>92052</v>
      </c>
      <c r="C192" s="11" t="s">
        <v>58</v>
      </c>
      <c r="D192" s="11" t="s">
        <v>23</v>
      </c>
      <c r="E192" s="12" t="s">
        <v>31</v>
      </c>
      <c r="F192" s="12" t="s">
        <v>37</v>
      </c>
      <c r="G192" s="12" t="s">
        <v>255</v>
      </c>
      <c r="H192" s="41">
        <v>7457</v>
      </c>
      <c r="I192" s="41">
        <v>8511</v>
      </c>
      <c r="J192" s="41">
        <v>12997</v>
      </c>
      <c r="K192" s="41">
        <v>21344</v>
      </c>
      <c r="L192" s="41">
        <v>3054</v>
      </c>
      <c r="M192" s="41">
        <v>13033</v>
      </c>
      <c r="N192" s="41">
        <v>10142</v>
      </c>
      <c r="O192" s="41">
        <v>8036</v>
      </c>
      <c r="P192" s="41">
        <v>11973</v>
      </c>
      <c r="Q192" s="41">
        <v>8882</v>
      </c>
      <c r="R192" s="41">
        <v>13176</v>
      </c>
      <c r="S192" s="41">
        <v>4609</v>
      </c>
      <c r="T192" s="41">
        <v>9399</v>
      </c>
      <c r="U192" s="41">
        <v>8354</v>
      </c>
      <c r="V192" s="41">
        <v>9596</v>
      </c>
      <c r="W192" s="41">
        <v>10158</v>
      </c>
      <c r="X192" s="41">
        <v>7102</v>
      </c>
      <c r="Y192" s="41">
        <v>7573</v>
      </c>
      <c r="Z192" s="41">
        <v>4297</v>
      </c>
      <c r="AA192" s="41">
        <v>10300</v>
      </c>
      <c r="AB192" s="41">
        <v>6833</v>
      </c>
      <c r="AC192" s="41">
        <v>5994</v>
      </c>
      <c r="AD192" s="41">
        <v>9505</v>
      </c>
      <c r="AE192" s="41">
        <v>8357</v>
      </c>
      <c r="AF192" s="41">
        <v>10236</v>
      </c>
      <c r="AG192" s="41">
        <v>5994</v>
      </c>
      <c r="AH192" s="41">
        <v>8942</v>
      </c>
      <c r="AI192" s="41">
        <v>8084</v>
      </c>
      <c r="AJ192" s="41">
        <v>8126</v>
      </c>
      <c r="AK192" s="41">
        <v>6933</v>
      </c>
      <c r="AL192" s="41">
        <v>11412</v>
      </c>
      <c r="AM192" s="28">
        <f t="shared" si="16"/>
        <v>265422</v>
      </c>
      <c r="AN192" s="41">
        <v>8562</v>
      </c>
      <c r="AO192" s="29">
        <f t="shared" si="17"/>
        <v>280409</v>
      </c>
      <c r="AP192" s="30">
        <f t="shared" si="18"/>
        <v>9045.4516129032254</v>
      </c>
      <c r="AQ192" s="31">
        <f t="shared" si="19"/>
        <v>14987</v>
      </c>
      <c r="AR192" s="45">
        <f t="shared" si="20"/>
        <v>1.0564647994514396</v>
      </c>
    </row>
    <row r="193" spans="1:44" x14ac:dyDescent="0.25">
      <c r="A193" s="10">
        <v>192</v>
      </c>
      <c r="B193" s="13">
        <v>16940</v>
      </c>
      <c r="C193" s="11" t="s">
        <v>58</v>
      </c>
      <c r="D193" s="11" t="s">
        <v>23</v>
      </c>
      <c r="E193" s="12" t="s">
        <v>31</v>
      </c>
      <c r="F193" s="12" t="s">
        <v>37</v>
      </c>
      <c r="G193" s="14" t="s">
        <v>256</v>
      </c>
      <c r="H193" s="41">
        <v>13902</v>
      </c>
      <c r="I193" s="41">
        <v>14276</v>
      </c>
      <c r="J193" s="41">
        <v>11745</v>
      </c>
      <c r="K193" s="41">
        <v>20502</v>
      </c>
      <c r="L193" s="41">
        <v>10428</v>
      </c>
      <c r="M193" s="41">
        <v>9486</v>
      </c>
      <c r="N193" s="41">
        <v>6314</v>
      </c>
      <c r="O193" s="41">
        <v>8135</v>
      </c>
      <c r="P193" s="41">
        <v>7610</v>
      </c>
      <c r="Q193" s="41">
        <v>6342</v>
      </c>
      <c r="R193" s="41">
        <v>10568</v>
      </c>
      <c r="S193" s="41">
        <v>4005</v>
      </c>
      <c r="T193" s="41">
        <v>10807</v>
      </c>
      <c r="U193" s="41">
        <v>5185</v>
      </c>
      <c r="V193" s="41">
        <v>7590</v>
      </c>
      <c r="W193" s="41">
        <v>7229</v>
      </c>
      <c r="X193" s="41">
        <v>8724</v>
      </c>
      <c r="Y193" s="41">
        <v>16502</v>
      </c>
      <c r="Z193" s="41">
        <v>7090</v>
      </c>
      <c r="AA193" s="41">
        <v>7438</v>
      </c>
      <c r="AB193" s="41">
        <v>8803</v>
      </c>
      <c r="AC193" s="41">
        <v>7548</v>
      </c>
      <c r="AD193" s="41">
        <v>7113</v>
      </c>
      <c r="AE193" s="41">
        <v>7415</v>
      </c>
      <c r="AF193" s="41">
        <v>14354</v>
      </c>
      <c r="AG193" s="41">
        <v>2404</v>
      </c>
      <c r="AH193" s="41">
        <v>9536</v>
      </c>
      <c r="AI193" s="41">
        <v>8650</v>
      </c>
      <c r="AJ193" s="41">
        <v>6472</v>
      </c>
      <c r="AK193" s="41">
        <v>8948</v>
      </c>
      <c r="AL193" s="41">
        <v>6793</v>
      </c>
      <c r="AM193" s="28">
        <f t="shared" si="16"/>
        <v>262322</v>
      </c>
      <c r="AN193" s="41">
        <v>8462</v>
      </c>
      <c r="AO193" s="29">
        <f t="shared" si="17"/>
        <v>281914</v>
      </c>
      <c r="AP193" s="30">
        <f t="shared" si="18"/>
        <v>9094</v>
      </c>
      <c r="AQ193" s="31">
        <f t="shared" si="19"/>
        <v>19592</v>
      </c>
      <c r="AR193" s="45">
        <f t="shared" si="20"/>
        <v>1.074686835263531</v>
      </c>
    </row>
    <row r="194" spans="1:44" x14ac:dyDescent="0.25">
      <c r="A194" s="10">
        <v>193</v>
      </c>
      <c r="B194" s="11">
        <v>15291</v>
      </c>
      <c r="C194" s="11" t="s">
        <v>58</v>
      </c>
      <c r="D194" s="11" t="s">
        <v>23</v>
      </c>
      <c r="E194" s="12" t="s">
        <v>31</v>
      </c>
      <c r="F194" s="12" t="s">
        <v>37</v>
      </c>
      <c r="G194" s="12" t="s">
        <v>257</v>
      </c>
      <c r="H194" s="41">
        <v>19624</v>
      </c>
      <c r="I194" s="41">
        <v>19206</v>
      </c>
      <c r="J194" s="41">
        <v>9273</v>
      </c>
      <c r="K194" s="41">
        <v>26509</v>
      </c>
      <c r="L194" s="41">
        <v>11953</v>
      </c>
      <c r="M194" s="41">
        <v>18063</v>
      </c>
      <c r="N194" s="41">
        <v>15302</v>
      </c>
      <c r="O194" s="41">
        <v>9386</v>
      </c>
      <c r="P194" s="41">
        <v>12049</v>
      </c>
      <c r="Q194" s="41">
        <v>10340</v>
      </c>
      <c r="R194" s="41">
        <v>24233</v>
      </c>
      <c r="S194" s="41">
        <v>6848</v>
      </c>
      <c r="T194" s="41">
        <v>20099</v>
      </c>
      <c r="U194" s="41">
        <v>10535</v>
      </c>
      <c r="V194" s="41">
        <v>18215</v>
      </c>
      <c r="W194" s="41">
        <v>14779</v>
      </c>
      <c r="X194" s="41">
        <v>15677</v>
      </c>
      <c r="Y194" s="41">
        <v>18348</v>
      </c>
      <c r="Z194" s="41">
        <v>5817</v>
      </c>
      <c r="AA194" s="41">
        <v>9483</v>
      </c>
      <c r="AB194" s="41">
        <v>10787</v>
      </c>
      <c r="AC194" s="41">
        <v>12162</v>
      </c>
      <c r="AD194" s="41">
        <v>16797</v>
      </c>
      <c r="AE194" s="41">
        <v>12297</v>
      </c>
      <c r="AF194" s="41">
        <v>17797</v>
      </c>
      <c r="AG194" s="41">
        <v>8626</v>
      </c>
      <c r="AH194" s="41">
        <v>21220</v>
      </c>
      <c r="AI194" s="41">
        <v>14779</v>
      </c>
      <c r="AJ194" s="41">
        <v>13112</v>
      </c>
      <c r="AK194" s="41">
        <v>10876</v>
      </c>
      <c r="AL194" s="41">
        <v>17312</v>
      </c>
      <c r="AM194" s="28">
        <f t="shared" si="16"/>
        <v>472471</v>
      </c>
      <c r="AN194" s="41">
        <v>15241</v>
      </c>
      <c r="AO194" s="29">
        <f t="shared" si="17"/>
        <v>451504</v>
      </c>
      <c r="AP194" s="30">
        <f t="shared" si="18"/>
        <v>14564.645161290322</v>
      </c>
      <c r="AQ194" s="31">
        <f t="shared" si="19"/>
        <v>-20967</v>
      </c>
      <c r="AR194" s="45">
        <f t="shared" si="20"/>
        <v>0.95562267313761051</v>
      </c>
    </row>
    <row r="195" spans="1:44" x14ac:dyDescent="0.25">
      <c r="A195" s="10">
        <v>194</v>
      </c>
      <c r="B195" s="11">
        <v>16990</v>
      </c>
      <c r="C195" s="11" t="s">
        <v>58</v>
      </c>
      <c r="D195" s="11" t="s">
        <v>23</v>
      </c>
      <c r="E195" s="12" t="s">
        <v>31</v>
      </c>
      <c r="F195" s="12" t="s">
        <v>37</v>
      </c>
      <c r="G195" s="12" t="s">
        <v>258</v>
      </c>
      <c r="H195" s="41">
        <v>21672</v>
      </c>
      <c r="I195" s="41">
        <v>20898</v>
      </c>
      <c r="J195" s="41">
        <v>20604</v>
      </c>
      <c r="K195" s="41">
        <v>28774</v>
      </c>
      <c r="L195" s="41">
        <v>12661</v>
      </c>
      <c r="M195" s="41">
        <v>24777</v>
      </c>
      <c r="N195" s="41">
        <v>27464</v>
      </c>
      <c r="O195" s="41">
        <v>22052</v>
      </c>
      <c r="P195" s="41">
        <v>18513</v>
      </c>
      <c r="Q195" s="41">
        <v>20460</v>
      </c>
      <c r="R195" s="41">
        <v>34201</v>
      </c>
      <c r="S195" s="41">
        <v>10124</v>
      </c>
      <c r="T195" s="41">
        <v>30629</v>
      </c>
      <c r="U195" s="41">
        <v>17215</v>
      </c>
      <c r="V195" s="41">
        <v>15940</v>
      </c>
      <c r="W195" s="41">
        <v>15561</v>
      </c>
      <c r="X195" s="41">
        <v>18341</v>
      </c>
      <c r="Y195" s="41">
        <v>33287</v>
      </c>
      <c r="Z195" s="41">
        <v>9049</v>
      </c>
      <c r="AA195" s="41">
        <v>22359</v>
      </c>
      <c r="AB195" s="41">
        <v>19813</v>
      </c>
      <c r="AC195" s="41">
        <v>16583</v>
      </c>
      <c r="AD195" s="41">
        <v>14715</v>
      </c>
      <c r="AE195" s="41">
        <v>21528</v>
      </c>
      <c r="AF195" s="41">
        <v>32376</v>
      </c>
      <c r="AG195" s="41">
        <v>11754</v>
      </c>
      <c r="AH195" s="41">
        <v>24855</v>
      </c>
      <c r="AI195" s="41">
        <v>13495</v>
      </c>
      <c r="AJ195" s="41">
        <v>17170</v>
      </c>
      <c r="AK195" s="41">
        <v>14430</v>
      </c>
      <c r="AL195" s="41">
        <v>2984</v>
      </c>
      <c r="AM195" s="28">
        <f t="shared" ref="AM195:AM258" si="21">+AN195*31</f>
        <v>570772</v>
      </c>
      <c r="AN195" s="41">
        <v>18412</v>
      </c>
      <c r="AO195" s="29">
        <f t="shared" ref="AO195:AO258" si="22">SUM(H195:AL195)</f>
        <v>614284</v>
      </c>
      <c r="AP195" s="30">
        <f t="shared" ref="AP195:AP258" si="23">AO195/31</f>
        <v>19815.612903225807</v>
      </c>
      <c r="AQ195" s="31">
        <f t="shared" ref="AQ195:AQ258" si="24">AO195-AM195</f>
        <v>43512</v>
      </c>
      <c r="AR195" s="45">
        <f t="shared" ref="AR195:AR258" si="25">AO195/AM195</f>
        <v>1.0762335923976649</v>
      </c>
    </row>
    <row r="196" spans="1:44" x14ac:dyDescent="0.25">
      <c r="A196" s="10">
        <v>195</v>
      </c>
      <c r="B196" s="11">
        <v>14534</v>
      </c>
      <c r="C196" s="11" t="s">
        <v>58</v>
      </c>
      <c r="D196" s="11" t="s">
        <v>23</v>
      </c>
      <c r="E196" s="12" t="s">
        <v>31</v>
      </c>
      <c r="F196" s="12" t="s">
        <v>37</v>
      </c>
      <c r="G196" s="12" t="s">
        <v>259</v>
      </c>
      <c r="H196" s="41">
        <v>17921</v>
      </c>
      <c r="I196" s="41">
        <v>26909</v>
      </c>
      <c r="J196" s="41">
        <v>24295</v>
      </c>
      <c r="K196" s="41">
        <v>25622</v>
      </c>
      <c r="L196" s="41">
        <v>8885</v>
      </c>
      <c r="M196" s="41">
        <v>20791</v>
      </c>
      <c r="N196" s="41">
        <v>23139</v>
      </c>
      <c r="O196" s="41">
        <v>24396</v>
      </c>
      <c r="P196" s="41">
        <v>15287</v>
      </c>
      <c r="Q196" s="41">
        <v>15567</v>
      </c>
      <c r="R196" s="41">
        <v>22538</v>
      </c>
      <c r="S196" s="41">
        <v>3297</v>
      </c>
      <c r="T196" s="41">
        <v>23253</v>
      </c>
      <c r="U196" s="41">
        <v>22174</v>
      </c>
      <c r="V196" s="41">
        <v>21656</v>
      </c>
      <c r="W196" s="41">
        <v>19424</v>
      </c>
      <c r="X196" s="41">
        <v>14864</v>
      </c>
      <c r="Y196" s="41">
        <v>32599</v>
      </c>
      <c r="Z196" s="41">
        <v>11382</v>
      </c>
      <c r="AA196" s="41">
        <v>24309</v>
      </c>
      <c r="AB196" s="41">
        <v>12960</v>
      </c>
      <c r="AC196" s="41">
        <v>26885</v>
      </c>
      <c r="AD196" s="41">
        <v>14496</v>
      </c>
      <c r="AE196" s="41">
        <v>23318</v>
      </c>
      <c r="AF196" s="41">
        <v>36462</v>
      </c>
      <c r="AG196" s="41">
        <v>9975</v>
      </c>
      <c r="AH196" s="41">
        <v>23359</v>
      </c>
      <c r="AI196" s="41">
        <v>17586</v>
      </c>
      <c r="AJ196" s="41">
        <v>19232</v>
      </c>
      <c r="AK196" s="41">
        <v>19667</v>
      </c>
      <c r="AL196" s="41">
        <v>21529</v>
      </c>
      <c r="AM196" s="28">
        <f t="shared" si="21"/>
        <v>679396</v>
      </c>
      <c r="AN196" s="41">
        <v>21916</v>
      </c>
      <c r="AO196" s="29">
        <f t="shared" si="22"/>
        <v>623777</v>
      </c>
      <c r="AP196" s="30">
        <f t="shared" si="23"/>
        <v>20121.83870967742</v>
      </c>
      <c r="AQ196" s="31">
        <f t="shared" si="24"/>
        <v>-55619</v>
      </c>
      <c r="AR196" s="45">
        <f t="shared" si="25"/>
        <v>0.91813463723660427</v>
      </c>
    </row>
    <row r="197" spans="1:44" x14ac:dyDescent="0.25">
      <c r="A197" s="10">
        <v>196</v>
      </c>
      <c r="B197" s="11">
        <v>15854</v>
      </c>
      <c r="C197" s="11" t="s">
        <v>58</v>
      </c>
      <c r="D197" s="11" t="s">
        <v>23</v>
      </c>
      <c r="E197" s="12" t="s">
        <v>31</v>
      </c>
      <c r="F197" s="12" t="s">
        <v>37</v>
      </c>
      <c r="G197" s="12" t="s">
        <v>260</v>
      </c>
      <c r="H197" s="41">
        <v>9389</v>
      </c>
      <c r="I197" s="41">
        <v>12001</v>
      </c>
      <c r="J197" s="41">
        <v>5389</v>
      </c>
      <c r="K197" s="41">
        <v>10838</v>
      </c>
      <c r="L197" s="41">
        <v>3547</v>
      </c>
      <c r="M197" s="41">
        <v>8527</v>
      </c>
      <c r="N197" s="41">
        <v>17252</v>
      </c>
      <c r="O197" s="41">
        <v>4805</v>
      </c>
      <c r="P197" s="41">
        <v>7231</v>
      </c>
      <c r="Q197" s="41">
        <v>6447</v>
      </c>
      <c r="R197" s="41">
        <v>16456</v>
      </c>
      <c r="S197" s="41">
        <v>2957</v>
      </c>
      <c r="T197" s="41">
        <v>7977</v>
      </c>
      <c r="U197" s="41">
        <v>5683</v>
      </c>
      <c r="V197" s="41">
        <v>7159</v>
      </c>
      <c r="W197" s="41">
        <v>7223</v>
      </c>
      <c r="X197" s="41">
        <v>4298</v>
      </c>
      <c r="Y197" s="41">
        <v>7745</v>
      </c>
      <c r="Z197" s="41">
        <v>2654</v>
      </c>
      <c r="AA197" s="41">
        <v>6357</v>
      </c>
      <c r="AB197" s="41">
        <v>6213</v>
      </c>
      <c r="AC197" s="41">
        <v>9773</v>
      </c>
      <c r="AD197" s="41">
        <v>4313</v>
      </c>
      <c r="AE197" s="41">
        <v>6975</v>
      </c>
      <c r="AF197" s="41">
        <v>8356</v>
      </c>
      <c r="AG197" s="41">
        <v>4045</v>
      </c>
      <c r="AH197" s="41">
        <v>11390</v>
      </c>
      <c r="AI197" s="41">
        <v>12591</v>
      </c>
      <c r="AJ197" s="41">
        <v>6152</v>
      </c>
      <c r="AK197" s="41">
        <v>7084</v>
      </c>
      <c r="AL197" s="41">
        <v>6354</v>
      </c>
      <c r="AM197" s="28">
        <f t="shared" si="21"/>
        <v>234422</v>
      </c>
      <c r="AN197" s="41">
        <v>7562</v>
      </c>
      <c r="AO197" s="29">
        <f t="shared" si="22"/>
        <v>237181</v>
      </c>
      <c r="AP197" s="30">
        <f t="shared" si="23"/>
        <v>7651</v>
      </c>
      <c r="AQ197" s="31">
        <f t="shared" si="24"/>
        <v>2759</v>
      </c>
      <c r="AR197" s="45">
        <f t="shared" si="25"/>
        <v>1.0117693731816979</v>
      </c>
    </row>
    <row r="198" spans="1:44" x14ac:dyDescent="0.25">
      <c r="A198" s="10">
        <v>197</v>
      </c>
      <c r="B198" s="11">
        <v>17271</v>
      </c>
      <c r="C198" s="11" t="s">
        <v>58</v>
      </c>
      <c r="D198" s="11" t="s">
        <v>23</v>
      </c>
      <c r="E198" s="12" t="s">
        <v>31</v>
      </c>
      <c r="F198" s="12" t="s">
        <v>37</v>
      </c>
      <c r="G198" s="12" t="s">
        <v>261</v>
      </c>
      <c r="H198" s="41">
        <v>11323</v>
      </c>
      <c r="I198" s="41">
        <v>14221</v>
      </c>
      <c r="J198" s="41">
        <v>12318</v>
      </c>
      <c r="K198" s="41">
        <v>25679</v>
      </c>
      <c r="L198" s="41">
        <v>11818</v>
      </c>
      <c r="M198" s="41">
        <v>17889</v>
      </c>
      <c r="N198" s="41">
        <v>13250</v>
      </c>
      <c r="O198" s="41">
        <v>16344</v>
      </c>
      <c r="P198" s="41">
        <v>19627</v>
      </c>
      <c r="Q198" s="41">
        <v>14045</v>
      </c>
      <c r="R198" s="41">
        <v>15352</v>
      </c>
      <c r="S198" s="41">
        <v>11970</v>
      </c>
      <c r="T198" s="41">
        <v>20580</v>
      </c>
      <c r="U198" s="41">
        <v>15006</v>
      </c>
      <c r="V198" s="41">
        <v>11433</v>
      </c>
      <c r="W198" s="41">
        <v>16116</v>
      </c>
      <c r="X198" s="41">
        <v>16255</v>
      </c>
      <c r="Y198" s="41">
        <v>26818</v>
      </c>
      <c r="Z198" s="41">
        <v>11980</v>
      </c>
      <c r="AA198" s="41">
        <v>17808</v>
      </c>
      <c r="AB198" s="41">
        <v>12350</v>
      </c>
      <c r="AC198" s="41">
        <v>17805</v>
      </c>
      <c r="AD198" s="41">
        <v>14445</v>
      </c>
      <c r="AE198" s="41">
        <v>12616</v>
      </c>
      <c r="AF198" s="41">
        <v>17135</v>
      </c>
      <c r="AG198" s="41">
        <v>11873</v>
      </c>
      <c r="AH198" s="41">
        <v>17222</v>
      </c>
      <c r="AI198" s="41">
        <v>16859</v>
      </c>
      <c r="AJ198" s="41">
        <v>12192</v>
      </c>
      <c r="AK198" s="41">
        <v>16978</v>
      </c>
      <c r="AL198" s="41">
        <v>11659</v>
      </c>
      <c r="AM198" s="28">
        <f t="shared" si="21"/>
        <v>358422</v>
      </c>
      <c r="AN198" s="41">
        <v>11562</v>
      </c>
      <c r="AO198" s="29">
        <f t="shared" si="22"/>
        <v>480966</v>
      </c>
      <c r="AP198" s="30">
        <f t="shared" si="23"/>
        <v>15515.032258064517</v>
      </c>
      <c r="AQ198" s="31">
        <f t="shared" si="24"/>
        <v>122544</v>
      </c>
      <c r="AR198" s="45">
        <f t="shared" si="25"/>
        <v>1.3418986557744781</v>
      </c>
    </row>
    <row r="199" spans="1:44" x14ac:dyDescent="0.25">
      <c r="A199" s="10">
        <v>198</v>
      </c>
      <c r="B199" s="11">
        <v>17252</v>
      </c>
      <c r="C199" s="11" t="s">
        <v>58</v>
      </c>
      <c r="D199" s="11" t="s">
        <v>23</v>
      </c>
      <c r="E199" s="12" t="s">
        <v>31</v>
      </c>
      <c r="F199" s="12" t="s">
        <v>37</v>
      </c>
      <c r="G199" s="12" t="s">
        <v>262</v>
      </c>
      <c r="H199" s="41">
        <v>14744</v>
      </c>
      <c r="I199" s="41">
        <v>13468</v>
      </c>
      <c r="J199" s="41">
        <v>13903</v>
      </c>
      <c r="K199" s="41">
        <v>19514</v>
      </c>
      <c r="L199" s="41">
        <v>5511</v>
      </c>
      <c r="M199" s="41">
        <v>16908</v>
      </c>
      <c r="N199" s="41">
        <v>13644</v>
      </c>
      <c r="O199" s="41">
        <v>8757</v>
      </c>
      <c r="P199" s="41">
        <v>10122</v>
      </c>
      <c r="Q199" s="41">
        <v>23630</v>
      </c>
      <c r="R199" s="41">
        <v>16615</v>
      </c>
      <c r="S199" s="41">
        <v>5684</v>
      </c>
      <c r="T199" s="41">
        <v>10981</v>
      </c>
      <c r="U199" s="41">
        <v>9763</v>
      </c>
      <c r="V199" s="41">
        <v>8772</v>
      </c>
      <c r="W199" s="41">
        <v>11072</v>
      </c>
      <c r="X199" s="41">
        <v>17084</v>
      </c>
      <c r="Y199" s="41">
        <v>12326</v>
      </c>
      <c r="Z199" s="41">
        <v>6461</v>
      </c>
      <c r="AA199" s="41">
        <v>16104</v>
      </c>
      <c r="AB199" s="41">
        <v>11968</v>
      </c>
      <c r="AC199" s="41">
        <v>11076</v>
      </c>
      <c r="AD199" s="41">
        <v>9818</v>
      </c>
      <c r="AE199" s="41">
        <v>10399</v>
      </c>
      <c r="AF199" s="41">
        <v>8811</v>
      </c>
      <c r="AG199" s="41">
        <v>9975</v>
      </c>
      <c r="AH199" s="41">
        <v>13249</v>
      </c>
      <c r="AI199" s="41">
        <v>11489</v>
      </c>
      <c r="AJ199" s="41">
        <v>10622</v>
      </c>
      <c r="AK199" s="41">
        <v>10911</v>
      </c>
      <c r="AL199" s="41">
        <v>9429</v>
      </c>
      <c r="AM199" s="28">
        <f t="shared" si="21"/>
        <v>243722</v>
      </c>
      <c r="AN199" s="41">
        <v>7862</v>
      </c>
      <c r="AO199" s="29">
        <f t="shared" si="22"/>
        <v>372810</v>
      </c>
      <c r="AP199" s="30">
        <f t="shared" si="23"/>
        <v>12026.129032258064</v>
      </c>
      <c r="AQ199" s="31">
        <f t="shared" si="24"/>
        <v>129088</v>
      </c>
      <c r="AR199" s="45">
        <f t="shared" si="25"/>
        <v>1.5296526370208681</v>
      </c>
    </row>
    <row r="200" spans="1:44" x14ac:dyDescent="0.25">
      <c r="A200" s="10">
        <v>199</v>
      </c>
      <c r="B200" s="13">
        <v>16960</v>
      </c>
      <c r="C200" s="11" t="s">
        <v>58</v>
      </c>
      <c r="D200" s="11" t="s">
        <v>23</v>
      </c>
      <c r="E200" s="12" t="s">
        <v>31</v>
      </c>
      <c r="F200" s="12" t="s">
        <v>37</v>
      </c>
      <c r="G200" s="14" t="s">
        <v>263</v>
      </c>
      <c r="H200" s="41">
        <v>11769</v>
      </c>
      <c r="I200" s="41">
        <v>16861</v>
      </c>
      <c r="J200" s="41">
        <v>8517</v>
      </c>
      <c r="K200" s="41">
        <v>26036</v>
      </c>
      <c r="L200" s="41">
        <v>6315</v>
      </c>
      <c r="M200" s="41">
        <v>21291</v>
      </c>
      <c r="N200" s="41">
        <v>17181</v>
      </c>
      <c r="O200" s="41">
        <v>13249</v>
      </c>
      <c r="P200" s="41">
        <v>18538</v>
      </c>
      <c r="Q200" s="41">
        <v>9172</v>
      </c>
      <c r="R200" s="41">
        <v>22520</v>
      </c>
      <c r="S200" s="41">
        <v>6841</v>
      </c>
      <c r="T200" s="41">
        <v>24863</v>
      </c>
      <c r="U200" s="41">
        <v>12974</v>
      </c>
      <c r="V200" s="41">
        <v>14147</v>
      </c>
      <c r="W200" s="41">
        <v>18855</v>
      </c>
      <c r="X200" s="41">
        <v>15225</v>
      </c>
      <c r="Y200" s="41">
        <v>30674</v>
      </c>
      <c r="Z200" s="41">
        <v>5974</v>
      </c>
      <c r="AA200" s="41">
        <v>18479</v>
      </c>
      <c r="AB200" s="41">
        <v>10560</v>
      </c>
      <c r="AC200" s="41">
        <v>15243</v>
      </c>
      <c r="AD200" s="41">
        <v>11322</v>
      </c>
      <c r="AE200" s="41">
        <v>19120</v>
      </c>
      <c r="AF200" s="41">
        <v>17646</v>
      </c>
      <c r="AG200" s="41">
        <v>6691</v>
      </c>
      <c r="AH200" s="41">
        <v>21723</v>
      </c>
      <c r="AI200" s="41">
        <v>15051</v>
      </c>
      <c r="AJ200" s="41">
        <v>10471</v>
      </c>
      <c r="AK200" s="41">
        <v>15639</v>
      </c>
      <c r="AL200" s="41">
        <v>19699</v>
      </c>
      <c r="AM200" s="28">
        <f t="shared" si="21"/>
        <v>404922</v>
      </c>
      <c r="AN200" s="41">
        <v>13062</v>
      </c>
      <c r="AO200" s="29">
        <f t="shared" si="22"/>
        <v>482646</v>
      </c>
      <c r="AP200" s="30">
        <f t="shared" si="23"/>
        <v>15569.225806451614</v>
      </c>
      <c r="AQ200" s="31">
        <f t="shared" si="24"/>
        <v>77724</v>
      </c>
      <c r="AR200" s="45">
        <f t="shared" si="25"/>
        <v>1.1919480788892676</v>
      </c>
    </row>
    <row r="201" spans="1:44" x14ac:dyDescent="0.25">
      <c r="A201" s="10">
        <v>200</v>
      </c>
      <c r="B201" s="11">
        <v>16901</v>
      </c>
      <c r="C201" s="11" t="s">
        <v>58</v>
      </c>
      <c r="D201" s="11" t="s">
        <v>23</v>
      </c>
      <c r="E201" s="12" t="s">
        <v>38</v>
      </c>
      <c r="F201" s="12" t="s">
        <v>39</v>
      </c>
      <c r="G201" s="12" t="s">
        <v>264</v>
      </c>
      <c r="H201" s="41">
        <v>19187</v>
      </c>
      <c r="I201" s="41">
        <v>17721</v>
      </c>
      <c r="J201" s="41">
        <v>20237</v>
      </c>
      <c r="K201" s="41">
        <v>26986</v>
      </c>
      <c r="L201" s="41">
        <v>11226</v>
      </c>
      <c r="M201" s="41">
        <v>15817</v>
      </c>
      <c r="N201" s="41">
        <v>20543</v>
      </c>
      <c r="O201" s="41">
        <v>19212</v>
      </c>
      <c r="P201" s="41">
        <v>19457</v>
      </c>
      <c r="Q201" s="41">
        <v>16035</v>
      </c>
      <c r="R201" s="41">
        <v>24281</v>
      </c>
      <c r="S201" s="41">
        <v>11785</v>
      </c>
      <c r="T201" s="41">
        <v>18047</v>
      </c>
      <c r="U201" s="41">
        <v>25507</v>
      </c>
      <c r="V201" s="41">
        <v>14128</v>
      </c>
      <c r="W201" s="41">
        <v>12729</v>
      </c>
      <c r="X201" s="41">
        <v>20567</v>
      </c>
      <c r="Y201" s="41">
        <v>29118</v>
      </c>
      <c r="Z201" s="41">
        <v>14315</v>
      </c>
      <c r="AA201" s="41">
        <v>16113</v>
      </c>
      <c r="AB201" s="41">
        <v>20589</v>
      </c>
      <c r="AC201" s="41">
        <v>18910</v>
      </c>
      <c r="AD201" s="41">
        <v>15255</v>
      </c>
      <c r="AE201" s="41">
        <v>14810</v>
      </c>
      <c r="AF201" s="41">
        <v>26140</v>
      </c>
      <c r="AG201" s="41">
        <v>17407</v>
      </c>
      <c r="AH201" s="41">
        <v>16902</v>
      </c>
      <c r="AI201" s="41">
        <v>15969</v>
      </c>
      <c r="AJ201" s="41">
        <v>13743</v>
      </c>
      <c r="AK201" s="41">
        <v>16044</v>
      </c>
      <c r="AL201" s="41">
        <v>21094</v>
      </c>
      <c r="AM201" s="28">
        <f t="shared" si="21"/>
        <v>433380</v>
      </c>
      <c r="AN201" s="41">
        <v>13980</v>
      </c>
      <c r="AO201" s="29">
        <f t="shared" si="22"/>
        <v>569874</v>
      </c>
      <c r="AP201" s="30">
        <f t="shared" si="23"/>
        <v>18383.032258064515</v>
      </c>
      <c r="AQ201" s="31">
        <f t="shared" si="24"/>
        <v>136494</v>
      </c>
      <c r="AR201" s="45">
        <f t="shared" si="25"/>
        <v>1.3149522359130554</v>
      </c>
    </row>
    <row r="202" spans="1:44" x14ac:dyDescent="0.25">
      <c r="A202" s="10">
        <v>201</v>
      </c>
      <c r="B202" s="11">
        <v>14532</v>
      </c>
      <c r="C202" s="11" t="s">
        <v>58</v>
      </c>
      <c r="D202" s="11" t="s">
        <v>23</v>
      </c>
      <c r="E202" s="12" t="s">
        <v>38</v>
      </c>
      <c r="F202" s="12" t="s">
        <v>39</v>
      </c>
      <c r="G202" s="12" t="s">
        <v>265</v>
      </c>
      <c r="H202" s="41">
        <v>22953</v>
      </c>
      <c r="I202" s="41">
        <v>15945</v>
      </c>
      <c r="J202" s="41">
        <v>14475</v>
      </c>
      <c r="K202" s="41">
        <v>20582</v>
      </c>
      <c r="L202" s="41">
        <v>13069</v>
      </c>
      <c r="M202" s="41">
        <v>14862</v>
      </c>
      <c r="N202" s="41">
        <v>18322</v>
      </c>
      <c r="O202" s="41">
        <v>18868</v>
      </c>
      <c r="P202" s="41">
        <v>16514</v>
      </c>
      <c r="Q202" s="41">
        <v>18163</v>
      </c>
      <c r="R202" s="41">
        <v>21995</v>
      </c>
      <c r="S202" s="41">
        <v>6050</v>
      </c>
      <c r="T202" s="41">
        <v>22988</v>
      </c>
      <c r="U202" s="41">
        <v>17552</v>
      </c>
      <c r="V202" s="41">
        <v>14450</v>
      </c>
      <c r="W202" s="41">
        <v>18940</v>
      </c>
      <c r="X202" s="41">
        <v>9385</v>
      </c>
      <c r="Y202" s="41">
        <v>17378</v>
      </c>
      <c r="Z202" s="41">
        <v>10863</v>
      </c>
      <c r="AA202" s="41">
        <v>17853</v>
      </c>
      <c r="AB202" s="41">
        <v>15602</v>
      </c>
      <c r="AC202" s="41">
        <v>9768</v>
      </c>
      <c r="AD202" s="41">
        <v>16155</v>
      </c>
      <c r="AE202" s="41">
        <v>16049</v>
      </c>
      <c r="AF202" s="41">
        <v>15228</v>
      </c>
      <c r="AG202" s="41">
        <v>8127</v>
      </c>
      <c r="AH202" s="41">
        <v>15434</v>
      </c>
      <c r="AI202" s="41">
        <v>10905</v>
      </c>
      <c r="AJ202" s="41">
        <v>15333</v>
      </c>
      <c r="AK202" s="41">
        <v>19922</v>
      </c>
      <c r="AL202" s="41">
        <v>16829</v>
      </c>
      <c r="AM202" s="28">
        <f t="shared" si="21"/>
        <v>354671</v>
      </c>
      <c r="AN202" s="41">
        <v>11441</v>
      </c>
      <c r="AO202" s="29">
        <f t="shared" si="22"/>
        <v>490559</v>
      </c>
      <c r="AP202" s="30">
        <f t="shared" si="23"/>
        <v>15824.483870967742</v>
      </c>
      <c r="AQ202" s="31">
        <f t="shared" si="24"/>
        <v>135888</v>
      </c>
      <c r="AR202" s="45">
        <f t="shared" si="25"/>
        <v>1.383138175943339</v>
      </c>
    </row>
    <row r="203" spans="1:44" x14ac:dyDescent="0.25">
      <c r="A203" s="10">
        <v>202</v>
      </c>
      <c r="B203" s="11">
        <v>15704</v>
      </c>
      <c r="C203" s="11" t="s">
        <v>58</v>
      </c>
      <c r="D203" s="11" t="s">
        <v>23</v>
      </c>
      <c r="E203" s="12" t="s">
        <v>38</v>
      </c>
      <c r="F203" s="12" t="s">
        <v>39</v>
      </c>
      <c r="G203" s="12" t="s">
        <v>266</v>
      </c>
      <c r="H203" s="41">
        <v>10968</v>
      </c>
      <c r="I203" s="41">
        <v>6188</v>
      </c>
      <c r="J203" s="41">
        <v>9169</v>
      </c>
      <c r="K203" s="41">
        <v>12239</v>
      </c>
      <c r="L203" s="41">
        <v>5838</v>
      </c>
      <c r="M203" s="41">
        <v>16365</v>
      </c>
      <c r="N203" s="41">
        <v>11658</v>
      </c>
      <c r="O203" s="41">
        <v>6271</v>
      </c>
      <c r="P203" s="41">
        <v>7664</v>
      </c>
      <c r="Q203" s="41">
        <v>6041</v>
      </c>
      <c r="R203" s="41">
        <v>14927</v>
      </c>
      <c r="S203" s="41">
        <v>8081</v>
      </c>
      <c r="T203" s="41">
        <v>7423</v>
      </c>
      <c r="U203" s="41">
        <v>9472</v>
      </c>
      <c r="V203" s="41">
        <v>15009</v>
      </c>
      <c r="W203" s="41">
        <v>10252</v>
      </c>
      <c r="X203" s="41">
        <v>10733</v>
      </c>
      <c r="Y203" s="41">
        <v>12552</v>
      </c>
      <c r="Z203" s="41">
        <v>5706</v>
      </c>
      <c r="AA203" s="41">
        <v>10597</v>
      </c>
      <c r="AB203" s="41">
        <v>8023</v>
      </c>
      <c r="AC203" s="41">
        <v>7581</v>
      </c>
      <c r="AD203" s="41">
        <v>9945</v>
      </c>
      <c r="AE203" s="41">
        <v>5562</v>
      </c>
      <c r="AF203" s="41">
        <v>6344</v>
      </c>
      <c r="AG203" s="41">
        <v>2013</v>
      </c>
      <c r="AH203" s="41">
        <v>7427</v>
      </c>
      <c r="AI203" s="41">
        <v>6138</v>
      </c>
      <c r="AJ203" s="41">
        <v>7041</v>
      </c>
      <c r="AK203" s="41">
        <v>7176</v>
      </c>
      <c r="AL203" s="41">
        <v>12709</v>
      </c>
      <c r="AM203" s="28">
        <f t="shared" si="21"/>
        <v>265422</v>
      </c>
      <c r="AN203" s="41">
        <v>8562</v>
      </c>
      <c r="AO203" s="29">
        <f t="shared" si="22"/>
        <v>277112</v>
      </c>
      <c r="AP203" s="30">
        <f t="shared" si="23"/>
        <v>8939.0967741935492</v>
      </c>
      <c r="AQ203" s="31">
        <f t="shared" si="24"/>
        <v>11690</v>
      </c>
      <c r="AR203" s="45">
        <f t="shared" si="25"/>
        <v>1.0440430710340514</v>
      </c>
    </row>
    <row r="204" spans="1:44" x14ac:dyDescent="0.25">
      <c r="A204" s="10">
        <v>203</v>
      </c>
      <c r="B204" s="11">
        <v>15242</v>
      </c>
      <c r="C204" s="11" t="s">
        <v>58</v>
      </c>
      <c r="D204" s="11" t="s">
        <v>23</v>
      </c>
      <c r="E204" s="12" t="s">
        <v>38</v>
      </c>
      <c r="F204" s="12" t="s">
        <v>39</v>
      </c>
      <c r="G204" s="12" t="s">
        <v>267</v>
      </c>
      <c r="H204" s="41">
        <v>23535</v>
      </c>
      <c r="I204" s="41">
        <v>20373</v>
      </c>
      <c r="J204" s="41">
        <v>40483</v>
      </c>
      <c r="K204" s="41">
        <v>49882</v>
      </c>
      <c r="L204" s="41">
        <v>27623</v>
      </c>
      <c r="M204" s="41">
        <v>28226</v>
      </c>
      <c r="N204" s="41">
        <v>23278</v>
      </c>
      <c r="O204" s="41">
        <v>24192</v>
      </c>
      <c r="P204" s="41">
        <v>17902</v>
      </c>
      <c r="Q204" s="41">
        <v>27465</v>
      </c>
      <c r="R204" s="41">
        <v>23655</v>
      </c>
      <c r="S204" s="41">
        <v>13920</v>
      </c>
      <c r="T204" s="41">
        <v>19892</v>
      </c>
      <c r="U204" s="41">
        <v>31203</v>
      </c>
      <c r="V204" s="41">
        <v>16201</v>
      </c>
      <c r="W204" s="41">
        <v>19789</v>
      </c>
      <c r="X204" s="41">
        <v>17993</v>
      </c>
      <c r="Y204" s="41">
        <v>23627</v>
      </c>
      <c r="Z204" s="41">
        <v>17648</v>
      </c>
      <c r="AA204" s="41">
        <v>26751</v>
      </c>
      <c r="AB204" s="41">
        <v>21286</v>
      </c>
      <c r="AC204" s="41">
        <v>19437</v>
      </c>
      <c r="AD204" s="41">
        <v>19243</v>
      </c>
      <c r="AE204" s="41">
        <v>17990</v>
      </c>
      <c r="AF204" s="41">
        <v>26039</v>
      </c>
      <c r="AG204" s="41">
        <v>16923</v>
      </c>
      <c r="AH204" s="41">
        <v>26644</v>
      </c>
      <c r="AI204" s="41">
        <v>19981</v>
      </c>
      <c r="AJ204" s="41">
        <v>20065</v>
      </c>
      <c r="AK204" s="41">
        <v>26154</v>
      </c>
      <c r="AL204" s="41">
        <v>21726</v>
      </c>
      <c r="AM204" s="28">
        <f t="shared" si="21"/>
        <v>547646</v>
      </c>
      <c r="AN204" s="41">
        <v>17666</v>
      </c>
      <c r="AO204" s="29">
        <f t="shared" si="22"/>
        <v>729126</v>
      </c>
      <c r="AP204" s="30">
        <f t="shared" si="23"/>
        <v>23520.193548387098</v>
      </c>
      <c r="AQ204" s="31">
        <f t="shared" si="24"/>
        <v>181480</v>
      </c>
      <c r="AR204" s="45">
        <f t="shared" si="25"/>
        <v>1.331381951114406</v>
      </c>
    </row>
    <row r="205" spans="1:44" x14ac:dyDescent="0.25">
      <c r="A205" s="10">
        <v>204</v>
      </c>
      <c r="B205" s="11">
        <v>16017</v>
      </c>
      <c r="C205" s="11" t="s">
        <v>58</v>
      </c>
      <c r="D205" s="11" t="s">
        <v>23</v>
      </c>
      <c r="E205" s="12" t="s">
        <v>38</v>
      </c>
      <c r="F205" s="12" t="s">
        <v>39</v>
      </c>
      <c r="G205" s="12" t="s">
        <v>268</v>
      </c>
      <c r="H205" s="41">
        <v>26653</v>
      </c>
      <c r="I205" s="41">
        <v>22174</v>
      </c>
      <c r="J205" s="41">
        <v>23020</v>
      </c>
      <c r="K205" s="41">
        <v>22756</v>
      </c>
      <c r="L205" s="41">
        <v>19324</v>
      </c>
      <c r="M205" s="41">
        <v>27458</v>
      </c>
      <c r="N205" s="41">
        <v>25351</v>
      </c>
      <c r="O205" s="41">
        <v>22253</v>
      </c>
      <c r="P205" s="41">
        <v>28220</v>
      </c>
      <c r="Q205" s="41">
        <v>22064</v>
      </c>
      <c r="R205" s="41">
        <v>32312</v>
      </c>
      <c r="S205" s="41">
        <v>16999</v>
      </c>
      <c r="T205" s="41">
        <v>33345</v>
      </c>
      <c r="U205" s="41">
        <v>18638</v>
      </c>
      <c r="V205" s="41">
        <v>25593</v>
      </c>
      <c r="W205" s="41">
        <v>14372</v>
      </c>
      <c r="X205" s="41">
        <v>22742</v>
      </c>
      <c r="Y205" s="41">
        <v>21821</v>
      </c>
      <c r="Z205" s="41">
        <v>22897</v>
      </c>
      <c r="AA205" s="41">
        <v>27375</v>
      </c>
      <c r="AB205" s="41">
        <v>19983</v>
      </c>
      <c r="AC205" s="41">
        <v>31159</v>
      </c>
      <c r="AD205" s="41">
        <v>16189</v>
      </c>
      <c r="AE205" s="41">
        <v>20319</v>
      </c>
      <c r="AF205" s="41">
        <v>23976</v>
      </c>
      <c r="AG205" s="41">
        <v>17569</v>
      </c>
      <c r="AH205" s="41">
        <v>18166</v>
      </c>
      <c r="AI205" s="41">
        <v>23359</v>
      </c>
      <c r="AJ205" s="41">
        <v>9677</v>
      </c>
      <c r="AK205" s="41">
        <v>22149</v>
      </c>
      <c r="AL205" s="41">
        <v>24672</v>
      </c>
      <c r="AM205" s="28">
        <f t="shared" si="21"/>
        <v>582397</v>
      </c>
      <c r="AN205" s="41">
        <v>18787</v>
      </c>
      <c r="AO205" s="29">
        <f t="shared" si="22"/>
        <v>702585</v>
      </c>
      <c r="AP205" s="30">
        <f t="shared" si="23"/>
        <v>22664.032258064515</v>
      </c>
      <c r="AQ205" s="31">
        <f t="shared" si="24"/>
        <v>120188</v>
      </c>
      <c r="AR205" s="45">
        <f t="shared" si="25"/>
        <v>1.2063678212628155</v>
      </c>
    </row>
    <row r="206" spans="1:44" x14ac:dyDescent="0.25">
      <c r="A206" s="10">
        <v>205</v>
      </c>
      <c r="B206" s="11">
        <v>15136</v>
      </c>
      <c r="C206" s="11" t="s">
        <v>58</v>
      </c>
      <c r="D206" s="11" t="s">
        <v>23</v>
      </c>
      <c r="E206" s="12" t="s">
        <v>38</v>
      </c>
      <c r="F206" s="12" t="s">
        <v>39</v>
      </c>
      <c r="G206" s="12" t="s">
        <v>269</v>
      </c>
      <c r="H206" s="41">
        <v>12917</v>
      </c>
      <c r="I206" s="41">
        <v>10750</v>
      </c>
      <c r="J206" s="41">
        <v>9512</v>
      </c>
      <c r="K206" s="41">
        <v>15203</v>
      </c>
      <c r="L206" s="41">
        <v>5556</v>
      </c>
      <c r="M206" s="41">
        <v>11753</v>
      </c>
      <c r="N206" s="41">
        <v>9282</v>
      </c>
      <c r="O206" s="41">
        <v>13461</v>
      </c>
      <c r="P206" s="41">
        <v>12664</v>
      </c>
      <c r="Q206" s="41">
        <v>11588</v>
      </c>
      <c r="R206" s="41">
        <v>20814</v>
      </c>
      <c r="S206" s="41">
        <v>5148</v>
      </c>
      <c r="T206" s="41">
        <v>9532</v>
      </c>
      <c r="U206" s="41">
        <v>10323</v>
      </c>
      <c r="V206" s="41">
        <v>9048</v>
      </c>
      <c r="W206" s="41">
        <v>5849</v>
      </c>
      <c r="X206" s="41">
        <v>12922</v>
      </c>
      <c r="Y206" s="41">
        <v>14574</v>
      </c>
      <c r="Z206" s="41">
        <v>7115</v>
      </c>
      <c r="AA206" s="41">
        <v>13980</v>
      </c>
      <c r="AB206" s="41">
        <v>14682</v>
      </c>
      <c r="AC206" s="41">
        <v>13330</v>
      </c>
      <c r="AD206" s="41">
        <v>11166</v>
      </c>
      <c r="AE206" s="41">
        <v>14322</v>
      </c>
      <c r="AF206" s="41">
        <v>13591</v>
      </c>
      <c r="AG206" s="41">
        <v>6786</v>
      </c>
      <c r="AH206" s="41">
        <v>13284</v>
      </c>
      <c r="AI206" s="41">
        <v>6473</v>
      </c>
      <c r="AJ206" s="41">
        <v>9055</v>
      </c>
      <c r="AK206" s="41">
        <v>10008</v>
      </c>
      <c r="AL206" s="41">
        <v>11477</v>
      </c>
      <c r="AM206" s="28">
        <f t="shared" si="21"/>
        <v>267096</v>
      </c>
      <c r="AN206" s="41">
        <v>8616</v>
      </c>
      <c r="AO206" s="29">
        <f t="shared" si="22"/>
        <v>346165</v>
      </c>
      <c r="AP206" s="30">
        <f t="shared" si="23"/>
        <v>11166.612903225807</v>
      </c>
      <c r="AQ206" s="31">
        <f t="shared" si="24"/>
        <v>79069</v>
      </c>
      <c r="AR206" s="45">
        <f t="shared" si="25"/>
        <v>1.2960321382574056</v>
      </c>
    </row>
    <row r="207" spans="1:44" x14ac:dyDescent="0.25">
      <c r="A207" s="10">
        <v>206</v>
      </c>
      <c r="B207" s="11">
        <v>15506</v>
      </c>
      <c r="C207" s="11" t="s">
        <v>58</v>
      </c>
      <c r="D207" s="11" t="s">
        <v>23</v>
      </c>
      <c r="E207" s="12" t="s">
        <v>38</v>
      </c>
      <c r="F207" s="12" t="s">
        <v>40</v>
      </c>
      <c r="G207" s="12" t="s">
        <v>270</v>
      </c>
      <c r="H207" s="41">
        <v>8573</v>
      </c>
      <c r="I207" s="41">
        <v>9908</v>
      </c>
      <c r="J207" s="41">
        <v>12445</v>
      </c>
      <c r="K207" s="41">
        <v>14359</v>
      </c>
      <c r="L207" s="41">
        <v>8453</v>
      </c>
      <c r="M207" s="41">
        <v>10454</v>
      </c>
      <c r="N207" s="41">
        <v>13584</v>
      </c>
      <c r="O207" s="41">
        <v>13305</v>
      </c>
      <c r="P207" s="41">
        <v>8510</v>
      </c>
      <c r="Q207" s="41">
        <v>6834</v>
      </c>
      <c r="R207" s="41">
        <v>15178</v>
      </c>
      <c r="S207" s="41">
        <v>5375</v>
      </c>
      <c r="T207" s="41">
        <v>11020</v>
      </c>
      <c r="U207" s="41">
        <v>14298</v>
      </c>
      <c r="V207" s="41">
        <v>9290</v>
      </c>
      <c r="W207" s="41">
        <v>9886</v>
      </c>
      <c r="X207" s="41">
        <v>17131</v>
      </c>
      <c r="Y207" s="41">
        <v>12407</v>
      </c>
      <c r="Z207" s="41">
        <v>12058</v>
      </c>
      <c r="AA207" s="41">
        <v>12709</v>
      </c>
      <c r="AB207" s="41">
        <v>14699</v>
      </c>
      <c r="AC207" s="41">
        <v>12086</v>
      </c>
      <c r="AD207" s="41">
        <v>13767</v>
      </c>
      <c r="AE207" s="41">
        <v>12268</v>
      </c>
      <c r="AF207" s="41">
        <v>14160</v>
      </c>
      <c r="AG207" s="41">
        <v>8100</v>
      </c>
      <c r="AH207" s="41">
        <v>18975</v>
      </c>
      <c r="AI207" s="41">
        <v>8857</v>
      </c>
      <c r="AJ207" s="41">
        <v>14882</v>
      </c>
      <c r="AK207" s="41">
        <v>10002</v>
      </c>
      <c r="AL207" s="41">
        <v>11572</v>
      </c>
      <c r="AM207" s="28">
        <f t="shared" si="21"/>
        <v>321067</v>
      </c>
      <c r="AN207" s="41">
        <v>10357</v>
      </c>
      <c r="AO207" s="29">
        <f t="shared" si="22"/>
        <v>365145</v>
      </c>
      <c r="AP207" s="30">
        <f t="shared" si="23"/>
        <v>11778.870967741936</v>
      </c>
      <c r="AQ207" s="31">
        <f t="shared" si="24"/>
        <v>44078</v>
      </c>
      <c r="AR207" s="45">
        <f t="shared" si="25"/>
        <v>1.1372859870369736</v>
      </c>
    </row>
    <row r="208" spans="1:44" x14ac:dyDescent="0.25">
      <c r="A208" s="10">
        <v>207</v>
      </c>
      <c r="B208" s="11">
        <v>16405</v>
      </c>
      <c r="C208" s="11" t="s">
        <v>58</v>
      </c>
      <c r="D208" s="11" t="s">
        <v>23</v>
      </c>
      <c r="E208" s="12" t="s">
        <v>38</v>
      </c>
      <c r="F208" s="12" t="s">
        <v>40</v>
      </c>
      <c r="G208" s="12" t="s">
        <v>271</v>
      </c>
      <c r="H208" s="41">
        <v>23012</v>
      </c>
      <c r="I208" s="41">
        <v>32577</v>
      </c>
      <c r="J208" s="41">
        <v>25627</v>
      </c>
      <c r="K208" s="41">
        <v>25940</v>
      </c>
      <c r="L208" s="41">
        <v>11101</v>
      </c>
      <c r="M208" s="41">
        <v>31111</v>
      </c>
      <c r="N208" s="41">
        <v>16733</v>
      </c>
      <c r="O208" s="41">
        <v>24420</v>
      </c>
      <c r="P208" s="41">
        <v>24215</v>
      </c>
      <c r="Q208" s="41">
        <v>23668</v>
      </c>
      <c r="R208" s="41">
        <v>23845</v>
      </c>
      <c r="S208" s="41">
        <v>18001</v>
      </c>
      <c r="T208" s="41">
        <v>23893</v>
      </c>
      <c r="U208" s="41">
        <v>18335</v>
      </c>
      <c r="V208" s="41">
        <v>20853</v>
      </c>
      <c r="W208" s="41">
        <v>27582</v>
      </c>
      <c r="X208" s="41">
        <v>26178</v>
      </c>
      <c r="Y208" s="41">
        <v>36857</v>
      </c>
      <c r="Z208" s="41">
        <v>16662</v>
      </c>
      <c r="AA208" s="41">
        <v>31365</v>
      </c>
      <c r="AB208" s="41">
        <v>31822</v>
      </c>
      <c r="AC208" s="41">
        <v>34501</v>
      </c>
      <c r="AD208" s="41">
        <v>33953</v>
      </c>
      <c r="AE208" s="41">
        <v>27677</v>
      </c>
      <c r="AF208" s="41">
        <v>28522</v>
      </c>
      <c r="AG208" s="41">
        <v>17422</v>
      </c>
      <c r="AH208" s="41">
        <v>27150</v>
      </c>
      <c r="AI208" s="41">
        <v>25614</v>
      </c>
      <c r="AJ208" s="41">
        <v>21077</v>
      </c>
      <c r="AK208" s="41">
        <v>27002</v>
      </c>
      <c r="AL208" s="41">
        <v>22119</v>
      </c>
      <c r="AM208" s="28">
        <f t="shared" si="21"/>
        <v>443796</v>
      </c>
      <c r="AN208" s="41">
        <v>14316</v>
      </c>
      <c r="AO208" s="29">
        <f t="shared" si="22"/>
        <v>778834</v>
      </c>
      <c r="AP208" s="30">
        <f t="shared" si="23"/>
        <v>25123.677419354837</v>
      </c>
      <c r="AQ208" s="31">
        <f t="shared" si="24"/>
        <v>335038</v>
      </c>
      <c r="AR208" s="45">
        <f t="shared" si="25"/>
        <v>1.7549369530144481</v>
      </c>
    </row>
    <row r="209" spans="1:44" x14ac:dyDescent="0.25">
      <c r="A209" s="10">
        <v>208</v>
      </c>
      <c r="B209" s="11">
        <v>14575</v>
      </c>
      <c r="C209" s="11" t="s">
        <v>58</v>
      </c>
      <c r="D209" s="11" t="s">
        <v>23</v>
      </c>
      <c r="E209" s="12" t="s">
        <v>38</v>
      </c>
      <c r="F209" s="12" t="s">
        <v>40</v>
      </c>
      <c r="G209" s="12" t="s">
        <v>272</v>
      </c>
      <c r="H209" s="41">
        <v>8444</v>
      </c>
      <c r="I209" s="41">
        <v>11689</v>
      </c>
      <c r="J209" s="41">
        <v>7648</v>
      </c>
      <c r="K209" s="41">
        <v>13226</v>
      </c>
      <c r="L209" s="41">
        <v>6031</v>
      </c>
      <c r="M209" s="41">
        <v>15249</v>
      </c>
      <c r="N209" s="41">
        <v>8606</v>
      </c>
      <c r="O209" s="41">
        <v>12342</v>
      </c>
      <c r="P209" s="41">
        <v>7084</v>
      </c>
      <c r="Q209" s="41">
        <v>11215</v>
      </c>
      <c r="R209" s="41">
        <v>11953</v>
      </c>
      <c r="S209" s="41">
        <v>4895</v>
      </c>
      <c r="T209" s="41">
        <v>8280</v>
      </c>
      <c r="U209" s="41">
        <v>15626</v>
      </c>
      <c r="V209" s="41">
        <v>9365</v>
      </c>
      <c r="W209" s="41">
        <v>9659</v>
      </c>
      <c r="X209" s="41">
        <v>7784</v>
      </c>
      <c r="Y209" s="41">
        <v>13594</v>
      </c>
      <c r="Z209" s="41">
        <v>13941</v>
      </c>
      <c r="AA209" s="41">
        <v>10960</v>
      </c>
      <c r="AB209" s="41">
        <v>8919</v>
      </c>
      <c r="AC209" s="41">
        <v>8917</v>
      </c>
      <c r="AD209" s="41">
        <v>11860</v>
      </c>
      <c r="AE209" s="41">
        <v>3837</v>
      </c>
      <c r="AF209" s="41">
        <v>16379</v>
      </c>
      <c r="AG209" s="41">
        <v>5982</v>
      </c>
      <c r="AH209" s="41">
        <v>13720</v>
      </c>
      <c r="AI209" s="41">
        <v>12490</v>
      </c>
      <c r="AJ209" s="41">
        <v>8455</v>
      </c>
      <c r="AK209" s="41">
        <v>9680</v>
      </c>
      <c r="AL209" s="41">
        <v>9643</v>
      </c>
      <c r="AM209" s="28">
        <f t="shared" si="21"/>
        <v>257796</v>
      </c>
      <c r="AN209" s="41">
        <v>8316</v>
      </c>
      <c r="AO209" s="29">
        <f t="shared" si="22"/>
        <v>317473</v>
      </c>
      <c r="AP209" s="30">
        <f t="shared" si="23"/>
        <v>10241.064516129032</v>
      </c>
      <c r="AQ209" s="31">
        <f t="shared" si="24"/>
        <v>59677</v>
      </c>
      <c r="AR209" s="45">
        <f t="shared" si="25"/>
        <v>1.2314892395537558</v>
      </c>
    </row>
    <row r="210" spans="1:44" x14ac:dyDescent="0.25">
      <c r="A210" s="10">
        <v>209</v>
      </c>
      <c r="B210" s="11">
        <v>15616</v>
      </c>
      <c r="C210" s="11" t="s">
        <v>58</v>
      </c>
      <c r="D210" s="11" t="s">
        <v>23</v>
      </c>
      <c r="E210" s="12" t="s">
        <v>38</v>
      </c>
      <c r="F210" s="12" t="s">
        <v>40</v>
      </c>
      <c r="G210" s="12" t="s">
        <v>273</v>
      </c>
      <c r="H210" s="41">
        <v>14873</v>
      </c>
      <c r="I210" s="41">
        <v>16735</v>
      </c>
      <c r="J210" s="41">
        <v>13700</v>
      </c>
      <c r="K210" s="41">
        <v>25048</v>
      </c>
      <c r="L210" s="41">
        <v>8929</v>
      </c>
      <c r="M210" s="41">
        <v>19193</v>
      </c>
      <c r="N210" s="41">
        <v>15035</v>
      </c>
      <c r="O210" s="41">
        <v>17723</v>
      </c>
      <c r="P210" s="41">
        <v>20610</v>
      </c>
      <c r="Q210" s="41">
        <v>9969</v>
      </c>
      <c r="R210" s="41">
        <v>16525</v>
      </c>
      <c r="S210" s="41">
        <v>7326</v>
      </c>
      <c r="T210" s="41">
        <v>18155</v>
      </c>
      <c r="U210" s="41">
        <v>13918</v>
      </c>
      <c r="V210" s="41">
        <v>12015</v>
      </c>
      <c r="W210" s="41">
        <v>14602</v>
      </c>
      <c r="X210" s="41">
        <v>13520</v>
      </c>
      <c r="Y210" s="41">
        <v>21733</v>
      </c>
      <c r="Z210" s="41">
        <v>11868</v>
      </c>
      <c r="AA210" s="41">
        <v>12015</v>
      </c>
      <c r="AB210" s="41">
        <v>9624</v>
      </c>
      <c r="AC210" s="41">
        <v>12217</v>
      </c>
      <c r="AD210" s="41">
        <v>12028</v>
      </c>
      <c r="AE210" s="41">
        <v>11372</v>
      </c>
      <c r="AF210" s="41">
        <v>18286</v>
      </c>
      <c r="AG210" s="41">
        <v>8841</v>
      </c>
      <c r="AH210" s="41">
        <v>12595</v>
      </c>
      <c r="AI210" s="41">
        <v>12576</v>
      </c>
      <c r="AJ210" s="41">
        <v>13919</v>
      </c>
      <c r="AK210" s="41">
        <v>14298</v>
      </c>
      <c r="AL210" s="41">
        <v>12675</v>
      </c>
      <c r="AM210" s="28">
        <f t="shared" si="21"/>
        <v>443672</v>
      </c>
      <c r="AN210" s="41">
        <v>14312</v>
      </c>
      <c r="AO210" s="29">
        <f t="shared" si="22"/>
        <v>441923</v>
      </c>
      <c r="AP210" s="30">
        <f t="shared" si="23"/>
        <v>14255.58064516129</v>
      </c>
      <c r="AQ210" s="31">
        <f t="shared" si="24"/>
        <v>-1749</v>
      </c>
      <c r="AR210" s="45">
        <f t="shared" si="25"/>
        <v>0.99605789862781513</v>
      </c>
    </row>
    <row r="211" spans="1:44" x14ac:dyDescent="0.25">
      <c r="A211" s="10">
        <v>210</v>
      </c>
      <c r="B211" s="11">
        <v>14818</v>
      </c>
      <c r="C211" s="11" t="s">
        <v>58</v>
      </c>
      <c r="D211" s="11" t="s">
        <v>23</v>
      </c>
      <c r="E211" s="12" t="s">
        <v>38</v>
      </c>
      <c r="F211" s="12" t="s">
        <v>40</v>
      </c>
      <c r="G211" s="12" t="s">
        <v>274</v>
      </c>
      <c r="H211" s="41">
        <v>19197</v>
      </c>
      <c r="I211" s="41">
        <v>11285</v>
      </c>
      <c r="J211" s="41">
        <v>13220</v>
      </c>
      <c r="K211" s="41">
        <v>15499</v>
      </c>
      <c r="L211" s="41">
        <v>10297</v>
      </c>
      <c r="M211" s="41">
        <v>14229</v>
      </c>
      <c r="N211" s="41">
        <v>14285</v>
      </c>
      <c r="O211" s="41">
        <v>21680</v>
      </c>
      <c r="P211" s="41">
        <v>15393</v>
      </c>
      <c r="Q211" s="41">
        <v>12179</v>
      </c>
      <c r="R211" s="41">
        <v>20105</v>
      </c>
      <c r="S211" s="41">
        <v>5746</v>
      </c>
      <c r="T211" s="41">
        <v>16296</v>
      </c>
      <c r="U211" s="41">
        <v>12535</v>
      </c>
      <c r="V211" s="41">
        <v>6970</v>
      </c>
      <c r="W211" s="41">
        <v>15651</v>
      </c>
      <c r="X211" s="41">
        <v>10497</v>
      </c>
      <c r="Y211" s="41">
        <v>15782</v>
      </c>
      <c r="Z211" s="41">
        <v>4974</v>
      </c>
      <c r="AA211" s="41">
        <v>11819</v>
      </c>
      <c r="AB211" s="41">
        <v>10135</v>
      </c>
      <c r="AC211" s="41">
        <v>10864</v>
      </c>
      <c r="AD211" s="41">
        <v>9693</v>
      </c>
      <c r="AE211" s="41">
        <v>4789</v>
      </c>
      <c r="AF211" s="41">
        <v>13845</v>
      </c>
      <c r="AG211" s="41">
        <v>8759</v>
      </c>
      <c r="AH211" s="41">
        <v>11796</v>
      </c>
      <c r="AI211" s="41">
        <v>13733</v>
      </c>
      <c r="AJ211" s="41">
        <v>9749</v>
      </c>
      <c r="AK211" s="41">
        <v>13301</v>
      </c>
      <c r="AL211" s="41">
        <v>10455</v>
      </c>
      <c r="AM211" s="28">
        <f t="shared" si="21"/>
        <v>329096</v>
      </c>
      <c r="AN211" s="41">
        <v>10616</v>
      </c>
      <c r="AO211" s="29">
        <f t="shared" si="22"/>
        <v>384758</v>
      </c>
      <c r="AP211" s="30">
        <f t="shared" si="23"/>
        <v>12411.548387096775</v>
      </c>
      <c r="AQ211" s="31">
        <f t="shared" si="24"/>
        <v>55662</v>
      </c>
      <c r="AR211" s="45">
        <f t="shared" si="25"/>
        <v>1.1691360575637504</v>
      </c>
    </row>
    <row r="212" spans="1:44" x14ac:dyDescent="0.25">
      <c r="A212" s="10">
        <v>211</v>
      </c>
      <c r="B212" s="11">
        <v>14582</v>
      </c>
      <c r="C212" s="11" t="s">
        <v>58</v>
      </c>
      <c r="D212" s="11" t="s">
        <v>23</v>
      </c>
      <c r="E212" s="12" t="s">
        <v>38</v>
      </c>
      <c r="F212" s="12" t="s">
        <v>40</v>
      </c>
      <c r="G212" s="12" t="s">
        <v>275</v>
      </c>
      <c r="H212" s="41">
        <v>13416</v>
      </c>
      <c r="I212" s="41">
        <v>11475</v>
      </c>
      <c r="J212" s="41">
        <v>10304</v>
      </c>
      <c r="K212" s="41">
        <v>10979</v>
      </c>
      <c r="L212" s="41">
        <v>5849</v>
      </c>
      <c r="M212" s="41">
        <v>12943</v>
      </c>
      <c r="N212" s="41">
        <v>10296</v>
      </c>
      <c r="O212" s="41">
        <v>6639</v>
      </c>
      <c r="P212" s="41">
        <v>8542</v>
      </c>
      <c r="Q212" s="41">
        <v>6124</v>
      </c>
      <c r="R212" s="41">
        <v>13059</v>
      </c>
      <c r="S212" s="41">
        <v>8542</v>
      </c>
      <c r="T212" s="41">
        <v>17136</v>
      </c>
      <c r="U212" s="41">
        <v>12566</v>
      </c>
      <c r="V212" s="41">
        <v>9112</v>
      </c>
      <c r="W212" s="41">
        <v>6881</v>
      </c>
      <c r="X212" s="41">
        <v>7115</v>
      </c>
      <c r="Y212" s="41">
        <v>17437</v>
      </c>
      <c r="Z212" s="41">
        <v>3789</v>
      </c>
      <c r="AA212" s="41">
        <v>10453</v>
      </c>
      <c r="AB212" s="41">
        <v>11493</v>
      </c>
      <c r="AC212" s="41">
        <v>9680</v>
      </c>
      <c r="AD212" s="41">
        <v>6877</v>
      </c>
      <c r="AE212" s="41">
        <v>8411</v>
      </c>
      <c r="AF212" s="41">
        <v>10502</v>
      </c>
      <c r="AG212" s="41">
        <v>4929</v>
      </c>
      <c r="AH212" s="41">
        <v>5963</v>
      </c>
      <c r="AI212" s="41">
        <v>5897</v>
      </c>
      <c r="AJ212" s="41">
        <v>10833</v>
      </c>
      <c r="AK212" s="41">
        <v>16627</v>
      </c>
      <c r="AL212" s="41">
        <v>8387</v>
      </c>
      <c r="AM212" s="28">
        <f t="shared" si="21"/>
        <v>288796</v>
      </c>
      <c r="AN212" s="41">
        <v>9316</v>
      </c>
      <c r="AO212" s="29">
        <f t="shared" si="22"/>
        <v>302256</v>
      </c>
      <c r="AP212" s="30">
        <f t="shared" si="23"/>
        <v>9750.1935483870966</v>
      </c>
      <c r="AQ212" s="31">
        <f t="shared" si="24"/>
        <v>13460</v>
      </c>
      <c r="AR212" s="45">
        <f t="shared" si="25"/>
        <v>1.0466072937298301</v>
      </c>
    </row>
    <row r="213" spans="1:44" x14ac:dyDescent="0.25">
      <c r="A213" s="10">
        <v>212</v>
      </c>
      <c r="B213" s="11">
        <v>15965</v>
      </c>
      <c r="C213" s="11" t="s">
        <v>58</v>
      </c>
      <c r="D213" s="11" t="s">
        <v>23</v>
      </c>
      <c r="E213" s="12" t="s">
        <v>38</v>
      </c>
      <c r="F213" s="12" t="s">
        <v>40</v>
      </c>
      <c r="G213" s="12" t="s">
        <v>276</v>
      </c>
      <c r="H213" s="41">
        <v>20234</v>
      </c>
      <c r="I213" s="41">
        <v>27576</v>
      </c>
      <c r="J213" s="41">
        <v>14805</v>
      </c>
      <c r="K213" s="41">
        <v>19640</v>
      </c>
      <c r="L213" s="41">
        <v>11928</v>
      </c>
      <c r="M213" s="41">
        <v>20203</v>
      </c>
      <c r="N213" s="41">
        <v>26436</v>
      </c>
      <c r="O213" s="41">
        <v>23809</v>
      </c>
      <c r="P213" s="41">
        <v>22605</v>
      </c>
      <c r="Q213" s="41">
        <v>14388</v>
      </c>
      <c r="R213" s="41">
        <v>25477</v>
      </c>
      <c r="S213" s="41">
        <v>22346</v>
      </c>
      <c r="T213" s="41">
        <v>22318</v>
      </c>
      <c r="U213" s="41">
        <v>19340</v>
      </c>
      <c r="V213" s="41">
        <v>34914</v>
      </c>
      <c r="W213" s="41">
        <v>21221</v>
      </c>
      <c r="X213" s="41">
        <v>27707</v>
      </c>
      <c r="Y213" s="41">
        <v>38731</v>
      </c>
      <c r="Z213" s="41">
        <v>23865</v>
      </c>
      <c r="AA213" s="41">
        <v>41416</v>
      </c>
      <c r="AB213" s="41">
        <v>21573</v>
      </c>
      <c r="AC213" s="41">
        <v>23636</v>
      </c>
      <c r="AD213" s="41">
        <v>18294</v>
      </c>
      <c r="AE213" s="41">
        <v>35214</v>
      </c>
      <c r="AF213" s="41">
        <v>16246</v>
      </c>
      <c r="AG213" s="41">
        <v>18169</v>
      </c>
      <c r="AH213" s="41">
        <v>29746</v>
      </c>
      <c r="AI213" s="41">
        <v>33970</v>
      </c>
      <c r="AJ213" s="41">
        <v>30934</v>
      </c>
      <c r="AK213" s="41">
        <v>28400</v>
      </c>
      <c r="AL213" s="41">
        <v>15069</v>
      </c>
      <c r="AM213" s="28">
        <f t="shared" si="21"/>
        <v>321067</v>
      </c>
      <c r="AN213" s="41">
        <v>10357</v>
      </c>
      <c r="AO213" s="29">
        <f t="shared" si="22"/>
        <v>750210</v>
      </c>
      <c r="AP213" s="30">
        <f t="shared" si="23"/>
        <v>24200.322580645163</v>
      </c>
      <c r="AQ213" s="31">
        <f t="shared" si="24"/>
        <v>429143</v>
      </c>
      <c r="AR213" s="45">
        <f t="shared" si="25"/>
        <v>2.3366150990291747</v>
      </c>
    </row>
    <row r="214" spans="1:44" x14ac:dyDescent="0.25">
      <c r="A214" s="10">
        <v>213</v>
      </c>
      <c r="B214" s="11">
        <v>92055</v>
      </c>
      <c r="C214" s="11" t="s">
        <v>58</v>
      </c>
      <c r="D214" s="11" t="s">
        <v>23</v>
      </c>
      <c r="E214" s="12" t="s">
        <v>38</v>
      </c>
      <c r="F214" s="12" t="s">
        <v>40</v>
      </c>
      <c r="G214" s="12" t="s">
        <v>277</v>
      </c>
      <c r="H214" s="41">
        <v>6509</v>
      </c>
      <c r="I214" s="41">
        <v>9491</v>
      </c>
      <c r="J214" s="41">
        <v>5733</v>
      </c>
      <c r="K214" s="41">
        <v>6120</v>
      </c>
      <c r="L214" s="41">
        <v>4538</v>
      </c>
      <c r="M214" s="41">
        <v>6621</v>
      </c>
      <c r="N214" s="41">
        <v>8810</v>
      </c>
      <c r="O214" s="41">
        <v>4377</v>
      </c>
      <c r="P214" s="41">
        <v>4344</v>
      </c>
      <c r="Q214" s="41">
        <v>5633</v>
      </c>
      <c r="R214" s="41">
        <v>5349</v>
      </c>
      <c r="S214" s="41">
        <v>1893</v>
      </c>
      <c r="T214" s="41">
        <v>9435</v>
      </c>
      <c r="U214" s="41">
        <v>4963</v>
      </c>
      <c r="V214" s="41">
        <v>2693</v>
      </c>
      <c r="W214" s="41">
        <v>11574</v>
      </c>
      <c r="X214" s="41">
        <v>3954</v>
      </c>
      <c r="Y214" s="41">
        <v>5392</v>
      </c>
      <c r="Z214" s="41">
        <v>3322</v>
      </c>
      <c r="AA214" s="41">
        <v>6488</v>
      </c>
      <c r="AB214" s="41">
        <v>2386</v>
      </c>
      <c r="AC214" s="41">
        <v>5667</v>
      </c>
      <c r="AD214" s="41">
        <v>3722</v>
      </c>
      <c r="AE214" s="41">
        <v>1909</v>
      </c>
      <c r="AF214" s="41">
        <v>3033</v>
      </c>
      <c r="AG214" s="41">
        <v>4480</v>
      </c>
      <c r="AH214" s="41">
        <v>7544</v>
      </c>
      <c r="AI214" s="41">
        <v>6572</v>
      </c>
      <c r="AJ214" s="41">
        <v>6220</v>
      </c>
      <c r="AK214" s="41">
        <v>4079</v>
      </c>
      <c r="AL214" s="41">
        <v>9302</v>
      </c>
      <c r="AM214" s="28">
        <f t="shared" si="21"/>
        <v>111135</v>
      </c>
      <c r="AN214" s="41">
        <v>3585</v>
      </c>
      <c r="AO214" s="29">
        <f t="shared" si="22"/>
        <v>172153</v>
      </c>
      <c r="AP214" s="30">
        <f t="shared" si="23"/>
        <v>5553.322580645161</v>
      </c>
      <c r="AQ214" s="31">
        <f t="shared" si="24"/>
        <v>61018</v>
      </c>
      <c r="AR214" s="45">
        <f t="shared" si="25"/>
        <v>1.5490439555495568</v>
      </c>
    </row>
    <row r="215" spans="1:44" x14ac:dyDescent="0.25">
      <c r="A215" s="10">
        <v>214</v>
      </c>
      <c r="B215" s="11">
        <v>15072</v>
      </c>
      <c r="C215" s="11" t="s">
        <v>58</v>
      </c>
      <c r="D215" s="11" t="s">
        <v>23</v>
      </c>
      <c r="E215" s="12" t="s">
        <v>38</v>
      </c>
      <c r="F215" s="12" t="s">
        <v>38</v>
      </c>
      <c r="G215" s="12" t="s">
        <v>397</v>
      </c>
      <c r="H215" s="41">
        <v>0</v>
      </c>
      <c r="I215" s="41">
        <v>0</v>
      </c>
      <c r="J215" s="41">
        <v>0</v>
      </c>
      <c r="K215" s="41">
        <v>0</v>
      </c>
      <c r="L215" s="41">
        <v>0</v>
      </c>
      <c r="M215" s="41">
        <v>0</v>
      </c>
      <c r="N215" s="41">
        <v>0</v>
      </c>
      <c r="O215" s="41">
        <v>0</v>
      </c>
      <c r="P215" s="41">
        <v>0</v>
      </c>
      <c r="Q215" s="41">
        <v>0</v>
      </c>
      <c r="R215" s="41">
        <v>0</v>
      </c>
      <c r="S215" s="41">
        <v>0</v>
      </c>
      <c r="T215" s="41">
        <v>0</v>
      </c>
      <c r="U215" s="41">
        <v>0</v>
      </c>
      <c r="V215" s="41">
        <v>0</v>
      </c>
      <c r="W215" s="41">
        <v>0</v>
      </c>
      <c r="X215" s="41">
        <v>0</v>
      </c>
      <c r="Y215" s="41">
        <v>0</v>
      </c>
      <c r="Z215" s="41">
        <v>0</v>
      </c>
      <c r="AA215" s="41">
        <v>0</v>
      </c>
      <c r="AB215" s="41">
        <v>0</v>
      </c>
      <c r="AC215" s="41">
        <v>0</v>
      </c>
      <c r="AD215" s="41">
        <v>0</v>
      </c>
      <c r="AE215" s="41">
        <v>0</v>
      </c>
      <c r="AF215" s="41">
        <v>0</v>
      </c>
      <c r="AG215" s="41">
        <v>0</v>
      </c>
      <c r="AH215" s="41">
        <v>0</v>
      </c>
      <c r="AI215" s="41">
        <v>0</v>
      </c>
      <c r="AJ215" s="41">
        <v>0</v>
      </c>
      <c r="AK215" s="41">
        <v>0</v>
      </c>
      <c r="AL215" s="41">
        <v>0</v>
      </c>
      <c r="AM215" s="28">
        <f t="shared" si="21"/>
        <v>180110</v>
      </c>
      <c r="AN215" s="41">
        <v>5810</v>
      </c>
      <c r="AO215" s="29">
        <f t="shared" si="22"/>
        <v>0</v>
      </c>
      <c r="AP215" s="30">
        <f t="shared" si="23"/>
        <v>0</v>
      </c>
      <c r="AQ215" s="31">
        <f t="shared" si="24"/>
        <v>-180110</v>
      </c>
      <c r="AR215" s="45">
        <f t="shared" si="25"/>
        <v>0</v>
      </c>
    </row>
    <row r="216" spans="1:44" x14ac:dyDescent="0.25">
      <c r="A216" s="10">
        <v>215</v>
      </c>
      <c r="B216" s="13">
        <v>17113</v>
      </c>
      <c r="C216" s="11" t="s">
        <v>58</v>
      </c>
      <c r="D216" s="11" t="s">
        <v>23</v>
      </c>
      <c r="E216" s="12" t="s">
        <v>38</v>
      </c>
      <c r="F216" s="12" t="s">
        <v>41</v>
      </c>
      <c r="G216" s="14" t="s">
        <v>279</v>
      </c>
      <c r="H216" s="41">
        <v>13363</v>
      </c>
      <c r="I216" s="41">
        <v>20258</v>
      </c>
      <c r="J216" s="41">
        <v>12545</v>
      </c>
      <c r="K216" s="41">
        <v>19065</v>
      </c>
      <c r="L216" s="41">
        <v>6251</v>
      </c>
      <c r="M216" s="41">
        <v>12517</v>
      </c>
      <c r="N216" s="41">
        <v>10439</v>
      </c>
      <c r="O216" s="41">
        <v>14431</v>
      </c>
      <c r="P216" s="41">
        <v>4648</v>
      </c>
      <c r="Q216" s="41">
        <v>13095</v>
      </c>
      <c r="R216" s="41">
        <v>18330</v>
      </c>
      <c r="S216" s="41">
        <v>7327</v>
      </c>
      <c r="T216" s="41">
        <v>12276</v>
      </c>
      <c r="U216" s="41">
        <v>15329</v>
      </c>
      <c r="V216" s="41">
        <v>15519</v>
      </c>
      <c r="W216" s="41">
        <v>8927</v>
      </c>
      <c r="X216" s="41">
        <v>8938</v>
      </c>
      <c r="Y216" s="41">
        <v>12767</v>
      </c>
      <c r="Z216" s="41">
        <v>7757</v>
      </c>
      <c r="AA216" s="41">
        <v>14737</v>
      </c>
      <c r="AB216" s="41">
        <v>10533</v>
      </c>
      <c r="AC216" s="41">
        <v>12533</v>
      </c>
      <c r="AD216" s="41">
        <v>9320</v>
      </c>
      <c r="AE216" s="41">
        <v>9786</v>
      </c>
      <c r="AF216" s="41">
        <v>9839</v>
      </c>
      <c r="AG216" s="41">
        <v>7042</v>
      </c>
      <c r="AH216" s="41">
        <v>13643</v>
      </c>
      <c r="AI216" s="41">
        <v>14529</v>
      </c>
      <c r="AJ216" s="41">
        <v>12865</v>
      </c>
      <c r="AK216" s="41">
        <v>9355</v>
      </c>
      <c r="AL216" s="41">
        <v>9712</v>
      </c>
      <c r="AM216" s="28">
        <f t="shared" si="21"/>
        <v>302777</v>
      </c>
      <c r="AN216" s="41">
        <v>9767</v>
      </c>
      <c r="AO216" s="29">
        <f t="shared" si="22"/>
        <v>367676</v>
      </c>
      <c r="AP216" s="30">
        <f t="shared" si="23"/>
        <v>11860.516129032258</v>
      </c>
      <c r="AQ216" s="31">
        <f t="shared" si="24"/>
        <v>64899</v>
      </c>
      <c r="AR216" s="45">
        <f t="shared" si="25"/>
        <v>1.214345871714166</v>
      </c>
    </row>
    <row r="217" spans="1:44" x14ac:dyDescent="0.25">
      <c r="A217" s="10">
        <v>216</v>
      </c>
      <c r="B217" s="11">
        <v>16018</v>
      </c>
      <c r="C217" s="11" t="s">
        <v>58</v>
      </c>
      <c r="D217" s="11" t="s">
        <v>23</v>
      </c>
      <c r="E217" s="12" t="s">
        <v>38</v>
      </c>
      <c r="F217" s="12" t="s">
        <v>41</v>
      </c>
      <c r="G217" s="12" t="s">
        <v>280</v>
      </c>
      <c r="H217" s="41">
        <v>23891</v>
      </c>
      <c r="I217" s="41">
        <v>23491</v>
      </c>
      <c r="J217" s="41">
        <v>25121</v>
      </c>
      <c r="K217" s="41">
        <v>34265</v>
      </c>
      <c r="L217" s="41">
        <v>7287</v>
      </c>
      <c r="M217" s="41">
        <v>23799</v>
      </c>
      <c r="N217" s="41">
        <v>27309</v>
      </c>
      <c r="O217" s="41">
        <v>23383</v>
      </c>
      <c r="P217" s="41">
        <v>17645</v>
      </c>
      <c r="Q217" s="41">
        <v>17357</v>
      </c>
      <c r="R217" s="41">
        <v>34621</v>
      </c>
      <c r="S217" s="41">
        <v>12967</v>
      </c>
      <c r="T217" s="41">
        <v>31491</v>
      </c>
      <c r="U217" s="41">
        <v>26922</v>
      </c>
      <c r="V217" s="41">
        <v>21563</v>
      </c>
      <c r="W217" s="41">
        <v>23159</v>
      </c>
      <c r="X217" s="41">
        <v>17387</v>
      </c>
      <c r="Y217" s="41">
        <v>28817</v>
      </c>
      <c r="Z217" s="41">
        <v>7847</v>
      </c>
      <c r="AA217" s="41">
        <v>27685</v>
      </c>
      <c r="AB217" s="41">
        <v>21709</v>
      </c>
      <c r="AC217" s="41">
        <v>19582</v>
      </c>
      <c r="AD217" s="41">
        <v>20814</v>
      </c>
      <c r="AE217" s="41">
        <v>26499</v>
      </c>
      <c r="AF217" s="41">
        <v>21369</v>
      </c>
      <c r="AG217" s="41">
        <v>14590</v>
      </c>
      <c r="AH217" s="41">
        <v>33001</v>
      </c>
      <c r="AI217" s="41">
        <v>27176</v>
      </c>
      <c r="AJ217" s="41">
        <v>19479</v>
      </c>
      <c r="AK217" s="41">
        <v>17642</v>
      </c>
      <c r="AL217" s="41">
        <v>27546</v>
      </c>
      <c r="AM217" s="28">
        <f t="shared" si="21"/>
        <v>648272</v>
      </c>
      <c r="AN217" s="41">
        <v>20912</v>
      </c>
      <c r="AO217" s="29">
        <f t="shared" si="22"/>
        <v>705414</v>
      </c>
      <c r="AP217" s="30">
        <f t="shared" si="23"/>
        <v>22755.290322580644</v>
      </c>
      <c r="AQ217" s="31">
        <f t="shared" si="24"/>
        <v>57142</v>
      </c>
      <c r="AR217" s="45">
        <f t="shared" si="25"/>
        <v>1.0881450995878272</v>
      </c>
    </row>
    <row r="218" spans="1:44" x14ac:dyDescent="0.25">
      <c r="A218" s="10">
        <v>217</v>
      </c>
      <c r="B218" s="11">
        <v>15148</v>
      </c>
      <c r="C218" s="11" t="s">
        <v>58</v>
      </c>
      <c r="D218" s="11" t="s">
        <v>23</v>
      </c>
      <c r="E218" s="12" t="s">
        <v>38</v>
      </c>
      <c r="F218" s="12" t="s">
        <v>41</v>
      </c>
      <c r="G218" s="12" t="s">
        <v>281</v>
      </c>
      <c r="H218" s="41">
        <v>10003</v>
      </c>
      <c r="I218" s="41">
        <v>10055</v>
      </c>
      <c r="J218" s="41">
        <v>7698</v>
      </c>
      <c r="K218" s="41">
        <v>22392</v>
      </c>
      <c r="L218" s="41">
        <v>9023</v>
      </c>
      <c r="M218" s="41">
        <v>11303</v>
      </c>
      <c r="N218" s="41">
        <v>12945</v>
      </c>
      <c r="O218" s="41">
        <v>11695</v>
      </c>
      <c r="P218" s="41">
        <v>7402</v>
      </c>
      <c r="Q218" s="41">
        <v>7885</v>
      </c>
      <c r="R218" s="41">
        <v>12131</v>
      </c>
      <c r="S218" s="41">
        <v>3379</v>
      </c>
      <c r="T218" s="41">
        <v>10366</v>
      </c>
      <c r="U218" s="41">
        <v>8688</v>
      </c>
      <c r="V218" s="41">
        <v>11379</v>
      </c>
      <c r="W218" s="41">
        <v>8126</v>
      </c>
      <c r="X218" s="41">
        <v>18686</v>
      </c>
      <c r="Y218" s="41">
        <v>12225</v>
      </c>
      <c r="Z218" s="41">
        <v>1894</v>
      </c>
      <c r="AA218" s="41">
        <v>11649</v>
      </c>
      <c r="AB218" s="41">
        <v>11649</v>
      </c>
      <c r="AC218" s="41">
        <v>15619</v>
      </c>
      <c r="AD218" s="41">
        <v>9533</v>
      </c>
      <c r="AE218" s="41">
        <v>12087</v>
      </c>
      <c r="AF218" s="41">
        <v>10503</v>
      </c>
      <c r="AG218" s="41">
        <v>2899</v>
      </c>
      <c r="AH218" s="41">
        <v>5347</v>
      </c>
      <c r="AI218" s="41">
        <v>12950</v>
      </c>
      <c r="AJ218" s="41">
        <v>8659</v>
      </c>
      <c r="AK218" s="41">
        <v>9566</v>
      </c>
      <c r="AL218" s="41">
        <v>11497</v>
      </c>
      <c r="AM218" s="28">
        <f t="shared" si="21"/>
        <v>276396</v>
      </c>
      <c r="AN218" s="41">
        <v>8916</v>
      </c>
      <c r="AO218" s="29">
        <f t="shared" si="22"/>
        <v>319233</v>
      </c>
      <c r="AP218" s="30">
        <f t="shared" si="23"/>
        <v>10297.838709677419</v>
      </c>
      <c r="AQ218" s="31">
        <f t="shared" si="24"/>
        <v>42837</v>
      </c>
      <c r="AR218" s="45">
        <f t="shared" si="25"/>
        <v>1.1549841531715366</v>
      </c>
    </row>
    <row r="219" spans="1:44" x14ac:dyDescent="0.25">
      <c r="A219" s="10">
        <v>218</v>
      </c>
      <c r="B219" s="11">
        <v>15324</v>
      </c>
      <c r="C219" s="11" t="s">
        <v>58</v>
      </c>
      <c r="D219" s="11" t="s">
        <v>23</v>
      </c>
      <c r="E219" s="12" t="s">
        <v>38</v>
      </c>
      <c r="F219" s="12" t="s">
        <v>41</v>
      </c>
      <c r="G219" s="12" t="s">
        <v>282</v>
      </c>
      <c r="H219" s="41">
        <v>14871</v>
      </c>
      <c r="I219" s="41">
        <v>12545</v>
      </c>
      <c r="J219" s="41">
        <v>15285</v>
      </c>
      <c r="K219" s="41">
        <v>11339</v>
      </c>
      <c r="L219" s="41">
        <v>2670</v>
      </c>
      <c r="M219" s="41">
        <v>9461</v>
      </c>
      <c r="N219" s="41">
        <v>7224</v>
      </c>
      <c r="O219" s="41">
        <v>15897</v>
      </c>
      <c r="P219" s="41">
        <v>6836</v>
      </c>
      <c r="Q219" s="41">
        <v>9156</v>
      </c>
      <c r="R219" s="41">
        <v>10859</v>
      </c>
      <c r="S219" s="41">
        <v>4134</v>
      </c>
      <c r="T219" s="41">
        <v>16020</v>
      </c>
      <c r="U219" s="41">
        <v>8989</v>
      </c>
      <c r="V219" s="41">
        <v>7695</v>
      </c>
      <c r="W219" s="41">
        <v>9425</v>
      </c>
      <c r="X219" s="41">
        <v>8775</v>
      </c>
      <c r="Y219" s="41">
        <v>10581</v>
      </c>
      <c r="Z219" s="41">
        <v>4652</v>
      </c>
      <c r="AA219" s="41">
        <v>10871</v>
      </c>
      <c r="AB219" s="41">
        <v>9231</v>
      </c>
      <c r="AC219" s="41">
        <v>13683</v>
      </c>
      <c r="AD219" s="41">
        <v>9317</v>
      </c>
      <c r="AE219" s="41">
        <v>7093</v>
      </c>
      <c r="AF219" s="41">
        <v>12591</v>
      </c>
      <c r="AG219" s="41">
        <v>5475</v>
      </c>
      <c r="AH219" s="41">
        <v>11031</v>
      </c>
      <c r="AI219" s="41">
        <v>9237</v>
      </c>
      <c r="AJ219" s="41">
        <v>10069</v>
      </c>
      <c r="AK219" s="41">
        <v>8131</v>
      </c>
      <c r="AL219" s="41">
        <v>16732</v>
      </c>
      <c r="AM219" s="28">
        <f t="shared" si="21"/>
        <v>315022</v>
      </c>
      <c r="AN219" s="41">
        <v>10162</v>
      </c>
      <c r="AO219" s="29">
        <f t="shared" si="22"/>
        <v>309875</v>
      </c>
      <c r="AP219" s="30">
        <f t="shared" si="23"/>
        <v>9995.967741935483</v>
      </c>
      <c r="AQ219" s="31">
        <f t="shared" si="24"/>
        <v>-5147</v>
      </c>
      <c r="AR219" s="45">
        <f t="shared" si="25"/>
        <v>0.9836614585647987</v>
      </c>
    </row>
    <row r="220" spans="1:44" x14ac:dyDescent="0.25">
      <c r="A220" s="10">
        <v>219</v>
      </c>
      <c r="B220" s="11">
        <v>92047</v>
      </c>
      <c r="C220" s="11" t="s">
        <v>58</v>
      </c>
      <c r="D220" s="11" t="s">
        <v>23</v>
      </c>
      <c r="E220" s="12" t="s">
        <v>38</v>
      </c>
      <c r="F220" s="12" t="s">
        <v>41</v>
      </c>
      <c r="G220" s="12" t="s">
        <v>283</v>
      </c>
      <c r="H220" s="41">
        <v>14713</v>
      </c>
      <c r="I220" s="41">
        <v>16271</v>
      </c>
      <c r="J220" s="41">
        <v>9495</v>
      </c>
      <c r="K220" s="41">
        <v>14081</v>
      </c>
      <c r="L220" s="41">
        <v>4165</v>
      </c>
      <c r="M220" s="41">
        <v>13577</v>
      </c>
      <c r="N220" s="41">
        <v>16136</v>
      </c>
      <c r="O220" s="41">
        <v>12882</v>
      </c>
      <c r="P220" s="41">
        <v>7822</v>
      </c>
      <c r="Q220" s="41">
        <v>6895</v>
      </c>
      <c r="R220" s="41">
        <v>18403</v>
      </c>
      <c r="S220" s="41">
        <v>6055</v>
      </c>
      <c r="T220" s="41">
        <v>13526</v>
      </c>
      <c r="U220" s="41">
        <v>17177</v>
      </c>
      <c r="V220" s="41">
        <v>9765</v>
      </c>
      <c r="W220" s="41">
        <v>15779</v>
      </c>
      <c r="X220" s="41">
        <v>9303</v>
      </c>
      <c r="Y220" s="41">
        <v>16475</v>
      </c>
      <c r="Z220" s="41">
        <v>9281</v>
      </c>
      <c r="AA220" s="41">
        <v>23564</v>
      </c>
      <c r="AB220" s="41">
        <v>14291</v>
      </c>
      <c r="AC220" s="41">
        <v>8585</v>
      </c>
      <c r="AD220" s="41">
        <v>12511</v>
      </c>
      <c r="AE220" s="41">
        <v>15366</v>
      </c>
      <c r="AF220" s="41">
        <v>12509</v>
      </c>
      <c r="AG220" s="41">
        <v>10932</v>
      </c>
      <c r="AH220" s="41">
        <v>15029</v>
      </c>
      <c r="AI220" s="41">
        <v>9391</v>
      </c>
      <c r="AJ220" s="41">
        <v>19999</v>
      </c>
      <c r="AK220" s="41">
        <v>15053</v>
      </c>
      <c r="AL220" s="41">
        <v>10792</v>
      </c>
      <c r="AM220" s="28">
        <f t="shared" si="21"/>
        <v>327422</v>
      </c>
      <c r="AN220" s="41">
        <v>10562</v>
      </c>
      <c r="AO220" s="29">
        <f t="shared" si="22"/>
        <v>399823</v>
      </c>
      <c r="AP220" s="30">
        <f t="shared" si="23"/>
        <v>12897.516129032258</v>
      </c>
      <c r="AQ220" s="31">
        <f t="shared" si="24"/>
        <v>72401</v>
      </c>
      <c r="AR220" s="45">
        <f t="shared" si="25"/>
        <v>1.2211244204726621</v>
      </c>
    </row>
    <row r="221" spans="1:44" x14ac:dyDescent="0.25">
      <c r="A221" s="10">
        <v>220</v>
      </c>
      <c r="B221" s="11">
        <v>14484</v>
      </c>
      <c r="C221" s="11" t="s">
        <v>58</v>
      </c>
      <c r="D221" s="11" t="s">
        <v>23</v>
      </c>
      <c r="E221" s="12" t="s">
        <v>38</v>
      </c>
      <c r="F221" s="12" t="s">
        <v>41</v>
      </c>
      <c r="G221" s="12" t="s">
        <v>284</v>
      </c>
      <c r="H221" s="41">
        <v>9863</v>
      </c>
      <c r="I221" s="41">
        <v>10911</v>
      </c>
      <c r="J221" s="41">
        <v>9257</v>
      </c>
      <c r="K221" s="41">
        <v>10159</v>
      </c>
      <c r="L221" s="41">
        <v>5756</v>
      </c>
      <c r="M221" s="41">
        <v>11951</v>
      </c>
      <c r="N221" s="41">
        <v>9255</v>
      </c>
      <c r="O221" s="41">
        <v>9775</v>
      </c>
      <c r="P221" s="41">
        <v>12733</v>
      </c>
      <c r="Q221" s="41">
        <v>9815</v>
      </c>
      <c r="R221" s="41">
        <v>10235</v>
      </c>
      <c r="S221" s="41">
        <v>5161</v>
      </c>
      <c r="T221" s="41">
        <v>11562</v>
      </c>
      <c r="U221" s="41">
        <v>13922</v>
      </c>
      <c r="V221" s="41">
        <v>10351</v>
      </c>
      <c r="W221" s="41">
        <v>9590</v>
      </c>
      <c r="X221" s="41">
        <v>8912</v>
      </c>
      <c r="Y221" s="41">
        <v>18124</v>
      </c>
      <c r="Z221" s="41">
        <v>5808</v>
      </c>
      <c r="AA221" s="41">
        <v>13811</v>
      </c>
      <c r="AB221" s="41">
        <v>10629</v>
      </c>
      <c r="AC221" s="41">
        <v>7991</v>
      </c>
      <c r="AD221" s="41">
        <v>10471</v>
      </c>
      <c r="AE221" s="41">
        <v>7153</v>
      </c>
      <c r="AF221" s="41">
        <v>11137</v>
      </c>
      <c r="AG221" s="41">
        <v>5031</v>
      </c>
      <c r="AH221" s="41">
        <v>7236</v>
      </c>
      <c r="AI221" s="41">
        <v>8595</v>
      </c>
      <c r="AJ221" s="41">
        <v>10016</v>
      </c>
      <c r="AK221" s="41">
        <v>7595</v>
      </c>
      <c r="AL221" s="41">
        <v>7829</v>
      </c>
      <c r="AM221" s="28">
        <f t="shared" si="21"/>
        <v>242296</v>
      </c>
      <c r="AN221" s="41">
        <v>7816</v>
      </c>
      <c r="AO221" s="29">
        <f t="shared" si="22"/>
        <v>300634</v>
      </c>
      <c r="AP221" s="30">
        <f t="shared" si="23"/>
        <v>9697.8709677419356</v>
      </c>
      <c r="AQ221" s="31">
        <f t="shared" si="24"/>
        <v>58338</v>
      </c>
      <c r="AR221" s="45">
        <f t="shared" si="25"/>
        <v>1.2407716181860204</v>
      </c>
    </row>
    <row r="222" spans="1:44" x14ac:dyDescent="0.25">
      <c r="A222" s="10">
        <v>221</v>
      </c>
      <c r="B222" s="11">
        <v>14544</v>
      </c>
      <c r="C222" s="11" t="s">
        <v>58</v>
      </c>
      <c r="D222" s="11" t="s">
        <v>23</v>
      </c>
      <c r="E222" s="12" t="s">
        <v>38</v>
      </c>
      <c r="F222" s="12" t="s">
        <v>41</v>
      </c>
      <c r="G222" s="12" t="s">
        <v>285</v>
      </c>
      <c r="H222" s="41">
        <v>20945</v>
      </c>
      <c r="I222" s="41">
        <v>15125</v>
      </c>
      <c r="J222" s="41">
        <v>12795</v>
      </c>
      <c r="K222" s="41">
        <v>32391</v>
      </c>
      <c r="L222" s="41">
        <v>6372</v>
      </c>
      <c r="M222" s="41">
        <v>23572</v>
      </c>
      <c r="N222" s="41">
        <v>22005</v>
      </c>
      <c r="O222" s="41">
        <v>12677</v>
      </c>
      <c r="P222" s="41">
        <v>16911</v>
      </c>
      <c r="Q222" s="41">
        <v>13018</v>
      </c>
      <c r="R222" s="41">
        <v>15603</v>
      </c>
      <c r="S222" s="41">
        <v>12865</v>
      </c>
      <c r="T222" s="41">
        <v>19966</v>
      </c>
      <c r="U222" s="41">
        <v>10932</v>
      </c>
      <c r="V222" s="41">
        <v>14747</v>
      </c>
      <c r="W222" s="41">
        <v>17441</v>
      </c>
      <c r="X222" s="41">
        <v>19329</v>
      </c>
      <c r="Y222" s="41">
        <v>21285</v>
      </c>
      <c r="Z222" s="41">
        <v>9127</v>
      </c>
      <c r="AA222" s="41">
        <v>18911</v>
      </c>
      <c r="AB222" s="41">
        <v>18077</v>
      </c>
      <c r="AC222" s="41">
        <v>13469</v>
      </c>
      <c r="AD222" s="41">
        <v>12719</v>
      </c>
      <c r="AE222" s="41">
        <v>13095</v>
      </c>
      <c r="AF222" s="41">
        <v>18255</v>
      </c>
      <c r="AG222" s="41">
        <v>6617</v>
      </c>
      <c r="AH222" s="41">
        <v>15317</v>
      </c>
      <c r="AI222" s="41">
        <v>17047</v>
      </c>
      <c r="AJ222" s="41">
        <v>12139</v>
      </c>
      <c r="AK222" s="41">
        <v>19911</v>
      </c>
      <c r="AL222" s="41">
        <v>14483</v>
      </c>
      <c r="AM222" s="28">
        <f t="shared" si="21"/>
        <v>385671</v>
      </c>
      <c r="AN222" s="41">
        <v>12441</v>
      </c>
      <c r="AO222" s="29">
        <f t="shared" si="22"/>
        <v>497146</v>
      </c>
      <c r="AP222" s="30">
        <f t="shared" si="23"/>
        <v>16036.967741935483</v>
      </c>
      <c r="AQ222" s="31">
        <f t="shared" si="24"/>
        <v>111475</v>
      </c>
      <c r="AR222" s="45">
        <f t="shared" si="25"/>
        <v>1.2890416961607174</v>
      </c>
    </row>
    <row r="223" spans="1:44" x14ac:dyDescent="0.25">
      <c r="A223" s="10">
        <v>222</v>
      </c>
      <c r="B223" s="11">
        <v>15239</v>
      </c>
      <c r="C223" s="11" t="s">
        <v>58</v>
      </c>
      <c r="D223" s="11" t="s">
        <v>23</v>
      </c>
      <c r="E223" s="12" t="s">
        <v>38</v>
      </c>
      <c r="F223" s="12" t="s">
        <v>41</v>
      </c>
      <c r="G223" s="12" t="s">
        <v>286</v>
      </c>
      <c r="H223" s="41">
        <v>20623</v>
      </c>
      <c r="I223" s="41">
        <v>15959</v>
      </c>
      <c r="J223" s="41">
        <v>15451</v>
      </c>
      <c r="K223" s="41">
        <v>16695</v>
      </c>
      <c r="L223" s="41">
        <v>6119</v>
      </c>
      <c r="M223" s="41">
        <v>19599</v>
      </c>
      <c r="N223" s="41">
        <v>14935</v>
      </c>
      <c r="O223" s="41">
        <v>12631</v>
      </c>
      <c r="P223" s="41">
        <v>18651</v>
      </c>
      <c r="Q223" s="41">
        <v>15730</v>
      </c>
      <c r="R223" s="41">
        <v>22529</v>
      </c>
      <c r="S223" s="41">
        <v>8491</v>
      </c>
      <c r="T223" s="41">
        <v>22449</v>
      </c>
      <c r="U223" s="41">
        <v>12797</v>
      </c>
      <c r="V223" s="41">
        <v>17039</v>
      </c>
      <c r="W223" s="41">
        <v>17039</v>
      </c>
      <c r="X223" s="41">
        <v>12281</v>
      </c>
      <c r="Y223" s="41">
        <v>17726</v>
      </c>
      <c r="Z223" s="41">
        <v>7222</v>
      </c>
      <c r="AA223" s="41">
        <v>16251</v>
      </c>
      <c r="AB223" s="41">
        <v>13705</v>
      </c>
      <c r="AC223" s="41">
        <v>21301</v>
      </c>
      <c r="AD223" s="41">
        <v>17003</v>
      </c>
      <c r="AE223" s="41">
        <v>13501</v>
      </c>
      <c r="AF223" s="41">
        <v>13415</v>
      </c>
      <c r="AG223" s="41">
        <v>8004</v>
      </c>
      <c r="AH223" s="41">
        <v>18829</v>
      </c>
      <c r="AI223" s="41">
        <v>12643</v>
      </c>
      <c r="AJ223" s="41">
        <v>17851</v>
      </c>
      <c r="AK223" s="41">
        <v>16903</v>
      </c>
      <c r="AL223" s="41">
        <v>17862</v>
      </c>
      <c r="AM223" s="28">
        <f t="shared" si="21"/>
        <v>443796</v>
      </c>
      <c r="AN223" s="41">
        <v>14316</v>
      </c>
      <c r="AO223" s="29">
        <f t="shared" si="22"/>
        <v>481234</v>
      </c>
      <c r="AP223" s="30">
        <f t="shared" si="23"/>
        <v>15523.677419354839</v>
      </c>
      <c r="AQ223" s="31">
        <f t="shared" si="24"/>
        <v>37438</v>
      </c>
      <c r="AR223" s="45">
        <f t="shared" si="25"/>
        <v>1.0843585791670047</v>
      </c>
    </row>
    <row r="224" spans="1:44" x14ac:dyDescent="0.25">
      <c r="A224" s="10">
        <v>223</v>
      </c>
      <c r="B224" s="11">
        <v>14751</v>
      </c>
      <c r="C224" s="11" t="s">
        <v>58</v>
      </c>
      <c r="D224" s="11" t="s">
        <v>23</v>
      </c>
      <c r="E224" s="12" t="s">
        <v>42</v>
      </c>
      <c r="F224" s="12" t="s">
        <v>43</v>
      </c>
      <c r="G224" s="12" t="s">
        <v>287</v>
      </c>
      <c r="H224" s="41">
        <v>394.6</v>
      </c>
      <c r="I224" s="41">
        <v>619</v>
      </c>
      <c r="J224" s="41">
        <v>357</v>
      </c>
      <c r="K224" s="41">
        <v>587</v>
      </c>
      <c r="L224" s="41">
        <v>0</v>
      </c>
      <c r="M224" s="41">
        <v>430</v>
      </c>
      <c r="N224" s="41">
        <v>733</v>
      </c>
      <c r="O224" s="41">
        <v>434</v>
      </c>
      <c r="P224" s="41">
        <v>97.5</v>
      </c>
      <c r="Q224" s="41">
        <v>1556</v>
      </c>
      <c r="R224" s="41">
        <v>140</v>
      </c>
      <c r="S224" s="41">
        <v>248</v>
      </c>
      <c r="T224" s="41">
        <v>978</v>
      </c>
      <c r="U224" s="41">
        <v>2165</v>
      </c>
      <c r="V224" s="41">
        <v>859</v>
      </c>
      <c r="W224" s="41">
        <v>859</v>
      </c>
      <c r="X224" s="41">
        <v>1227</v>
      </c>
      <c r="Y224" s="41">
        <v>1172</v>
      </c>
      <c r="Z224" s="41">
        <v>0</v>
      </c>
      <c r="AA224" s="41">
        <v>922</v>
      </c>
      <c r="AB224" s="41">
        <v>553</v>
      </c>
      <c r="AC224" s="41">
        <v>58.38</v>
      </c>
      <c r="AD224" s="41">
        <v>1325</v>
      </c>
      <c r="AE224" s="41">
        <v>230</v>
      </c>
      <c r="AF224" s="41">
        <v>87</v>
      </c>
      <c r="AG224" s="41">
        <v>0</v>
      </c>
      <c r="AH224" s="41">
        <v>971</v>
      </c>
      <c r="AI224" s="41">
        <v>1667</v>
      </c>
      <c r="AJ224" s="41">
        <v>1252</v>
      </c>
      <c r="AK224" s="41">
        <v>1222</v>
      </c>
      <c r="AL224" s="41">
        <v>1141.44</v>
      </c>
      <c r="AM224" s="28">
        <f t="shared" si="21"/>
        <v>509671</v>
      </c>
      <c r="AN224" s="41">
        <v>16441</v>
      </c>
      <c r="AO224" s="29">
        <f t="shared" si="22"/>
        <v>22284.92</v>
      </c>
      <c r="AP224" s="30">
        <f t="shared" si="23"/>
        <v>718.86838709677409</v>
      </c>
      <c r="AQ224" s="31">
        <f t="shared" si="24"/>
        <v>-487386.08</v>
      </c>
      <c r="AR224" s="45">
        <f t="shared" si="25"/>
        <v>4.3724127917813646E-2</v>
      </c>
    </row>
    <row r="225" spans="1:44" x14ac:dyDescent="0.25">
      <c r="A225" s="10">
        <v>224</v>
      </c>
      <c r="B225" s="11">
        <v>15960</v>
      </c>
      <c r="C225" s="11" t="s">
        <v>58</v>
      </c>
      <c r="D225" s="11" t="s">
        <v>23</v>
      </c>
      <c r="E225" s="12" t="s">
        <v>42</v>
      </c>
      <c r="F225" s="12" t="s">
        <v>43</v>
      </c>
      <c r="G225" s="12" t="s">
        <v>288</v>
      </c>
      <c r="H225" s="41">
        <v>21013</v>
      </c>
      <c r="I225" s="41">
        <v>16043</v>
      </c>
      <c r="J225" s="41">
        <v>27090</v>
      </c>
      <c r="K225" s="41">
        <v>24938</v>
      </c>
      <c r="L225" s="41">
        <v>15622</v>
      </c>
      <c r="M225" s="41">
        <v>25860</v>
      </c>
      <c r="N225" s="41">
        <v>26102</v>
      </c>
      <c r="O225" s="41">
        <v>16286</v>
      </c>
      <c r="P225" s="41">
        <v>18188</v>
      </c>
      <c r="Q225" s="41">
        <v>17955</v>
      </c>
      <c r="R225" s="41">
        <v>29198</v>
      </c>
      <c r="S225" s="41">
        <v>8298</v>
      </c>
      <c r="T225" s="41">
        <v>28653</v>
      </c>
      <c r="U225" s="41">
        <v>19124</v>
      </c>
      <c r="V225" s="41">
        <v>19845</v>
      </c>
      <c r="W225" s="41">
        <v>19845</v>
      </c>
      <c r="X225" s="41">
        <v>12922</v>
      </c>
      <c r="Y225" s="41">
        <v>31023</v>
      </c>
      <c r="Z225" s="41">
        <v>5495</v>
      </c>
      <c r="AA225" s="41">
        <v>20602</v>
      </c>
      <c r="AB225" s="41">
        <v>19968</v>
      </c>
      <c r="AC225" s="41">
        <v>27046.25</v>
      </c>
      <c r="AD225" s="41">
        <v>18377</v>
      </c>
      <c r="AE225" s="41">
        <v>12989</v>
      </c>
      <c r="AF225" s="41">
        <v>27785</v>
      </c>
      <c r="AG225" s="41">
        <v>14060</v>
      </c>
      <c r="AH225" s="41">
        <v>28119</v>
      </c>
      <c r="AI225" s="41">
        <v>18930</v>
      </c>
      <c r="AJ225" s="41">
        <v>11243</v>
      </c>
      <c r="AK225" s="41">
        <v>22221</v>
      </c>
      <c r="AL225" s="41">
        <v>15437</v>
      </c>
      <c r="AM225" s="28">
        <f t="shared" si="21"/>
        <v>521172</v>
      </c>
      <c r="AN225" s="41">
        <v>16812</v>
      </c>
      <c r="AO225" s="29">
        <f t="shared" si="22"/>
        <v>620277.25</v>
      </c>
      <c r="AP225" s="30">
        <f t="shared" si="23"/>
        <v>20008.943548387098</v>
      </c>
      <c r="AQ225" s="31">
        <f t="shared" si="24"/>
        <v>99105.25</v>
      </c>
      <c r="AR225" s="45">
        <f t="shared" si="25"/>
        <v>1.1901584313815785</v>
      </c>
    </row>
    <row r="226" spans="1:44" x14ac:dyDescent="0.25">
      <c r="A226" s="10">
        <v>225</v>
      </c>
      <c r="B226" s="13">
        <v>16878</v>
      </c>
      <c r="C226" s="11" t="s">
        <v>58</v>
      </c>
      <c r="D226" s="11" t="s">
        <v>23</v>
      </c>
      <c r="E226" s="12" t="s">
        <v>42</v>
      </c>
      <c r="F226" s="12" t="s">
        <v>43</v>
      </c>
      <c r="G226" s="14" t="s">
        <v>289</v>
      </c>
      <c r="H226" s="41">
        <v>25741</v>
      </c>
      <c r="I226" s="41">
        <v>11524</v>
      </c>
      <c r="J226" s="41">
        <v>6417</v>
      </c>
      <c r="K226" s="41">
        <v>25412</v>
      </c>
      <c r="L226" s="41">
        <v>6416.82</v>
      </c>
      <c r="M226" s="41">
        <v>13189</v>
      </c>
      <c r="N226" s="41">
        <v>12726</v>
      </c>
      <c r="O226" s="41">
        <v>13884</v>
      </c>
      <c r="P226" s="41">
        <v>10791</v>
      </c>
      <c r="Q226" s="41">
        <v>7409</v>
      </c>
      <c r="R226" s="41">
        <v>12963</v>
      </c>
      <c r="S226" s="41">
        <v>7458</v>
      </c>
      <c r="T226" s="41">
        <v>8343</v>
      </c>
      <c r="U226" s="41">
        <v>9169</v>
      </c>
      <c r="V226" s="41">
        <v>6351</v>
      </c>
      <c r="W226" s="41">
        <v>6351</v>
      </c>
      <c r="X226" s="41">
        <v>6670</v>
      </c>
      <c r="Y226" s="41">
        <v>15718</v>
      </c>
      <c r="Z226" s="41">
        <v>3994</v>
      </c>
      <c r="AA226" s="41">
        <v>12053</v>
      </c>
      <c r="AB226" s="41">
        <v>8028</v>
      </c>
      <c r="AC226" s="41">
        <v>10533.8</v>
      </c>
      <c r="AD226" s="41">
        <v>10167</v>
      </c>
      <c r="AE226" s="41">
        <v>10283</v>
      </c>
      <c r="AF226" s="41">
        <v>8651</v>
      </c>
      <c r="AG226" s="41">
        <v>6662</v>
      </c>
      <c r="AH226" s="41">
        <v>20034</v>
      </c>
      <c r="AI226" s="41">
        <v>9227</v>
      </c>
      <c r="AJ226" s="41">
        <v>9324</v>
      </c>
      <c r="AK226" s="41">
        <v>7460</v>
      </c>
      <c r="AL226" s="41">
        <v>10499</v>
      </c>
      <c r="AM226" s="28">
        <f t="shared" si="21"/>
        <v>311922</v>
      </c>
      <c r="AN226" s="41">
        <v>10062</v>
      </c>
      <c r="AO226" s="29">
        <f t="shared" si="22"/>
        <v>333448.62</v>
      </c>
      <c r="AP226" s="30">
        <f t="shared" si="23"/>
        <v>10756.407096774194</v>
      </c>
      <c r="AQ226" s="31">
        <f t="shared" si="24"/>
        <v>21526.619999999995</v>
      </c>
      <c r="AR226" s="45">
        <f t="shared" si="25"/>
        <v>1.0690128301306097</v>
      </c>
    </row>
    <row r="227" spans="1:44" x14ac:dyDescent="0.25">
      <c r="A227" s="10">
        <v>226</v>
      </c>
      <c r="B227" s="11">
        <v>16533</v>
      </c>
      <c r="C227" s="11" t="s">
        <v>58</v>
      </c>
      <c r="D227" s="11" t="s">
        <v>23</v>
      </c>
      <c r="E227" s="12" t="s">
        <v>42</v>
      </c>
      <c r="F227" s="12" t="s">
        <v>43</v>
      </c>
      <c r="G227" s="12" t="s">
        <v>290</v>
      </c>
      <c r="H227" s="41">
        <v>33302</v>
      </c>
      <c r="I227" s="41">
        <v>28939</v>
      </c>
      <c r="J227" s="41">
        <v>26552</v>
      </c>
      <c r="K227" s="41">
        <v>33722</v>
      </c>
      <c r="L227" s="41">
        <v>16245</v>
      </c>
      <c r="M227" s="41">
        <v>21978</v>
      </c>
      <c r="N227" s="41">
        <v>16660</v>
      </c>
      <c r="O227" s="41">
        <v>25099.54</v>
      </c>
      <c r="P227" s="41">
        <v>18529</v>
      </c>
      <c r="Q227" s="41">
        <v>14507</v>
      </c>
      <c r="R227" s="41">
        <v>39445</v>
      </c>
      <c r="S227" s="41">
        <v>16851</v>
      </c>
      <c r="T227" s="41">
        <v>35435</v>
      </c>
      <c r="U227" s="41">
        <v>27397</v>
      </c>
      <c r="V227" s="41">
        <v>22711</v>
      </c>
      <c r="W227" s="41">
        <v>22711</v>
      </c>
      <c r="X227" s="41">
        <v>18015</v>
      </c>
      <c r="Y227" s="41">
        <v>40912</v>
      </c>
      <c r="Z227" s="41">
        <v>9825</v>
      </c>
      <c r="AA227" s="41">
        <v>28167</v>
      </c>
      <c r="AB227" s="41">
        <v>18666</v>
      </c>
      <c r="AC227" s="41">
        <v>20224.509999999998</v>
      </c>
      <c r="AD227" s="41">
        <v>23203</v>
      </c>
      <c r="AE227" s="41">
        <v>22051</v>
      </c>
      <c r="AF227" s="41">
        <v>35521</v>
      </c>
      <c r="AG227" s="41">
        <v>18652</v>
      </c>
      <c r="AH227" s="41">
        <v>23101</v>
      </c>
      <c r="AI227" s="41">
        <v>20228</v>
      </c>
      <c r="AJ227" s="41">
        <v>23438</v>
      </c>
      <c r="AK227" s="41">
        <v>31566.34</v>
      </c>
      <c r="AL227" s="41">
        <v>21465</v>
      </c>
      <c r="AM227" s="28">
        <f t="shared" si="21"/>
        <v>803272</v>
      </c>
      <c r="AN227" s="41">
        <v>25912</v>
      </c>
      <c r="AO227" s="29">
        <f t="shared" si="22"/>
        <v>755118.39</v>
      </c>
      <c r="AP227" s="30">
        <f t="shared" si="23"/>
        <v>24358.657741935484</v>
      </c>
      <c r="AQ227" s="31">
        <f t="shared" si="24"/>
        <v>-48153.609999999986</v>
      </c>
      <c r="AR227" s="45">
        <f t="shared" si="25"/>
        <v>0.94005317003455868</v>
      </c>
    </row>
    <row r="228" spans="1:44" x14ac:dyDescent="0.25">
      <c r="A228" s="10">
        <v>227</v>
      </c>
      <c r="B228" s="11">
        <v>16458</v>
      </c>
      <c r="C228" s="11" t="s">
        <v>58</v>
      </c>
      <c r="D228" s="11" t="s">
        <v>23</v>
      </c>
      <c r="E228" s="12" t="s">
        <v>42</v>
      </c>
      <c r="F228" s="12" t="s">
        <v>43</v>
      </c>
      <c r="G228" s="12" t="s">
        <v>291</v>
      </c>
      <c r="H228" s="41">
        <v>18767</v>
      </c>
      <c r="I228" s="41">
        <v>17369</v>
      </c>
      <c r="J228" s="41">
        <v>20154</v>
      </c>
      <c r="K228" s="41">
        <v>27250</v>
      </c>
      <c r="L228" s="41">
        <v>9926</v>
      </c>
      <c r="M228" s="41">
        <v>22635</v>
      </c>
      <c r="N228" s="41">
        <v>18771</v>
      </c>
      <c r="O228" s="41">
        <v>21626</v>
      </c>
      <c r="P228" s="41">
        <v>14478</v>
      </c>
      <c r="Q228" s="41">
        <v>20534</v>
      </c>
      <c r="R228" s="41">
        <v>22063</v>
      </c>
      <c r="S228" s="41">
        <v>8640</v>
      </c>
      <c r="T228" s="41">
        <v>31071</v>
      </c>
      <c r="U228" s="41">
        <v>24749</v>
      </c>
      <c r="V228" s="41">
        <v>15183</v>
      </c>
      <c r="W228" s="41">
        <v>15183</v>
      </c>
      <c r="X228" s="41">
        <v>12032</v>
      </c>
      <c r="Y228" s="41">
        <v>22632</v>
      </c>
      <c r="Z228" s="41">
        <v>10754</v>
      </c>
      <c r="AA228" s="41">
        <v>20824</v>
      </c>
      <c r="AB228" s="41">
        <v>18028</v>
      </c>
      <c r="AC228" s="41">
        <v>17895.57</v>
      </c>
      <c r="AD228" s="41">
        <v>17101</v>
      </c>
      <c r="AE228" s="41">
        <v>16944</v>
      </c>
      <c r="AF228" s="41">
        <v>15027</v>
      </c>
      <c r="AG228" s="41">
        <v>10063</v>
      </c>
      <c r="AH228" s="41">
        <v>11923</v>
      </c>
      <c r="AI228" s="41">
        <v>15382</v>
      </c>
      <c r="AJ228" s="41">
        <v>17632</v>
      </c>
      <c r="AK228" s="41">
        <v>15967</v>
      </c>
      <c r="AL228" s="41">
        <v>20649</v>
      </c>
      <c r="AM228" s="28">
        <f t="shared" si="21"/>
        <v>501797</v>
      </c>
      <c r="AN228" s="41">
        <v>16187</v>
      </c>
      <c r="AO228" s="29">
        <f t="shared" si="22"/>
        <v>551252.57000000007</v>
      </c>
      <c r="AP228" s="30">
        <f t="shared" si="23"/>
        <v>17782.340967741937</v>
      </c>
      <c r="AQ228" s="31">
        <f t="shared" si="24"/>
        <v>49455.570000000065</v>
      </c>
      <c r="AR228" s="45">
        <f t="shared" si="25"/>
        <v>1.0985569264064952</v>
      </c>
    </row>
    <row r="229" spans="1:44" x14ac:dyDescent="0.25">
      <c r="A229" s="10">
        <v>228</v>
      </c>
      <c r="B229" s="13">
        <v>16886</v>
      </c>
      <c r="C229" s="11" t="s">
        <v>58</v>
      </c>
      <c r="D229" s="11" t="s">
        <v>23</v>
      </c>
      <c r="E229" s="12" t="s">
        <v>42</v>
      </c>
      <c r="F229" s="12" t="s">
        <v>43</v>
      </c>
      <c r="G229" s="14" t="s">
        <v>292</v>
      </c>
      <c r="H229" s="41">
        <v>22135</v>
      </c>
      <c r="I229" s="41">
        <v>13966</v>
      </c>
      <c r="J229" s="41">
        <v>7765</v>
      </c>
      <c r="K229" s="41">
        <v>22204</v>
      </c>
      <c r="L229" s="41">
        <v>7828</v>
      </c>
      <c r="M229" s="41">
        <v>22910</v>
      </c>
      <c r="N229" s="41">
        <v>16994</v>
      </c>
      <c r="O229" s="41">
        <v>11050</v>
      </c>
      <c r="P229" s="41">
        <v>9876</v>
      </c>
      <c r="Q229" s="41">
        <v>17273</v>
      </c>
      <c r="R229" s="41">
        <v>13060</v>
      </c>
      <c r="S229" s="41">
        <v>8164</v>
      </c>
      <c r="T229" s="41">
        <v>14139</v>
      </c>
      <c r="U229" s="41">
        <v>12458</v>
      </c>
      <c r="V229" s="41">
        <v>7070</v>
      </c>
      <c r="W229" s="41">
        <v>7070</v>
      </c>
      <c r="X229" s="41">
        <v>12709</v>
      </c>
      <c r="Y229" s="41">
        <v>16879</v>
      </c>
      <c r="Z229" s="41">
        <v>6497</v>
      </c>
      <c r="AA229" s="41">
        <v>13759</v>
      </c>
      <c r="AB229" s="41">
        <v>20523</v>
      </c>
      <c r="AC229" s="41">
        <v>10179</v>
      </c>
      <c r="AD229" s="41">
        <v>15638</v>
      </c>
      <c r="AE229" s="41">
        <v>17039</v>
      </c>
      <c r="AF229" s="41">
        <v>19411</v>
      </c>
      <c r="AG229" s="41">
        <v>5277</v>
      </c>
      <c r="AH229" s="41">
        <v>16650</v>
      </c>
      <c r="AI229" s="41">
        <v>9377</v>
      </c>
      <c r="AJ229" s="41">
        <v>16549</v>
      </c>
      <c r="AK229" s="41">
        <v>11857</v>
      </c>
      <c r="AL229" s="41">
        <v>9313</v>
      </c>
      <c r="AM229" s="28">
        <f t="shared" si="21"/>
        <v>517297</v>
      </c>
      <c r="AN229" s="41">
        <v>16687</v>
      </c>
      <c r="AO229" s="29">
        <f t="shared" si="22"/>
        <v>415619</v>
      </c>
      <c r="AP229" s="30">
        <f t="shared" si="23"/>
        <v>13407.064516129032</v>
      </c>
      <c r="AQ229" s="31">
        <f t="shared" si="24"/>
        <v>-101678</v>
      </c>
      <c r="AR229" s="45">
        <f t="shared" si="25"/>
        <v>0.80344366969071923</v>
      </c>
    </row>
    <row r="230" spans="1:44" x14ac:dyDescent="0.25">
      <c r="A230" s="10">
        <v>229</v>
      </c>
      <c r="B230" s="13">
        <v>16688</v>
      </c>
      <c r="C230" s="11" t="s">
        <v>58</v>
      </c>
      <c r="D230" s="11" t="s">
        <v>23</v>
      </c>
      <c r="E230" s="12" t="s">
        <v>42</v>
      </c>
      <c r="F230" s="12" t="s">
        <v>43</v>
      </c>
      <c r="G230" s="14" t="s">
        <v>293</v>
      </c>
      <c r="H230" s="41">
        <v>29345</v>
      </c>
      <c r="I230" s="41">
        <v>15243</v>
      </c>
      <c r="J230" s="41">
        <v>12294</v>
      </c>
      <c r="K230" s="41">
        <v>19566</v>
      </c>
      <c r="L230" s="41">
        <v>8243</v>
      </c>
      <c r="M230" s="41">
        <v>24060</v>
      </c>
      <c r="N230" s="41">
        <v>23929</v>
      </c>
      <c r="O230" s="41">
        <v>18918</v>
      </c>
      <c r="P230" s="41">
        <v>21921</v>
      </c>
      <c r="Q230" s="41">
        <v>20505</v>
      </c>
      <c r="R230" s="41">
        <v>21999</v>
      </c>
      <c r="S230" s="41">
        <v>4051</v>
      </c>
      <c r="T230" s="41">
        <v>21671</v>
      </c>
      <c r="U230" s="41">
        <v>11416</v>
      </c>
      <c r="V230" s="41">
        <v>10461</v>
      </c>
      <c r="W230" s="41">
        <v>10461</v>
      </c>
      <c r="X230" s="41">
        <v>14064</v>
      </c>
      <c r="Y230" s="41">
        <v>22936</v>
      </c>
      <c r="Z230" s="41">
        <v>11331</v>
      </c>
      <c r="AA230" s="41">
        <v>20157</v>
      </c>
      <c r="AB230" s="41">
        <v>12016</v>
      </c>
      <c r="AC230" s="41">
        <v>13012.7</v>
      </c>
      <c r="AD230" s="41">
        <v>20208</v>
      </c>
      <c r="AE230" s="41">
        <v>12807</v>
      </c>
      <c r="AF230" s="41">
        <v>19428</v>
      </c>
      <c r="AG230" s="41">
        <v>6557</v>
      </c>
      <c r="AH230" s="41">
        <v>15250</v>
      </c>
      <c r="AI230" s="41">
        <v>8932</v>
      </c>
      <c r="AJ230" s="41">
        <v>11380</v>
      </c>
      <c r="AK230" s="41">
        <v>14486</v>
      </c>
      <c r="AL230" s="41">
        <v>12606</v>
      </c>
      <c r="AM230" s="28">
        <f t="shared" si="21"/>
        <v>555272</v>
      </c>
      <c r="AN230" s="41">
        <v>17912</v>
      </c>
      <c r="AO230" s="29">
        <f t="shared" si="22"/>
        <v>489253.7</v>
      </c>
      <c r="AP230" s="30">
        <f t="shared" si="23"/>
        <v>15782.37741935484</v>
      </c>
      <c r="AQ230" s="31">
        <f t="shared" si="24"/>
        <v>-66018.299999999988</v>
      </c>
      <c r="AR230" s="45">
        <f t="shared" si="25"/>
        <v>0.88110637669466496</v>
      </c>
    </row>
    <row r="231" spans="1:44" x14ac:dyDescent="0.25">
      <c r="A231" s="10">
        <v>230</v>
      </c>
      <c r="B231" s="11">
        <v>14529</v>
      </c>
      <c r="C231" s="11" t="s">
        <v>58</v>
      </c>
      <c r="D231" s="11" t="s">
        <v>23</v>
      </c>
      <c r="E231" s="12" t="s">
        <v>42</v>
      </c>
      <c r="F231" s="12" t="s">
        <v>43</v>
      </c>
      <c r="G231" s="12" t="s">
        <v>294</v>
      </c>
      <c r="H231" s="41">
        <v>17363</v>
      </c>
      <c r="I231" s="41">
        <v>9710</v>
      </c>
      <c r="J231" s="41">
        <v>8022</v>
      </c>
      <c r="K231" s="41">
        <v>17626</v>
      </c>
      <c r="L231" s="41">
        <v>5016.79</v>
      </c>
      <c r="M231" s="41">
        <v>12147</v>
      </c>
      <c r="N231" s="41">
        <v>9943</v>
      </c>
      <c r="O231" s="41">
        <v>13110</v>
      </c>
      <c r="P231" s="41">
        <v>5105</v>
      </c>
      <c r="Q231" s="41">
        <v>11400</v>
      </c>
      <c r="R231" s="41">
        <v>10190</v>
      </c>
      <c r="S231" s="41">
        <v>5249</v>
      </c>
      <c r="T231" s="41">
        <v>8995</v>
      </c>
      <c r="U231" s="41">
        <v>15339</v>
      </c>
      <c r="V231" s="41">
        <v>14222</v>
      </c>
      <c r="W231" s="41">
        <v>14222</v>
      </c>
      <c r="X231" s="41">
        <v>11832</v>
      </c>
      <c r="Y231" s="41">
        <v>19124</v>
      </c>
      <c r="Z231" s="41">
        <v>3426</v>
      </c>
      <c r="AA231" s="41">
        <v>10929</v>
      </c>
      <c r="AB231" s="41">
        <v>7770</v>
      </c>
      <c r="AC231" s="41">
        <v>25874.560000000001</v>
      </c>
      <c r="AD231" s="41">
        <v>13542</v>
      </c>
      <c r="AE231" s="41">
        <v>6926</v>
      </c>
      <c r="AF231" s="41">
        <v>9935</v>
      </c>
      <c r="AG231" s="41">
        <v>6954</v>
      </c>
      <c r="AH231" s="41">
        <v>17439</v>
      </c>
      <c r="AI231" s="41">
        <v>9597</v>
      </c>
      <c r="AJ231" s="41">
        <v>9188</v>
      </c>
      <c r="AK231" s="41">
        <v>14656</v>
      </c>
      <c r="AL231" s="41">
        <v>7164</v>
      </c>
      <c r="AM231" s="28">
        <f t="shared" si="21"/>
        <v>451546</v>
      </c>
      <c r="AN231" s="41">
        <v>14566</v>
      </c>
      <c r="AO231" s="29">
        <f t="shared" si="22"/>
        <v>352016.35</v>
      </c>
      <c r="AP231" s="30">
        <f t="shared" si="23"/>
        <v>11355.366129032258</v>
      </c>
      <c r="AQ231" s="31">
        <f t="shared" si="24"/>
        <v>-99529.650000000023</v>
      </c>
      <c r="AR231" s="45">
        <f t="shared" si="25"/>
        <v>0.77958026424771776</v>
      </c>
    </row>
    <row r="232" spans="1:44" x14ac:dyDescent="0.25">
      <c r="A232" s="10">
        <v>231</v>
      </c>
      <c r="B232" s="13">
        <v>17175</v>
      </c>
      <c r="C232" s="11" t="s">
        <v>58</v>
      </c>
      <c r="D232" s="11" t="s">
        <v>23</v>
      </c>
      <c r="E232" s="12" t="s">
        <v>42</v>
      </c>
      <c r="F232" s="12" t="s">
        <v>43</v>
      </c>
      <c r="G232" s="14" t="s">
        <v>295</v>
      </c>
      <c r="H232" s="41">
        <v>7248</v>
      </c>
      <c r="I232" s="41">
        <v>7152</v>
      </c>
      <c r="J232" s="41">
        <v>5890</v>
      </c>
      <c r="K232" s="41">
        <v>9953</v>
      </c>
      <c r="L232" s="41">
        <v>4318.49</v>
      </c>
      <c r="M232" s="41">
        <v>10472</v>
      </c>
      <c r="N232" s="41">
        <v>5088</v>
      </c>
      <c r="O232" s="41">
        <v>3765</v>
      </c>
      <c r="P232" s="41">
        <v>5959</v>
      </c>
      <c r="Q232" s="41">
        <v>3964</v>
      </c>
      <c r="R232" s="41">
        <v>7077</v>
      </c>
      <c r="S232" s="41">
        <v>3878</v>
      </c>
      <c r="T232" s="41">
        <v>6142</v>
      </c>
      <c r="U232" s="41">
        <v>4906</v>
      </c>
      <c r="V232" s="41">
        <v>3860</v>
      </c>
      <c r="W232" s="41">
        <v>3860</v>
      </c>
      <c r="X232" s="41">
        <v>4943</v>
      </c>
      <c r="Y232" s="41">
        <v>14611</v>
      </c>
      <c r="Z232" s="41">
        <v>2438</v>
      </c>
      <c r="AA232" s="41">
        <v>4954</v>
      </c>
      <c r="AB232" s="41">
        <v>4877</v>
      </c>
      <c r="AC232" s="41">
        <v>5123.4399999999996</v>
      </c>
      <c r="AD232" s="41">
        <v>6131</v>
      </c>
      <c r="AE232" s="41">
        <v>6193</v>
      </c>
      <c r="AF232" s="41">
        <v>6686</v>
      </c>
      <c r="AG232" s="41">
        <v>6405</v>
      </c>
      <c r="AH232" s="41">
        <v>5672</v>
      </c>
      <c r="AI232" s="41">
        <v>3943</v>
      </c>
      <c r="AJ232" s="41">
        <v>4571</v>
      </c>
      <c r="AK232" s="41">
        <v>10728</v>
      </c>
      <c r="AL232" s="41">
        <v>5145</v>
      </c>
      <c r="AM232" s="28">
        <f t="shared" si="21"/>
        <v>296422</v>
      </c>
      <c r="AN232" s="41">
        <v>9562</v>
      </c>
      <c r="AO232" s="29">
        <f t="shared" si="22"/>
        <v>185952.93</v>
      </c>
      <c r="AP232" s="30">
        <f t="shared" si="23"/>
        <v>5998.4816129032251</v>
      </c>
      <c r="AQ232" s="31">
        <f t="shared" si="24"/>
        <v>-110469.07</v>
      </c>
      <c r="AR232" s="45">
        <f t="shared" si="25"/>
        <v>0.62732499612039594</v>
      </c>
    </row>
    <row r="233" spans="1:44" x14ac:dyDescent="0.25">
      <c r="A233" s="10">
        <v>232</v>
      </c>
      <c r="B233" s="13">
        <v>17235</v>
      </c>
      <c r="C233" s="11" t="s">
        <v>58</v>
      </c>
      <c r="D233" s="11" t="s">
        <v>23</v>
      </c>
      <c r="E233" s="12" t="s">
        <v>42</v>
      </c>
      <c r="F233" s="12" t="s">
        <v>43</v>
      </c>
      <c r="G233" s="14" t="s">
        <v>296</v>
      </c>
      <c r="H233" s="41">
        <v>6674</v>
      </c>
      <c r="I233" s="41">
        <v>12201</v>
      </c>
      <c r="J233" s="41">
        <v>4818</v>
      </c>
      <c r="K233" s="41">
        <v>10748</v>
      </c>
      <c r="L233" s="41">
        <v>6434</v>
      </c>
      <c r="M233" s="41">
        <v>11498</v>
      </c>
      <c r="N233" s="41">
        <v>15033</v>
      </c>
      <c r="O233" s="41">
        <v>6874</v>
      </c>
      <c r="P233" s="41">
        <v>25569</v>
      </c>
      <c r="Q233" s="41">
        <v>8354</v>
      </c>
      <c r="R233" s="41">
        <v>10328</v>
      </c>
      <c r="S233" s="41">
        <v>4687</v>
      </c>
      <c r="T233" s="41">
        <v>2765</v>
      </c>
      <c r="U233" s="41">
        <v>11343</v>
      </c>
      <c r="V233" s="41">
        <v>6428</v>
      </c>
      <c r="W233" s="41">
        <v>6428</v>
      </c>
      <c r="X233" s="41">
        <v>8829</v>
      </c>
      <c r="Y233" s="41">
        <v>10314</v>
      </c>
      <c r="Z233" s="41">
        <v>3338</v>
      </c>
      <c r="AA233" s="41">
        <v>10929</v>
      </c>
      <c r="AB233" s="41">
        <v>8440</v>
      </c>
      <c r="AC233" s="41">
        <v>6377.3</v>
      </c>
      <c r="AD233" s="41">
        <v>10603</v>
      </c>
      <c r="AE233" s="41">
        <v>6618</v>
      </c>
      <c r="AF233" s="41">
        <v>8344</v>
      </c>
      <c r="AG233" s="41">
        <v>6348</v>
      </c>
      <c r="AH233" s="41">
        <v>11805</v>
      </c>
      <c r="AI233" s="41">
        <v>4809.5</v>
      </c>
      <c r="AJ233" s="41">
        <v>7691</v>
      </c>
      <c r="AK233" s="41">
        <v>6568</v>
      </c>
      <c r="AL233" s="41">
        <v>7227</v>
      </c>
      <c r="AM233" s="28">
        <f t="shared" si="21"/>
        <v>262322</v>
      </c>
      <c r="AN233" s="41">
        <v>8462</v>
      </c>
      <c r="AO233" s="29">
        <f t="shared" si="22"/>
        <v>268422.8</v>
      </c>
      <c r="AP233" s="30">
        <f t="shared" si="23"/>
        <v>8658.7999999999993</v>
      </c>
      <c r="AQ233" s="31">
        <f t="shared" si="24"/>
        <v>6100.7999999999884</v>
      </c>
      <c r="AR233" s="45">
        <f t="shared" si="25"/>
        <v>1.0232569132592768</v>
      </c>
    </row>
    <row r="234" spans="1:44" x14ac:dyDescent="0.25">
      <c r="A234" s="10">
        <v>233</v>
      </c>
      <c r="B234" s="11">
        <v>14536</v>
      </c>
      <c r="C234" s="11" t="s">
        <v>58</v>
      </c>
      <c r="D234" s="11" t="s">
        <v>23</v>
      </c>
      <c r="E234" s="12" t="s">
        <v>42</v>
      </c>
      <c r="F234" s="12" t="s">
        <v>44</v>
      </c>
      <c r="G234" s="12" t="s">
        <v>297</v>
      </c>
      <c r="H234" s="41">
        <v>16297</v>
      </c>
      <c r="I234" s="41">
        <v>13206</v>
      </c>
      <c r="J234" s="41">
        <v>11052</v>
      </c>
      <c r="K234" s="41">
        <v>24065</v>
      </c>
      <c r="L234" s="41">
        <v>6786</v>
      </c>
      <c r="M234" s="41">
        <v>11098</v>
      </c>
      <c r="N234" s="41">
        <v>21731</v>
      </c>
      <c r="O234" s="41">
        <v>10632</v>
      </c>
      <c r="P234" s="41">
        <v>13344</v>
      </c>
      <c r="Q234" s="41">
        <v>16006</v>
      </c>
      <c r="R234" s="41">
        <v>15914</v>
      </c>
      <c r="S234" s="41">
        <v>4555</v>
      </c>
      <c r="T234" s="41">
        <v>16549</v>
      </c>
      <c r="U234" s="41">
        <v>13957</v>
      </c>
      <c r="V234" s="41">
        <v>10536</v>
      </c>
      <c r="W234" s="41">
        <v>11764</v>
      </c>
      <c r="X234" s="41">
        <v>9518</v>
      </c>
      <c r="Y234" s="41">
        <v>17949</v>
      </c>
      <c r="Z234" s="41">
        <v>8023</v>
      </c>
      <c r="AA234" s="41">
        <v>19582</v>
      </c>
      <c r="AB234" s="41">
        <v>16322</v>
      </c>
      <c r="AC234" s="41">
        <v>10649</v>
      </c>
      <c r="AD234" s="41">
        <v>20463</v>
      </c>
      <c r="AE234" s="41">
        <v>7876</v>
      </c>
      <c r="AF234" s="41">
        <v>15367</v>
      </c>
      <c r="AG234" s="41">
        <v>17923</v>
      </c>
      <c r="AH234" s="41">
        <v>13110</v>
      </c>
      <c r="AI234" s="41">
        <v>13635</v>
      </c>
      <c r="AJ234" s="41">
        <v>9955</v>
      </c>
      <c r="AK234" s="41">
        <v>10558</v>
      </c>
      <c r="AL234" s="41">
        <v>9580</v>
      </c>
      <c r="AM234" s="28">
        <f t="shared" si="21"/>
        <v>436046</v>
      </c>
      <c r="AN234" s="41">
        <v>14066</v>
      </c>
      <c r="AO234" s="29">
        <f t="shared" si="22"/>
        <v>418002</v>
      </c>
      <c r="AP234" s="30">
        <f t="shared" si="23"/>
        <v>13483.935483870968</v>
      </c>
      <c r="AQ234" s="31">
        <f t="shared" si="24"/>
        <v>-18044</v>
      </c>
      <c r="AR234" s="45">
        <f t="shared" si="25"/>
        <v>0.95861904477967919</v>
      </c>
    </row>
    <row r="235" spans="1:44" x14ac:dyDescent="0.25">
      <c r="A235" s="10">
        <v>234</v>
      </c>
      <c r="B235" s="11">
        <v>15521</v>
      </c>
      <c r="C235" s="11" t="s">
        <v>58</v>
      </c>
      <c r="D235" s="11" t="s">
        <v>23</v>
      </c>
      <c r="E235" s="12" t="s">
        <v>42</v>
      </c>
      <c r="F235" s="12" t="s">
        <v>44</v>
      </c>
      <c r="G235" s="12" t="s">
        <v>298</v>
      </c>
      <c r="H235" s="41">
        <v>21428</v>
      </c>
      <c r="I235" s="41">
        <v>28638</v>
      </c>
      <c r="J235" s="41">
        <v>17719</v>
      </c>
      <c r="K235" s="41">
        <v>27959</v>
      </c>
      <c r="L235" s="41">
        <v>17210</v>
      </c>
      <c r="M235" s="41">
        <v>49222</v>
      </c>
      <c r="N235" s="41">
        <v>38489</v>
      </c>
      <c r="O235" s="41">
        <v>29635</v>
      </c>
      <c r="P235" s="41">
        <v>23679</v>
      </c>
      <c r="Q235" s="41">
        <v>28207</v>
      </c>
      <c r="R235" s="41">
        <v>28851</v>
      </c>
      <c r="S235" s="41">
        <v>17633</v>
      </c>
      <c r="T235" s="41">
        <v>40226</v>
      </c>
      <c r="U235" s="41">
        <v>27404</v>
      </c>
      <c r="V235" s="41">
        <v>35445</v>
      </c>
      <c r="W235" s="41">
        <v>29639</v>
      </c>
      <c r="X235" s="41">
        <v>24107</v>
      </c>
      <c r="Y235" s="41">
        <v>36158</v>
      </c>
      <c r="Z235" s="41">
        <v>10864</v>
      </c>
      <c r="AA235" s="41">
        <v>40679</v>
      </c>
      <c r="AB235" s="41">
        <v>22636</v>
      </c>
      <c r="AC235" s="41">
        <v>40948</v>
      </c>
      <c r="AD235" s="41">
        <v>45265</v>
      </c>
      <c r="AE235" s="41">
        <v>41338</v>
      </c>
      <c r="AF235" s="41">
        <v>33357</v>
      </c>
      <c r="AG235" s="41">
        <v>23819</v>
      </c>
      <c r="AH235" s="41">
        <v>37973</v>
      </c>
      <c r="AI235" s="41">
        <v>32898</v>
      </c>
      <c r="AJ235" s="41">
        <v>38843</v>
      </c>
      <c r="AK235" s="41">
        <v>49635</v>
      </c>
      <c r="AL235" s="41">
        <v>46964</v>
      </c>
      <c r="AM235" s="28">
        <f t="shared" si="21"/>
        <v>625022</v>
      </c>
      <c r="AN235" s="41">
        <v>20162</v>
      </c>
      <c r="AO235" s="29">
        <f t="shared" si="22"/>
        <v>986868</v>
      </c>
      <c r="AP235" s="30">
        <f t="shared" si="23"/>
        <v>31834.451612903227</v>
      </c>
      <c r="AQ235" s="31">
        <f t="shared" si="24"/>
        <v>361846</v>
      </c>
      <c r="AR235" s="45">
        <f t="shared" si="25"/>
        <v>1.5789332215506013</v>
      </c>
    </row>
    <row r="236" spans="1:44" x14ac:dyDescent="0.25">
      <c r="A236" s="10">
        <v>235</v>
      </c>
      <c r="B236" s="11">
        <v>14543</v>
      </c>
      <c r="C236" s="11" t="s">
        <v>58</v>
      </c>
      <c r="D236" s="11" t="s">
        <v>23</v>
      </c>
      <c r="E236" s="12" t="s">
        <v>42</v>
      </c>
      <c r="F236" s="12" t="s">
        <v>44</v>
      </c>
      <c r="G236" s="12" t="s">
        <v>299</v>
      </c>
      <c r="H236" s="41">
        <v>29592</v>
      </c>
      <c r="I236" s="41">
        <v>21939</v>
      </c>
      <c r="J236" s="41">
        <v>20015</v>
      </c>
      <c r="K236" s="41">
        <v>22681</v>
      </c>
      <c r="L236" s="41">
        <v>23429</v>
      </c>
      <c r="M236" s="41">
        <v>30665</v>
      </c>
      <c r="N236" s="41">
        <v>26107</v>
      </c>
      <c r="O236" s="41">
        <v>23443</v>
      </c>
      <c r="P236" s="41">
        <v>15175</v>
      </c>
      <c r="Q236" s="41">
        <v>28393</v>
      </c>
      <c r="R236" s="41">
        <v>27568</v>
      </c>
      <c r="S236" s="41">
        <v>3525</v>
      </c>
      <c r="T236" s="41">
        <v>22997</v>
      </c>
      <c r="U236" s="41">
        <v>18422</v>
      </c>
      <c r="V236" s="41">
        <v>20297</v>
      </c>
      <c r="W236" s="41">
        <v>23798</v>
      </c>
      <c r="X236" s="41">
        <v>20495</v>
      </c>
      <c r="Y236" s="41">
        <v>21666</v>
      </c>
      <c r="Z236" s="41">
        <v>6126</v>
      </c>
      <c r="AA236" s="41">
        <v>24391</v>
      </c>
      <c r="AB236" s="41">
        <v>18590</v>
      </c>
      <c r="AC236" s="41">
        <v>23534</v>
      </c>
      <c r="AD236" s="41">
        <v>17286</v>
      </c>
      <c r="AE236" s="41">
        <v>17432</v>
      </c>
      <c r="AF236" s="41">
        <v>21710</v>
      </c>
      <c r="AG236" s="41">
        <v>8051</v>
      </c>
      <c r="AH236" s="41">
        <v>26619</v>
      </c>
      <c r="AI236" s="41">
        <v>21632</v>
      </c>
      <c r="AJ236" s="41">
        <v>28700</v>
      </c>
      <c r="AK236" s="41">
        <v>30599</v>
      </c>
      <c r="AL236" s="41">
        <v>30859</v>
      </c>
      <c r="AM236" s="28">
        <f t="shared" si="21"/>
        <v>532146</v>
      </c>
      <c r="AN236" s="41">
        <v>17166</v>
      </c>
      <c r="AO236" s="29">
        <f t="shared" si="22"/>
        <v>675736</v>
      </c>
      <c r="AP236" s="30">
        <f t="shared" si="23"/>
        <v>21797.935483870966</v>
      </c>
      <c r="AQ236" s="31">
        <f t="shared" si="24"/>
        <v>143590</v>
      </c>
      <c r="AR236" s="45">
        <f t="shared" si="25"/>
        <v>1.2698319634085382</v>
      </c>
    </row>
    <row r="237" spans="1:44" x14ac:dyDescent="0.25">
      <c r="A237" s="10">
        <v>236</v>
      </c>
      <c r="B237" s="11">
        <v>15792</v>
      </c>
      <c r="C237" s="11" t="s">
        <v>58</v>
      </c>
      <c r="D237" s="11" t="s">
        <v>23</v>
      </c>
      <c r="E237" s="12" t="s">
        <v>42</v>
      </c>
      <c r="F237" s="12" t="s">
        <v>44</v>
      </c>
      <c r="G237" s="12" t="s">
        <v>300</v>
      </c>
      <c r="H237" s="41">
        <v>14645</v>
      </c>
      <c r="I237" s="41">
        <v>13957</v>
      </c>
      <c r="J237" s="41">
        <v>11722</v>
      </c>
      <c r="K237" s="41">
        <v>27429</v>
      </c>
      <c r="L237" s="41">
        <v>7039</v>
      </c>
      <c r="M237" s="41">
        <v>12109</v>
      </c>
      <c r="N237" s="41">
        <v>11026</v>
      </c>
      <c r="O237" s="41">
        <v>13329</v>
      </c>
      <c r="P237" s="41">
        <v>11359</v>
      </c>
      <c r="Q237" s="41">
        <v>9582</v>
      </c>
      <c r="R237" s="41">
        <v>11992</v>
      </c>
      <c r="S237" s="41">
        <v>3527</v>
      </c>
      <c r="T237" s="41">
        <v>14309</v>
      </c>
      <c r="U237" s="41">
        <v>11854</v>
      </c>
      <c r="V237" s="41">
        <v>15744</v>
      </c>
      <c r="W237" s="41">
        <v>12072</v>
      </c>
      <c r="X237" s="41">
        <v>10172</v>
      </c>
      <c r="Y237" s="41">
        <v>24396</v>
      </c>
      <c r="Z237" s="41">
        <v>6785</v>
      </c>
      <c r="AA237" s="41">
        <v>11608</v>
      </c>
      <c r="AB237" s="41">
        <v>11138</v>
      </c>
      <c r="AC237" s="41">
        <v>11930</v>
      </c>
      <c r="AD237" s="41">
        <v>12018</v>
      </c>
      <c r="AE237" s="41">
        <v>7857</v>
      </c>
      <c r="AF237" s="41">
        <v>15722</v>
      </c>
      <c r="AG237" s="41">
        <v>10522</v>
      </c>
      <c r="AH237" s="41">
        <v>10372</v>
      </c>
      <c r="AI237" s="41">
        <v>11300</v>
      </c>
      <c r="AJ237" s="41">
        <v>8925</v>
      </c>
      <c r="AK237" s="41">
        <v>13158</v>
      </c>
      <c r="AL237" s="41">
        <v>9280</v>
      </c>
      <c r="AM237" s="28">
        <f t="shared" si="21"/>
        <v>327422</v>
      </c>
      <c r="AN237" s="41">
        <v>10562</v>
      </c>
      <c r="AO237" s="29">
        <f t="shared" si="22"/>
        <v>376878</v>
      </c>
      <c r="AP237" s="30">
        <f t="shared" si="23"/>
        <v>12157.354838709678</v>
      </c>
      <c r="AQ237" s="31">
        <f t="shared" si="24"/>
        <v>49456</v>
      </c>
      <c r="AR237" s="45">
        <f t="shared" si="25"/>
        <v>1.1510466614949515</v>
      </c>
    </row>
    <row r="238" spans="1:44" x14ac:dyDescent="0.25">
      <c r="A238" s="10">
        <v>237</v>
      </c>
      <c r="B238" s="11">
        <v>14564</v>
      </c>
      <c r="C238" s="11" t="s">
        <v>58</v>
      </c>
      <c r="D238" s="11" t="s">
        <v>23</v>
      </c>
      <c r="E238" s="12" t="s">
        <v>42</v>
      </c>
      <c r="F238" s="12" t="s">
        <v>44</v>
      </c>
      <c r="G238" s="12" t="s">
        <v>301</v>
      </c>
      <c r="H238" s="41">
        <v>9134</v>
      </c>
      <c r="I238" s="41">
        <v>15643</v>
      </c>
      <c r="J238" s="41">
        <v>15447</v>
      </c>
      <c r="K238" s="41">
        <v>11345</v>
      </c>
      <c r="L238" s="41">
        <v>4128</v>
      </c>
      <c r="M238" s="41">
        <v>14486</v>
      </c>
      <c r="N238" s="41">
        <v>14265</v>
      </c>
      <c r="O238" s="41">
        <v>14140</v>
      </c>
      <c r="P238" s="41">
        <v>11047</v>
      </c>
      <c r="Q238" s="41">
        <v>7320</v>
      </c>
      <c r="R238" s="41">
        <v>10871</v>
      </c>
      <c r="S238" s="41">
        <v>4533</v>
      </c>
      <c r="T238" s="41">
        <v>17463</v>
      </c>
      <c r="U238" s="41">
        <v>7572</v>
      </c>
      <c r="V238" s="41">
        <v>11048</v>
      </c>
      <c r="W238" s="41">
        <v>8014</v>
      </c>
      <c r="X238" s="41">
        <v>11461</v>
      </c>
      <c r="Y238" s="41">
        <v>13736</v>
      </c>
      <c r="Z238" s="41">
        <v>6439</v>
      </c>
      <c r="AA238" s="41">
        <v>8683</v>
      </c>
      <c r="AB238" s="41">
        <v>14840</v>
      </c>
      <c r="AC238" s="41">
        <v>9504</v>
      </c>
      <c r="AD238" s="41">
        <v>12077</v>
      </c>
      <c r="AE238" s="41">
        <v>7404</v>
      </c>
      <c r="AF238" s="41">
        <v>15205</v>
      </c>
      <c r="AG238" s="41">
        <v>5744</v>
      </c>
      <c r="AH238" s="41">
        <v>18887</v>
      </c>
      <c r="AI238" s="41">
        <v>8748</v>
      </c>
      <c r="AJ238" s="41">
        <v>9363</v>
      </c>
      <c r="AK238" s="41">
        <v>6082</v>
      </c>
      <c r="AL238" s="41">
        <v>10182</v>
      </c>
      <c r="AM238" s="28">
        <f t="shared" si="21"/>
        <v>319796</v>
      </c>
      <c r="AN238" s="41">
        <v>10316</v>
      </c>
      <c r="AO238" s="29">
        <f t="shared" si="22"/>
        <v>334811</v>
      </c>
      <c r="AP238" s="30">
        <f t="shared" si="23"/>
        <v>10800.354838709678</v>
      </c>
      <c r="AQ238" s="31">
        <f t="shared" si="24"/>
        <v>15015</v>
      </c>
      <c r="AR238" s="45">
        <f t="shared" si="25"/>
        <v>1.0469518067768202</v>
      </c>
    </row>
    <row r="239" spans="1:44" x14ac:dyDescent="0.25">
      <c r="A239" s="10">
        <v>238</v>
      </c>
      <c r="B239" s="11">
        <v>14533</v>
      </c>
      <c r="C239" s="11" t="s">
        <v>58</v>
      </c>
      <c r="D239" s="11" t="s">
        <v>23</v>
      </c>
      <c r="E239" s="12" t="s">
        <v>42</v>
      </c>
      <c r="F239" s="12" t="s">
        <v>44</v>
      </c>
      <c r="G239" s="12" t="s">
        <v>302</v>
      </c>
      <c r="H239" s="41">
        <v>7537</v>
      </c>
      <c r="I239" s="41">
        <v>7804</v>
      </c>
      <c r="J239" s="41">
        <v>12075</v>
      </c>
      <c r="K239" s="41">
        <v>15983</v>
      </c>
      <c r="L239" s="41">
        <v>6435</v>
      </c>
      <c r="M239" s="41">
        <v>7136</v>
      </c>
      <c r="N239" s="41">
        <v>11313</v>
      </c>
      <c r="O239" s="41">
        <v>6909</v>
      </c>
      <c r="P239" s="41">
        <v>9437</v>
      </c>
      <c r="Q239" s="41">
        <v>8449</v>
      </c>
      <c r="R239" s="41">
        <v>7687</v>
      </c>
      <c r="S239" s="41">
        <v>4555</v>
      </c>
      <c r="T239" s="41">
        <v>7396</v>
      </c>
      <c r="U239" s="41">
        <v>8898</v>
      </c>
      <c r="V239" s="41">
        <v>11187</v>
      </c>
      <c r="W239" s="41">
        <v>7083</v>
      </c>
      <c r="X239" s="41">
        <v>2969</v>
      </c>
      <c r="Y239" s="41">
        <v>9163</v>
      </c>
      <c r="Z239" s="41">
        <v>3812</v>
      </c>
      <c r="AA239" s="41">
        <v>6943</v>
      </c>
      <c r="AB239" s="41">
        <v>9881</v>
      </c>
      <c r="AC239" s="41">
        <v>5127</v>
      </c>
      <c r="AD239" s="41">
        <v>9608</v>
      </c>
      <c r="AE239" s="41">
        <v>7173</v>
      </c>
      <c r="AF239" s="41">
        <v>7066</v>
      </c>
      <c r="AG239" s="41">
        <v>3287</v>
      </c>
      <c r="AH239" s="41">
        <v>10022</v>
      </c>
      <c r="AI239" s="41">
        <v>10074</v>
      </c>
      <c r="AJ239" s="41">
        <v>9460</v>
      </c>
      <c r="AK239" s="41">
        <v>7743</v>
      </c>
      <c r="AL239" s="41">
        <v>5983</v>
      </c>
      <c r="AM239" s="28">
        <f t="shared" si="21"/>
        <v>230671</v>
      </c>
      <c r="AN239" s="41">
        <v>7441</v>
      </c>
      <c r="AO239" s="29">
        <f t="shared" si="22"/>
        <v>248195</v>
      </c>
      <c r="AP239" s="30">
        <f t="shared" si="23"/>
        <v>8006.2903225806449</v>
      </c>
      <c r="AQ239" s="31">
        <f t="shared" si="24"/>
        <v>17524</v>
      </c>
      <c r="AR239" s="45">
        <f t="shared" si="25"/>
        <v>1.075969671089994</v>
      </c>
    </row>
    <row r="240" spans="1:44" x14ac:dyDescent="0.25">
      <c r="A240" s="10">
        <v>239</v>
      </c>
      <c r="B240" s="11">
        <v>16603</v>
      </c>
      <c r="C240" s="11" t="s">
        <v>58</v>
      </c>
      <c r="D240" s="11" t="s">
        <v>23</v>
      </c>
      <c r="E240" s="12" t="s">
        <v>42</v>
      </c>
      <c r="F240" s="12" t="s">
        <v>44</v>
      </c>
      <c r="G240" s="12" t="s">
        <v>303</v>
      </c>
      <c r="H240" s="41">
        <v>36027</v>
      </c>
      <c r="I240" s="41">
        <v>35282</v>
      </c>
      <c r="J240" s="41">
        <v>30225</v>
      </c>
      <c r="K240" s="41">
        <v>36093</v>
      </c>
      <c r="L240" s="41">
        <v>7131</v>
      </c>
      <c r="M240" s="41">
        <v>25222</v>
      </c>
      <c r="N240" s="41">
        <v>29857</v>
      </c>
      <c r="O240" s="41">
        <v>20579</v>
      </c>
      <c r="P240" s="41">
        <v>16142</v>
      </c>
      <c r="Q240" s="41">
        <v>31963</v>
      </c>
      <c r="R240" s="41">
        <v>28407</v>
      </c>
      <c r="S240" s="41">
        <v>7210</v>
      </c>
      <c r="T240" s="41">
        <v>37655</v>
      </c>
      <c r="U240" s="41">
        <v>25170</v>
      </c>
      <c r="V240" s="41">
        <v>21754</v>
      </c>
      <c r="W240" s="41">
        <v>26714</v>
      </c>
      <c r="X240" s="41">
        <v>20978</v>
      </c>
      <c r="Y240" s="41">
        <v>34996</v>
      </c>
      <c r="Z240" s="41">
        <v>9047</v>
      </c>
      <c r="AA240" s="41">
        <v>30730</v>
      </c>
      <c r="AB240" s="41">
        <v>25035</v>
      </c>
      <c r="AC240" s="41">
        <v>26453</v>
      </c>
      <c r="AD240" s="41">
        <v>25870</v>
      </c>
      <c r="AE240" s="41">
        <v>20521</v>
      </c>
      <c r="AF240" s="41">
        <v>29105</v>
      </c>
      <c r="AG240" s="41">
        <v>9876</v>
      </c>
      <c r="AH240" s="41">
        <v>41540</v>
      </c>
      <c r="AI240" s="41">
        <v>28116</v>
      </c>
      <c r="AJ240" s="41">
        <v>29132</v>
      </c>
      <c r="AK240" s="41">
        <v>34966</v>
      </c>
      <c r="AL240" s="41">
        <v>29977</v>
      </c>
      <c r="AM240" s="28">
        <f t="shared" si="21"/>
        <v>718146</v>
      </c>
      <c r="AN240" s="41">
        <v>23166</v>
      </c>
      <c r="AO240" s="29">
        <f t="shared" si="22"/>
        <v>811773</v>
      </c>
      <c r="AP240" s="30">
        <f t="shared" si="23"/>
        <v>26186.225806451614</v>
      </c>
      <c r="AQ240" s="31">
        <f t="shared" si="24"/>
        <v>93627</v>
      </c>
      <c r="AR240" s="45">
        <f t="shared" si="25"/>
        <v>1.1303732110183724</v>
      </c>
    </row>
    <row r="241" spans="1:44" x14ac:dyDescent="0.25">
      <c r="A241" s="10">
        <v>240</v>
      </c>
      <c r="B241" s="11">
        <v>15135</v>
      </c>
      <c r="C241" s="11" t="s">
        <v>58</v>
      </c>
      <c r="D241" s="11" t="s">
        <v>23</v>
      </c>
      <c r="E241" s="12" t="s">
        <v>42</v>
      </c>
      <c r="F241" s="12" t="s">
        <v>44</v>
      </c>
      <c r="G241" s="12" t="s">
        <v>304</v>
      </c>
      <c r="H241" s="41">
        <v>15955</v>
      </c>
      <c r="I241" s="41">
        <v>15915</v>
      </c>
      <c r="J241" s="41">
        <v>16669</v>
      </c>
      <c r="K241" s="41">
        <v>23995</v>
      </c>
      <c r="L241" s="41">
        <v>8347</v>
      </c>
      <c r="M241" s="41">
        <v>20067</v>
      </c>
      <c r="N241" s="41">
        <v>17897</v>
      </c>
      <c r="O241" s="41">
        <v>12565</v>
      </c>
      <c r="P241" s="41">
        <v>15909</v>
      </c>
      <c r="Q241" s="41">
        <v>12428</v>
      </c>
      <c r="R241" s="41">
        <v>18106</v>
      </c>
      <c r="S241" s="41">
        <v>8014</v>
      </c>
      <c r="T241" s="41">
        <v>18815</v>
      </c>
      <c r="U241" s="41">
        <v>12795</v>
      </c>
      <c r="V241" s="41">
        <v>14153</v>
      </c>
      <c r="W241" s="41">
        <v>17795</v>
      </c>
      <c r="X241" s="41">
        <v>15678</v>
      </c>
      <c r="Y241" s="41">
        <v>19415</v>
      </c>
      <c r="Z241" s="41">
        <v>9094</v>
      </c>
      <c r="AA241" s="41">
        <v>14485</v>
      </c>
      <c r="AB241" s="41">
        <v>18680</v>
      </c>
      <c r="AC241" s="41">
        <v>13037</v>
      </c>
      <c r="AD241" s="41">
        <v>11268</v>
      </c>
      <c r="AE241" s="41">
        <v>12395</v>
      </c>
      <c r="AF241" s="41">
        <v>17751</v>
      </c>
      <c r="AG241" s="41">
        <v>3221</v>
      </c>
      <c r="AH241" s="41">
        <v>18324</v>
      </c>
      <c r="AI241" s="41">
        <v>9285</v>
      </c>
      <c r="AJ241" s="41">
        <v>14202</v>
      </c>
      <c r="AK241" s="41">
        <v>9479</v>
      </c>
      <c r="AL241" s="41">
        <v>13094</v>
      </c>
      <c r="AM241" s="28">
        <f t="shared" si="21"/>
        <v>412796</v>
      </c>
      <c r="AN241" s="41">
        <v>13316</v>
      </c>
      <c r="AO241" s="29">
        <f t="shared" si="22"/>
        <v>448833</v>
      </c>
      <c r="AP241" s="30">
        <f t="shared" si="23"/>
        <v>14478.483870967742</v>
      </c>
      <c r="AQ241" s="31">
        <f t="shared" si="24"/>
        <v>36037</v>
      </c>
      <c r="AR241" s="45">
        <f t="shared" si="25"/>
        <v>1.0872997800366282</v>
      </c>
    </row>
    <row r="242" spans="1:44" x14ac:dyDescent="0.25">
      <c r="A242" s="10">
        <v>241</v>
      </c>
      <c r="B242" s="11">
        <v>92018</v>
      </c>
      <c r="C242" s="11" t="s">
        <v>58</v>
      </c>
      <c r="D242" s="11" t="s">
        <v>23</v>
      </c>
      <c r="E242" s="12" t="s">
        <v>42</v>
      </c>
      <c r="F242" s="12" t="s">
        <v>44</v>
      </c>
      <c r="G242" s="12" t="s">
        <v>305</v>
      </c>
      <c r="H242" s="41">
        <v>14370</v>
      </c>
      <c r="I242" s="41">
        <v>7433</v>
      </c>
      <c r="J242" s="41">
        <v>8494</v>
      </c>
      <c r="K242" s="41">
        <v>18859</v>
      </c>
      <c r="L242" s="41">
        <v>3675</v>
      </c>
      <c r="M242" s="41">
        <v>10919</v>
      </c>
      <c r="N242" s="41">
        <v>4211</v>
      </c>
      <c r="O242" s="41">
        <v>8099</v>
      </c>
      <c r="P242" s="41">
        <v>6865</v>
      </c>
      <c r="Q242" s="41">
        <v>9066</v>
      </c>
      <c r="R242" s="41">
        <v>12243</v>
      </c>
      <c r="S242" s="41">
        <v>7656</v>
      </c>
      <c r="T242" s="41">
        <v>8437</v>
      </c>
      <c r="U242" s="41">
        <v>7936</v>
      </c>
      <c r="V242" s="41">
        <v>9696</v>
      </c>
      <c r="W242" s="41">
        <v>10429</v>
      </c>
      <c r="X242" s="41">
        <v>8737</v>
      </c>
      <c r="Y242" s="41">
        <v>9265</v>
      </c>
      <c r="Z242" s="41">
        <v>5608</v>
      </c>
      <c r="AA242" s="41">
        <v>8903</v>
      </c>
      <c r="AB242" s="41">
        <v>9506</v>
      </c>
      <c r="AC242" s="41">
        <v>7754</v>
      </c>
      <c r="AD242" s="41">
        <v>7600</v>
      </c>
      <c r="AE242" s="41">
        <v>8111</v>
      </c>
      <c r="AF242" s="41">
        <v>10179</v>
      </c>
      <c r="AG242" s="41">
        <v>7280</v>
      </c>
      <c r="AH242" s="41">
        <v>9796</v>
      </c>
      <c r="AI242" s="41">
        <v>12442</v>
      </c>
      <c r="AJ242" s="41">
        <v>7417</v>
      </c>
      <c r="AK242" s="41">
        <v>9884</v>
      </c>
      <c r="AL242" s="41">
        <v>8507</v>
      </c>
      <c r="AM242" s="28">
        <f t="shared" si="21"/>
        <v>255967</v>
      </c>
      <c r="AN242" s="41">
        <v>8257</v>
      </c>
      <c r="AO242" s="29">
        <f t="shared" si="22"/>
        <v>279377</v>
      </c>
      <c r="AP242" s="30">
        <f t="shared" si="23"/>
        <v>9012.1612903225814</v>
      </c>
      <c r="AQ242" s="31">
        <f t="shared" si="24"/>
        <v>23410</v>
      </c>
      <c r="AR242" s="45">
        <f t="shared" si="25"/>
        <v>1.0914571018920407</v>
      </c>
    </row>
    <row r="243" spans="1:44" x14ac:dyDescent="0.25">
      <c r="A243" s="10">
        <v>242</v>
      </c>
      <c r="B243" s="11">
        <v>16427</v>
      </c>
      <c r="C243" s="11" t="s">
        <v>58</v>
      </c>
      <c r="D243" s="11" t="s">
        <v>23</v>
      </c>
      <c r="E243" s="12" t="s">
        <v>42</v>
      </c>
      <c r="F243" s="12" t="s">
        <v>45</v>
      </c>
      <c r="G243" s="12" t="s">
        <v>306</v>
      </c>
      <c r="H243" s="41">
        <v>44691</v>
      </c>
      <c r="I243" s="41">
        <v>41452</v>
      </c>
      <c r="J243" s="41">
        <v>40264</v>
      </c>
      <c r="K243" s="41">
        <v>40540</v>
      </c>
      <c r="L243" s="41">
        <v>19132</v>
      </c>
      <c r="M243" s="41">
        <v>48709</v>
      </c>
      <c r="N243" s="41">
        <v>36764</v>
      </c>
      <c r="O243" s="41">
        <v>38215</v>
      </c>
      <c r="P243" s="41">
        <v>29637</v>
      </c>
      <c r="Q243" s="41">
        <v>27833</v>
      </c>
      <c r="R243" s="41">
        <v>35873</v>
      </c>
      <c r="S243" s="41">
        <v>17496</v>
      </c>
      <c r="T243" s="41">
        <v>47578</v>
      </c>
      <c r="U243" s="41">
        <v>37050</v>
      </c>
      <c r="V243" s="41">
        <v>25209</v>
      </c>
      <c r="W243" s="41">
        <v>27859</v>
      </c>
      <c r="X243" s="41">
        <v>51065</v>
      </c>
      <c r="Y243" s="41">
        <v>52117</v>
      </c>
      <c r="Z243" s="41">
        <v>10284</v>
      </c>
      <c r="AA243" s="41">
        <v>39019</v>
      </c>
      <c r="AB243" s="41">
        <v>36427</v>
      </c>
      <c r="AC243" s="41">
        <v>26683</v>
      </c>
      <c r="AD243" s="41">
        <v>36301</v>
      </c>
      <c r="AE243" s="41">
        <v>38456</v>
      </c>
      <c r="AF243" s="41">
        <v>35177</v>
      </c>
      <c r="AG243" s="41">
        <v>13565</v>
      </c>
      <c r="AH243" s="41">
        <v>38745</v>
      </c>
      <c r="AI243" s="41">
        <v>26185</v>
      </c>
      <c r="AJ243" s="41">
        <v>34176</v>
      </c>
      <c r="AK243" s="41">
        <v>31295</v>
      </c>
      <c r="AL243" s="41">
        <v>33357</v>
      </c>
      <c r="AM243" s="28">
        <f t="shared" si="21"/>
        <v>772396</v>
      </c>
      <c r="AN243" s="41">
        <v>24916</v>
      </c>
      <c r="AO243" s="29">
        <f t="shared" si="22"/>
        <v>1061154</v>
      </c>
      <c r="AP243" s="30">
        <f t="shared" si="23"/>
        <v>34230.774193548386</v>
      </c>
      <c r="AQ243" s="31">
        <f t="shared" si="24"/>
        <v>288758</v>
      </c>
      <c r="AR243" s="45">
        <f t="shared" si="25"/>
        <v>1.3738470939777006</v>
      </c>
    </row>
    <row r="244" spans="1:44" x14ac:dyDescent="0.25">
      <c r="A244" s="10">
        <v>243</v>
      </c>
      <c r="B244" s="11">
        <v>92042</v>
      </c>
      <c r="C244" s="11" t="s">
        <v>58</v>
      </c>
      <c r="D244" s="11" t="s">
        <v>23</v>
      </c>
      <c r="E244" s="12" t="s">
        <v>42</v>
      </c>
      <c r="F244" s="12" t="s">
        <v>45</v>
      </c>
      <c r="G244" s="12" t="s">
        <v>307</v>
      </c>
      <c r="H244" s="41">
        <v>10988</v>
      </c>
      <c r="I244" s="41">
        <v>9617</v>
      </c>
      <c r="J244" s="41">
        <v>11769</v>
      </c>
      <c r="K244" s="41">
        <v>9487</v>
      </c>
      <c r="L244" s="41">
        <v>5759</v>
      </c>
      <c r="M244" s="41">
        <v>11323</v>
      </c>
      <c r="N244" s="41">
        <v>7574</v>
      </c>
      <c r="O244" s="41">
        <v>9443</v>
      </c>
      <c r="P244" s="41">
        <v>9204</v>
      </c>
      <c r="Q244" s="41">
        <v>10219</v>
      </c>
      <c r="R244" s="41">
        <v>10417</v>
      </c>
      <c r="S244" s="41">
        <v>7029</v>
      </c>
      <c r="T244" s="41">
        <v>12839</v>
      </c>
      <c r="U244" s="41">
        <v>9382</v>
      </c>
      <c r="V244" s="41">
        <v>10522</v>
      </c>
      <c r="W244" s="41">
        <v>7644</v>
      </c>
      <c r="X244" s="41">
        <v>6443</v>
      </c>
      <c r="Y244" s="41">
        <v>8309</v>
      </c>
      <c r="Z244" s="41">
        <v>6788</v>
      </c>
      <c r="AA244" s="41">
        <v>7867</v>
      </c>
      <c r="AB244" s="41">
        <v>8060</v>
      </c>
      <c r="AC244" s="41">
        <v>8499</v>
      </c>
      <c r="AD244" s="41">
        <v>9604</v>
      </c>
      <c r="AE244" s="41">
        <v>6331</v>
      </c>
      <c r="AF244" s="41">
        <v>7089</v>
      </c>
      <c r="AG244" s="41">
        <v>4257</v>
      </c>
      <c r="AH244" s="41">
        <v>18358</v>
      </c>
      <c r="AI244" s="41">
        <v>9933</v>
      </c>
      <c r="AJ244" s="41">
        <v>7026</v>
      </c>
      <c r="AK244" s="41">
        <v>11620</v>
      </c>
      <c r="AL244" s="41">
        <v>13401</v>
      </c>
      <c r="AM244" s="28">
        <f t="shared" si="21"/>
        <v>243567</v>
      </c>
      <c r="AN244" s="41">
        <v>7857</v>
      </c>
      <c r="AO244" s="29">
        <f t="shared" si="22"/>
        <v>286801</v>
      </c>
      <c r="AP244" s="30">
        <f t="shared" si="23"/>
        <v>9251.645161290322</v>
      </c>
      <c r="AQ244" s="31">
        <f t="shared" si="24"/>
        <v>43234</v>
      </c>
      <c r="AR244" s="45">
        <f t="shared" si="25"/>
        <v>1.17750352059187</v>
      </c>
    </row>
    <row r="245" spans="1:44" x14ac:dyDescent="0.25">
      <c r="A245" s="10">
        <v>244</v>
      </c>
      <c r="B245" s="11">
        <v>14558</v>
      </c>
      <c r="C245" s="11" t="s">
        <v>58</v>
      </c>
      <c r="D245" s="11" t="s">
        <v>23</v>
      </c>
      <c r="E245" s="12" t="s">
        <v>42</v>
      </c>
      <c r="F245" s="12" t="s">
        <v>45</v>
      </c>
      <c r="G245" s="12" t="s">
        <v>308</v>
      </c>
      <c r="H245" s="41">
        <v>13884</v>
      </c>
      <c r="I245" s="41">
        <v>24716</v>
      </c>
      <c r="J245" s="41">
        <v>9403</v>
      </c>
      <c r="K245" s="41">
        <v>21593</v>
      </c>
      <c r="L245" s="41">
        <v>8195</v>
      </c>
      <c r="M245" s="41">
        <v>28747</v>
      </c>
      <c r="N245" s="41">
        <v>8875</v>
      </c>
      <c r="O245" s="41">
        <v>8429</v>
      </c>
      <c r="P245" s="41">
        <v>16379</v>
      </c>
      <c r="Q245" s="41">
        <v>15989</v>
      </c>
      <c r="R245" s="41">
        <v>19567</v>
      </c>
      <c r="S245" s="41">
        <v>5759</v>
      </c>
      <c r="T245" s="41">
        <v>20008</v>
      </c>
      <c r="U245" s="41">
        <v>14839</v>
      </c>
      <c r="V245" s="41">
        <v>10949</v>
      </c>
      <c r="W245" s="41">
        <v>10273</v>
      </c>
      <c r="X245" s="41">
        <v>16000</v>
      </c>
      <c r="Y245" s="41">
        <v>22660</v>
      </c>
      <c r="Z245" s="41">
        <v>7634</v>
      </c>
      <c r="AA245" s="41">
        <v>14487</v>
      </c>
      <c r="AB245" s="41">
        <v>11886</v>
      </c>
      <c r="AC245" s="41">
        <v>12557</v>
      </c>
      <c r="AD245" s="41">
        <v>16478</v>
      </c>
      <c r="AE245" s="41">
        <v>12290</v>
      </c>
      <c r="AF245" s="41">
        <v>16145</v>
      </c>
      <c r="AG245" s="41">
        <v>5985</v>
      </c>
      <c r="AH245" s="41">
        <v>13763</v>
      </c>
      <c r="AI245" s="41">
        <v>14512</v>
      </c>
      <c r="AJ245" s="41">
        <v>12312</v>
      </c>
      <c r="AK245" s="41">
        <v>6552</v>
      </c>
      <c r="AL245" s="41">
        <v>12273</v>
      </c>
      <c r="AM245" s="28">
        <f t="shared" si="21"/>
        <v>288796</v>
      </c>
      <c r="AN245" s="41">
        <v>9316</v>
      </c>
      <c r="AO245" s="29">
        <f t="shared" si="22"/>
        <v>433139</v>
      </c>
      <c r="AP245" s="30">
        <f t="shared" si="23"/>
        <v>13972.225806451614</v>
      </c>
      <c r="AQ245" s="31">
        <f t="shared" si="24"/>
        <v>144343</v>
      </c>
      <c r="AR245" s="45">
        <f t="shared" si="25"/>
        <v>1.4998095541489493</v>
      </c>
    </row>
    <row r="246" spans="1:44" x14ac:dyDescent="0.25">
      <c r="A246" s="10">
        <v>245</v>
      </c>
      <c r="B246" s="11">
        <v>16108</v>
      </c>
      <c r="C246" s="11" t="s">
        <v>58</v>
      </c>
      <c r="D246" s="11" t="s">
        <v>23</v>
      </c>
      <c r="E246" s="12" t="s">
        <v>42</v>
      </c>
      <c r="F246" s="12" t="s">
        <v>45</v>
      </c>
      <c r="G246" s="12" t="s">
        <v>309</v>
      </c>
      <c r="H246" s="41">
        <v>11670</v>
      </c>
      <c r="I246" s="41">
        <v>10578</v>
      </c>
      <c r="J246" s="41">
        <v>15410</v>
      </c>
      <c r="K246" s="41">
        <v>15876</v>
      </c>
      <c r="L246" s="41">
        <v>4367</v>
      </c>
      <c r="M246" s="41">
        <v>12407</v>
      </c>
      <c r="N246" s="41">
        <v>8273</v>
      </c>
      <c r="O246" s="41">
        <v>8477</v>
      </c>
      <c r="P246" s="41">
        <v>6281</v>
      </c>
      <c r="Q246" s="41">
        <v>10997</v>
      </c>
      <c r="R246" s="41">
        <v>11758</v>
      </c>
      <c r="S246" s="41">
        <v>8493</v>
      </c>
      <c r="T246" s="41">
        <v>14502</v>
      </c>
      <c r="U246" s="41">
        <v>9777</v>
      </c>
      <c r="V246" s="41">
        <v>7369</v>
      </c>
      <c r="W246" s="41">
        <v>6733</v>
      </c>
      <c r="X246" s="41">
        <v>12925</v>
      </c>
      <c r="Y246" s="41">
        <v>18445</v>
      </c>
      <c r="Z246" s="41">
        <v>16200</v>
      </c>
      <c r="AA246" s="41">
        <v>21990</v>
      </c>
      <c r="AB246" s="41">
        <v>5026</v>
      </c>
      <c r="AC246" s="41">
        <v>12063</v>
      </c>
      <c r="AD246" s="41">
        <v>6263</v>
      </c>
      <c r="AE246" s="41">
        <v>13047</v>
      </c>
      <c r="AF246" s="41">
        <v>9715</v>
      </c>
      <c r="AG246" s="41">
        <v>6610</v>
      </c>
      <c r="AH246" s="41">
        <v>5252</v>
      </c>
      <c r="AI246" s="41">
        <v>12070</v>
      </c>
      <c r="AJ246" s="41">
        <v>14425</v>
      </c>
      <c r="AK246" s="41">
        <v>9788</v>
      </c>
      <c r="AL246" s="41">
        <v>12093</v>
      </c>
      <c r="AM246" s="28">
        <f t="shared" si="21"/>
        <v>366172</v>
      </c>
      <c r="AN246" s="41">
        <v>11812</v>
      </c>
      <c r="AO246" s="29">
        <f t="shared" si="22"/>
        <v>338880</v>
      </c>
      <c r="AP246" s="30">
        <f t="shared" si="23"/>
        <v>10931.612903225807</v>
      </c>
      <c r="AQ246" s="31">
        <f t="shared" si="24"/>
        <v>-27292</v>
      </c>
      <c r="AR246" s="45">
        <f t="shared" si="25"/>
        <v>0.92546672055755219</v>
      </c>
    </row>
    <row r="247" spans="1:44" x14ac:dyDescent="0.25">
      <c r="A247" s="10">
        <v>246</v>
      </c>
      <c r="B247" s="11">
        <v>15299</v>
      </c>
      <c r="C247" s="11" t="s">
        <v>58</v>
      </c>
      <c r="D247" s="11" t="s">
        <v>23</v>
      </c>
      <c r="E247" s="12" t="s">
        <v>42</v>
      </c>
      <c r="F247" s="12" t="s">
        <v>45</v>
      </c>
      <c r="G247" s="12" t="s">
        <v>310</v>
      </c>
      <c r="H247" s="41">
        <v>6791</v>
      </c>
      <c r="I247" s="41">
        <v>7235</v>
      </c>
      <c r="J247" s="41">
        <v>5484</v>
      </c>
      <c r="K247" s="41">
        <v>10191</v>
      </c>
      <c r="L247" s="41">
        <v>6022</v>
      </c>
      <c r="M247" s="41">
        <v>6178</v>
      </c>
      <c r="N247" s="41">
        <v>8992</v>
      </c>
      <c r="O247" s="41">
        <v>9930</v>
      </c>
      <c r="P247" s="41">
        <v>6983</v>
      </c>
      <c r="Q247" s="41">
        <v>4712</v>
      </c>
      <c r="R247" s="41">
        <v>7508</v>
      </c>
      <c r="S247" s="41">
        <v>4212</v>
      </c>
      <c r="T247" s="41">
        <v>3566</v>
      </c>
      <c r="U247" s="41">
        <v>4339</v>
      </c>
      <c r="V247" s="41">
        <v>3770</v>
      </c>
      <c r="W247" s="41">
        <v>6940</v>
      </c>
      <c r="X247" s="41">
        <v>4354</v>
      </c>
      <c r="Y247" s="41">
        <v>5048</v>
      </c>
      <c r="Z247" s="41">
        <v>3961</v>
      </c>
      <c r="AA247" s="41">
        <v>4806</v>
      </c>
      <c r="AB247" s="41">
        <v>2947</v>
      </c>
      <c r="AC247" s="41">
        <v>3353</v>
      </c>
      <c r="AD247" s="41">
        <v>4407</v>
      </c>
      <c r="AE247" s="41">
        <v>1867</v>
      </c>
      <c r="AF247" s="41">
        <v>5712</v>
      </c>
      <c r="AG247" s="41">
        <v>3895</v>
      </c>
      <c r="AH247" s="41">
        <v>6640</v>
      </c>
      <c r="AI247" s="41">
        <v>3574</v>
      </c>
      <c r="AJ247" s="41">
        <v>4475</v>
      </c>
      <c r="AK247" s="41">
        <v>6173</v>
      </c>
      <c r="AL247" s="41">
        <v>7222</v>
      </c>
      <c r="AM247" s="28">
        <f t="shared" si="21"/>
        <v>162967</v>
      </c>
      <c r="AN247" s="41">
        <v>5257</v>
      </c>
      <c r="AO247" s="29">
        <f t="shared" si="22"/>
        <v>171287</v>
      </c>
      <c r="AP247" s="30">
        <f t="shared" si="23"/>
        <v>5525.3870967741932</v>
      </c>
      <c r="AQ247" s="31">
        <f t="shared" si="24"/>
        <v>8320</v>
      </c>
      <c r="AR247" s="45">
        <f t="shared" si="25"/>
        <v>1.0510532807255457</v>
      </c>
    </row>
    <row r="248" spans="1:44" x14ac:dyDescent="0.25">
      <c r="A248" s="10">
        <v>247</v>
      </c>
      <c r="B248" s="11">
        <v>14794</v>
      </c>
      <c r="C248" s="11" t="s">
        <v>58</v>
      </c>
      <c r="D248" s="11" t="s">
        <v>23</v>
      </c>
      <c r="E248" s="12" t="s">
        <v>42</v>
      </c>
      <c r="F248" s="12" t="s">
        <v>45</v>
      </c>
      <c r="G248" s="12" t="s">
        <v>311</v>
      </c>
      <c r="H248" s="41">
        <v>24480</v>
      </c>
      <c r="I248" s="41">
        <v>24729</v>
      </c>
      <c r="J248" s="41">
        <v>29144</v>
      </c>
      <c r="K248" s="41">
        <v>25888</v>
      </c>
      <c r="L248" s="41">
        <v>8755</v>
      </c>
      <c r="M248" s="41">
        <v>22882</v>
      </c>
      <c r="N248" s="41">
        <v>20303</v>
      </c>
      <c r="O248" s="41">
        <v>13464</v>
      </c>
      <c r="P248" s="41">
        <v>15098</v>
      </c>
      <c r="Q248" s="41">
        <v>16750</v>
      </c>
      <c r="R248" s="41">
        <v>18950</v>
      </c>
      <c r="S248" s="41">
        <v>11566</v>
      </c>
      <c r="T248" s="41">
        <v>16561</v>
      </c>
      <c r="U248" s="41">
        <v>14621</v>
      </c>
      <c r="V248" s="41">
        <v>22968</v>
      </c>
      <c r="W248" s="41">
        <v>15749</v>
      </c>
      <c r="X248" s="41">
        <v>11013</v>
      </c>
      <c r="Y248" s="41">
        <v>16880</v>
      </c>
      <c r="Z248" s="41">
        <v>11875</v>
      </c>
      <c r="AA248" s="41">
        <v>22817</v>
      </c>
      <c r="AB248" s="41">
        <v>13584</v>
      </c>
      <c r="AC248" s="41">
        <v>11804</v>
      </c>
      <c r="AD248" s="41">
        <v>10472</v>
      </c>
      <c r="AE248" s="41">
        <v>16645</v>
      </c>
      <c r="AF248" s="41">
        <v>20607</v>
      </c>
      <c r="AG248" s="41">
        <v>9651</v>
      </c>
      <c r="AH248" s="41">
        <v>17935</v>
      </c>
      <c r="AI248" s="41">
        <v>11497</v>
      </c>
      <c r="AJ248" s="41">
        <v>15594</v>
      </c>
      <c r="AK248" s="41">
        <v>21936</v>
      </c>
      <c r="AL248" s="41">
        <v>18382</v>
      </c>
      <c r="AM248" s="28">
        <f t="shared" si="21"/>
        <v>420546</v>
      </c>
      <c r="AN248" s="41">
        <v>13566</v>
      </c>
      <c r="AO248" s="29">
        <f t="shared" si="22"/>
        <v>532600</v>
      </c>
      <c r="AP248" s="30">
        <f t="shared" si="23"/>
        <v>17180.645161290322</v>
      </c>
      <c r="AQ248" s="31">
        <f t="shared" si="24"/>
        <v>112054</v>
      </c>
      <c r="AR248" s="45">
        <f t="shared" si="25"/>
        <v>1.2664488545842785</v>
      </c>
    </row>
    <row r="249" spans="1:44" x14ac:dyDescent="0.25">
      <c r="A249" s="10">
        <v>248</v>
      </c>
      <c r="B249" s="11">
        <v>16381</v>
      </c>
      <c r="C249" s="11" t="s">
        <v>58</v>
      </c>
      <c r="D249" s="11" t="s">
        <v>23</v>
      </c>
      <c r="E249" s="12" t="s">
        <v>42</v>
      </c>
      <c r="F249" s="12" t="s">
        <v>45</v>
      </c>
      <c r="G249" s="12" t="s">
        <v>312</v>
      </c>
      <c r="H249" s="41">
        <v>10164</v>
      </c>
      <c r="I249" s="41">
        <v>14044</v>
      </c>
      <c r="J249" s="41">
        <v>9421</v>
      </c>
      <c r="K249" s="41">
        <v>19926</v>
      </c>
      <c r="L249" s="41">
        <v>5346</v>
      </c>
      <c r="M249" s="41">
        <v>17875</v>
      </c>
      <c r="N249" s="41">
        <v>10752</v>
      </c>
      <c r="O249" s="41">
        <v>11024</v>
      </c>
      <c r="P249" s="41">
        <v>8877</v>
      </c>
      <c r="Q249" s="41">
        <v>13730</v>
      </c>
      <c r="R249" s="41">
        <v>11322</v>
      </c>
      <c r="S249" s="41">
        <v>5084</v>
      </c>
      <c r="T249" s="41">
        <v>13374</v>
      </c>
      <c r="U249" s="41">
        <v>13369</v>
      </c>
      <c r="V249" s="41">
        <v>10542</v>
      </c>
      <c r="W249" s="41">
        <v>14320</v>
      </c>
      <c r="X249" s="41">
        <v>10074</v>
      </c>
      <c r="Y249" s="41">
        <v>12818</v>
      </c>
      <c r="Z249" s="41">
        <v>4956</v>
      </c>
      <c r="AA249" s="41">
        <v>9766</v>
      </c>
      <c r="AB249" s="41">
        <v>9066</v>
      </c>
      <c r="AC249" s="41">
        <v>12805</v>
      </c>
      <c r="AD249" s="41">
        <v>9417</v>
      </c>
      <c r="AE249" s="41">
        <v>6659</v>
      </c>
      <c r="AF249" s="41">
        <v>11778</v>
      </c>
      <c r="AG249" s="41">
        <v>7181</v>
      </c>
      <c r="AH249" s="41">
        <v>10173</v>
      </c>
      <c r="AI249" s="41">
        <v>12423</v>
      </c>
      <c r="AJ249" s="41">
        <v>12436</v>
      </c>
      <c r="AK249" s="41">
        <v>8188</v>
      </c>
      <c r="AL249" s="41">
        <v>12122</v>
      </c>
      <c r="AM249" s="28">
        <f t="shared" si="21"/>
        <v>327422</v>
      </c>
      <c r="AN249" s="41">
        <v>10562</v>
      </c>
      <c r="AO249" s="29">
        <f t="shared" si="22"/>
        <v>339032</v>
      </c>
      <c r="AP249" s="30">
        <f t="shared" si="23"/>
        <v>10936.516129032258</v>
      </c>
      <c r="AQ249" s="31">
        <f t="shared" si="24"/>
        <v>11610</v>
      </c>
      <c r="AR249" s="45">
        <f t="shared" si="25"/>
        <v>1.0354588268350935</v>
      </c>
    </row>
    <row r="250" spans="1:44" x14ac:dyDescent="0.25">
      <c r="A250" s="10">
        <v>249</v>
      </c>
      <c r="B250" s="11">
        <v>14553</v>
      </c>
      <c r="C250" s="11" t="s">
        <v>58</v>
      </c>
      <c r="D250" s="11" t="s">
        <v>23</v>
      </c>
      <c r="E250" s="12" t="s">
        <v>42</v>
      </c>
      <c r="F250" s="12" t="s">
        <v>45</v>
      </c>
      <c r="G250" s="12" t="s">
        <v>313</v>
      </c>
      <c r="H250" s="41">
        <v>10761</v>
      </c>
      <c r="I250" s="41">
        <v>12853</v>
      </c>
      <c r="J250" s="41">
        <v>8673</v>
      </c>
      <c r="K250" s="41">
        <v>20585</v>
      </c>
      <c r="L250" s="41">
        <v>4500</v>
      </c>
      <c r="M250" s="41">
        <v>19238</v>
      </c>
      <c r="N250" s="41">
        <v>11777</v>
      </c>
      <c r="O250" s="41">
        <v>5507</v>
      </c>
      <c r="P250" s="41">
        <v>8605</v>
      </c>
      <c r="Q250" s="41">
        <v>10210</v>
      </c>
      <c r="R250" s="41">
        <v>12220</v>
      </c>
      <c r="S250" s="41">
        <v>11322</v>
      </c>
      <c r="T250" s="41">
        <v>10843</v>
      </c>
      <c r="U250" s="41">
        <v>12718</v>
      </c>
      <c r="V250" s="41">
        <v>8763</v>
      </c>
      <c r="W250" s="41">
        <v>7582</v>
      </c>
      <c r="X250" s="41">
        <v>8116</v>
      </c>
      <c r="Y250" s="41">
        <v>12669</v>
      </c>
      <c r="Z250" s="41">
        <v>3450</v>
      </c>
      <c r="AA250" s="41">
        <v>10356</v>
      </c>
      <c r="AB250" s="41">
        <v>7153</v>
      </c>
      <c r="AC250" s="41">
        <v>11980</v>
      </c>
      <c r="AD250" s="41">
        <v>9191</v>
      </c>
      <c r="AE250" s="41">
        <v>6402</v>
      </c>
      <c r="AF250" s="41">
        <v>12841</v>
      </c>
      <c r="AG250" s="41">
        <v>2684</v>
      </c>
      <c r="AH250" s="41">
        <v>14163</v>
      </c>
      <c r="AI250" s="41">
        <v>7007</v>
      </c>
      <c r="AJ250" s="41">
        <v>16600</v>
      </c>
      <c r="AK250" s="41">
        <v>13030</v>
      </c>
      <c r="AL250" s="41">
        <v>11668</v>
      </c>
      <c r="AM250" s="28">
        <f t="shared" si="21"/>
        <v>290067</v>
      </c>
      <c r="AN250" s="41">
        <v>9357</v>
      </c>
      <c r="AO250" s="29">
        <f t="shared" si="22"/>
        <v>323467</v>
      </c>
      <c r="AP250" s="30">
        <f t="shared" si="23"/>
        <v>10434.41935483871</v>
      </c>
      <c r="AQ250" s="31">
        <f t="shared" si="24"/>
        <v>33400</v>
      </c>
      <c r="AR250" s="45">
        <f t="shared" si="25"/>
        <v>1.1151458111401849</v>
      </c>
    </row>
    <row r="251" spans="1:44" x14ac:dyDescent="0.25">
      <c r="A251" s="10">
        <v>250</v>
      </c>
      <c r="B251" s="11">
        <v>17240</v>
      </c>
      <c r="C251" s="11" t="s">
        <v>58</v>
      </c>
      <c r="D251" s="11" t="s">
        <v>23</v>
      </c>
      <c r="E251" s="12" t="s">
        <v>42</v>
      </c>
      <c r="F251" s="12" t="s">
        <v>46</v>
      </c>
      <c r="G251" s="12" t="s">
        <v>314</v>
      </c>
      <c r="H251" s="41">
        <v>0</v>
      </c>
      <c r="I251" s="41">
        <v>0</v>
      </c>
      <c r="J251" s="41">
        <v>0</v>
      </c>
      <c r="K251" s="41">
        <v>0</v>
      </c>
      <c r="L251" s="41">
        <v>88</v>
      </c>
      <c r="M251" s="41">
        <v>0</v>
      </c>
      <c r="N251" s="41">
        <v>0</v>
      </c>
      <c r="O251" s="41">
        <v>0</v>
      </c>
      <c r="P251" s="41">
        <v>0</v>
      </c>
      <c r="Q251" s="41">
        <v>0</v>
      </c>
      <c r="R251" s="41">
        <v>126</v>
      </c>
      <c r="S251" s="41">
        <v>0</v>
      </c>
      <c r="T251" s="41">
        <v>0</v>
      </c>
      <c r="U251" s="41">
        <v>0</v>
      </c>
      <c r="V251" s="41">
        <v>0</v>
      </c>
      <c r="W251" s="41">
        <v>0</v>
      </c>
      <c r="X251" s="41">
        <v>0</v>
      </c>
      <c r="Y251" s="41">
        <v>0</v>
      </c>
      <c r="Z251" s="41">
        <v>88</v>
      </c>
      <c r="AA251" s="41">
        <v>0</v>
      </c>
      <c r="AB251" s="41">
        <v>0</v>
      </c>
      <c r="AC251" s="41">
        <v>175</v>
      </c>
      <c r="AD251" s="41">
        <v>0</v>
      </c>
      <c r="AE251" s="41">
        <v>0</v>
      </c>
      <c r="AF251" s="41">
        <v>0</v>
      </c>
      <c r="AG251" s="41">
        <v>0</v>
      </c>
      <c r="AH251" s="41">
        <v>88</v>
      </c>
      <c r="AI251" s="41">
        <v>0</v>
      </c>
      <c r="AJ251" s="41">
        <v>0</v>
      </c>
      <c r="AK251" s="41">
        <v>0</v>
      </c>
      <c r="AL251" s="41">
        <v>0</v>
      </c>
      <c r="AM251" s="28">
        <f t="shared" si="21"/>
        <v>4650</v>
      </c>
      <c r="AN251" s="41">
        <v>150</v>
      </c>
      <c r="AO251" s="29">
        <f t="shared" si="22"/>
        <v>565</v>
      </c>
      <c r="AP251" s="30">
        <f t="shared" si="23"/>
        <v>18.225806451612904</v>
      </c>
      <c r="AQ251" s="31">
        <f t="shared" si="24"/>
        <v>-4085</v>
      </c>
      <c r="AR251" s="45">
        <f t="shared" si="25"/>
        <v>0.12150537634408602</v>
      </c>
    </row>
    <row r="252" spans="1:44" x14ac:dyDescent="0.25">
      <c r="A252" s="10">
        <v>251</v>
      </c>
      <c r="B252" s="11">
        <v>17260</v>
      </c>
      <c r="C252" s="11" t="s">
        <v>58</v>
      </c>
      <c r="D252" s="11" t="s">
        <v>23</v>
      </c>
      <c r="E252" s="12" t="s">
        <v>42</v>
      </c>
      <c r="F252" s="12" t="s">
        <v>46</v>
      </c>
      <c r="G252" s="12" t="s">
        <v>315</v>
      </c>
      <c r="H252" s="41">
        <v>0</v>
      </c>
      <c r="I252" s="41">
        <v>0</v>
      </c>
      <c r="J252" s="41">
        <v>0</v>
      </c>
      <c r="K252" s="41">
        <v>0</v>
      </c>
      <c r="L252" s="41">
        <v>0</v>
      </c>
      <c r="M252" s="41">
        <v>0</v>
      </c>
      <c r="N252" s="41">
        <v>0</v>
      </c>
      <c r="O252" s="41">
        <v>0</v>
      </c>
      <c r="P252" s="41">
        <v>0</v>
      </c>
      <c r="Q252" s="41">
        <v>0</v>
      </c>
      <c r="R252" s="41">
        <v>0</v>
      </c>
      <c r="S252" s="41">
        <v>0</v>
      </c>
      <c r="T252" s="41">
        <v>0</v>
      </c>
      <c r="U252" s="41">
        <v>0</v>
      </c>
      <c r="V252" s="41">
        <v>0</v>
      </c>
      <c r="W252" s="41">
        <v>0</v>
      </c>
      <c r="X252" s="41">
        <v>0</v>
      </c>
      <c r="Y252" s="41">
        <v>0</v>
      </c>
      <c r="Z252" s="41">
        <v>0</v>
      </c>
      <c r="AA252" s="41">
        <v>0</v>
      </c>
      <c r="AB252" s="41">
        <v>3655</v>
      </c>
      <c r="AC252" s="41">
        <v>0</v>
      </c>
      <c r="AD252" s="41">
        <v>0</v>
      </c>
      <c r="AE252" s="41">
        <v>126</v>
      </c>
      <c r="AF252" s="41">
        <v>126</v>
      </c>
      <c r="AG252" s="41">
        <v>0</v>
      </c>
      <c r="AH252" s="41">
        <v>0</v>
      </c>
      <c r="AI252" s="41">
        <v>600</v>
      </c>
      <c r="AJ252" s="41">
        <v>0</v>
      </c>
      <c r="AK252" s="41">
        <v>0</v>
      </c>
      <c r="AL252" s="41">
        <v>0</v>
      </c>
      <c r="AM252" s="28">
        <f t="shared" si="21"/>
        <v>15500</v>
      </c>
      <c r="AN252" s="41">
        <v>500</v>
      </c>
      <c r="AO252" s="29">
        <f t="shared" si="22"/>
        <v>4507</v>
      </c>
      <c r="AP252" s="30">
        <f t="shared" si="23"/>
        <v>145.38709677419354</v>
      </c>
      <c r="AQ252" s="31">
        <f t="shared" si="24"/>
        <v>-10993</v>
      </c>
      <c r="AR252" s="45">
        <f t="shared" si="25"/>
        <v>0.29077419354838707</v>
      </c>
    </row>
    <row r="253" spans="1:44" x14ac:dyDescent="0.25">
      <c r="A253" s="10">
        <v>252</v>
      </c>
      <c r="B253" s="13">
        <v>17455</v>
      </c>
      <c r="C253" s="11" t="s">
        <v>58</v>
      </c>
      <c r="D253" s="11" t="s">
        <v>23</v>
      </c>
      <c r="E253" s="12" t="s">
        <v>42</v>
      </c>
      <c r="F253" s="12" t="s">
        <v>46</v>
      </c>
      <c r="G253" s="14" t="s">
        <v>316</v>
      </c>
      <c r="H253" s="41">
        <v>12549</v>
      </c>
      <c r="I253" s="41">
        <v>18473</v>
      </c>
      <c r="J253" s="41">
        <v>11017</v>
      </c>
      <c r="K253" s="41">
        <v>15083</v>
      </c>
      <c r="L253" s="41">
        <v>12490</v>
      </c>
      <c r="M253" s="41">
        <v>20726</v>
      </c>
      <c r="N253" s="41">
        <v>16744</v>
      </c>
      <c r="O253" s="41">
        <v>13753</v>
      </c>
      <c r="P253" s="41">
        <v>11578</v>
      </c>
      <c r="Q253" s="41">
        <v>13896</v>
      </c>
      <c r="R253" s="41">
        <v>13709</v>
      </c>
      <c r="S253" s="41">
        <v>8158</v>
      </c>
      <c r="T253" s="41">
        <v>11921</v>
      </c>
      <c r="U253" s="41">
        <v>11692</v>
      </c>
      <c r="V253" s="41">
        <v>13151</v>
      </c>
      <c r="W253" s="41">
        <v>5704</v>
      </c>
      <c r="X253" s="41">
        <v>14284</v>
      </c>
      <c r="Y253" s="41">
        <v>10426</v>
      </c>
      <c r="Z253" s="41">
        <v>7574</v>
      </c>
      <c r="AA253" s="41">
        <v>16337</v>
      </c>
      <c r="AB253" s="41">
        <v>11094</v>
      </c>
      <c r="AC253" s="41">
        <v>10997</v>
      </c>
      <c r="AD253" s="41">
        <v>20785</v>
      </c>
      <c r="AE253" s="41">
        <v>11555</v>
      </c>
      <c r="AF253" s="41">
        <v>9973</v>
      </c>
      <c r="AG253" s="41">
        <v>9713</v>
      </c>
      <c r="AH253" s="41">
        <v>6696</v>
      </c>
      <c r="AI253" s="41">
        <v>12357</v>
      </c>
      <c r="AJ253" s="41">
        <v>6646</v>
      </c>
      <c r="AK253" s="41">
        <v>10724</v>
      </c>
      <c r="AL253" s="41">
        <v>19782</v>
      </c>
      <c r="AM253" s="28">
        <f t="shared" si="21"/>
        <v>210490</v>
      </c>
      <c r="AN253" s="41">
        <v>6790</v>
      </c>
      <c r="AO253" s="29">
        <f t="shared" si="22"/>
        <v>389587</v>
      </c>
      <c r="AP253" s="30">
        <f t="shared" si="23"/>
        <v>12567.322580645161</v>
      </c>
      <c r="AQ253" s="31">
        <f t="shared" si="24"/>
        <v>179097</v>
      </c>
      <c r="AR253" s="45">
        <f t="shared" si="25"/>
        <v>1.8508575229227042</v>
      </c>
    </row>
    <row r="254" spans="1:44" x14ac:dyDescent="0.25">
      <c r="A254" s="10">
        <v>253</v>
      </c>
      <c r="B254" s="11">
        <v>14508</v>
      </c>
      <c r="C254" s="11" t="s">
        <v>58</v>
      </c>
      <c r="D254" s="11" t="s">
        <v>23</v>
      </c>
      <c r="E254" s="12" t="s">
        <v>42</v>
      </c>
      <c r="F254" s="12" t="s">
        <v>46</v>
      </c>
      <c r="G254" s="12" t="s">
        <v>317</v>
      </c>
      <c r="H254" s="41">
        <v>4184</v>
      </c>
      <c r="I254" s="41">
        <v>2476</v>
      </c>
      <c r="J254" s="41">
        <v>2115</v>
      </c>
      <c r="K254" s="41">
        <v>7323</v>
      </c>
      <c r="L254" s="41">
        <v>3226</v>
      </c>
      <c r="M254" s="41">
        <v>4133</v>
      </c>
      <c r="N254" s="41">
        <v>7674</v>
      </c>
      <c r="O254" s="41">
        <v>5077</v>
      </c>
      <c r="P254" s="41">
        <v>4552</v>
      </c>
      <c r="Q254" s="41">
        <v>2366</v>
      </c>
      <c r="R254" s="41">
        <v>4425</v>
      </c>
      <c r="S254" s="41">
        <v>2436</v>
      </c>
      <c r="T254" s="41">
        <v>4390</v>
      </c>
      <c r="U254" s="41">
        <v>5009</v>
      </c>
      <c r="V254" s="41">
        <v>4027</v>
      </c>
      <c r="W254" s="41">
        <v>2887</v>
      </c>
      <c r="X254" s="41">
        <v>5239</v>
      </c>
      <c r="Y254" s="41">
        <v>3260</v>
      </c>
      <c r="Z254" s="41">
        <v>2845</v>
      </c>
      <c r="AA254" s="41">
        <v>2397</v>
      </c>
      <c r="AB254" s="41">
        <v>3276</v>
      </c>
      <c r="AC254" s="41">
        <v>3192</v>
      </c>
      <c r="AD254" s="41">
        <v>2000</v>
      </c>
      <c r="AE254" s="41">
        <v>4350</v>
      </c>
      <c r="AF254" s="41">
        <v>2853</v>
      </c>
      <c r="AG254" s="41">
        <v>4654</v>
      </c>
      <c r="AH254" s="41">
        <v>4866</v>
      </c>
      <c r="AI254" s="41">
        <v>2599</v>
      </c>
      <c r="AJ254" s="41">
        <v>5199</v>
      </c>
      <c r="AK254" s="41">
        <v>1944</v>
      </c>
      <c r="AL254" s="41">
        <v>2896</v>
      </c>
      <c r="AM254" s="28">
        <f t="shared" si="21"/>
        <v>147467</v>
      </c>
      <c r="AN254" s="41">
        <v>4757</v>
      </c>
      <c r="AO254" s="29">
        <f t="shared" si="22"/>
        <v>117870</v>
      </c>
      <c r="AP254" s="30">
        <f t="shared" si="23"/>
        <v>3802.2580645161293</v>
      </c>
      <c r="AQ254" s="31">
        <f t="shared" si="24"/>
        <v>-29597</v>
      </c>
      <c r="AR254" s="45">
        <f t="shared" si="25"/>
        <v>0.79929746994242779</v>
      </c>
    </row>
    <row r="255" spans="1:44" x14ac:dyDescent="0.25">
      <c r="A255" s="10">
        <v>254</v>
      </c>
      <c r="B255" s="11">
        <v>15510</v>
      </c>
      <c r="C255" s="11" t="s">
        <v>58</v>
      </c>
      <c r="D255" s="11" t="s">
        <v>23</v>
      </c>
      <c r="E255" s="12" t="s">
        <v>42</v>
      </c>
      <c r="F255" s="12" t="s">
        <v>47</v>
      </c>
      <c r="G255" s="12" t="s">
        <v>318</v>
      </c>
      <c r="H255" s="41">
        <v>9378</v>
      </c>
      <c r="I255" s="41">
        <v>17033</v>
      </c>
      <c r="J255" s="41">
        <v>15738</v>
      </c>
      <c r="K255" s="41">
        <v>8778</v>
      </c>
      <c r="L255" s="41">
        <v>7396</v>
      </c>
      <c r="M255" s="41">
        <v>13881</v>
      </c>
      <c r="N255" s="41">
        <v>10229</v>
      </c>
      <c r="O255" s="41">
        <v>10834</v>
      </c>
      <c r="P255" s="41">
        <v>16833</v>
      </c>
      <c r="Q255" s="41">
        <v>8030</v>
      </c>
      <c r="R255" s="41">
        <v>12760</v>
      </c>
      <c r="S255" s="41">
        <v>6265</v>
      </c>
      <c r="T255" s="41">
        <v>13471</v>
      </c>
      <c r="U255" s="41">
        <v>8245</v>
      </c>
      <c r="V255" s="41">
        <v>9332</v>
      </c>
      <c r="W255" s="41">
        <v>10108</v>
      </c>
      <c r="X255" s="41">
        <v>6112</v>
      </c>
      <c r="Y255" s="41">
        <v>8177</v>
      </c>
      <c r="Z255" s="41">
        <v>8118</v>
      </c>
      <c r="AA255" s="41">
        <v>9334</v>
      </c>
      <c r="AB255" s="41">
        <v>6266</v>
      </c>
      <c r="AC255" s="41">
        <v>9210</v>
      </c>
      <c r="AD255" s="41">
        <v>12107</v>
      </c>
      <c r="AE255" s="41">
        <v>9792</v>
      </c>
      <c r="AF255" s="41">
        <v>5788</v>
      </c>
      <c r="AG255" s="41">
        <v>6752</v>
      </c>
      <c r="AH255" s="41">
        <v>13354</v>
      </c>
      <c r="AI255" s="41">
        <v>8796</v>
      </c>
      <c r="AJ255" s="41">
        <v>7046</v>
      </c>
      <c r="AK255" s="41">
        <v>8748</v>
      </c>
      <c r="AL255" s="41">
        <v>7030</v>
      </c>
      <c r="AM255" s="28">
        <f t="shared" si="21"/>
        <v>249922</v>
      </c>
      <c r="AN255" s="41">
        <v>8062</v>
      </c>
      <c r="AO255" s="29">
        <f t="shared" si="22"/>
        <v>304941</v>
      </c>
      <c r="AP255" s="30">
        <f t="shared" si="23"/>
        <v>9836.8064516129034</v>
      </c>
      <c r="AQ255" s="31">
        <f t="shared" si="24"/>
        <v>55019</v>
      </c>
      <c r="AR255" s="45">
        <f t="shared" si="25"/>
        <v>1.2201446851417643</v>
      </c>
    </row>
    <row r="256" spans="1:44" x14ac:dyDescent="0.25">
      <c r="A256" s="10">
        <v>255</v>
      </c>
      <c r="B256" s="11">
        <v>14537</v>
      </c>
      <c r="C256" s="11" t="s">
        <v>58</v>
      </c>
      <c r="D256" s="11" t="s">
        <v>23</v>
      </c>
      <c r="E256" s="12" t="s">
        <v>42</v>
      </c>
      <c r="F256" s="12" t="s">
        <v>47</v>
      </c>
      <c r="G256" s="12" t="s">
        <v>319</v>
      </c>
      <c r="H256" s="41">
        <v>25338</v>
      </c>
      <c r="I256" s="41">
        <v>27755</v>
      </c>
      <c r="J256" s="41">
        <v>29567</v>
      </c>
      <c r="K256" s="41">
        <v>24498</v>
      </c>
      <c r="L256" s="41">
        <v>17012</v>
      </c>
      <c r="M256" s="41">
        <v>32906</v>
      </c>
      <c r="N256" s="41">
        <v>28465</v>
      </c>
      <c r="O256" s="41">
        <v>33276</v>
      </c>
      <c r="P256" s="41">
        <v>28287</v>
      </c>
      <c r="Q256" s="41">
        <v>23323</v>
      </c>
      <c r="R256" s="41">
        <v>20082</v>
      </c>
      <c r="S256" s="41">
        <v>14912</v>
      </c>
      <c r="T256" s="41">
        <v>29807</v>
      </c>
      <c r="U256" s="41">
        <v>25825</v>
      </c>
      <c r="V256" s="41">
        <v>19215</v>
      </c>
      <c r="W256" s="41">
        <v>23932</v>
      </c>
      <c r="X256" s="41">
        <v>25773</v>
      </c>
      <c r="Y256" s="41">
        <v>33760</v>
      </c>
      <c r="Z256" s="41">
        <v>20023</v>
      </c>
      <c r="AA256" s="41">
        <v>33962</v>
      </c>
      <c r="AB256" s="41">
        <v>22837</v>
      </c>
      <c r="AC256" s="41">
        <v>20385</v>
      </c>
      <c r="AD256" s="41">
        <v>21937</v>
      </c>
      <c r="AE256" s="41">
        <v>26373</v>
      </c>
      <c r="AF256" s="41">
        <v>20259</v>
      </c>
      <c r="AG256" s="41">
        <v>15129</v>
      </c>
      <c r="AH256" s="41">
        <v>24054</v>
      </c>
      <c r="AI256" s="41">
        <v>32906</v>
      </c>
      <c r="AJ256" s="41">
        <v>22976</v>
      </c>
      <c r="AK256" s="41">
        <v>24313</v>
      </c>
      <c r="AL256" s="41">
        <v>29519</v>
      </c>
      <c r="AM256" s="28">
        <f t="shared" si="21"/>
        <v>772396</v>
      </c>
      <c r="AN256" s="41">
        <v>24916</v>
      </c>
      <c r="AO256" s="29">
        <f t="shared" si="22"/>
        <v>778406</v>
      </c>
      <c r="AP256" s="30">
        <f t="shared" si="23"/>
        <v>25109.870967741936</v>
      </c>
      <c r="AQ256" s="31">
        <f t="shared" si="24"/>
        <v>6010</v>
      </c>
      <c r="AR256" s="45">
        <f t="shared" si="25"/>
        <v>1.0077809828119255</v>
      </c>
    </row>
    <row r="257" spans="1:44" x14ac:dyDescent="0.25">
      <c r="A257" s="10">
        <v>256</v>
      </c>
      <c r="B257" s="11">
        <v>14587</v>
      </c>
      <c r="C257" s="11" t="s">
        <v>58</v>
      </c>
      <c r="D257" s="11" t="s">
        <v>23</v>
      </c>
      <c r="E257" s="12" t="s">
        <v>42</v>
      </c>
      <c r="F257" s="12" t="s">
        <v>47</v>
      </c>
      <c r="G257" s="12" t="s">
        <v>320</v>
      </c>
      <c r="H257" s="41">
        <v>8105</v>
      </c>
      <c r="I257" s="41">
        <v>11249</v>
      </c>
      <c r="J257" s="41">
        <v>12156</v>
      </c>
      <c r="K257" s="41">
        <v>13535</v>
      </c>
      <c r="L257" s="41">
        <v>6173</v>
      </c>
      <c r="M257" s="41">
        <v>15386</v>
      </c>
      <c r="N257" s="41">
        <v>11466</v>
      </c>
      <c r="O257" s="41">
        <v>12364</v>
      </c>
      <c r="P257" s="41">
        <v>14707</v>
      </c>
      <c r="Q257" s="41">
        <v>14169</v>
      </c>
      <c r="R257" s="41">
        <v>12482</v>
      </c>
      <c r="S257" s="41">
        <v>7078</v>
      </c>
      <c r="T257" s="41">
        <v>14030</v>
      </c>
      <c r="U257" s="41">
        <v>8396</v>
      </c>
      <c r="V257" s="41">
        <v>16044</v>
      </c>
      <c r="W257" s="41">
        <v>8911</v>
      </c>
      <c r="X257" s="41">
        <v>9807</v>
      </c>
      <c r="Y257" s="41">
        <v>11014</v>
      </c>
      <c r="Z257" s="41">
        <v>6646</v>
      </c>
      <c r="AA257" s="41">
        <v>11015</v>
      </c>
      <c r="AB257" s="41">
        <v>7968</v>
      </c>
      <c r="AC257" s="41">
        <v>8666</v>
      </c>
      <c r="AD257" s="41">
        <v>17656</v>
      </c>
      <c r="AE257" s="41">
        <v>12497</v>
      </c>
      <c r="AF257" s="41">
        <v>12587</v>
      </c>
      <c r="AG257" s="41">
        <v>5774</v>
      </c>
      <c r="AH257" s="41">
        <v>13115</v>
      </c>
      <c r="AI257" s="41">
        <v>11646</v>
      </c>
      <c r="AJ257" s="41">
        <v>5667</v>
      </c>
      <c r="AK257" s="41">
        <v>12704</v>
      </c>
      <c r="AL257" s="41">
        <v>7357</v>
      </c>
      <c r="AM257" s="28">
        <f t="shared" si="21"/>
        <v>7750</v>
      </c>
      <c r="AN257" s="41">
        <v>250</v>
      </c>
      <c r="AO257" s="29">
        <f t="shared" si="22"/>
        <v>340370</v>
      </c>
      <c r="AP257" s="30">
        <f t="shared" si="23"/>
        <v>10979.677419354839</v>
      </c>
      <c r="AQ257" s="31">
        <f t="shared" si="24"/>
        <v>332620</v>
      </c>
      <c r="AR257" s="45">
        <f t="shared" si="25"/>
        <v>43.918709677419358</v>
      </c>
    </row>
    <row r="258" spans="1:44" x14ac:dyDescent="0.25">
      <c r="A258" s="10">
        <v>257</v>
      </c>
      <c r="B258" s="11">
        <v>14493</v>
      </c>
      <c r="C258" s="11" t="s">
        <v>58</v>
      </c>
      <c r="D258" s="11" t="s">
        <v>23</v>
      </c>
      <c r="E258" s="12" t="s">
        <v>42</v>
      </c>
      <c r="F258" s="12" t="s">
        <v>47</v>
      </c>
      <c r="G258" s="12" t="s">
        <v>321</v>
      </c>
      <c r="H258" s="41">
        <v>4911</v>
      </c>
      <c r="I258" s="41">
        <v>5280</v>
      </c>
      <c r="J258" s="41">
        <v>6151</v>
      </c>
      <c r="K258" s="41">
        <v>7482</v>
      </c>
      <c r="L258" s="41">
        <v>4808</v>
      </c>
      <c r="M258" s="41">
        <v>9346</v>
      </c>
      <c r="N258" s="41">
        <v>5034</v>
      </c>
      <c r="O258" s="41">
        <v>4334</v>
      </c>
      <c r="P258" s="41">
        <v>3889</v>
      </c>
      <c r="Q258" s="41">
        <v>4901</v>
      </c>
      <c r="R258" s="41">
        <v>9923</v>
      </c>
      <c r="S258" s="41">
        <v>3043</v>
      </c>
      <c r="T258" s="41">
        <v>7919</v>
      </c>
      <c r="U258" s="41">
        <v>4264</v>
      </c>
      <c r="V258" s="41">
        <v>5791</v>
      </c>
      <c r="W258" s="41">
        <v>4571</v>
      </c>
      <c r="X258" s="41">
        <v>5974</v>
      </c>
      <c r="Y258" s="41">
        <v>4297</v>
      </c>
      <c r="Z258" s="41">
        <v>5014</v>
      </c>
      <c r="AA258" s="41">
        <v>11200</v>
      </c>
      <c r="AB258" s="41">
        <v>4934</v>
      </c>
      <c r="AC258" s="41">
        <v>5409</v>
      </c>
      <c r="AD258" s="41">
        <v>6491</v>
      </c>
      <c r="AE258" s="41">
        <v>4068</v>
      </c>
      <c r="AF258" s="41">
        <v>4875</v>
      </c>
      <c r="AG258" s="41">
        <v>1061</v>
      </c>
      <c r="AH258" s="41">
        <v>4085</v>
      </c>
      <c r="AI258" s="41">
        <v>3713</v>
      </c>
      <c r="AJ258" s="41">
        <v>7684</v>
      </c>
      <c r="AK258" s="41">
        <v>10326</v>
      </c>
      <c r="AL258" s="41">
        <v>13127</v>
      </c>
      <c r="AM258" s="28">
        <f t="shared" si="21"/>
        <v>309442</v>
      </c>
      <c r="AN258" s="41">
        <v>9982</v>
      </c>
      <c r="AO258" s="29">
        <f t="shared" si="22"/>
        <v>183905</v>
      </c>
      <c r="AP258" s="30">
        <f t="shared" si="23"/>
        <v>5932.4193548387093</v>
      </c>
      <c r="AQ258" s="31">
        <f t="shared" si="24"/>
        <v>-125537</v>
      </c>
      <c r="AR258" s="45">
        <f t="shared" si="25"/>
        <v>0.59431169653763871</v>
      </c>
    </row>
    <row r="259" spans="1:44" x14ac:dyDescent="0.25">
      <c r="A259" s="10">
        <v>258</v>
      </c>
      <c r="B259" s="11">
        <v>15954</v>
      </c>
      <c r="C259" s="11" t="s">
        <v>58</v>
      </c>
      <c r="D259" s="11" t="s">
        <v>23</v>
      </c>
      <c r="E259" s="12" t="s">
        <v>42</v>
      </c>
      <c r="F259" s="12" t="s">
        <v>47</v>
      </c>
      <c r="G259" s="12" t="s">
        <v>322</v>
      </c>
      <c r="H259" s="41">
        <v>44026</v>
      </c>
      <c r="I259" s="41">
        <v>35693</v>
      </c>
      <c r="J259" s="41">
        <v>34511</v>
      </c>
      <c r="K259" s="41">
        <v>60640</v>
      </c>
      <c r="L259" s="41">
        <v>31071</v>
      </c>
      <c r="M259" s="41">
        <v>45628</v>
      </c>
      <c r="N259" s="41">
        <v>45481</v>
      </c>
      <c r="O259" s="41">
        <v>34449</v>
      </c>
      <c r="P259" s="41">
        <v>42261</v>
      </c>
      <c r="Q259" s="41">
        <v>37965</v>
      </c>
      <c r="R259" s="41">
        <v>44020</v>
      </c>
      <c r="S259" s="41">
        <v>18386</v>
      </c>
      <c r="T259" s="41">
        <v>54361</v>
      </c>
      <c r="U259" s="41">
        <v>51468</v>
      </c>
      <c r="V259" s="41">
        <v>40811</v>
      </c>
      <c r="W259" s="41">
        <v>49774</v>
      </c>
      <c r="X259" s="41">
        <v>32816</v>
      </c>
      <c r="Y259" s="41">
        <v>42989</v>
      </c>
      <c r="Z259" s="41">
        <v>34522</v>
      </c>
      <c r="AA259" s="41">
        <v>54964</v>
      </c>
      <c r="AB259" s="41">
        <v>51976</v>
      </c>
      <c r="AC259" s="41">
        <v>40573</v>
      </c>
      <c r="AD259" s="41">
        <v>40198</v>
      </c>
      <c r="AE259" s="41">
        <v>44682</v>
      </c>
      <c r="AF259" s="41">
        <v>53273</v>
      </c>
      <c r="AG259" s="41">
        <v>27237</v>
      </c>
      <c r="AH259" s="41">
        <v>48351</v>
      </c>
      <c r="AI259" s="41">
        <v>39770</v>
      </c>
      <c r="AJ259" s="41">
        <v>48762</v>
      </c>
      <c r="AK259" s="41">
        <v>34944</v>
      </c>
      <c r="AL259" s="41">
        <v>50273</v>
      </c>
      <c r="AM259" s="28">
        <f t="shared" ref="AM259:AM311" si="26">+AN259*31</f>
        <v>935022</v>
      </c>
      <c r="AN259" s="41">
        <v>30162</v>
      </c>
      <c r="AO259" s="29">
        <f t="shared" ref="AO259:AO311" si="27">SUM(H259:AL259)</f>
        <v>1315875</v>
      </c>
      <c r="AP259" s="30">
        <f t="shared" ref="AP259:AP311" si="28">AO259/31</f>
        <v>42447.580645161288</v>
      </c>
      <c r="AQ259" s="31">
        <f t="shared" ref="AQ259:AQ311" si="29">AO259-AM259</f>
        <v>380853</v>
      </c>
      <c r="AR259" s="45">
        <f t="shared" ref="AR259:AR311" si="30">AO259/AM259</f>
        <v>1.4073198277687584</v>
      </c>
    </row>
    <row r="260" spans="1:44" x14ac:dyDescent="0.25">
      <c r="A260" s="10">
        <v>259</v>
      </c>
      <c r="B260" s="11">
        <v>14584</v>
      </c>
      <c r="C260" s="11" t="s">
        <v>58</v>
      </c>
      <c r="D260" s="11" t="s">
        <v>23</v>
      </c>
      <c r="E260" s="12" t="s">
        <v>42</v>
      </c>
      <c r="F260" s="12" t="s">
        <v>47</v>
      </c>
      <c r="G260" s="12" t="s">
        <v>323</v>
      </c>
      <c r="H260" s="41">
        <v>13017</v>
      </c>
      <c r="I260" s="41">
        <v>18833</v>
      </c>
      <c r="J260" s="41">
        <v>11942</v>
      </c>
      <c r="K260" s="41">
        <v>20717</v>
      </c>
      <c r="L260" s="41">
        <v>4992</v>
      </c>
      <c r="M260" s="41">
        <v>17032</v>
      </c>
      <c r="N260" s="41">
        <v>13904</v>
      </c>
      <c r="O260" s="41">
        <v>19629</v>
      </c>
      <c r="P260" s="41">
        <v>14467</v>
      </c>
      <c r="Q260" s="41">
        <v>13353</v>
      </c>
      <c r="R260" s="41">
        <v>16927</v>
      </c>
      <c r="S260" s="41">
        <v>6422</v>
      </c>
      <c r="T260" s="41">
        <v>14295</v>
      </c>
      <c r="U260" s="41">
        <v>15877</v>
      </c>
      <c r="V260" s="41">
        <v>9366</v>
      </c>
      <c r="W260" s="41">
        <v>12353</v>
      </c>
      <c r="X260" s="41">
        <v>11331</v>
      </c>
      <c r="Y260" s="41">
        <v>21084</v>
      </c>
      <c r="Z260" s="41">
        <v>5966</v>
      </c>
      <c r="AA260" s="41">
        <v>16615</v>
      </c>
      <c r="AB260" s="41">
        <v>12367</v>
      </c>
      <c r="AC260" s="41">
        <v>8987</v>
      </c>
      <c r="AD260" s="41">
        <v>5475</v>
      </c>
      <c r="AE260" s="41">
        <v>6888</v>
      </c>
      <c r="AF260" s="41">
        <v>17004</v>
      </c>
      <c r="AG260" s="41">
        <v>7182</v>
      </c>
      <c r="AH260" s="41">
        <v>18512</v>
      </c>
      <c r="AI260" s="41">
        <v>7929</v>
      </c>
      <c r="AJ260" s="41">
        <v>17119</v>
      </c>
      <c r="AK260" s="41">
        <v>16605</v>
      </c>
      <c r="AL260" s="41">
        <v>11278</v>
      </c>
      <c r="AM260" s="28">
        <f t="shared" si="26"/>
        <v>389546</v>
      </c>
      <c r="AN260" s="41">
        <v>12566</v>
      </c>
      <c r="AO260" s="29">
        <f t="shared" si="27"/>
        <v>407468</v>
      </c>
      <c r="AP260" s="30">
        <f t="shared" si="28"/>
        <v>13144.129032258064</v>
      </c>
      <c r="AQ260" s="31">
        <f t="shared" si="29"/>
        <v>17922</v>
      </c>
      <c r="AR260" s="45">
        <f t="shared" si="30"/>
        <v>1.0460074034902169</v>
      </c>
    </row>
    <row r="261" spans="1:44" x14ac:dyDescent="0.25">
      <c r="A261" s="10">
        <v>260</v>
      </c>
      <c r="B261" s="11">
        <v>14436</v>
      </c>
      <c r="C261" s="11" t="s">
        <v>58</v>
      </c>
      <c r="D261" s="11" t="s">
        <v>23</v>
      </c>
      <c r="E261" s="12" t="s">
        <v>42</v>
      </c>
      <c r="F261" s="12" t="s">
        <v>47</v>
      </c>
      <c r="G261" s="12" t="s">
        <v>324</v>
      </c>
      <c r="H261" s="41">
        <v>5864</v>
      </c>
      <c r="I261" s="41">
        <v>4488</v>
      </c>
      <c r="J261" s="41">
        <v>5374</v>
      </c>
      <c r="K261" s="41">
        <v>6560</v>
      </c>
      <c r="L261" s="41">
        <v>2733</v>
      </c>
      <c r="M261" s="41">
        <v>3808</v>
      </c>
      <c r="N261" s="41">
        <v>6538</v>
      </c>
      <c r="O261" s="41">
        <v>3772</v>
      </c>
      <c r="P261" s="41">
        <v>9185</v>
      </c>
      <c r="Q261" s="41">
        <v>2981</v>
      </c>
      <c r="R261" s="41">
        <v>3213</v>
      </c>
      <c r="S261" s="41">
        <v>2632</v>
      </c>
      <c r="T261" s="41">
        <v>3229</v>
      </c>
      <c r="U261" s="41">
        <v>4796</v>
      </c>
      <c r="V261" s="41">
        <v>6416</v>
      </c>
      <c r="W261" s="41">
        <v>1880</v>
      </c>
      <c r="X261" s="41">
        <v>3207</v>
      </c>
      <c r="Y261" s="41">
        <v>3519</v>
      </c>
      <c r="Z261" s="41">
        <v>646</v>
      </c>
      <c r="AA261" s="41">
        <v>3905</v>
      </c>
      <c r="AB261" s="41">
        <v>5435</v>
      </c>
      <c r="AC261" s="41">
        <v>5784</v>
      </c>
      <c r="AD261" s="41">
        <v>2254</v>
      </c>
      <c r="AE261" s="41">
        <v>1823</v>
      </c>
      <c r="AF261" s="41">
        <v>3091</v>
      </c>
      <c r="AG261" s="41">
        <v>1914</v>
      </c>
      <c r="AH261" s="41">
        <v>3763</v>
      </c>
      <c r="AI261" s="41">
        <v>2723</v>
      </c>
      <c r="AJ261" s="41">
        <v>2292</v>
      </c>
      <c r="AK261" s="41">
        <v>3247</v>
      </c>
      <c r="AL261" s="41">
        <v>1723</v>
      </c>
      <c r="AM261" s="28">
        <f t="shared" si="26"/>
        <v>226796</v>
      </c>
      <c r="AN261" s="41">
        <v>7316</v>
      </c>
      <c r="AO261" s="29">
        <f t="shared" si="27"/>
        <v>118795</v>
      </c>
      <c r="AP261" s="30">
        <f t="shared" si="28"/>
        <v>3832.0967741935483</v>
      </c>
      <c r="AQ261" s="31">
        <f t="shared" si="29"/>
        <v>-108001</v>
      </c>
      <c r="AR261" s="45">
        <f t="shared" si="30"/>
        <v>0.52379671599146371</v>
      </c>
    </row>
    <row r="262" spans="1:44" x14ac:dyDescent="0.25">
      <c r="A262" s="10">
        <v>261</v>
      </c>
      <c r="B262" s="11">
        <v>17381</v>
      </c>
      <c r="C262" s="11" t="s">
        <v>58</v>
      </c>
      <c r="D262" s="11" t="s">
        <v>23</v>
      </c>
      <c r="E262" s="12" t="s">
        <v>42</v>
      </c>
      <c r="F262" s="12" t="s">
        <v>47</v>
      </c>
      <c r="G262" s="12" t="s">
        <v>325</v>
      </c>
      <c r="H262" s="41">
        <v>13585</v>
      </c>
      <c r="I262" s="41">
        <v>13999</v>
      </c>
      <c r="J262" s="41">
        <v>16400</v>
      </c>
      <c r="K262" s="41">
        <v>20998</v>
      </c>
      <c r="L262" s="41">
        <v>10350</v>
      </c>
      <c r="M262" s="41">
        <v>11040</v>
      </c>
      <c r="N262" s="41">
        <v>9300</v>
      </c>
      <c r="O262" s="41">
        <v>11770</v>
      </c>
      <c r="P262" s="41">
        <v>17332</v>
      </c>
      <c r="Q262" s="41">
        <v>10658</v>
      </c>
      <c r="R262" s="41">
        <v>9185</v>
      </c>
      <c r="S262" s="41">
        <v>8400</v>
      </c>
      <c r="T262" s="41">
        <v>13152</v>
      </c>
      <c r="U262" s="41">
        <v>8550</v>
      </c>
      <c r="V262" s="41">
        <v>10681</v>
      </c>
      <c r="W262" s="41">
        <v>10279</v>
      </c>
      <c r="X262" s="41">
        <v>9334</v>
      </c>
      <c r="Y262" s="41">
        <v>13408</v>
      </c>
      <c r="Z262" s="41">
        <v>11569</v>
      </c>
      <c r="AA262" s="41">
        <v>13956</v>
      </c>
      <c r="AB262" s="41">
        <v>9273</v>
      </c>
      <c r="AC262" s="41">
        <v>12045</v>
      </c>
      <c r="AD262" s="41">
        <v>8288</v>
      </c>
      <c r="AE262" s="41">
        <v>11122</v>
      </c>
      <c r="AF262" s="41">
        <v>20918</v>
      </c>
      <c r="AG262" s="41">
        <v>5210</v>
      </c>
      <c r="AH262" s="41">
        <v>13230</v>
      </c>
      <c r="AI262" s="41">
        <v>9068</v>
      </c>
      <c r="AJ262" s="41">
        <v>7546</v>
      </c>
      <c r="AK262" s="41">
        <v>6599</v>
      </c>
      <c r="AL262" s="41">
        <v>18911</v>
      </c>
      <c r="AM262" s="28">
        <f t="shared" si="26"/>
        <v>342922</v>
      </c>
      <c r="AN262" s="41">
        <v>11062</v>
      </c>
      <c r="AO262" s="29">
        <f t="shared" si="27"/>
        <v>366156</v>
      </c>
      <c r="AP262" s="30">
        <f t="shared" si="28"/>
        <v>11811.483870967742</v>
      </c>
      <c r="AQ262" s="31">
        <f t="shared" si="29"/>
        <v>23234</v>
      </c>
      <c r="AR262" s="45">
        <f t="shared" si="30"/>
        <v>1.0677530167210036</v>
      </c>
    </row>
    <row r="263" spans="1:44" x14ac:dyDescent="0.25">
      <c r="A263" s="10">
        <v>262</v>
      </c>
      <c r="B263" s="11">
        <v>17420</v>
      </c>
      <c r="C263" s="11" t="s">
        <v>58</v>
      </c>
      <c r="D263" s="11" t="s">
        <v>23</v>
      </c>
      <c r="E263" s="12" t="s">
        <v>42</v>
      </c>
      <c r="F263" s="12" t="s">
        <v>47</v>
      </c>
      <c r="G263" s="12" t="s">
        <v>326</v>
      </c>
      <c r="H263" s="41">
        <v>14035</v>
      </c>
      <c r="I263" s="41">
        <v>12176</v>
      </c>
      <c r="J263" s="41">
        <v>17569</v>
      </c>
      <c r="K263" s="41">
        <v>15249</v>
      </c>
      <c r="L263" s="41">
        <v>1916</v>
      </c>
      <c r="M263" s="41">
        <v>15680</v>
      </c>
      <c r="N263" s="41">
        <v>13949</v>
      </c>
      <c r="O263" s="41">
        <v>23109</v>
      </c>
      <c r="P263" s="41">
        <v>14360</v>
      </c>
      <c r="Q263" s="41">
        <v>10799</v>
      </c>
      <c r="R263" s="41">
        <v>20664</v>
      </c>
      <c r="S263" s="41">
        <v>2821</v>
      </c>
      <c r="T263" s="41">
        <v>18705</v>
      </c>
      <c r="U263" s="41">
        <v>14537</v>
      </c>
      <c r="V263" s="41">
        <v>15113</v>
      </c>
      <c r="W263" s="41">
        <v>10937</v>
      </c>
      <c r="X263" s="41">
        <v>14262</v>
      </c>
      <c r="Y263" s="41">
        <v>23657</v>
      </c>
      <c r="Z263" s="41">
        <v>1425</v>
      </c>
      <c r="AA263" s="41">
        <v>17201</v>
      </c>
      <c r="AB263" s="41">
        <v>16213</v>
      </c>
      <c r="AC263" s="41">
        <v>10883</v>
      </c>
      <c r="AD263" s="41">
        <v>14185</v>
      </c>
      <c r="AE263" s="41">
        <v>11177</v>
      </c>
      <c r="AF263" s="41">
        <v>24299</v>
      </c>
      <c r="AG263" s="41">
        <v>1213</v>
      </c>
      <c r="AH263" s="41">
        <v>22454</v>
      </c>
      <c r="AI263" s="41">
        <v>15954</v>
      </c>
      <c r="AJ263" s="41">
        <v>11300</v>
      </c>
      <c r="AK263" s="41">
        <v>13403</v>
      </c>
      <c r="AL263" s="41">
        <v>16273</v>
      </c>
      <c r="AM263" s="28">
        <f t="shared" si="26"/>
        <v>269297</v>
      </c>
      <c r="AN263" s="41">
        <v>8687</v>
      </c>
      <c r="AO263" s="29">
        <f t="shared" si="27"/>
        <v>435518</v>
      </c>
      <c r="AP263" s="30">
        <f t="shared" si="28"/>
        <v>14048.967741935483</v>
      </c>
      <c r="AQ263" s="31">
        <f t="shared" si="29"/>
        <v>166221</v>
      </c>
      <c r="AR263" s="45">
        <f t="shared" si="30"/>
        <v>1.6172404445649227</v>
      </c>
    </row>
    <row r="264" spans="1:44" x14ac:dyDescent="0.25">
      <c r="A264" s="10">
        <v>263</v>
      </c>
      <c r="B264" s="11">
        <v>15934</v>
      </c>
      <c r="C264" s="11" t="s">
        <v>58</v>
      </c>
      <c r="D264" s="11" t="s">
        <v>23</v>
      </c>
      <c r="E264" s="12" t="s">
        <v>42</v>
      </c>
      <c r="F264" s="12" t="s">
        <v>47</v>
      </c>
      <c r="G264" s="12" t="s">
        <v>327</v>
      </c>
      <c r="H264" s="41">
        <v>19673</v>
      </c>
      <c r="I264" s="41">
        <v>18396</v>
      </c>
      <c r="J264" s="41">
        <v>16669</v>
      </c>
      <c r="K264" s="41">
        <v>21000</v>
      </c>
      <c r="L264" s="41">
        <v>12032</v>
      </c>
      <c r="M264" s="41">
        <v>16557</v>
      </c>
      <c r="N264" s="41">
        <v>18766</v>
      </c>
      <c r="O264" s="41">
        <v>18307</v>
      </c>
      <c r="P264" s="41">
        <v>17459</v>
      </c>
      <c r="Q264" s="41">
        <v>14468</v>
      </c>
      <c r="R264" s="41">
        <v>23921</v>
      </c>
      <c r="S264" s="41">
        <v>6035</v>
      </c>
      <c r="T264" s="41">
        <v>21882</v>
      </c>
      <c r="U264" s="41">
        <v>13845</v>
      </c>
      <c r="V264" s="41">
        <v>13279</v>
      </c>
      <c r="W264" s="41">
        <v>24449</v>
      </c>
      <c r="X264" s="41">
        <v>12881</v>
      </c>
      <c r="Y264" s="41">
        <v>28585</v>
      </c>
      <c r="Z264" s="41">
        <v>6660</v>
      </c>
      <c r="AA264" s="41">
        <v>15865</v>
      </c>
      <c r="AB264" s="41">
        <v>17095</v>
      </c>
      <c r="AC264" s="41">
        <v>13481</v>
      </c>
      <c r="AD264" s="41">
        <v>12673</v>
      </c>
      <c r="AE264" s="41">
        <v>13847</v>
      </c>
      <c r="AF264" s="41">
        <v>13449</v>
      </c>
      <c r="AG264" s="41">
        <v>6255</v>
      </c>
      <c r="AH264" s="41">
        <v>19454</v>
      </c>
      <c r="AI264" s="41">
        <v>14019</v>
      </c>
      <c r="AJ264" s="41">
        <v>19111</v>
      </c>
      <c r="AK264" s="41">
        <v>15755</v>
      </c>
      <c r="AL264" s="41">
        <v>14873</v>
      </c>
      <c r="AM264" s="28">
        <f t="shared" si="26"/>
        <v>428172</v>
      </c>
      <c r="AN264" s="41">
        <v>13812</v>
      </c>
      <c r="AO264" s="29">
        <f t="shared" si="27"/>
        <v>500741</v>
      </c>
      <c r="AP264" s="30">
        <f t="shared" si="28"/>
        <v>16152.935483870968</v>
      </c>
      <c r="AQ264" s="31">
        <f t="shared" si="29"/>
        <v>72569</v>
      </c>
      <c r="AR264" s="45">
        <f t="shared" si="30"/>
        <v>1.1694856272712835</v>
      </c>
    </row>
    <row r="265" spans="1:44" x14ac:dyDescent="0.25">
      <c r="A265" s="10">
        <v>264</v>
      </c>
      <c r="B265" s="13">
        <v>17405</v>
      </c>
      <c r="C265" s="11" t="s">
        <v>58</v>
      </c>
      <c r="D265" s="11" t="s">
        <v>23</v>
      </c>
      <c r="E265" s="12" t="s">
        <v>42</v>
      </c>
      <c r="F265" s="12" t="s">
        <v>47</v>
      </c>
      <c r="G265" s="14" t="s">
        <v>328</v>
      </c>
      <c r="H265" s="41">
        <v>8389</v>
      </c>
      <c r="I265" s="41">
        <v>13616</v>
      </c>
      <c r="J265" s="41">
        <v>8293</v>
      </c>
      <c r="K265" s="41">
        <v>8217</v>
      </c>
      <c r="L265" s="41">
        <v>4788</v>
      </c>
      <c r="M265" s="41">
        <v>10251</v>
      </c>
      <c r="N265" s="41">
        <v>14302</v>
      </c>
      <c r="O265" s="41">
        <v>6866</v>
      </c>
      <c r="P265" s="41">
        <v>13135</v>
      </c>
      <c r="Q265" s="41">
        <v>7336</v>
      </c>
      <c r="R265" s="41">
        <v>6481</v>
      </c>
      <c r="S265" s="41">
        <v>3646</v>
      </c>
      <c r="T265" s="41">
        <v>6856</v>
      </c>
      <c r="U265" s="41">
        <v>7616</v>
      </c>
      <c r="V265" s="41">
        <v>10820</v>
      </c>
      <c r="W265" s="41">
        <v>8202</v>
      </c>
      <c r="X265" s="41">
        <v>9622</v>
      </c>
      <c r="Y265" s="41">
        <v>10430</v>
      </c>
      <c r="Z265" s="41">
        <v>2665</v>
      </c>
      <c r="AA265" s="41">
        <v>6689</v>
      </c>
      <c r="AB265" s="41">
        <v>5913</v>
      </c>
      <c r="AC265" s="41">
        <v>10896</v>
      </c>
      <c r="AD265" s="41">
        <v>8062</v>
      </c>
      <c r="AE265" s="41">
        <v>6267</v>
      </c>
      <c r="AF265" s="41">
        <v>7718</v>
      </c>
      <c r="AG265" s="41">
        <v>4735</v>
      </c>
      <c r="AH265" s="41">
        <v>14177</v>
      </c>
      <c r="AI265" s="41">
        <v>10290</v>
      </c>
      <c r="AJ265" s="41">
        <v>4806</v>
      </c>
      <c r="AK265" s="41">
        <v>4680</v>
      </c>
      <c r="AL265" s="41">
        <v>8892</v>
      </c>
      <c r="AM265" s="28">
        <f t="shared" si="26"/>
        <v>185845</v>
      </c>
      <c r="AN265" s="41">
        <v>5995</v>
      </c>
      <c r="AO265" s="29">
        <f t="shared" si="27"/>
        <v>254656</v>
      </c>
      <c r="AP265" s="30">
        <f t="shared" si="28"/>
        <v>8214.7096774193542</v>
      </c>
      <c r="AQ265" s="31">
        <f t="shared" si="29"/>
        <v>68811</v>
      </c>
      <c r="AR265" s="45">
        <f t="shared" si="30"/>
        <v>1.3702601630390918</v>
      </c>
    </row>
    <row r="266" spans="1:44" x14ac:dyDescent="0.25">
      <c r="A266" s="10">
        <v>265</v>
      </c>
      <c r="B266" s="11">
        <v>16119</v>
      </c>
      <c r="C266" s="11" t="s">
        <v>58</v>
      </c>
      <c r="D266" s="11" t="s">
        <v>23</v>
      </c>
      <c r="E266" s="11" t="s">
        <v>42</v>
      </c>
      <c r="F266" s="12" t="s">
        <v>48</v>
      </c>
      <c r="G266" s="12" t="s">
        <v>329</v>
      </c>
      <c r="H266" s="41">
        <v>3938</v>
      </c>
      <c r="I266" s="41">
        <v>6367</v>
      </c>
      <c r="J266" s="41">
        <v>8700</v>
      </c>
      <c r="K266" s="41">
        <v>5036</v>
      </c>
      <c r="L266" s="41">
        <v>7186</v>
      </c>
      <c r="M266" s="41">
        <v>8200</v>
      </c>
      <c r="N266" s="41">
        <v>2210.1999999999998</v>
      </c>
      <c r="O266" s="41">
        <v>945</v>
      </c>
      <c r="P266" s="41">
        <v>4868</v>
      </c>
      <c r="Q266" s="41">
        <v>14937</v>
      </c>
      <c r="R266" s="41">
        <v>6152</v>
      </c>
      <c r="S266" s="41">
        <v>6276</v>
      </c>
      <c r="T266" s="41">
        <v>8574</v>
      </c>
      <c r="U266" s="41">
        <v>7196</v>
      </c>
      <c r="V266" s="41">
        <v>10273</v>
      </c>
      <c r="W266" s="41">
        <v>4346</v>
      </c>
      <c r="X266" s="41">
        <v>4370</v>
      </c>
      <c r="Y266" s="41">
        <v>9465</v>
      </c>
      <c r="Z266" s="41">
        <v>5310</v>
      </c>
      <c r="AA266" s="41">
        <v>10041</v>
      </c>
      <c r="AB266" s="41">
        <v>5354</v>
      </c>
      <c r="AC266" s="41">
        <v>2435</v>
      </c>
      <c r="AD266" s="41">
        <v>7378</v>
      </c>
      <c r="AE266" s="41">
        <v>6827.95</v>
      </c>
      <c r="AF266" s="41">
        <v>2590.6999999999998</v>
      </c>
      <c r="AG266" s="41">
        <v>6849.65</v>
      </c>
      <c r="AH266" s="41">
        <v>7410.98</v>
      </c>
      <c r="AI266" s="41">
        <v>6106.84</v>
      </c>
      <c r="AJ266" s="41">
        <v>5682.78</v>
      </c>
      <c r="AK266" s="41">
        <v>10103.74</v>
      </c>
      <c r="AL266" s="41">
        <v>6850</v>
      </c>
      <c r="AM266" s="28">
        <f t="shared" si="26"/>
        <v>242172</v>
      </c>
      <c r="AN266" s="41">
        <v>7812</v>
      </c>
      <c r="AO266" s="29">
        <f t="shared" si="27"/>
        <v>201979.84000000003</v>
      </c>
      <c r="AP266" s="30">
        <f t="shared" si="28"/>
        <v>6515.4787096774198</v>
      </c>
      <c r="AQ266" s="31">
        <f t="shared" si="29"/>
        <v>-40192.159999999974</v>
      </c>
      <c r="AR266" s="45">
        <f t="shared" si="30"/>
        <v>0.83403465305650537</v>
      </c>
    </row>
    <row r="267" spans="1:44" x14ac:dyDescent="0.25">
      <c r="A267" s="10">
        <v>266</v>
      </c>
      <c r="B267" s="11">
        <v>16120</v>
      </c>
      <c r="C267" s="11" t="s">
        <v>58</v>
      </c>
      <c r="D267" s="11" t="s">
        <v>23</v>
      </c>
      <c r="E267" s="11" t="s">
        <v>42</v>
      </c>
      <c r="F267" s="12" t="s">
        <v>48</v>
      </c>
      <c r="G267" s="12" t="s">
        <v>330</v>
      </c>
      <c r="H267" s="41">
        <v>16907</v>
      </c>
      <c r="I267" s="41">
        <v>14536</v>
      </c>
      <c r="J267" s="41">
        <v>13370</v>
      </c>
      <c r="K267" s="41">
        <v>11294</v>
      </c>
      <c r="L267" s="41">
        <v>6314</v>
      </c>
      <c r="M267" s="41">
        <v>9139</v>
      </c>
      <c r="N267" s="41">
        <v>19041</v>
      </c>
      <c r="O267" s="41">
        <v>20129</v>
      </c>
      <c r="P267" s="41">
        <v>14661</v>
      </c>
      <c r="Q267" s="41">
        <v>9691</v>
      </c>
      <c r="R267" s="41">
        <v>8390</v>
      </c>
      <c r="S267" s="41">
        <v>14086</v>
      </c>
      <c r="T267" s="41">
        <v>10073</v>
      </c>
      <c r="U267" s="41">
        <v>7278</v>
      </c>
      <c r="V267" s="41">
        <v>9237</v>
      </c>
      <c r="W267" s="41">
        <v>5670</v>
      </c>
      <c r="X267" s="41">
        <v>15419</v>
      </c>
      <c r="Y267" s="41">
        <v>19112</v>
      </c>
      <c r="Z267" s="41">
        <v>3994</v>
      </c>
      <c r="AA267" s="41">
        <v>8342</v>
      </c>
      <c r="AB267" s="41">
        <v>7313</v>
      </c>
      <c r="AC267" s="41">
        <v>9352</v>
      </c>
      <c r="AD267" s="41">
        <v>5840</v>
      </c>
      <c r="AE267" s="41">
        <v>7385.68</v>
      </c>
      <c r="AF267" s="41">
        <v>7998.79</v>
      </c>
      <c r="AG267" s="41">
        <v>12470.78</v>
      </c>
      <c r="AH267" s="41">
        <v>16688.900000000001</v>
      </c>
      <c r="AI267" s="41">
        <v>16757.099999999999</v>
      </c>
      <c r="AJ267" s="41">
        <v>14014.94</v>
      </c>
      <c r="AK267" s="41">
        <v>9996.27</v>
      </c>
      <c r="AL267" s="41">
        <v>17119</v>
      </c>
      <c r="AM267" s="28">
        <f t="shared" si="26"/>
        <v>350672</v>
      </c>
      <c r="AN267" s="41">
        <v>11312</v>
      </c>
      <c r="AO267" s="29">
        <f t="shared" si="27"/>
        <v>361619.46</v>
      </c>
      <c r="AP267" s="30">
        <f t="shared" si="28"/>
        <v>11665.143870967742</v>
      </c>
      <c r="AQ267" s="31">
        <f t="shared" si="29"/>
        <v>10947.460000000021</v>
      </c>
      <c r="AR267" s="45">
        <f t="shared" si="30"/>
        <v>1.0312185175890862</v>
      </c>
    </row>
    <row r="268" spans="1:44" x14ac:dyDescent="0.25">
      <c r="A268" s="10">
        <v>267</v>
      </c>
      <c r="B268" s="11">
        <v>17476</v>
      </c>
      <c r="C268" s="11" t="s">
        <v>58</v>
      </c>
      <c r="D268" s="11" t="s">
        <v>23</v>
      </c>
      <c r="E268" s="12" t="s">
        <v>42</v>
      </c>
      <c r="F268" s="12" t="s">
        <v>48</v>
      </c>
      <c r="G268" s="12" t="s">
        <v>331</v>
      </c>
      <c r="H268" s="41">
        <v>4690</v>
      </c>
      <c r="I268" s="41">
        <v>16728</v>
      </c>
      <c r="J268" s="41">
        <v>7472</v>
      </c>
      <c r="K268" s="41">
        <v>13306</v>
      </c>
      <c r="L268" s="41">
        <v>3707</v>
      </c>
      <c r="M268" s="41">
        <v>20240</v>
      </c>
      <c r="N268" s="41">
        <v>12276</v>
      </c>
      <c r="O268" s="41">
        <v>11423</v>
      </c>
      <c r="P268" s="41">
        <v>8937</v>
      </c>
      <c r="Q268" s="41">
        <v>6140</v>
      </c>
      <c r="R268" s="41">
        <v>9911</v>
      </c>
      <c r="S268" s="41">
        <v>1324</v>
      </c>
      <c r="T268" s="41">
        <v>14831</v>
      </c>
      <c r="U268" s="41">
        <v>11871</v>
      </c>
      <c r="V268" s="41">
        <v>6801</v>
      </c>
      <c r="W268" s="41">
        <v>7137</v>
      </c>
      <c r="X268" s="41">
        <v>13057</v>
      </c>
      <c r="Y268" s="41">
        <v>7863</v>
      </c>
      <c r="Z268" s="41">
        <v>3615</v>
      </c>
      <c r="AA268" s="41">
        <v>11781</v>
      </c>
      <c r="AB268" s="41">
        <v>7020</v>
      </c>
      <c r="AC268" s="41">
        <v>6780</v>
      </c>
      <c r="AD268" s="41">
        <v>8659</v>
      </c>
      <c r="AE268" s="41">
        <v>5326</v>
      </c>
      <c r="AF268" s="41">
        <v>9869</v>
      </c>
      <c r="AG268" s="41">
        <v>2984</v>
      </c>
      <c r="AH268" s="41">
        <v>5561</v>
      </c>
      <c r="AI268" s="41">
        <v>8100</v>
      </c>
      <c r="AJ268" s="41">
        <v>6834</v>
      </c>
      <c r="AK268" s="41">
        <v>0</v>
      </c>
      <c r="AL268" s="41">
        <v>8286</v>
      </c>
      <c r="AM268" s="28">
        <f t="shared" si="26"/>
        <v>183365</v>
      </c>
      <c r="AN268" s="41">
        <v>5915</v>
      </c>
      <c r="AO268" s="29">
        <f t="shared" si="27"/>
        <v>262529</v>
      </c>
      <c r="AP268" s="30">
        <f t="shared" si="28"/>
        <v>8468.677419354839</v>
      </c>
      <c r="AQ268" s="31">
        <f t="shared" si="29"/>
        <v>79164</v>
      </c>
      <c r="AR268" s="45">
        <f t="shared" si="30"/>
        <v>1.4317290649796852</v>
      </c>
    </row>
    <row r="269" spans="1:44" x14ac:dyDescent="0.25">
      <c r="A269" s="10">
        <v>268</v>
      </c>
      <c r="B269" s="11">
        <v>14554</v>
      </c>
      <c r="C269" s="11" t="s">
        <v>58</v>
      </c>
      <c r="D269" s="11" t="s">
        <v>23</v>
      </c>
      <c r="E269" s="12" t="s">
        <v>42</v>
      </c>
      <c r="F269" s="12" t="s">
        <v>48</v>
      </c>
      <c r="G269" s="12" t="s">
        <v>332</v>
      </c>
      <c r="H269" s="41">
        <v>0</v>
      </c>
      <c r="I269" s="41">
        <v>0</v>
      </c>
      <c r="J269" s="41">
        <v>0</v>
      </c>
      <c r="K269" s="41">
        <v>0</v>
      </c>
      <c r="L269" s="41">
        <v>0</v>
      </c>
      <c r="M269" s="41">
        <v>0</v>
      </c>
      <c r="N269" s="41">
        <v>0</v>
      </c>
      <c r="O269" s="41">
        <v>0</v>
      </c>
      <c r="P269" s="41">
        <v>0</v>
      </c>
      <c r="Q269" s="41">
        <v>0</v>
      </c>
      <c r="R269" s="41">
        <v>0</v>
      </c>
      <c r="S269" s="41">
        <v>0</v>
      </c>
      <c r="T269" s="41">
        <v>0</v>
      </c>
      <c r="U269" s="41">
        <v>0</v>
      </c>
      <c r="V269" s="41">
        <v>0</v>
      </c>
      <c r="W269" s="41">
        <v>0</v>
      </c>
      <c r="X269" s="41">
        <v>0</v>
      </c>
      <c r="Y269" s="41">
        <v>0</v>
      </c>
      <c r="Z269" s="41">
        <v>0</v>
      </c>
      <c r="AA269" s="41">
        <v>0</v>
      </c>
      <c r="AB269" s="41">
        <v>0</v>
      </c>
      <c r="AC269" s="41">
        <v>0</v>
      </c>
      <c r="AD269" s="41">
        <v>0</v>
      </c>
      <c r="AE269" s="41">
        <v>0</v>
      </c>
      <c r="AF269" s="41">
        <v>0</v>
      </c>
      <c r="AG269" s="41">
        <v>0</v>
      </c>
      <c r="AH269" s="41">
        <v>0</v>
      </c>
      <c r="AI269" s="41">
        <v>0</v>
      </c>
      <c r="AJ269" s="41">
        <v>0</v>
      </c>
      <c r="AK269" s="41">
        <v>0</v>
      </c>
      <c r="AL269" s="41">
        <v>0</v>
      </c>
      <c r="AM269" s="28">
        <f t="shared" si="26"/>
        <v>325996</v>
      </c>
      <c r="AN269" s="41">
        <v>10516</v>
      </c>
      <c r="AO269" s="29">
        <f t="shared" si="27"/>
        <v>0</v>
      </c>
      <c r="AP269" s="30">
        <f t="shared" si="28"/>
        <v>0</v>
      </c>
      <c r="AQ269" s="31">
        <f t="shared" si="29"/>
        <v>-325996</v>
      </c>
      <c r="AR269" s="45">
        <f t="shared" si="30"/>
        <v>0</v>
      </c>
    </row>
    <row r="270" spans="1:44" x14ac:dyDescent="0.25">
      <c r="A270" s="10">
        <v>269</v>
      </c>
      <c r="B270" s="11">
        <v>15968</v>
      </c>
      <c r="C270" s="11" t="s">
        <v>58</v>
      </c>
      <c r="D270" s="11" t="s">
        <v>23</v>
      </c>
      <c r="E270" s="12" t="s">
        <v>42</v>
      </c>
      <c r="F270" s="12" t="s">
        <v>48</v>
      </c>
      <c r="G270" s="12" t="s">
        <v>333</v>
      </c>
      <c r="H270" s="41">
        <v>0</v>
      </c>
      <c r="I270" s="41">
        <v>0</v>
      </c>
      <c r="J270" s="41">
        <v>0</v>
      </c>
      <c r="K270" s="41">
        <v>0</v>
      </c>
      <c r="L270" s="41">
        <v>0</v>
      </c>
      <c r="M270" s="41">
        <v>0</v>
      </c>
      <c r="N270" s="41">
        <v>0</v>
      </c>
      <c r="O270" s="41">
        <v>0</v>
      </c>
      <c r="P270" s="41">
        <v>0</v>
      </c>
      <c r="Q270" s="41">
        <v>0</v>
      </c>
      <c r="R270" s="41">
        <v>0</v>
      </c>
      <c r="S270" s="41">
        <v>0</v>
      </c>
      <c r="T270" s="41">
        <v>0</v>
      </c>
      <c r="U270" s="41">
        <v>0</v>
      </c>
      <c r="V270" s="41">
        <v>0</v>
      </c>
      <c r="W270" s="41">
        <v>0</v>
      </c>
      <c r="X270" s="41">
        <v>0</v>
      </c>
      <c r="Y270" s="41">
        <v>0</v>
      </c>
      <c r="Z270" s="41">
        <v>0</v>
      </c>
      <c r="AA270" s="41">
        <v>0</v>
      </c>
      <c r="AB270" s="41">
        <v>0</v>
      </c>
      <c r="AC270" s="41">
        <v>0</v>
      </c>
      <c r="AD270" s="41">
        <v>0</v>
      </c>
      <c r="AE270" s="41">
        <v>0</v>
      </c>
      <c r="AF270" s="41">
        <v>0</v>
      </c>
      <c r="AG270" s="41">
        <v>0</v>
      </c>
      <c r="AH270" s="41">
        <v>0</v>
      </c>
      <c r="AI270" s="41">
        <v>0</v>
      </c>
      <c r="AJ270" s="41">
        <v>0</v>
      </c>
      <c r="AK270" s="41">
        <v>0</v>
      </c>
      <c r="AL270" s="41">
        <v>0</v>
      </c>
      <c r="AM270" s="28">
        <f t="shared" si="26"/>
        <v>710272</v>
      </c>
      <c r="AN270" s="41">
        <v>22912</v>
      </c>
      <c r="AO270" s="29">
        <f t="shared" si="27"/>
        <v>0</v>
      </c>
      <c r="AP270" s="30">
        <f t="shared" si="28"/>
        <v>0</v>
      </c>
      <c r="AQ270" s="31">
        <f t="shared" si="29"/>
        <v>-710272</v>
      </c>
      <c r="AR270" s="45">
        <f t="shared" si="30"/>
        <v>0</v>
      </c>
    </row>
    <row r="271" spans="1:44" x14ac:dyDescent="0.25">
      <c r="A271" s="10">
        <v>270</v>
      </c>
      <c r="B271" s="11">
        <v>14512</v>
      </c>
      <c r="C271" s="11" t="s">
        <v>58</v>
      </c>
      <c r="D271" s="11" t="s">
        <v>23</v>
      </c>
      <c r="E271" s="12" t="s">
        <v>42</v>
      </c>
      <c r="F271" s="12" t="s">
        <v>49</v>
      </c>
      <c r="G271" s="12" t="s">
        <v>334</v>
      </c>
      <c r="H271" s="41">
        <v>11515</v>
      </c>
      <c r="I271" s="41">
        <v>14293</v>
      </c>
      <c r="J271" s="41">
        <v>11525</v>
      </c>
      <c r="K271" s="41">
        <v>21077</v>
      </c>
      <c r="L271" s="41">
        <v>10702</v>
      </c>
      <c r="M271" s="41">
        <v>11933</v>
      </c>
      <c r="N271" s="41">
        <v>27390</v>
      </c>
      <c r="O271" s="41">
        <v>14883</v>
      </c>
      <c r="P271" s="41">
        <v>12687</v>
      </c>
      <c r="Q271" s="41">
        <v>11774</v>
      </c>
      <c r="R271" s="41">
        <v>16530</v>
      </c>
      <c r="S271" s="41">
        <v>8985</v>
      </c>
      <c r="T271" s="41">
        <v>13607</v>
      </c>
      <c r="U271" s="41">
        <v>18743</v>
      </c>
      <c r="V271" s="41">
        <v>12940</v>
      </c>
      <c r="W271" s="41">
        <v>33412</v>
      </c>
      <c r="X271" s="41">
        <v>14304</v>
      </c>
      <c r="Y271" s="41">
        <v>17686</v>
      </c>
      <c r="Z271" s="41">
        <v>8795</v>
      </c>
      <c r="AA271" s="41">
        <v>38228</v>
      </c>
      <c r="AB271" s="41">
        <v>13209</v>
      </c>
      <c r="AC271" s="41">
        <v>14018</v>
      </c>
      <c r="AD271" s="41">
        <v>10869</v>
      </c>
      <c r="AE271" s="41">
        <v>14086</v>
      </c>
      <c r="AF271" s="41">
        <v>16493</v>
      </c>
      <c r="AG271" s="41">
        <v>7738</v>
      </c>
      <c r="AH271" s="41">
        <v>17774</v>
      </c>
      <c r="AI271" s="41">
        <v>11791</v>
      </c>
      <c r="AJ271" s="41">
        <v>8440</v>
      </c>
      <c r="AK271" s="41">
        <v>15267</v>
      </c>
      <c r="AL271" s="41">
        <v>28377</v>
      </c>
      <c r="AM271" s="28">
        <f t="shared" si="26"/>
        <v>517297</v>
      </c>
      <c r="AN271" s="41">
        <v>16687</v>
      </c>
      <c r="AO271" s="29">
        <f t="shared" si="27"/>
        <v>489071</v>
      </c>
      <c r="AP271" s="30">
        <f t="shared" si="28"/>
        <v>15776.483870967742</v>
      </c>
      <c r="AQ271" s="31">
        <f t="shared" si="29"/>
        <v>-28226</v>
      </c>
      <c r="AR271" s="45">
        <f t="shared" si="30"/>
        <v>0.94543560082505795</v>
      </c>
    </row>
    <row r="272" spans="1:44" x14ac:dyDescent="0.25">
      <c r="A272" s="10">
        <v>271</v>
      </c>
      <c r="B272" s="11">
        <v>14547</v>
      </c>
      <c r="C272" s="11" t="s">
        <v>58</v>
      </c>
      <c r="D272" s="11" t="s">
        <v>23</v>
      </c>
      <c r="E272" s="12" t="s">
        <v>42</v>
      </c>
      <c r="F272" s="12" t="s">
        <v>49</v>
      </c>
      <c r="G272" s="12" t="s">
        <v>335</v>
      </c>
      <c r="H272" s="41">
        <v>6861</v>
      </c>
      <c r="I272" s="41">
        <v>6170</v>
      </c>
      <c r="J272" s="41">
        <v>11706</v>
      </c>
      <c r="K272" s="41">
        <v>11224</v>
      </c>
      <c r="L272" s="41">
        <v>5745</v>
      </c>
      <c r="M272" s="41">
        <v>10073</v>
      </c>
      <c r="N272" s="41">
        <v>10671</v>
      </c>
      <c r="O272" s="41">
        <v>5542</v>
      </c>
      <c r="P272" s="41">
        <v>11470</v>
      </c>
      <c r="Q272" s="41">
        <v>6400</v>
      </c>
      <c r="R272" s="41">
        <v>15097</v>
      </c>
      <c r="S272" s="41">
        <v>4679</v>
      </c>
      <c r="T272" s="41">
        <v>16458</v>
      </c>
      <c r="U272" s="41">
        <v>8598</v>
      </c>
      <c r="V272" s="41">
        <v>5500</v>
      </c>
      <c r="W272" s="41">
        <v>8592</v>
      </c>
      <c r="X272" s="41">
        <v>10590</v>
      </c>
      <c r="Y272" s="41">
        <v>18087</v>
      </c>
      <c r="Z272" s="41">
        <v>2601</v>
      </c>
      <c r="AA272" s="41">
        <v>10086</v>
      </c>
      <c r="AB272" s="41">
        <v>17428</v>
      </c>
      <c r="AC272" s="41">
        <v>9306</v>
      </c>
      <c r="AD272" s="41">
        <v>6694</v>
      </c>
      <c r="AE272" s="41">
        <v>5118</v>
      </c>
      <c r="AF272" s="41">
        <v>13978</v>
      </c>
      <c r="AG272" s="41">
        <v>6171</v>
      </c>
      <c r="AH272" s="41">
        <v>13928</v>
      </c>
      <c r="AI272" s="41">
        <v>8051</v>
      </c>
      <c r="AJ272" s="41">
        <v>10417</v>
      </c>
      <c r="AK272" s="41">
        <v>8709</v>
      </c>
      <c r="AL272" s="41">
        <v>7103</v>
      </c>
      <c r="AM272" s="28">
        <f t="shared" si="26"/>
        <v>257796</v>
      </c>
      <c r="AN272" s="41">
        <v>8316</v>
      </c>
      <c r="AO272" s="29">
        <f t="shared" si="27"/>
        <v>293053</v>
      </c>
      <c r="AP272" s="30">
        <f t="shared" si="28"/>
        <v>9453.322580645161</v>
      </c>
      <c r="AQ272" s="31">
        <f t="shared" si="29"/>
        <v>35257</v>
      </c>
      <c r="AR272" s="45">
        <f t="shared" si="30"/>
        <v>1.1367631770857578</v>
      </c>
    </row>
    <row r="273" spans="1:44" x14ac:dyDescent="0.25">
      <c r="A273" s="10">
        <v>272</v>
      </c>
      <c r="B273" s="13">
        <v>16069</v>
      </c>
      <c r="C273" s="11" t="s">
        <v>58</v>
      </c>
      <c r="D273" s="11" t="s">
        <v>23</v>
      </c>
      <c r="E273" s="12" t="s">
        <v>42</v>
      </c>
      <c r="F273" s="12" t="s">
        <v>49</v>
      </c>
      <c r="G273" s="14" t="s">
        <v>336</v>
      </c>
      <c r="H273" s="41">
        <v>8280</v>
      </c>
      <c r="I273" s="41">
        <v>10943</v>
      </c>
      <c r="J273" s="41">
        <v>6032</v>
      </c>
      <c r="K273" s="41">
        <v>5656</v>
      </c>
      <c r="L273" s="41">
        <v>1802</v>
      </c>
      <c r="M273" s="41">
        <v>8134</v>
      </c>
      <c r="N273" s="41">
        <v>5149</v>
      </c>
      <c r="O273" s="41">
        <v>6536</v>
      </c>
      <c r="P273" s="41">
        <v>6267</v>
      </c>
      <c r="Q273" s="41">
        <v>2993</v>
      </c>
      <c r="R273" s="41">
        <v>7560</v>
      </c>
      <c r="S273" s="41">
        <v>1712</v>
      </c>
      <c r="T273" s="41">
        <v>4771</v>
      </c>
      <c r="U273" s="41">
        <v>2081</v>
      </c>
      <c r="V273" s="41">
        <v>8966</v>
      </c>
      <c r="W273" s="41">
        <v>2404</v>
      </c>
      <c r="X273" s="41">
        <v>18304</v>
      </c>
      <c r="Y273" s="41">
        <v>4055</v>
      </c>
      <c r="Z273" s="41">
        <v>1869</v>
      </c>
      <c r="AA273" s="41">
        <v>7542</v>
      </c>
      <c r="AB273" s="41">
        <v>7536</v>
      </c>
      <c r="AC273" s="41">
        <v>6450</v>
      </c>
      <c r="AD273" s="41">
        <v>6046</v>
      </c>
      <c r="AE273" s="41">
        <v>7533</v>
      </c>
      <c r="AF273" s="41">
        <v>6023</v>
      </c>
      <c r="AG273" s="41">
        <v>4488</v>
      </c>
      <c r="AH273" s="41">
        <v>4264</v>
      </c>
      <c r="AI273" s="41">
        <v>2761</v>
      </c>
      <c r="AJ273" s="41">
        <v>18993</v>
      </c>
      <c r="AK273" s="41">
        <v>8633</v>
      </c>
      <c r="AL273" s="41">
        <v>6481</v>
      </c>
      <c r="AM273" s="28">
        <f t="shared" si="26"/>
        <v>218922</v>
      </c>
      <c r="AN273" s="41">
        <v>7062</v>
      </c>
      <c r="AO273" s="29">
        <f t="shared" si="27"/>
        <v>200264</v>
      </c>
      <c r="AP273" s="30">
        <f t="shared" si="28"/>
        <v>6460.1290322580644</v>
      </c>
      <c r="AQ273" s="31">
        <f t="shared" si="29"/>
        <v>-18658</v>
      </c>
      <c r="AR273" s="45">
        <f t="shared" si="30"/>
        <v>0.91477329825234555</v>
      </c>
    </row>
    <row r="274" spans="1:44" x14ac:dyDescent="0.25">
      <c r="A274" s="10">
        <v>273</v>
      </c>
      <c r="B274" s="13">
        <v>16068</v>
      </c>
      <c r="C274" s="11" t="s">
        <v>58</v>
      </c>
      <c r="D274" s="11" t="s">
        <v>23</v>
      </c>
      <c r="E274" s="12" t="s">
        <v>42</v>
      </c>
      <c r="F274" s="12" t="s">
        <v>49</v>
      </c>
      <c r="G274" s="14" t="s">
        <v>337</v>
      </c>
      <c r="H274" s="41">
        <v>11461</v>
      </c>
      <c r="I274" s="41">
        <v>9094</v>
      </c>
      <c r="J274" s="41">
        <v>13382</v>
      </c>
      <c r="K274" s="41">
        <v>13477</v>
      </c>
      <c r="L274" s="41">
        <v>4544</v>
      </c>
      <c r="M274" s="41">
        <v>12493</v>
      </c>
      <c r="N274" s="41">
        <v>9488</v>
      </c>
      <c r="O274" s="41">
        <v>10360</v>
      </c>
      <c r="P274" s="41">
        <v>10783</v>
      </c>
      <c r="Q274" s="41">
        <v>9241</v>
      </c>
      <c r="R274" s="41">
        <v>10354</v>
      </c>
      <c r="S274" s="41">
        <v>3949</v>
      </c>
      <c r="T274" s="41">
        <v>3300</v>
      </c>
      <c r="U274" s="41">
        <v>9921</v>
      </c>
      <c r="V274" s="41">
        <v>9076</v>
      </c>
      <c r="W274" s="41">
        <v>8792</v>
      </c>
      <c r="X274" s="41">
        <v>13594</v>
      </c>
      <c r="Y274" s="41">
        <v>11783</v>
      </c>
      <c r="Z274" s="41">
        <v>3088</v>
      </c>
      <c r="AA274" s="41">
        <v>8811</v>
      </c>
      <c r="AB274" s="41">
        <v>9348</v>
      </c>
      <c r="AC274" s="41">
        <v>7509</v>
      </c>
      <c r="AD274" s="41">
        <v>8814</v>
      </c>
      <c r="AE274" s="41">
        <v>9103</v>
      </c>
      <c r="AF274" s="41">
        <v>10341</v>
      </c>
      <c r="AG274" s="41">
        <v>4146</v>
      </c>
      <c r="AH274" s="41">
        <v>10853</v>
      </c>
      <c r="AI274" s="41">
        <v>8662</v>
      </c>
      <c r="AJ274" s="41">
        <v>8862</v>
      </c>
      <c r="AK274" s="41">
        <v>9132</v>
      </c>
      <c r="AL274" s="41">
        <v>8882</v>
      </c>
      <c r="AM274" s="28">
        <f t="shared" si="26"/>
        <v>293322</v>
      </c>
      <c r="AN274" s="41">
        <v>9462</v>
      </c>
      <c r="AO274" s="29">
        <f t="shared" si="27"/>
        <v>282643</v>
      </c>
      <c r="AP274" s="30">
        <f t="shared" si="28"/>
        <v>9117.5161290322576</v>
      </c>
      <c r="AQ274" s="31">
        <f t="shared" si="29"/>
        <v>-10679</v>
      </c>
      <c r="AR274" s="45">
        <f t="shared" si="30"/>
        <v>0.9635929115443097</v>
      </c>
    </row>
    <row r="275" spans="1:44" x14ac:dyDescent="0.25">
      <c r="A275" s="10">
        <v>274</v>
      </c>
      <c r="B275" s="11">
        <v>14561</v>
      </c>
      <c r="C275" s="11" t="s">
        <v>58</v>
      </c>
      <c r="D275" s="11" t="s">
        <v>23</v>
      </c>
      <c r="E275" s="12" t="s">
        <v>42</v>
      </c>
      <c r="F275" s="12" t="s">
        <v>49</v>
      </c>
      <c r="G275" s="12" t="s">
        <v>338</v>
      </c>
      <c r="H275" s="41">
        <v>24203</v>
      </c>
      <c r="I275" s="41">
        <v>21079</v>
      </c>
      <c r="J275" s="41">
        <v>16047</v>
      </c>
      <c r="K275" s="41">
        <v>18320</v>
      </c>
      <c r="L275" s="41">
        <v>9730</v>
      </c>
      <c r="M275" s="41">
        <v>26768</v>
      </c>
      <c r="N275" s="41">
        <v>19284</v>
      </c>
      <c r="O275" s="41">
        <v>15948</v>
      </c>
      <c r="P275" s="41">
        <v>19450</v>
      </c>
      <c r="Q275" s="41">
        <v>14610</v>
      </c>
      <c r="R275" s="41">
        <v>13700</v>
      </c>
      <c r="S275" s="41">
        <v>11617</v>
      </c>
      <c r="T275" s="41">
        <v>22686</v>
      </c>
      <c r="U275" s="41">
        <v>12078</v>
      </c>
      <c r="V275" s="41">
        <v>16455</v>
      </c>
      <c r="W275" s="41">
        <v>16156</v>
      </c>
      <c r="X275" s="41">
        <v>15478</v>
      </c>
      <c r="Y275" s="41">
        <v>19985</v>
      </c>
      <c r="Z275" s="41">
        <v>10033</v>
      </c>
      <c r="AA275" s="41">
        <v>14128</v>
      </c>
      <c r="AB275" s="41">
        <v>15481</v>
      </c>
      <c r="AC275" s="41">
        <v>20109</v>
      </c>
      <c r="AD275" s="41">
        <v>15489</v>
      </c>
      <c r="AE275" s="41">
        <v>10313</v>
      </c>
      <c r="AF275" s="41">
        <v>23709</v>
      </c>
      <c r="AG275" s="41">
        <v>8813</v>
      </c>
      <c r="AH275" s="41">
        <v>22332</v>
      </c>
      <c r="AI275" s="41">
        <v>9478</v>
      </c>
      <c r="AJ275" s="41">
        <v>12236</v>
      </c>
      <c r="AK275" s="41">
        <v>19951</v>
      </c>
      <c r="AL275" s="41">
        <v>18144</v>
      </c>
      <c r="AM275" s="28">
        <f t="shared" si="26"/>
        <v>490172</v>
      </c>
      <c r="AN275" s="41">
        <v>15812</v>
      </c>
      <c r="AO275" s="29">
        <f t="shared" si="27"/>
        <v>513810</v>
      </c>
      <c r="AP275" s="30">
        <f t="shared" si="28"/>
        <v>16574.516129032258</v>
      </c>
      <c r="AQ275" s="31">
        <f t="shared" si="29"/>
        <v>23638</v>
      </c>
      <c r="AR275" s="45">
        <f t="shared" si="30"/>
        <v>1.0482238887574158</v>
      </c>
    </row>
    <row r="276" spans="1:44" x14ac:dyDescent="0.25">
      <c r="A276" s="10">
        <v>275</v>
      </c>
      <c r="B276" s="11">
        <v>14438</v>
      </c>
      <c r="C276" s="11" t="s">
        <v>58</v>
      </c>
      <c r="D276" s="11" t="s">
        <v>23</v>
      </c>
      <c r="E276" s="12" t="s">
        <v>42</v>
      </c>
      <c r="F276" s="12" t="s">
        <v>49</v>
      </c>
      <c r="G276" s="12" t="s">
        <v>339</v>
      </c>
      <c r="H276" s="41">
        <v>15202</v>
      </c>
      <c r="I276" s="41">
        <v>22257</v>
      </c>
      <c r="J276" s="41">
        <v>23152</v>
      </c>
      <c r="K276" s="41">
        <v>34732</v>
      </c>
      <c r="L276" s="41">
        <v>6924</v>
      </c>
      <c r="M276" s="41">
        <v>24212</v>
      </c>
      <c r="N276" s="41">
        <v>25392</v>
      </c>
      <c r="O276" s="41">
        <v>24945</v>
      </c>
      <c r="P276" s="41">
        <v>23228</v>
      </c>
      <c r="Q276" s="41">
        <v>16701</v>
      </c>
      <c r="R276" s="41">
        <v>68801</v>
      </c>
      <c r="S276" s="41">
        <v>15186</v>
      </c>
      <c r="T276" s="41">
        <v>22729</v>
      </c>
      <c r="U276" s="41">
        <v>17472</v>
      </c>
      <c r="V276" s="41">
        <v>22106</v>
      </c>
      <c r="W276" s="41">
        <v>20074</v>
      </c>
      <c r="X276" s="41">
        <v>16930</v>
      </c>
      <c r="Y276" s="41">
        <v>36885</v>
      </c>
      <c r="Z276" s="41">
        <v>13409</v>
      </c>
      <c r="AA276" s="41">
        <v>29726</v>
      </c>
      <c r="AB276" s="41">
        <v>17217</v>
      </c>
      <c r="AC276" s="41">
        <v>26096</v>
      </c>
      <c r="AD276" s="41">
        <v>29853</v>
      </c>
      <c r="AE276" s="41">
        <v>26914</v>
      </c>
      <c r="AF276" s="41">
        <v>17220</v>
      </c>
      <c r="AG276" s="41">
        <v>10524</v>
      </c>
      <c r="AH276" s="41">
        <v>24064</v>
      </c>
      <c r="AI276" s="41">
        <v>19037</v>
      </c>
      <c r="AJ276" s="41">
        <v>19239</v>
      </c>
      <c r="AK276" s="41">
        <v>20223</v>
      </c>
      <c r="AL276" s="41">
        <v>21428</v>
      </c>
      <c r="AM276" s="28">
        <f t="shared" si="26"/>
        <v>648396</v>
      </c>
      <c r="AN276" s="41">
        <v>20916</v>
      </c>
      <c r="AO276" s="29">
        <f t="shared" si="27"/>
        <v>711878</v>
      </c>
      <c r="AP276" s="30">
        <f t="shared" si="28"/>
        <v>22963.806451612902</v>
      </c>
      <c r="AQ276" s="31">
        <f t="shared" si="29"/>
        <v>63482</v>
      </c>
      <c r="AR276" s="45">
        <f t="shared" si="30"/>
        <v>1.0979062178051684</v>
      </c>
    </row>
    <row r="277" spans="1:44" x14ac:dyDescent="0.25">
      <c r="A277" s="10">
        <v>276</v>
      </c>
      <c r="B277" s="11">
        <v>15674</v>
      </c>
      <c r="C277" s="11" t="s">
        <v>58</v>
      </c>
      <c r="D277" s="11" t="s">
        <v>23</v>
      </c>
      <c r="E277" s="12" t="s">
        <v>42</v>
      </c>
      <c r="F277" s="12" t="s">
        <v>49</v>
      </c>
      <c r="G277" s="12" t="s">
        <v>340</v>
      </c>
      <c r="H277" s="41">
        <v>24948</v>
      </c>
      <c r="I277" s="41">
        <v>18038</v>
      </c>
      <c r="J277" s="41">
        <v>14236</v>
      </c>
      <c r="K277" s="41">
        <v>31885</v>
      </c>
      <c r="L277" s="41">
        <v>8386</v>
      </c>
      <c r="M277" s="41">
        <v>24680</v>
      </c>
      <c r="N277" s="41">
        <v>22142</v>
      </c>
      <c r="O277" s="41">
        <v>20827</v>
      </c>
      <c r="P277" s="41">
        <v>18713</v>
      </c>
      <c r="Q277" s="41">
        <v>13723</v>
      </c>
      <c r="R277" s="41">
        <v>17754</v>
      </c>
      <c r="S277" s="41">
        <v>10428</v>
      </c>
      <c r="T277" s="41">
        <v>28548</v>
      </c>
      <c r="U277" s="41">
        <v>17993</v>
      </c>
      <c r="V277" s="41">
        <v>19086</v>
      </c>
      <c r="W277" s="41">
        <v>19414</v>
      </c>
      <c r="X277" s="41">
        <v>20105</v>
      </c>
      <c r="Y277" s="41">
        <v>23810</v>
      </c>
      <c r="Z277" s="41">
        <v>14391</v>
      </c>
      <c r="AA277" s="41">
        <v>24586</v>
      </c>
      <c r="AB277" s="41">
        <v>18515</v>
      </c>
      <c r="AC277" s="41">
        <v>17008</v>
      </c>
      <c r="AD277" s="41">
        <v>22024</v>
      </c>
      <c r="AE277" s="41">
        <v>13645</v>
      </c>
      <c r="AF277" s="41">
        <v>18889</v>
      </c>
      <c r="AG277" s="41">
        <v>6304</v>
      </c>
      <c r="AH277" s="41">
        <v>15578</v>
      </c>
      <c r="AI277" s="41">
        <v>14518</v>
      </c>
      <c r="AJ277" s="41">
        <v>33738</v>
      </c>
      <c r="AK277" s="41">
        <v>31171</v>
      </c>
      <c r="AL277" s="41">
        <v>27131</v>
      </c>
      <c r="AM277" s="28">
        <f t="shared" si="26"/>
        <v>555272</v>
      </c>
      <c r="AN277" s="41">
        <v>17912</v>
      </c>
      <c r="AO277" s="29">
        <f t="shared" si="27"/>
        <v>612214</v>
      </c>
      <c r="AP277" s="30">
        <f t="shared" si="28"/>
        <v>19748.83870967742</v>
      </c>
      <c r="AQ277" s="31">
        <f t="shared" si="29"/>
        <v>56942</v>
      </c>
      <c r="AR277" s="45">
        <f t="shared" si="30"/>
        <v>1.1025479404688152</v>
      </c>
    </row>
    <row r="278" spans="1:44" x14ac:dyDescent="0.25">
      <c r="A278" s="10">
        <v>277</v>
      </c>
      <c r="B278" s="11">
        <v>92006</v>
      </c>
      <c r="C278" s="11" t="s">
        <v>58</v>
      </c>
      <c r="D278" s="11" t="s">
        <v>23</v>
      </c>
      <c r="E278" s="12" t="s">
        <v>42</v>
      </c>
      <c r="F278" s="12" t="s">
        <v>49</v>
      </c>
      <c r="G278" s="12" t="s">
        <v>341</v>
      </c>
      <c r="H278" s="41">
        <v>6440</v>
      </c>
      <c r="I278" s="41">
        <v>9845</v>
      </c>
      <c r="J278" s="41">
        <v>13520</v>
      </c>
      <c r="K278" s="41">
        <v>16691</v>
      </c>
      <c r="L278" s="41">
        <v>5817</v>
      </c>
      <c r="M278" s="41">
        <v>19608</v>
      </c>
      <c r="N278" s="41">
        <v>6513</v>
      </c>
      <c r="O278" s="41">
        <v>7764</v>
      </c>
      <c r="P278" s="41">
        <v>11473</v>
      </c>
      <c r="Q278" s="41">
        <v>12772</v>
      </c>
      <c r="R278" s="41">
        <v>20610</v>
      </c>
      <c r="S278" s="41">
        <v>5943</v>
      </c>
      <c r="T278" s="41">
        <v>9563</v>
      </c>
      <c r="U278" s="41">
        <v>10171</v>
      </c>
      <c r="V278" s="41">
        <v>11312</v>
      </c>
      <c r="W278" s="41">
        <v>13195</v>
      </c>
      <c r="X278" s="41">
        <v>13091</v>
      </c>
      <c r="Y278" s="41">
        <v>12270</v>
      </c>
      <c r="Z278" s="41">
        <v>9352</v>
      </c>
      <c r="AA278" s="41">
        <v>12463</v>
      </c>
      <c r="AB278" s="41">
        <v>14568</v>
      </c>
      <c r="AC278" s="41">
        <v>9546</v>
      </c>
      <c r="AD278" s="41">
        <v>7691</v>
      </c>
      <c r="AE278" s="41">
        <v>8213</v>
      </c>
      <c r="AF278" s="41">
        <v>18634</v>
      </c>
      <c r="AG278" s="41">
        <v>9157</v>
      </c>
      <c r="AH278" s="41">
        <v>10302</v>
      </c>
      <c r="AI278" s="41">
        <v>10324</v>
      </c>
      <c r="AJ278" s="41">
        <v>12461</v>
      </c>
      <c r="AK278" s="41">
        <v>9452</v>
      </c>
      <c r="AL278" s="41">
        <v>15617</v>
      </c>
      <c r="AM278" s="28">
        <f t="shared" si="26"/>
        <v>290067</v>
      </c>
      <c r="AN278" s="41">
        <v>9357</v>
      </c>
      <c r="AO278" s="29">
        <f t="shared" si="27"/>
        <v>354378</v>
      </c>
      <c r="AP278" s="30">
        <f t="shared" si="28"/>
        <v>11431.548387096775</v>
      </c>
      <c r="AQ278" s="31">
        <f t="shared" si="29"/>
        <v>64311</v>
      </c>
      <c r="AR278" s="45">
        <f t="shared" si="30"/>
        <v>1.2217108461148631</v>
      </c>
    </row>
    <row r="279" spans="1:44" x14ac:dyDescent="0.25">
      <c r="A279" s="10">
        <v>278</v>
      </c>
      <c r="B279" s="11">
        <v>14477</v>
      </c>
      <c r="C279" s="11" t="s">
        <v>58</v>
      </c>
      <c r="D279" s="11" t="s">
        <v>23</v>
      </c>
      <c r="E279" s="12" t="s">
        <v>50</v>
      </c>
      <c r="F279" s="12" t="s">
        <v>51</v>
      </c>
      <c r="G279" s="12" t="s">
        <v>342</v>
      </c>
      <c r="H279" s="41">
        <v>8092</v>
      </c>
      <c r="I279" s="41">
        <v>6271</v>
      </c>
      <c r="J279" s="41">
        <v>9274</v>
      </c>
      <c r="K279" s="41">
        <v>14567</v>
      </c>
      <c r="L279" s="41">
        <v>7808</v>
      </c>
      <c r="M279" s="41">
        <v>9569</v>
      </c>
      <c r="N279" s="41">
        <v>9064</v>
      </c>
      <c r="O279" s="41">
        <v>8938</v>
      </c>
      <c r="P279" s="41">
        <v>4897</v>
      </c>
      <c r="Q279" s="41">
        <v>6623</v>
      </c>
      <c r="R279" s="41">
        <v>11515</v>
      </c>
      <c r="S279" s="41">
        <v>2458</v>
      </c>
      <c r="T279" s="41">
        <v>6411</v>
      </c>
      <c r="U279" s="41">
        <v>7346</v>
      </c>
      <c r="V279" s="41">
        <v>6421</v>
      </c>
      <c r="W279" s="41">
        <v>6420</v>
      </c>
      <c r="X279" s="41">
        <v>6827</v>
      </c>
      <c r="Y279" s="41">
        <v>6827</v>
      </c>
      <c r="Z279" s="41">
        <v>9363</v>
      </c>
      <c r="AA279" s="41">
        <v>4457</v>
      </c>
      <c r="AB279" s="41">
        <v>5625</v>
      </c>
      <c r="AC279" s="41">
        <v>7822</v>
      </c>
      <c r="AD279" s="41">
        <v>6939</v>
      </c>
      <c r="AE279" s="41">
        <v>4746</v>
      </c>
      <c r="AF279" s="41">
        <v>10316</v>
      </c>
      <c r="AG279" s="41">
        <v>3799</v>
      </c>
      <c r="AH279" s="41">
        <v>4678</v>
      </c>
      <c r="AI279" s="41">
        <v>3319</v>
      </c>
      <c r="AJ279" s="41">
        <v>9964</v>
      </c>
      <c r="AK279" s="41">
        <v>9563</v>
      </c>
      <c r="AL279" s="41">
        <v>9261</v>
      </c>
      <c r="AM279" s="28">
        <f t="shared" si="26"/>
        <v>197067</v>
      </c>
      <c r="AN279" s="41">
        <v>6357</v>
      </c>
      <c r="AO279" s="29">
        <f t="shared" si="27"/>
        <v>229180</v>
      </c>
      <c r="AP279" s="30">
        <f t="shared" si="28"/>
        <v>7392.9032258064517</v>
      </c>
      <c r="AQ279" s="31">
        <f t="shared" si="29"/>
        <v>32113</v>
      </c>
      <c r="AR279" s="45">
        <f t="shared" si="30"/>
        <v>1.1629547311320516</v>
      </c>
    </row>
    <row r="280" spans="1:44" x14ac:dyDescent="0.25">
      <c r="A280" s="10">
        <v>279</v>
      </c>
      <c r="B280" s="11">
        <v>16627</v>
      </c>
      <c r="C280" s="11" t="s">
        <v>58</v>
      </c>
      <c r="D280" s="11" t="s">
        <v>23</v>
      </c>
      <c r="E280" s="12" t="s">
        <v>50</v>
      </c>
      <c r="F280" s="12" t="s">
        <v>51</v>
      </c>
      <c r="G280" s="12" t="s">
        <v>343</v>
      </c>
      <c r="H280" s="41">
        <v>16056</v>
      </c>
      <c r="I280" s="41">
        <v>13548</v>
      </c>
      <c r="J280" s="41">
        <v>15417</v>
      </c>
      <c r="K280" s="41">
        <v>26513</v>
      </c>
      <c r="L280" s="41">
        <v>13510</v>
      </c>
      <c r="M280" s="41">
        <v>17071</v>
      </c>
      <c r="N280" s="41">
        <v>15967</v>
      </c>
      <c r="O280" s="41">
        <v>14146</v>
      </c>
      <c r="P280" s="41">
        <v>14271</v>
      </c>
      <c r="Q280" s="41">
        <v>18476</v>
      </c>
      <c r="R280" s="41">
        <v>16319</v>
      </c>
      <c r="S280" s="41">
        <v>10372</v>
      </c>
      <c r="T280" s="41">
        <v>0</v>
      </c>
      <c r="U280" s="41">
        <v>0</v>
      </c>
      <c r="V280" s="41">
        <v>0</v>
      </c>
      <c r="W280" s="41">
        <v>0</v>
      </c>
      <c r="X280" s="41">
        <v>0</v>
      </c>
      <c r="Y280" s="41">
        <v>0</v>
      </c>
      <c r="Z280" s="41">
        <v>0</v>
      </c>
      <c r="AA280" s="41">
        <v>0</v>
      </c>
      <c r="AB280" s="41">
        <v>7696</v>
      </c>
      <c r="AC280" s="41">
        <v>10376</v>
      </c>
      <c r="AD280" s="41">
        <v>9089</v>
      </c>
      <c r="AE280" s="41">
        <v>11527</v>
      </c>
      <c r="AF280" s="41">
        <v>14531</v>
      </c>
      <c r="AG280" s="41">
        <v>7091</v>
      </c>
      <c r="AH280" s="41">
        <v>18450</v>
      </c>
      <c r="AI280" s="41">
        <v>11916</v>
      </c>
      <c r="AJ280" s="41">
        <v>13894</v>
      </c>
      <c r="AK280" s="41">
        <v>14978</v>
      </c>
      <c r="AL280" s="41">
        <v>9237</v>
      </c>
      <c r="AM280" s="28">
        <f t="shared" si="26"/>
        <v>424297</v>
      </c>
      <c r="AN280" s="41">
        <v>13687</v>
      </c>
      <c r="AO280" s="29">
        <f t="shared" si="27"/>
        <v>320451</v>
      </c>
      <c r="AP280" s="30">
        <f t="shared" si="28"/>
        <v>10337.129032258064</v>
      </c>
      <c r="AQ280" s="31">
        <f t="shared" si="29"/>
        <v>-103846</v>
      </c>
      <c r="AR280" s="45">
        <f t="shared" si="30"/>
        <v>0.75525162798699963</v>
      </c>
    </row>
    <row r="281" spans="1:44" x14ac:dyDescent="0.25">
      <c r="A281" s="10">
        <v>280</v>
      </c>
      <c r="B281" s="11">
        <v>15673</v>
      </c>
      <c r="C281" s="11" t="s">
        <v>58</v>
      </c>
      <c r="D281" s="11" t="s">
        <v>23</v>
      </c>
      <c r="E281" s="12" t="s">
        <v>50</v>
      </c>
      <c r="F281" s="12" t="s">
        <v>51</v>
      </c>
      <c r="G281" s="12" t="s">
        <v>344</v>
      </c>
      <c r="H281" s="41">
        <v>20250</v>
      </c>
      <c r="I281" s="41">
        <v>13132</v>
      </c>
      <c r="J281" s="41">
        <v>15117</v>
      </c>
      <c r="K281" s="41">
        <v>16679</v>
      </c>
      <c r="L281" s="41">
        <v>9430</v>
      </c>
      <c r="M281" s="41">
        <v>14059</v>
      </c>
      <c r="N281" s="41">
        <v>13233</v>
      </c>
      <c r="O281" s="41">
        <v>13608</v>
      </c>
      <c r="P281" s="41">
        <v>11877</v>
      </c>
      <c r="Q281" s="41">
        <v>5410</v>
      </c>
      <c r="R281" s="41">
        <v>15960</v>
      </c>
      <c r="S281" s="41">
        <v>11212</v>
      </c>
      <c r="T281" s="41">
        <v>18842</v>
      </c>
      <c r="U281" s="41">
        <v>14359</v>
      </c>
      <c r="V281" s="41">
        <v>14634</v>
      </c>
      <c r="W281" s="41">
        <v>7744</v>
      </c>
      <c r="X281" s="41">
        <v>11844</v>
      </c>
      <c r="Y281" s="41">
        <v>12622</v>
      </c>
      <c r="Z281" s="41">
        <v>12861</v>
      </c>
      <c r="AA281" s="41">
        <v>12484</v>
      </c>
      <c r="AB281" s="41">
        <v>15810</v>
      </c>
      <c r="AC281" s="41">
        <v>11001</v>
      </c>
      <c r="AD281" s="41">
        <v>12430</v>
      </c>
      <c r="AE281" s="41">
        <v>18161</v>
      </c>
      <c r="AF281" s="41">
        <v>13879</v>
      </c>
      <c r="AG281" s="41">
        <v>9272</v>
      </c>
      <c r="AH281" s="41">
        <v>9975</v>
      </c>
      <c r="AI281" s="41">
        <v>15594</v>
      </c>
      <c r="AJ281" s="41">
        <v>16097</v>
      </c>
      <c r="AK281" s="41">
        <v>9135</v>
      </c>
      <c r="AL281" s="41">
        <v>8744</v>
      </c>
      <c r="AM281" s="28">
        <f t="shared" si="26"/>
        <v>373922</v>
      </c>
      <c r="AN281" s="41">
        <v>12062</v>
      </c>
      <c r="AO281" s="29">
        <f t="shared" si="27"/>
        <v>405455</v>
      </c>
      <c r="AP281" s="30">
        <f t="shared" si="28"/>
        <v>13079.193548387097</v>
      </c>
      <c r="AQ281" s="31">
        <f t="shared" si="29"/>
        <v>31533</v>
      </c>
      <c r="AR281" s="45">
        <f t="shared" si="30"/>
        <v>1.0843304218526859</v>
      </c>
    </row>
    <row r="282" spans="1:44" x14ac:dyDescent="0.25">
      <c r="A282" s="10">
        <v>281</v>
      </c>
      <c r="B282" s="11">
        <v>15446</v>
      </c>
      <c r="C282" s="11" t="s">
        <v>58</v>
      </c>
      <c r="D282" s="11" t="s">
        <v>23</v>
      </c>
      <c r="E282" s="12" t="s">
        <v>50</v>
      </c>
      <c r="F282" s="12" t="s">
        <v>51</v>
      </c>
      <c r="G282" s="12" t="s">
        <v>345</v>
      </c>
      <c r="H282" s="41">
        <v>8043</v>
      </c>
      <c r="I282" s="41">
        <v>12170</v>
      </c>
      <c r="J282" s="41">
        <v>12677</v>
      </c>
      <c r="K282" s="41">
        <v>14949</v>
      </c>
      <c r="L282" s="41">
        <v>8661</v>
      </c>
      <c r="M282" s="41">
        <v>9952</v>
      </c>
      <c r="N282" s="41">
        <v>21315</v>
      </c>
      <c r="O282" s="41">
        <v>10812</v>
      </c>
      <c r="P282" s="41">
        <v>14054</v>
      </c>
      <c r="Q282" s="41">
        <v>6542</v>
      </c>
      <c r="R282" s="41">
        <v>8892</v>
      </c>
      <c r="S282" s="41">
        <v>6696</v>
      </c>
      <c r="T282" s="41">
        <v>12366</v>
      </c>
      <c r="U282" s="41">
        <v>13361</v>
      </c>
      <c r="V282" s="41">
        <v>11447</v>
      </c>
      <c r="W282" s="41">
        <v>8979</v>
      </c>
      <c r="X282" s="41">
        <v>8056</v>
      </c>
      <c r="Y282" s="41">
        <v>14031</v>
      </c>
      <c r="Z282" s="41">
        <v>10727</v>
      </c>
      <c r="AA282" s="41">
        <v>17238</v>
      </c>
      <c r="AB282" s="41">
        <v>9389</v>
      </c>
      <c r="AC282" s="41">
        <v>9262</v>
      </c>
      <c r="AD282" s="41">
        <v>11818</v>
      </c>
      <c r="AE282" s="41">
        <v>7186</v>
      </c>
      <c r="AF282" s="41">
        <v>29599</v>
      </c>
      <c r="AG282" s="41">
        <v>10714</v>
      </c>
      <c r="AH282" s="41">
        <v>11061</v>
      </c>
      <c r="AI282" s="41">
        <v>9691</v>
      </c>
      <c r="AJ282" s="41">
        <v>8067</v>
      </c>
      <c r="AK282" s="41">
        <v>9111</v>
      </c>
      <c r="AL282" s="41">
        <v>6292</v>
      </c>
      <c r="AM282" s="28">
        <f t="shared" si="26"/>
        <v>349122</v>
      </c>
      <c r="AN282" s="41">
        <v>11262</v>
      </c>
      <c r="AO282" s="29">
        <f t="shared" si="27"/>
        <v>353158</v>
      </c>
      <c r="AP282" s="30">
        <f t="shared" si="28"/>
        <v>11392.193548387097</v>
      </c>
      <c r="AQ282" s="31">
        <f t="shared" si="29"/>
        <v>4036</v>
      </c>
      <c r="AR282" s="45">
        <f t="shared" si="30"/>
        <v>1.0115604287326494</v>
      </c>
    </row>
    <row r="283" spans="1:44" x14ac:dyDescent="0.25">
      <c r="A283" s="10">
        <v>282</v>
      </c>
      <c r="B283" s="11">
        <v>14559</v>
      </c>
      <c r="C283" s="11" t="s">
        <v>58</v>
      </c>
      <c r="D283" s="11" t="s">
        <v>23</v>
      </c>
      <c r="E283" s="12" t="s">
        <v>50</v>
      </c>
      <c r="F283" s="12" t="s">
        <v>51</v>
      </c>
      <c r="G283" s="12" t="s">
        <v>346</v>
      </c>
      <c r="H283" s="41">
        <v>7010</v>
      </c>
      <c r="I283" s="41">
        <v>8395</v>
      </c>
      <c r="J283" s="41">
        <v>12329</v>
      </c>
      <c r="K283" s="41">
        <v>14880</v>
      </c>
      <c r="L283" s="41">
        <v>11864</v>
      </c>
      <c r="M283" s="41">
        <v>15060</v>
      </c>
      <c r="N283" s="41">
        <v>8373</v>
      </c>
      <c r="O283" s="41">
        <v>12344</v>
      </c>
      <c r="P283" s="41">
        <v>8412</v>
      </c>
      <c r="Q283" s="41">
        <v>7523</v>
      </c>
      <c r="R283" s="41">
        <v>5945</v>
      </c>
      <c r="S283" s="41">
        <v>982</v>
      </c>
      <c r="T283" s="41">
        <v>11142</v>
      </c>
      <c r="U283" s="41">
        <v>9507</v>
      </c>
      <c r="V283" s="41">
        <v>9610</v>
      </c>
      <c r="W283" s="41">
        <v>7324</v>
      </c>
      <c r="X283" s="41">
        <v>5901</v>
      </c>
      <c r="Y283" s="41">
        <v>17427</v>
      </c>
      <c r="Z283" s="41">
        <v>3368</v>
      </c>
      <c r="AA283" s="41">
        <v>9208</v>
      </c>
      <c r="AB283" s="41">
        <v>7696</v>
      </c>
      <c r="AC283" s="41">
        <v>6609</v>
      </c>
      <c r="AD283" s="41">
        <v>5130</v>
      </c>
      <c r="AE283" s="41">
        <v>6168</v>
      </c>
      <c r="AF283" s="41">
        <v>8638</v>
      </c>
      <c r="AG283" s="41">
        <v>8705</v>
      </c>
      <c r="AH283" s="41">
        <v>10023</v>
      </c>
      <c r="AI283" s="41">
        <v>8910</v>
      </c>
      <c r="AJ283" s="41">
        <v>6222</v>
      </c>
      <c r="AK283" s="41">
        <v>5954</v>
      </c>
      <c r="AL283" s="41">
        <v>12606</v>
      </c>
      <c r="AM283" s="28">
        <f t="shared" si="26"/>
        <v>288796</v>
      </c>
      <c r="AN283" s="41">
        <v>9316</v>
      </c>
      <c r="AO283" s="29">
        <f t="shared" si="27"/>
        <v>273265</v>
      </c>
      <c r="AP283" s="30">
        <f t="shared" si="28"/>
        <v>8815</v>
      </c>
      <c r="AQ283" s="31">
        <f t="shared" si="29"/>
        <v>-15531</v>
      </c>
      <c r="AR283" s="45">
        <f t="shared" si="30"/>
        <v>0.94622155431515675</v>
      </c>
    </row>
    <row r="284" spans="1:44" x14ac:dyDescent="0.25">
      <c r="A284" s="10">
        <v>283</v>
      </c>
      <c r="B284" s="11">
        <v>92028</v>
      </c>
      <c r="C284" s="11" t="s">
        <v>58</v>
      </c>
      <c r="D284" s="11" t="s">
        <v>23</v>
      </c>
      <c r="E284" s="12" t="s">
        <v>50</v>
      </c>
      <c r="F284" s="12" t="s">
        <v>51</v>
      </c>
      <c r="G284" s="12" t="s">
        <v>347</v>
      </c>
      <c r="H284" s="41">
        <v>3934</v>
      </c>
      <c r="I284" s="41">
        <v>2199</v>
      </c>
      <c r="J284" s="41">
        <v>3972</v>
      </c>
      <c r="K284" s="41">
        <v>5800</v>
      </c>
      <c r="L284" s="41">
        <v>1299</v>
      </c>
      <c r="M284" s="41">
        <v>5073</v>
      </c>
      <c r="N284" s="41">
        <v>1742</v>
      </c>
      <c r="O284" s="41">
        <v>4135</v>
      </c>
      <c r="P284" s="41">
        <v>4135</v>
      </c>
      <c r="Q284" s="41">
        <v>4306</v>
      </c>
      <c r="R284" s="41">
        <v>2994</v>
      </c>
      <c r="S284" s="41">
        <v>947</v>
      </c>
      <c r="T284" s="41">
        <v>20356</v>
      </c>
      <c r="U284" s="41">
        <v>3093</v>
      </c>
      <c r="V284" s="41">
        <v>4356</v>
      </c>
      <c r="W284" s="41">
        <v>4315</v>
      </c>
      <c r="X284" s="41">
        <v>918</v>
      </c>
      <c r="Y284" s="41">
        <v>7762</v>
      </c>
      <c r="Z284" s="41">
        <v>2814</v>
      </c>
      <c r="AA284" s="41">
        <v>4987</v>
      </c>
      <c r="AB284" s="41">
        <v>1737</v>
      </c>
      <c r="AC284" s="41">
        <v>2871</v>
      </c>
      <c r="AD284" s="41">
        <v>3287</v>
      </c>
      <c r="AE284" s="41">
        <v>4350</v>
      </c>
      <c r="AF284" s="41">
        <v>4350</v>
      </c>
      <c r="AG284" s="41">
        <v>2711</v>
      </c>
      <c r="AH284" s="41">
        <v>1357</v>
      </c>
      <c r="AI284" s="41">
        <v>3699</v>
      </c>
      <c r="AJ284" s="41">
        <v>2008</v>
      </c>
      <c r="AK284" s="41">
        <v>5034</v>
      </c>
      <c r="AL284" s="41">
        <v>3693</v>
      </c>
      <c r="AM284" s="28">
        <f t="shared" si="26"/>
        <v>166780</v>
      </c>
      <c r="AN284" s="41">
        <v>5380</v>
      </c>
      <c r="AO284" s="29">
        <f t="shared" si="27"/>
        <v>124234</v>
      </c>
      <c r="AP284" s="30">
        <f t="shared" si="28"/>
        <v>4007.5483870967741</v>
      </c>
      <c r="AQ284" s="31">
        <f t="shared" si="29"/>
        <v>-42546</v>
      </c>
      <c r="AR284" s="45">
        <f t="shared" si="30"/>
        <v>0.74489746972059001</v>
      </c>
    </row>
    <row r="285" spans="1:44" x14ac:dyDescent="0.25">
      <c r="A285" s="10">
        <v>284</v>
      </c>
      <c r="B285" s="13">
        <v>16669</v>
      </c>
      <c r="C285" s="11" t="s">
        <v>58</v>
      </c>
      <c r="D285" s="11" t="s">
        <v>23</v>
      </c>
      <c r="E285" s="12" t="s">
        <v>50</v>
      </c>
      <c r="F285" s="12" t="s">
        <v>51</v>
      </c>
      <c r="G285" s="14" t="s">
        <v>348</v>
      </c>
      <c r="H285" s="41">
        <v>13890</v>
      </c>
      <c r="I285" s="41">
        <v>13075</v>
      </c>
      <c r="J285" s="41">
        <v>13474</v>
      </c>
      <c r="K285" s="41">
        <v>15771</v>
      </c>
      <c r="L285" s="41">
        <v>6214</v>
      </c>
      <c r="M285" s="41">
        <v>19945</v>
      </c>
      <c r="N285" s="41">
        <v>16124</v>
      </c>
      <c r="O285" s="41">
        <v>21048</v>
      </c>
      <c r="P285" s="41">
        <v>19862</v>
      </c>
      <c r="Q285" s="41">
        <v>16184</v>
      </c>
      <c r="R285" s="41">
        <v>16736</v>
      </c>
      <c r="S285" s="41">
        <v>6344</v>
      </c>
      <c r="T285" s="41">
        <v>16257</v>
      </c>
      <c r="U285" s="41">
        <v>17711</v>
      </c>
      <c r="V285" s="41">
        <v>14357</v>
      </c>
      <c r="W285" s="41">
        <v>15285</v>
      </c>
      <c r="X285" s="41">
        <v>10180</v>
      </c>
      <c r="Y285" s="41">
        <v>16748</v>
      </c>
      <c r="Z285" s="41">
        <v>9700</v>
      </c>
      <c r="AA285" s="41">
        <v>14931</v>
      </c>
      <c r="AB285" s="41">
        <v>17973</v>
      </c>
      <c r="AC285" s="41">
        <v>17829</v>
      </c>
      <c r="AD285" s="41">
        <v>11901</v>
      </c>
      <c r="AE285" s="41">
        <v>11151</v>
      </c>
      <c r="AF285" s="41">
        <v>15871</v>
      </c>
      <c r="AG285" s="41">
        <v>6666</v>
      </c>
      <c r="AH285" s="41">
        <v>19348</v>
      </c>
      <c r="AI285" s="41">
        <v>12408</v>
      </c>
      <c r="AJ285" s="41">
        <v>10093</v>
      </c>
      <c r="AK285" s="41">
        <v>18820</v>
      </c>
      <c r="AL285" s="41">
        <v>15702</v>
      </c>
      <c r="AM285" s="28">
        <f t="shared" si="26"/>
        <v>389422</v>
      </c>
      <c r="AN285" s="41">
        <v>12562</v>
      </c>
      <c r="AO285" s="29">
        <f t="shared" si="27"/>
        <v>451598</v>
      </c>
      <c r="AP285" s="30">
        <f t="shared" si="28"/>
        <v>14567.677419354839</v>
      </c>
      <c r="AQ285" s="31">
        <f t="shared" si="29"/>
        <v>62176</v>
      </c>
      <c r="AR285" s="45">
        <f t="shared" si="30"/>
        <v>1.1596622686956566</v>
      </c>
    </row>
    <row r="286" spans="1:44" x14ac:dyDescent="0.25">
      <c r="A286" s="10">
        <v>285</v>
      </c>
      <c r="B286" s="11">
        <v>16873</v>
      </c>
      <c r="C286" s="11" t="s">
        <v>58</v>
      </c>
      <c r="D286" s="11" t="s">
        <v>23</v>
      </c>
      <c r="E286" s="12" t="s">
        <v>50</v>
      </c>
      <c r="F286" s="12" t="s">
        <v>51</v>
      </c>
      <c r="G286" s="12" t="s">
        <v>349</v>
      </c>
      <c r="H286" s="41">
        <v>31192</v>
      </c>
      <c r="I286" s="41">
        <v>20185</v>
      </c>
      <c r="J286" s="41">
        <v>22875</v>
      </c>
      <c r="K286" s="41">
        <v>26638</v>
      </c>
      <c r="L286" s="41">
        <v>9226</v>
      </c>
      <c r="M286" s="41">
        <v>41799</v>
      </c>
      <c r="N286" s="41">
        <v>28168</v>
      </c>
      <c r="O286" s="41">
        <v>15486</v>
      </c>
      <c r="P286" s="41">
        <v>24093</v>
      </c>
      <c r="Q286" s="41">
        <v>35210</v>
      </c>
      <c r="R286" s="41">
        <v>42729</v>
      </c>
      <c r="S286" s="41">
        <v>14030</v>
      </c>
      <c r="T286" s="41">
        <v>42743</v>
      </c>
      <c r="U286" s="41">
        <v>35451</v>
      </c>
      <c r="V286" s="41">
        <v>47614</v>
      </c>
      <c r="W286" s="41">
        <v>26081</v>
      </c>
      <c r="X286" s="41">
        <v>35242</v>
      </c>
      <c r="Y286" s="41">
        <v>32473</v>
      </c>
      <c r="Z286" s="41">
        <v>27786</v>
      </c>
      <c r="AA286" s="41">
        <v>37938</v>
      </c>
      <c r="AB286" s="41">
        <v>40435</v>
      </c>
      <c r="AC286" s="41">
        <v>33183</v>
      </c>
      <c r="AD286" s="41">
        <v>32797</v>
      </c>
      <c r="AE286" s="41">
        <v>26094</v>
      </c>
      <c r="AF286" s="41">
        <v>32599</v>
      </c>
      <c r="AG286" s="41">
        <v>21364</v>
      </c>
      <c r="AH286" s="41">
        <v>26491</v>
      </c>
      <c r="AI286" s="41">
        <v>26735</v>
      </c>
      <c r="AJ286" s="41">
        <v>27874</v>
      </c>
      <c r="AK286" s="41">
        <v>15333</v>
      </c>
      <c r="AL286" s="41">
        <v>23057</v>
      </c>
      <c r="AM286" s="28">
        <f t="shared" si="26"/>
        <v>648272</v>
      </c>
      <c r="AN286" s="41">
        <v>20912</v>
      </c>
      <c r="AO286" s="29">
        <f t="shared" si="27"/>
        <v>902921</v>
      </c>
      <c r="AP286" s="30">
        <f t="shared" si="28"/>
        <v>29126.483870967742</v>
      </c>
      <c r="AQ286" s="31">
        <f t="shared" si="29"/>
        <v>254649</v>
      </c>
      <c r="AR286" s="45">
        <f t="shared" si="30"/>
        <v>1.3928119678159785</v>
      </c>
    </row>
    <row r="287" spans="1:44" x14ac:dyDescent="0.25">
      <c r="A287" s="10">
        <v>286</v>
      </c>
      <c r="B287" s="11">
        <v>14868</v>
      </c>
      <c r="C287" s="11" t="s">
        <v>58</v>
      </c>
      <c r="D287" s="11" t="s">
        <v>23</v>
      </c>
      <c r="E287" s="12" t="s">
        <v>50</v>
      </c>
      <c r="F287" s="12" t="s">
        <v>50</v>
      </c>
      <c r="G287" s="12" t="s">
        <v>350</v>
      </c>
      <c r="H287" s="41">
        <v>13537</v>
      </c>
      <c r="I287" s="41">
        <v>9315</v>
      </c>
      <c r="J287" s="41">
        <v>14141</v>
      </c>
      <c r="K287" s="41">
        <v>12109</v>
      </c>
      <c r="L287" s="41">
        <v>6375</v>
      </c>
      <c r="M287" s="41">
        <v>8774</v>
      </c>
      <c r="N287" s="41">
        <v>12221</v>
      </c>
      <c r="O287" s="41">
        <v>13138</v>
      </c>
      <c r="P287" s="41">
        <v>10864</v>
      </c>
      <c r="Q287" s="41">
        <v>13215</v>
      </c>
      <c r="R287" s="41">
        <v>10907</v>
      </c>
      <c r="S287" s="41">
        <v>4286</v>
      </c>
      <c r="T287" s="41">
        <v>12872</v>
      </c>
      <c r="U287" s="41">
        <v>11422</v>
      </c>
      <c r="V287" s="41">
        <v>11972</v>
      </c>
      <c r="W287" s="41">
        <v>7058</v>
      </c>
      <c r="X287" s="41">
        <v>10284</v>
      </c>
      <c r="Y287" s="41">
        <v>10796</v>
      </c>
      <c r="Z287" s="41">
        <v>5165</v>
      </c>
      <c r="AA287" s="41">
        <v>21281</v>
      </c>
      <c r="AB287" s="41">
        <v>9937</v>
      </c>
      <c r="AC287" s="41">
        <v>10561</v>
      </c>
      <c r="AD287" s="41">
        <v>9868</v>
      </c>
      <c r="AE287" s="41">
        <v>10924</v>
      </c>
      <c r="AF287" s="41">
        <v>12782</v>
      </c>
      <c r="AG287" s="41">
        <v>6239</v>
      </c>
      <c r="AH287" s="41">
        <v>18853</v>
      </c>
      <c r="AI287" s="41">
        <v>5440</v>
      </c>
      <c r="AJ287" s="41">
        <v>10292</v>
      </c>
      <c r="AK287" s="41">
        <v>10910</v>
      </c>
      <c r="AL287" s="41">
        <v>9902</v>
      </c>
      <c r="AM287" s="28">
        <f t="shared" si="26"/>
        <v>370171</v>
      </c>
      <c r="AN287" s="41">
        <v>11941</v>
      </c>
      <c r="AO287" s="29">
        <f t="shared" si="27"/>
        <v>335440</v>
      </c>
      <c r="AP287" s="30">
        <f t="shared" si="28"/>
        <v>10820.645161290322</v>
      </c>
      <c r="AQ287" s="31">
        <f t="shared" si="29"/>
        <v>-34731</v>
      </c>
      <c r="AR287" s="45">
        <f t="shared" si="30"/>
        <v>0.90617579443014173</v>
      </c>
    </row>
    <row r="288" spans="1:44" x14ac:dyDescent="0.25">
      <c r="A288" s="10">
        <v>287</v>
      </c>
      <c r="B288" s="11">
        <v>92041</v>
      </c>
      <c r="C288" s="11" t="s">
        <v>58</v>
      </c>
      <c r="D288" s="11" t="s">
        <v>23</v>
      </c>
      <c r="E288" s="12" t="s">
        <v>50</v>
      </c>
      <c r="F288" s="12" t="s">
        <v>50</v>
      </c>
      <c r="G288" s="12" t="s">
        <v>351</v>
      </c>
      <c r="H288" s="41">
        <v>0</v>
      </c>
      <c r="I288" s="41">
        <v>0</v>
      </c>
      <c r="J288" s="41">
        <v>0</v>
      </c>
      <c r="K288" s="41">
        <v>0</v>
      </c>
      <c r="L288" s="41">
        <v>0</v>
      </c>
      <c r="M288" s="41">
        <v>11891</v>
      </c>
      <c r="N288" s="41">
        <v>21074</v>
      </c>
      <c r="O288" s="41">
        <v>5512</v>
      </c>
      <c r="P288" s="41">
        <v>3460</v>
      </c>
      <c r="Q288" s="41">
        <v>4455</v>
      </c>
      <c r="R288" s="41">
        <v>5629</v>
      </c>
      <c r="S288" s="41">
        <v>1495</v>
      </c>
      <c r="T288" s="41">
        <v>6161</v>
      </c>
      <c r="U288" s="41">
        <v>3725</v>
      </c>
      <c r="V288" s="41">
        <v>2909</v>
      </c>
      <c r="W288" s="41">
        <v>5182</v>
      </c>
      <c r="X288" s="41">
        <v>3680</v>
      </c>
      <c r="Y288" s="41">
        <v>2289</v>
      </c>
      <c r="Z288" s="41">
        <v>2122</v>
      </c>
      <c r="AA288" s="41">
        <v>5006</v>
      </c>
      <c r="AB288" s="41">
        <v>2036</v>
      </c>
      <c r="AC288" s="41">
        <v>5062</v>
      </c>
      <c r="AD288" s="41">
        <v>3919</v>
      </c>
      <c r="AE288" s="41">
        <v>2275</v>
      </c>
      <c r="AF288" s="41">
        <v>4887</v>
      </c>
      <c r="AG288" s="41">
        <v>3543</v>
      </c>
      <c r="AH288" s="41">
        <v>5822</v>
      </c>
      <c r="AI288" s="41">
        <v>5149</v>
      </c>
      <c r="AJ288" s="41">
        <v>2971</v>
      </c>
      <c r="AK288" s="41">
        <v>4700</v>
      </c>
      <c r="AL288" s="41">
        <v>7577</v>
      </c>
      <c r="AM288" s="28">
        <f t="shared" si="26"/>
        <v>126635</v>
      </c>
      <c r="AN288" s="41">
        <v>4085</v>
      </c>
      <c r="AO288" s="29">
        <f t="shared" si="27"/>
        <v>132531</v>
      </c>
      <c r="AP288" s="30">
        <f t="shared" si="28"/>
        <v>4275.1935483870966</v>
      </c>
      <c r="AQ288" s="31">
        <f t="shared" si="29"/>
        <v>5896</v>
      </c>
      <c r="AR288" s="45">
        <f t="shared" si="30"/>
        <v>1.046559008173096</v>
      </c>
    </row>
    <row r="289" spans="1:44" x14ac:dyDescent="0.25">
      <c r="A289" s="10">
        <v>288</v>
      </c>
      <c r="B289" s="11">
        <v>16547</v>
      </c>
      <c r="C289" s="11" t="s">
        <v>58</v>
      </c>
      <c r="D289" s="11" t="s">
        <v>23</v>
      </c>
      <c r="E289" s="12" t="s">
        <v>50</v>
      </c>
      <c r="F289" s="12" t="s">
        <v>50</v>
      </c>
      <c r="G289" s="12" t="s">
        <v>352</v>
      </c>
      <c r="H289" s="41">
        <v>23552</v>
      </c>
      <c r="I289" s="41">
        <v>32554</v>
      </c>
      <c r="J289" s="41">
        <v>19835</v>
      </c>
      <c r="K289" s="41">
        <v>21747</v>
      </c>
      <c r="L289" s="41">
        <v>6970</v>
      </c>
      <c r="M289" s="41">
        <v>29116</v>
      </c>
      <c r="N289" s="41">
        <v>25509</v>
      </c>
      <c r="O289" s="41">
        <v>22396</v>
      </c>
      <c r="P289" s="41">
        <v>18027</v>
      </c>
      <c r="Q289" s="41">
        <v>17329</v>
      </c>
      <c r="R289" s="41">
        <v>23460</v>
      </c>
      <c r="S289" s="41">
        <v>6872</v>
      </c>
      <c r="T289" s="41">
        <v>26612</v>
      </c>
      <c r="U289" s="41">
        <v>21870</v>
      </c>
      <c r="V289" s="41">
        <v>21165</v>
      </c>
      <c r="W289" s="41">
        <v>14609</v>
      </c>
      <c r="X289" s="41">
        <v>16443</v>
      </c>
      <c r="Y289" s="41">
        <v>28895</v>
      </c>
      <c r="Z289" s="41">
        <v>11023</v>
      </c>
      <c r="AA289" s="41">
        <v>14277</v>
      </c>
      <c r="AB289" s="41">
        <v>23099</v>
      </c>
      <c r="AC289" s="41">
        <v>15481</v>
      </c>
      <c r="AD289" s="41">
        <v>16518</v>
      </c>
      <c r="AE289" s="41">
        <v>12232</v>
      </c>
      <c r="AF289" s="41">
        <v>23990</v>
      </c>
      <c r="AG289" s="41">
        <v>10375</v>
      </c>
      <c r="AH289" s="41">
        <v>26399</v>
      </c>
      <c r="AI289" s="41">
        <v>18199</v>
      </c>
      <c r="AJ289" s="41">
        <v>21547</v>
      </c>
      <c r="AK289" s="41">
        <v>19832</v>
      </c>
      <c r="AL289" s="41">
        <v>19646</v>
      </c>
      <c r="AM289" s="28">
        <f t="shared" si="26"/>
        <v>586272</v>
      </c>
      <c r="AN289" s="41">
        <v>18912</v>
      </c>
      <c r="AO289" s="29">
        <f t="shared" si="27"/>
        <v>609579</v>
      </c>
      <c r="AP289" s="30">
        <f t="shared" si="28"/>
        <v>19663.83870967742</v>
      </c>
      <c r="AQ289" s="31">
        <f t="shared" si="29"/>
        <v>23307</v>
      </c>
      <c r="AR289" s="45">
        <f t="shared" si="30"/>
        <v>1.0397545849025709</v>
      </c>
    </row>
    <row r="290" spans="1:44" x14ac:dyDescent="0.25">
      <c r="A290" s="10">
        <v>289</v>
      </c>
      <c r="B290" s="13">
        <v>16666</v>
      </c>
      <c r="C290" s="11" t="s">
        <v>58</v>
      </c>
      <c r="D290" s="11" t="s">
        <v>23</v>
      </c>
      <c r="E290" s="12" t="s">
        <v>50</v>
      </c>
      <c r="F290" s="12" t="s">
        <v>353</v>
      </c>
      <c r="G290" s="14" t="s">
        <v>354</v>
      </c>
      <c r="H290" s="41">
        <v>12769</v>
      </c>
      <c r="I290" s="41">
        <v>13674</v>
      </c>
      <c r="J290" s="41">
        <v>10028</v>
      </c>
      <c r="K290" s="41">
        <v>16604</v>
      </c>
      <c r="L290" s="41">
        <v>9683</v>
      </c>
      <c r="M290" s="41">
        <v>11751</v>
      </c>
      <c r="N290" s="41">
        <v>13658</v>
      </c>
      <c r="O290" s="41">
        <v>6315</v>
      </c>
      <c r="P290" s="41">
        <v>10498</v>
      </c>
      <c r="Q290" s="41">
        <v>7476</v>
      </c>
      <c r="R290" s="41">
        <v>11323</v>
      </c>
      <c r="S290" s="41">
        <v>10468</v>
      </c>
      <c r="T290" s="41">
        <v>13355</v>
      </c>
      <c r="U290" s="41">
        <v>11644</v>
      </c>
      <c r="V290" s="41">
        <v>4323</v>
      </c>
      <c r="W290" s="41">
        <v>21484</v>
      </c>
      <c r="X290" s="41">
        <v>11652</v>
      </c>
      <c r="Y290" s="41">
        <v>16691</v>
      </c>
      <c r="Z290" s="41">
        <v>6984</v>
      </c>
      <c r="AA290" s="41">
        <v>9940</v>
      </c>
      <c r="AB290" s="41">
        <v>14361</v>
      </c>
      <c r="AC290" s="41">
        <v>20125</v>
      </c>
      <c r="AD290" s="41">
        <v>7834</v>
      </c>
      <c r="AE290" s="41">
        <v>5757</v>
      </c>
      <c r="AF290" s="41">
        <v>17292</v>
      </c>
      <c r="AG290" s="41">
        <v>12406</v>
      </c>
      <c r="AH290" s="41">
        <v>7659</v>
      </c>
      <c r="AI290" s="41">
        <v>5556</v>
      </c>
      <c r="AJ290" s="41">
        <v>11554</v>
      </c>
      <c r="AK290" s="41">
        <v>12516</v>
      </c>
      <c r="AL290" s="41">
        <v>9127</v>
      </c>
      <c r="AM290" s="28">
        <f t="shared" si="26"/>
        <v>311922</v>
      </c>
      <c r="AN290" s="41">
        <v>10062</v>
      </c>
      <c r="AO290" s="29">
        <f t="shared" si="27"/>
        <v>354507</v>
      </c>
      <c r="AP290" s="30">
        <f t="shared" si="28"/>
        <v>11435.709677419354</v>
      </c>
      <c r="AQ290" s="31">
        <f t="shared" si="29"/>
        <v>42585</v>
      </c>
      <c r="AR290" s="45">
        <f t="shared" si="30"/>
        <v>1.1365245157443207</v>
      </c>
    </row>
    <row r="291" spans="1:44" x14ac:dyDescent="0.25">
      <c r="A291" s="10">
        <v>290</v>
      </c>
      <c r="B291" s="11">
        <v>14601</v>
      </c>
      <c r="C291" s="11" t="s">
        <v>58</v>
      </c>
      <c r="D291" s="11" t="s">
        <v>23</v>
      </c>
      <c r="E291" s="12" t="s">
        <v>50</v>
      </c>
      <c r="F291" s="12" t="s">
        <v>353</v>
      </c>
      <c r="G291" s="12" t="s">
        <v>355</v>
      </c>
      <c r="H291" s="41">
        <v>19734</v>
      </c>
      <c r="I291" s="41">
        <v>17719</v>
      </c>
      <c r="J291" s="41">
        <v>19111</v>
      </c>
      <c r="K291" s="41">
        <v>17030</v>
      </c>
      <c r="L291" s="41">
        <v>15061</v>
      </c>
      <c r="M291" s="41">
        <v>26414</v>
      </c>
      <c r="N291" s="41">
        <v>19880</v>
      </c>
      <c r="O291" s="41">
        <v>15441</v>
      </c>
      <c r="P291" s="41">
        <v>16511</v>
      </c>
      <c r="Q291" s="41">
        <v>8899</v>
      </c>
      <c r="R291" s="41">
        <v>15060</v>
      </c>
      <c r="S291" s="41">
        <v>8580</v>
      </c>
      <c r="T291" s="41">
        <v>22226</v>
      </c>
      <c r="U291" s="41">
        <v>12855</v>
      </c>
      <c r="V291" s="41">
        <v>19242</v>
      </c>
      <c r="W291" s="41">
        <v>14594</v>
      </c>
      <c r="X291" s="41">
        <v>13997</v>
      </c>
      <c r="Y291" s="41">
        <v>13561</v>
      </c>
      <c r="Z291" s="41">
        <v>9996</v>
      </c>
      <c r="AA291" s="41">
        <v>13309</v>
      </c>
      <c r="AB291" s="41">
        <v>16832</v>
      </c>
      <c r="AC291" s="41">
        <v>13025</v>
      </c>
      <c r="AD291" s="41">
        <v>13772</v>
      </c>
      <c r="AE291" s="41">
        <v>13874</v>
      </c>
      <c r="AF291" s="41">
        <v>13976</v>
      </c>
      <c r="AG291" s="41">
        <v>10657</v>
      </c>
      <c r="AH291" s="41">
        <v>14399</v>
      </c>
      <c r="AI291" s="41">
        <v>9846</v>
      </c>
      <c r="AJ291" s="41">
        <v>12021</v>
      </c>
      <c r="AK291" s="41">
        <v>14925</v>
      </c>
      <c r="AL291" s="41">
        <v>10266</v>
      </c>
      <c r="AM291" s="28">
        <f t="shared" si="26"/>
        <v>482546</v>
      </c>
      <c r="AN291" s="41">
        <v>15566</v>
      </c>
      <c r="AO291" s="29">
        <f t="shared" si="27"/>
        <v>462813</v>
      </c>
      <c r="AP291" s="30">
        <f t="shared" si="28"/>
        <v>14929.451612903225</v>
      </c>
      <c r="AQ291" s="31">
        <f t="shared" si="29"/>
        <v>-19733</v>
      </c>
      <c r="AR291" s="45">
        <f t="shared" si="30"/>
        <v>0.9591064893295147</v>
      </c>
    </row>
    <row r="292" spans="1:44" x14ac:dyDescent="0.25">
      <c r="A292" s="10">
        <v>291</v>
      </c>
      <c r="B292" s="11">
        <v>15907</v>
      </c>
      <c r="C292" s="11" t="s">
        <v>58</v>
      </c>
      <c r="D292" s="11" t="s">
        <v>23</v>
      </c>
      <c r="E292" s="12" t="s">
        <v>50</v>
      </c>
      <c r="F292" s="12" t="s">
        <v>353</v>
      </c>
      <c r="G292" s="12" t="s">
        <v>356</v>
      </c>
      <c r="H292" s="41">
        <v>12357</v>
      </c>
      <c r="I292" s="41">
        <v>8991</v>
      </c>
      <c r="J292" s="41">
        <v>7913</v>
      </c>
      <c r="K292" s="41">
        <v>14320</v>
      </c>
      <c r="L292" s="41">
        <v>8768</v>
      </c>
      <c r="M292" s="41">
        <v>15030</v>
      </c>
      <c r="N292" s="41">
        <v>9653</v>
      </c>
      <c r="O292" s="41">
        <v>11019</v>
      </c>
      <c r="P292" s="41">
        <v>11914</v>
      </c>
      <c r="Q292" s="41">
        <v>7983</v>
      </c>
      <c r="R292" s="41">
        <v>10924</v>
      </c>
      <c r="S292" s="41">
        <v>3630</v>
      </c>
      <c r="T292" s="41">
        <v>13411</v>
      </c>
      <c r="U292" s="41">
        <v>11286</v>
      </c>
      <c r="V292" s="41">
        <v>10140</v>
      </c>
      <c r="W292" s="41">
        <v>8687</v>
      </c>
      <c r="X292" s="41">
        <v>9237</v>
      </c>
      <c r="Y292" s="41">
        <v>10288</v>
      </c>
      <c r="Z292" s="41">
        <v>5166</v>
      </c>
      <c r="AA292" s="41">
        <v>10967</v>
      </c>
      <c r="AB292" s="41">
        <v>9534</v>
      </c>
      <c r="AC292" s="41">
        <v>9402</v>
      </c>
      <c r="AD292" s="41">
        <v>10943</v>
      </c>
      <c r="AE292" s="41">
        <v>11245</v>
      </c>
      <c r="AF292" s="41">
        <v>6598</v>
      </c>
      <c r="AG292" s="41">
        <v>5168</v>
      </c>
      <c r="AH292" s="41">
        <v>8858</v>
      </c>
      <c r="AI292" s="41">
        <v>7538</v>
      </c>
      <c r="AJ292" s="41">
        <v>9767</v>
      </c>
      <c r="AK292" s="41">
        <v>7396</v>
      </c>
      <c r="AL292" s="41">
        <v>14129</v>
      </c>
      <c r="AM292" s="28">
        <f t="shared" si="26"/>
        <v>342922</v>
      </c>
      <c r="AN292" s="41">
        <v>11062</v>
      </c>
      <c r="AO292" s="29">
        <f t="shared" si="27"/>
        <v>302262</v>
      </c>
      <c r="AP292" s="30">
        <f t="shared" si="28"/>
        <v>9750.3870967741932</v>
      </c>
      <c r="AQ292" s="31">
        <f t="shared" si="29"/>
        <v>-40660</v>
      </c>
      <c r="AR292" s="45">
        <f t="shared" si="30"/>
        <v>0.88143076268072618</v>
      </c>
    </row>
    <row r="293" spans="1:44" x14ac:dyDescent="0.25">
      <c r="A293" s="10">
        <v>292</v>
      </c>
      <c r="B293" s="13">
        <v>16893</v>
      </c>
      <c r="C293" s="11" t="s">
        <v>58</v>
      </c>
      <c r="D293" s="11" t="s">
        <v>23</v>
      </c>
      <c r="E293" s="12" t="s">
        <v>50</v>
      </c>
      <c r="F293" s="12" t="s">
        <v>353</v>
      </c>
      <c r="G293" s="14" t="s">
        <v>357</v>
      </c>
      <c r="H293" s="41">
        <v>14878</v>
      </c>
      <c r="I293" s="41">
        <v>15596</v>
      </c>
      <c r="J293" s="41">
        <v>11391</v>
      </c>
      <c r="K293" s="41">
        <v>11994</v>
      </c>
      <c r="L293" s="41">
        <v>9814</v>
      </c>
      <c r="M293" s="41">
        <v>12215</v>
      </c>
      <c r="N293" s="41">
        <v>13152</v>
      </c>
      <c r="O293" s="41">
        <v>11066</v>
      </c>
      <c r="P293" s="41">
        <v>10360</v>
      </c>
      <c r="Q293" s="41">
        <v>10790</v>
      </c>
      <c r="R293" s="41">
        <v>10790</v>
      </c>
      <c r="S293" s="41">
        <v>6794</v>
      </c>
      <c r="T293" s="41">
        <v>17548</v>
      </c>
      <c r="U293" s="41">
        <v>11338</v>
      </c>
      <c r="V293" s="41">
        <v>7477</v>
      </c>
      <c r="W293" s="41">
        <v>6838</v>
      </c>
      <c r="X293" s="41">
        <v>6495</v>
      </c>
      <c r="Y293" s="41">
        <v>8077</v>
      </c>
      <c r="Z293" s="41">
        <v>7432</v>
      </c>
      <c r="AA293" s="41">
        <v>9421</v>
      </c>
      <c r="AB293" s="41">
        <v>9584</v>
      </c>
      <c r="AC293" s="41">
        <v>15454</v>
      </c>
      <c r="AD293" s="41">
        <v>9884</v>
      </c>
      <c r="AE293" s="41">
        <v>6958</v>
      </c>
      <c r="AF293" s="41">
        <v>9651</v>
      </c>
      <c r="AG293" s="41">
        <v>13038</v>
      </c>
      <c r="AH293" s="41">
        <v>10905</v>
      </c>
      <c r="AI293" s="41">
        <v>10976</v>
      </c>
      <c r="AJ293" s="41">
        <v>9038</v>
      </c>
      <c r="AK293" s="41">
        <v>4587</v>
      </c>
      <c r="AL293" s="41">
        <v>11340</v>
      </c>
      <c r="AM293" s="28">
        <f t="shared" si="26"/>
        <v>305567</v>
      </c>
      <c r="AN293" s="41">
        <v>9857</v>
      </c>
      <c r="AO293" s="29">
        <f t="shared" si="27"/>
        <v>324881</v>
      </c>
      <c r="AP293" s="30">
        <f t="shared" si="28"/>
        <v>10480.032258064517</v>
      </c>
      <c r="AQ293" s="31">
        <f t="shared" si="29"/>
        <v>19314</v>
      </c>
      <c r="AR293" s="45">
        <f t="shared" si="30"/>
        <v>1.0632070871527357</v>
      </c>
    </row>
    <row r="294" spans="1:44" x14ac:dyDescent="0.25">
      <c r="A294" s="10">
        <v>293</v>
      </c>
      <c r="B294" s="11">
        <v>16046</v>
      </c>
      <c r="C294" s="11" t="s">
        <v>58</v>
      </c>
      <c r="D294" s="11" t="s">
        <v>23</v>
      </c>
      <c r="E294" s="12" t="s">
        <v>50</v>
      </c>
      <c r="F294" s="12" t="s">
        <v>353</v>
      </c>
      <c r="G294" s="12" t="s">
        <v>358</v>
      </c>
      <c r="H294" s="41">
        <v>23312</v>
      </c>
      <c r="I294" s="41">
        <v>20129</v>
      </c>
      <c r="J294" s="41">
        <v>24782</v>
      </c>
      <c r="K294" s="41">
        <v>22084</v>
      </c>
      <c r="L294" s="41">
        <v>8567</v>
      </c>
      <c r="M294" s="41">
        <v>27473</v>
      </c>
      <c r="N294" s="41">
        <v>31582</v>
      </c>
      <c r="O294" s="41">
        <v>25531</v>
      </c>
      <c r="P294" s="41">
        <v>16333</v>
      </c>
      <c r="Q294" s="41">
        <v>20781</v>
      </c>
      <c r="R294" s="41">
        <v>17746</v>
      </c>
      <c r="S294" s="41">
        <v>9215</v>
      </c>
      <c r="T294" s="41">
        <v>18218</v>
      </c>
      <c r="U294" s="41">
        <v>18324</v>
      </c>
      <c r="V294" s="41">
        <v>4301</v>
      </c>
      <c r="W294" s="41">
        <v>21339</v>
      </c>
      <c r="X294" s="41">
        <v>17775</v>
      </c>
      <c r="Y294" s="41">
        <v>23387</v>
      </c>
      <c r="Z294" s="41">
        <v>12269</v>
      </c>
      <c r="AA294" s="41">
        <v>18856</v>
      </c>
      <c r="AB294" s="41">
        <v>16898</v>
      </c>
      <c r="AC294" s="41">
        <v>19161</v>
      </c>
      <c r="AD294" s="41">
        <v>12746</v>
      </c>
      <c r="AE294" s="41">
        <v>14644</v>
      </c>
      <c r="AF294" s="41">
        <v>20284</v>
      </c>
      <c r="AG294" s="41">
        <v>6196</v>
      </c>
      <c r="AH294" s="41">
        <v>23670</v>
      </c>
      <c r="AI294" s="41">
        <v>17567</v>
      </c>
      <c r="AJ294" s="41">
        <v>23736</v>
      </c>
      <c r="AK294" s="41">
        <v>23234</v>
      </c>
      <c r="AL294" s="41">
        <v>26894</v>
      </c>
      <c r="AM294" s="28">
        <f t="shared" si="26"/>
        <v>517297</v>
      </c>
      <c r="AN294" s="41">
        <v>16687</v>
      </c>
      <c r="AO294" s="29">
        <f t="shared" si="27"/>
        <v>587034</v>
      </c>
      <c r="AP294" s="30">
        <f t="shared" si="28"/>
        <v>18936.580645161292</v>
      </c>
      <c r="AQ294" s="31">
        <f t="shared" si="29"/>
        <v>69737</v>
      </c>
      <c r="AR294" s="45">
        <f t="shared" si="30"/>
        <v>1.1348103700582064</v>
      </c>
    </row>
    <row r="295" spans="1:44" x14ac:dyDescent="0.25">
      <c r="A295" s="10">
        <v>294</v>
      </c>
      <c r="B295" s="13">
        <v>17048</v>
      </c>
      <c r="C295" s="11" t="s">
        <v>58</v>
      </c>
      <c r="D295" s="11" t="s">
        <v>23</v>
      </c>
      <c r="E295" s="12" t="s">
        <v>50</v>
      </c>
      <c r="F295" s="12" t="s">
        <v>353</v>
      </c>
      <c r="G295" s="14" t="s">
        <v>359</v>
      </c>
      <c r="H295" s="41">
        <v>12495</v>
      </c>
      <c r="I295" s="41">
        <v>10384</v>
      </c>
      <c r="J295" s="41">
        <v>10513</v>
      </c>
      <c r="K295" s="41">
        <v>16557</v>
      </c>
      <c r="L295" s="41">
        <v>8887</v>
      </c>
      <c r="M295" s="41">
        <v>12610</v>
      </c>
      <c r="N295" s="41">
        <v>5237</v>
      </c>
      <c r="O295" s="41">
        <v>15747</v>
      </c>
      <c r="P295" s="41">
        <v>10030</v>
      </c>
      <c r="Q295" s="41">
        <v>10181</v>
      </c>
      <c r="R295" s="41">
        <v>14392</v>
      </c>
      <c r="S295" s="41">
        <v>4058</v>
      </c>
      <c r="T295" s="41">
        <v>14265</v>
      </c>
      <c r="U295" s="41">
        <v>1314</v>
      </c>
      <c r="V295" s="41">
        <v>10240</v>
      </c>
      <c r="W295" s="41">
        <v>8128</v>
      </c>
      <c r="X295" s="41">
        <v>7133</v>
      </c>
      <c r="Y295" s="41">
        <v>12471</v>
      </c>
      <c r="Z295" s="41">
        <v>6169</v>
      </c>
      <c r="AA295" s="41">
        <v>13460</v>
      </c>
      <c r="AB295" s="41">
        <v>10874</v>
      </c>
      <c r="AC295" s="41">
        <v>8864</v>
      </c>
      <c r="AD295" s="41">
        <v>11299</v>
      </c>
      <c r="AE295" s="41">
        <v>8056</v>
      </c>
      <c r="AF295" s="41">
        <v>7907</v>
      </c>
      <c r="AG295" s="41">
        <v>8826</v>
      </c>
      <c r="AH295" s="41">
        <v>10017</v>
      </c>
      <c r="AI295" s="41">
        <v>8668</v>
      </c>
      <c r="AJ295" s="41">
        <v>11423</v>
      </c>
      <c r="AK295" s="41">
        <v>6778</v>
      </c>
      <c r="AL295" s="41">
        <v>8175</v>
      </c>
      <c r="AM295" s="28">
        <f t="shared" si="26"/>
        <v>275032</v>
      </c>
      <c r="AN295" s="41">
        <v>8872</v>
      </c>
      <c r="AO295" s="29">
        <f t="shared" si="27"/>
        <v>305158</v>
      </c>
      <c r="AP295" s="30">
        <f t="shared" si="28"/>
        <v>9843.8064516129034</v>
      </c>
      <c r="AQ295" s="31">
        <f t="shared" si="29"/>
        <v>30126</v>
      </c>
      <c r="AR295" s="45">
        <f t="shared" si="30"/>
        <v>1.1095363448616888</v>
      </c>
    </row>
    <row r="296" spans="1:44" x14ac:dyDescent="0.25">
      <c r="A296" s="10">
        <v>295</v>
      </c>
      <c r="B296" s="11">
        <v>16004</v>
      </c>
      <c r="C296" s="11" t="s">
        <v>58</v>
      </c>
      <c r="D296" s="11" t="s">
        <v>23</v>
      </c>
      <c r="E296" s="12" t="s">
        <v>50</v>
      </c>
      <c r="F296" s="12" t="s">
        <v>353</v>
      </c>
      <c r="G296" s="12" t="s">
        <v>360</v>
      </c>
      <c r="H296" s="41">
        <v>16238</v>
      </c>
      <c r="I296" s="41">
        <v>20850</v>
      </c>
      <c r="J296" s="41">
        <v>34882</v>
      </c>
      <c r="K296" s="41">
        <v>33362</v>
      </c>
      <c r="L296" s="41">
        <v>14014</v>
      </c>
      <c r="M296" s="41">
        <v>39065</v>
      </c>
      <c r="N296" s="41">
        <v>28122</v>
      </c>
      <c r="O296" s="41">
        <v>24235</v>
      </c>
      <c r="P296" s="41">
        <v>20126</v>
      </c>
      <c r="Q296" s="41">
        <v>15279</v>
      </c>
      <c r="R296" s="41">
        <v>38751</v>
      </c>
      <c r="S296" s="41">
        <v>24520</v>
      </c>
      <c r="T296" s="41">
        <v>23431</v>
      </c>
      <c r="U296" s="41">
        <v>18526</v>
      </c>
      <c r="V296" s="41">
        <v>15325</v>
      </c>
      <c r="W296" s="41">
        <v>21413</v>
      </c>
      <c r="X296" s="41">
        <v>14768</v>
      </c>
      <c r="Y296" s="41">
        <v>33366</v>
      </c>
      <c r="Z296" s="41">
        <v>17312</v>
      </c>
      <c r="AA296" s="41">
        <v>19718</v>
      </c>
      <c r="AB296" s="41">
        <v>17571</v>
      </c>
      <c r="AC296" s="41">
        <v>20697</v>
      </c>
      <c r="AD296" s="41">
        <v>18875</v>
      </c>
      <c r="AE296" s="41">
        <v>13979</v>
      </c>
      <c r="AF296" s="41">
        <v>22527</v>
      </c>
      <c r="AG296" s="41">
        <v>16887</v>
      </c>
      <c r="AH296" s="41">
        <v>20625</v>
      </c>
      <c r="AI296" s="41">
        <v>15414</v>
      </c>
      <c r="AJ296" s="41">
        <v>12935</v>
      </c>
      <c r="AK296" s="41">
        <v>20429</v>
      </c>
      <c r="AL296" s="41">
        <v>25651</v>
      </c>
      <c r="AM296" s="28">
        <f t="shared" si="26"/>
        <v>679272</v>
      </c>
      <c r="AN296" s="41">
        <v>21912</v>
      </c>
      <c r="AO296" s="29">
        <f t="shared" si="27"/>
        <v>678893</v>
      </c>
      <c r="AP296" s="30">
        <f t="shared" si="28"/>
        <v>21899.774193548386</v>
      </c>
      <c r="AQ296" s="31">
        <f t="shared" si="29"/>
        <v>-379</v>
      </c>
      <c r="AR296" s="45">
        <f t="shared" si="30"/>
        <v>0.999442049723822</v>
      </c>
    </row>
    <row r="297" spans="1:44" x14ac:dyDescent="0.25">
      <c r="A297" s="10">
        <v>296</v>
      </c>
      <c r="B297" s="11">
        <v>15512</v>
      </c>
      <c r="C297" s="11" t="s">
        <v>58</v>
      </c>
      <c r="D297" s="11" t="s">
        <v>23</v>
      </c>
      <c r="E297" s="12" t="s">
        <v>53</v>
      </c>
      <c r="F297" s="12" t="s">
        <v>54</v>
      </c>
      <c r="G297" s="12" t="s">
        <v>361</v>
      </c>
      <c r="H297" s="41">
        <v>13172</v>
      </c>
      <c r="I297" s="41">
        <v>10228</v>
      </c>
      <c r="J297" s="41">
        <v>8864</v>
      </c>
      <c r="K297" s="41">
        <v>7408</v>
      </c>
      <c r="L297" s="41">
        <v>5003</v>
      </c>
      <c r="M297" s="41">
        <v>10498</v>
      </c>
      <c r="N297" s="41">
        <v>7824</v>
      </c>
      <c r="O297" s="41">
        <v>14983</v>
      </c>
      <c r="P297" s="41">
        <v>13170</v>
      </c>
      <c r="Q297" s="41">
        <v>7444</v>
      </c>
      <c r="R297" s="41">
        <v>13857</v>
      </c>
      <c r="S297" s="41">
        <v>4154</v>
      </c>
      <c r="T297" s="41">
        <v>7536</v>
      </c>
      <c r="U297" s="41">
        <v>7983</v>
      </c>
      <c r="V297" s="41">
        <v>2979</v>
      </c>
      <c r="W297" s="41">
        <v>8666</v>
      </c>
      <c r="X297" s="41">
        <v>11743</v>
      </c>
      <c r="Y297" s="41">
        <v>9431</v>
      </c>
      <c r="Z297" s="41">
        <v>3576</v>
      </c>
      <c r="AA297" s="41">
        <v>9561</v>
      </c>
      <c r="AB297" s="41">
        <v>8309</v>
      </c>
      <c r="AC297" s="41">
        <v>10307</v>
      </c>
      <c r="AD297" s="41">
        <v>8244</v>
      </c>
      <c r="AE297" s="41">
        <v>9450</v>
      </c>
      <c r="AF297" s="41">
        <v>11510</v>
      </c>
      <c r="AG297" s="41">
        <v>5590</v>
      </c>
      <c r="AH297" s="41">
        <v>6895</v>
      </c>
      <c r="AI297" s="41">
        <v>8360</v>
      </c>
      <c r="AJ297" s="41">
        <v>10412</v>
      </c>
      <c r="AK297" s="41">
        <v>9098</v>
      </c>
      <c r="AL297" s="41">
        <v>15492</v>
      </c>
      <c r="AM297" s="28">
        <f t="shared" si="26"/>
        <v>290067</v>
      </c>
      <c r="AN297" s="41">
        <v>9357</v>
      </c>
      <c r="AO297" s="29">
        <f t="shared" si="27"/>
        <v>281747</v>
      </c>
      <c r="AP297" s="30">
        <f t="shared" si="28"/>
        <v>9088.6129032258068</v>
      </c>
      <c r="AQ297" s="31">
        <f t="shared" si="29"/>
        <v>-8320</v>
      </c>
      <c r="AR297" s="45">
        <f t="shared" si="30"/>
        <v>0.97131697159621744</v>
      </c>
    </row>
    <row r="298" spans="1:44" x14ac:dyDescent="0.25">
      <c r="A298" s="10">
        <v>297</v>
      </c>
      <c r="B298" s="11">
        <v>15967</v>
      </c>
      <c r="C298" s="11" t="s">
        <v>58</v>
      </c>
      <c r="D298" s="11" t="s">
        <v>23</v>
      </c>
      <c r="E298" s="12" t="s">
        <v>53</v>
      </c>
      <c r="F298" s="12" t="s">
        <v>54</v>
      </c>
      <c r="G298" s="12" t="s">
        <v>362</v>
      </c>
      <c r="H298" s="41">
        <v>16625</v>
      </c>
      <c r="I298" s="41">
        <v>24519</v>
      </c>
      <c r="J298" s="41">
        <v>28215</v>
      </c>
      <c r="K298" s="41">
        <v>19574</v>
      </c>
      <c r="L298" s="41">
        <v>8942</v>
      </c>
      <c r="M298" s="41">
        <v>27467</v>
      </c>
      <c r="N298" s="41">
        <v>25516</v>
      </c>
      <c r="O298" s="41">
        <v>29747</v>
      </c>
      <c r="P298" s="41">
        <v>20738</v>
      </c>
      <c r="Q298" s="41">
        <v>24967</v>
      </c>
      <c r="R298" s="41">
        <v>34436</v>
      </c>
      <c r="S298" s="41">
        <v>9409</v>
      </c>
      <c r="T298" s="41">
        <v>23646</v>
      </c>
      <c r="U298" s="41">
        <v>26580</v>
      </c>
      <c r="V298" s="41">
        <v>18528</v>
      </c>
      <c r="W298" s="41">
        <v>31407</v>
      </c>
      <c r="X298" s="41">
        <v>20373</v>
      </c>
      <c r="Y298" s="41">
        <v>28358</v>
      </c>
      <c r="Z298" s="41">
        <v>18293</v>
      </c>
      <c r="AA298" s="41">
        <v>30877</v>
      </c>
      <c r="AB298" s="41">
        <v>29582</v>
      </c>
      <c r="AC298" s="41">
        <v>33398</v>
      </c>
      <c r="AD298" s="41">
        <v>38222</v>
      </c>
      <c r="AE298" s="41">
        <v>30445</v>
      </c>
      <c r="AF298" s="41">
        <v>39333</v>
      </c>
      <c r="AG298" s="41">
        <v>25102</v>
      </c>
      <c r="AH298" s="41">
        <v>31371</v>
      </c>
      <c r="AI298" s="41">
        <v>18700</v>
      </c>
      <c r="AJ298" s="41">
        <v>19180</v>
      </c>
      <c r="AK298" s="41">
        <v>24628</v>
      </c>
      <c r="AL298" s="41">
        <v>29644</v>
      </c>
      <c r="AM298" s="28">
        <f t="shared" si="26"/>
        <v>486297</v>
      </c>
      <c r="AN298" s="41">
        <v>15687</v>
      </c>
      <c r="AO298" s="29">
        <f t="shared" si="27"/>
        <v>787822</v>
      </c>
      <c r="AP298" s="30">
        <f t="shared" si="28"/>
        <v>25413.612903225807</v>
      </c>
      <c r="AQ298" s="31">
        <f t="shared" si="29"/>
        <v>301525</v>
      </c>
      <c r="AR298" s="45">
        <f t="shared" si="30"/>
        <v>1.6200428955967239</v>
      </c>
    </row>
    <row r="299" spans="1:44" x14ac:dyDescent="0.25">
      <c r="A299" s="10">
        <v>298</v>
      </c>
      <c r="B299" s="11">
        <v>14437</v>
      </c>
      <c r="C299" s="11" t="s">
        <v>58</v>
      </c>
      <c r="D299" s="11" t="s">
        <v>23</v>
      </c>
      <c r="E299" s="12" t="s">
        <v>53</v>
      </c>
      <c r="F299" s="12" t="s">
        <v>54</v>
      </c>
      <c r="G299" s="12" t="s">
        <v>363</v>
      </c>
      <c r="H299" s="41">
        <v>5460</v>
      </c>
      <c r="I299" s="41">
        <v>6283</v>
      </c>
      <c r="J299" s="41">
        <v>10023</v>
      </c>
      <c r="K299" s="41">
        <v>12906</v>
      </c>
      <c r="L299" s="41">
        <v>5868</v>
      </c>
      <c r="M299" s="41">
        <v>12672</v>
      </c>
      <c r="N299" s="41">
        <v>4769</v>
      </c>
      <c r="O299" s="41">
        <v>17356</v>
      </c>
      <c r="P299" s="41">
        <v>8896</v>
      </c>
      <c r="Q299" s="41">
        <v>11444</v>
      </c>
      <c r="R299" s="41">
        <v>9290</v>
      </c>
      <c r="S299" s="41">
        <v>4375</v>
      </c>
      <c r="T299" s="41">
        <v>13794</v>
      </c>
      <c r="U299" s="41">
        <v>5819</v>
      </c>
      <c r="V299" s="41">
        <v>12554</v>
      </c>
      <c r="W299" s="41">
        <v>7320</v>
      </c>
      <c r="X299" s="41">
        <v>6066</v>
      </c>
      <c r="Y299" s="41">
        <v>11682</v>
      </c>
      <c r="Z299" s="41">
        <v>4586</v>
      </c>
      <c r="AA299" s="41">
        <v>8745</v>
      </c>
      <c r="AB299" s="41">
        <v>7083</v>
      </c>
      <c r="AC299" s="41">
        <v>5350</v>
      </c>
      <c r="AD299" s="41">
        <v>9785</v>
      </c>
      <c r="AE299" s="41">
        <v>6235</v>
      </c>
      <c r="AF299" s="41">
        <v>10063</v>
      </c>
      <c r="AG299" s="41">
        <v>3690</v>
      </c>
      <c r="AH299" s="41">
        <v>10712</v>
      </c>
      <c r="AI299" s="41">
        <v>8363</v>
      </c>
      <c r="AJ299" s="41">
        <v>7724</v>
      </c>
      <c r="AK299" s="41">
        <v>12682</v>
      </c>
      <c r="AL299" s="41">
        <v>8655</v>
      </c>
      <c r="AM299" s="28">
        <f t="shared" si="26"/>
        <v>354671</v>
      </c>
      <c r="AN299" s="41">
        <v>11441</v>
      </c>
      <c r="AO299" s="29">
        <f t="shared" si="27"/>
        <v>270250</v>
      </c>
      <c r="AP299" s="30">
        <f t="shared" si="28"/>
        <v>8717.7419354838712</v>
      </c>
      <c r="AQ299" s="31">
        <f t="shared" si="29"/>
        <v>-84421</v>
      </c>
      <c r="AR299" s="45">
        <f t="shared" si="30"/>
        <v>0.7619737728768351</v>
      </c>
    </row>
    <row r="300" spans="1:44" x14ac:dyDescent="0.25">
      <c r="A300" s="10">
        <v>299</v>
      </c>
      <c r="B300" s="11">
        <v>16443</v>
      </c>
      <c r="C300" s="11" t="s">
        <v>58</v>
      </c>
      <c r="D300" s="11" t="s">
        <v>23</v>
      </c>
      <c r="E300" s="12" t="s">
        <v>53</v>
      </c>
      <c r="F300" s="12" t="s">
        <v>54</v>
      </c>
      <c r="G300" s="12" t="s">
        <v>364</v>
      </c>
      <c r="H300" s="41">
        <v>22830</v>
      </c>
      <c r="I300" s="41">
        <v>22151</v>
      </c>
      <c r="J300" s="41">
        <v>19472</v>
      </c>
      <c r="K300" s="41">
        <v>24738</v>
      </c>
      <c r="L300" s="41">
        <v>13545</v>
      </c>
      <c r="M300" s="41">
        <v>36024</v>
      </c>
      <c r="N300" s="41">
        <v>24940</v>
      </c>
      <c r="O300" s="41">
        <v>22640</v>
      </c>
      <c r="P300" s="41">
        <v>25600</v>
      </c>
      <c r="Q300" s="41">
        <v>19694</v>
      </c>
      <c r="R300" s="41">
        <v>33386</v>
      </c>
      <c r="S300" s="41">
        <v>11198</v>
      </c>
      <c r="T300" s="41">
        <v>27228</v>
      </c>
      <c r="U300" s="41">
        <v>24988</v>
      </c>
      <c r="V300" s="41">
        <v>19157</v>
      </c>
      <c r="W300" s="41">
        <v>22613</v>
      </c>
      <c r="X300" s="41">
        <v>16947</v>
      </c>
      <c r="Y300" s="41">
        <v>25612</v>
      </c>
      <c r="Z300" s="41">
        <v>11834</v>
      </c>
      <c r="AA300" s="41">
        <v>33872</v>
      </c>
      <c r="AB300" s="41">
        <v>35298</v>
      </c>
      <c r="AC300" s="41">
        <v>19541</v>
      </c>
      <c r="AD300" s="41">
        <v>26052</v>
      </c>
      <c r="AE300" s="41">
        <v>17046</v>
      </c>
      <c r="AF300" s="41">
        <v>23330</v>
      </c>
      <c r="AG300" s="41">
        <v>10086</v>
      </c>
      <c r="AH300" s="41">
        <v>26450</v>
      </c>
      <c r="AI300" s="41">
        <v>16733</v>
      </c>
      <c r="AJ300" s="41">
        <v>23178</v>
      </c>
      <c r="AK300" s="41">
        <v>26053</v>
      </c>
      <c r="AL300" s="41">
        <v>27495</v>
      </c>
      <c r="AM300" s="28">
        <f t="shared" si="26"/>
        <v>547646</v>
      </c>
      <c r="AN300" s="41">
        <v>17666</v>
      </c>
      <c r="AO300" s="29">
        <f t="shared" si="27"/>
        <v>709731</v>
      </c>
      <c r="AP300" s="30">
        <f t="shared" si="28"/>
        <v>22894.548387096773</v>
      </c>
      <c r="AQ300" s="31">
        <f t="shared" si="29"/>
        <v>162085</v>
      </c>
      <c r="AR300" s="45">
        <f t="shared" si="30"/>
        <v>1.2959667376370867</v>
      </c>
    </row>
    <row r="301" spans="1:44" x14ac:dyDescent="0.25">
      <c r="A301" s="10">
        <v>300</v>
      </c>
      <c r="B301" s="11">
        <v>15819</v>
      </c>
      <c r="C301" s="11" t="s">
        <v>58</v>
      </c>
      <c r="D301" s="11" t="s">
        <v>23</v>
      </c>
      <c r="E301" s="12" t="s">
        <v>53</v>
      </c>
      <c r="F301" s="12" t="s">
        <v>55</v>
      </c>
      <c r="G301" s="12" t="s">
        <v>365</v>
      </c>
      <c r="H301" s="41">
        <v>27893</v>
      </c>
      <c r="I301" s="41">
        <v>26700</v>
      </c>
      <c r="J301" s="41">
        <v>19709</v>
      </c>
      <c r="K301" s="41">
        <v>29928</v>
      </c>
      <c r="L301" s="41">
        <v>12263</v>
      </c>
      <c r="M301" s="41">
        <v>29390</v>
      </c>
      <c r="N301" s="41">
        <v>23660</v>
      </c>
      <c r="O301" s="41">
        <v>20665</v>
      </c>
      <c r="P301" s="41">
        <v>16571</v>
      </c>
      <c r="Q301" s="41">
        <v>21597</v>
      </c>
      <c r="R301" s="41">
        <v>29501</v>
      </c>
      <c r="S301" s="41">
        <v>14708</v>
      </c>
      <c r="T301" s="41">
        <v>25796</v>
      </c>
      <c r="U301" s="41">
        <v>22941</v>
      </c>
      <c r="V301" s="41">
        <v>21440</v>
      </c>
      <c r="W301" s="41">
        <v>21118</v>
      </c>
      <c r="X301" s="41">
        <v>23106</v>
      </c>
      <c r="Y301" s="41">
        <v>30038</v>
      </c>
      <c r="Z301" s="41">
        <v>10353</v>
      </c>
      <c r="AA301" s="41">
        <v>26548</v>
      </c>
      <c r="AB301" s="41">
        <v>19832</v>
      </c>
      <c r="AC301" s="41">
        <v>25552</v>
      </c>
      <c r="AD301" s="41">
        <v>20885</v>
      </c>
      <c r="AE301" s="41">
        <v>21663</v>
      </c>
      <c r="AF301" s="41">
        <v>22050</v>
      </c>
      <c r="AG301" s="41">
        <v>15285</v>
      </c>
      <c r="AH301" s="41">
        <v>27056</v>
      </c>
      <c r="AI301" s="41">
        <v>19122</v>
      </c>
      <c r="AJ301" s="41">
        <v>19384</v>
      </c>
      <c r="AK301" s="41">
        <v>19508</v>
      </c>
      <c r="AL301" s="41">
        <v>25412</v>
      </c>
      <c r="AM301" s="28">
        <f t="shared" si="26"/>
        <v>570772</v>
      </c>
      <c r="AN301" s="41">
        <v>18412</v>
      </c>
      <c r="AO301" s="29">
        <f t="shared" si="27"/>
        <v>689674</v>
      </c>
      <c r="AP301" s="30">
        <f t="shared" si="28"/>
        <v>22247.548387096773</v>
      </c>
      <c r="AQ301" s="31">
        <f t="shared" si="29"/>
        <v>118902</v>
      </c>
      <c r="AR301" s="45">
        <f t="shared" si="30"/>
        <v>1.2083178572179434</v>
      </c>
    </row>
    <row r="302" spans="1:44" x14ac:dyDescent="0.25">
      <c r="A302" s="10">
        <v>301</v>
      </c>
      <c r="B302" s="11">
        <v>14577</v>
      </c>
      <c r="C302" s="11" t="s">
        <v>58</v>
      </c>
      <c r="D302" s="11" t="s">
        <v>23</v>
      </c>
      <c r="E302" s="12" t="s">
        <v>53</v>
      </c>
      <c r="F302" s="12" t="s">
        <v>55</v>
      </c>
      <c r="G302" s="12" t="s">
        <v>366</v>
      </c>
      <c r="H302" s="41">
        <v>3606</v>
      </c>
      <c r="I302" s="41">
        <v>2605</v>
      </c>
      <c r="J302" s="41">
        <v>1241</v>
      </c>
      <c r="K302" s="41">
        <v>18653</v>
      </c>
      <c r="L302" s="41">
        <v>795</v>
      </c>
      <c r="M302" s="41">
        <v>9350</v>
      </c>
      <c r="N302" s="41">
        <v>4603</v>
      </c>
      <c r="O302" s="41">
        <v>9676</v>
      </c>
      <c r="P302" s="41">
        <v>4291</v>
      </c>
      <c r="Q302" s="41">
        <v>5425</v>
      </c>
      <c r="R302" s="41">
        <v>4250</v>
      </c>
      <c r="S302" s="41">
        <v>1275</v>
      </c>
      <c r="T302" s="41">
        <v>3170</v>
      </c>
      <c r="U302" s="41">
        <v>2282</v>
      </c>
      <c r="V302" s="41">
        <v>2432</v>
      </c>
      <c r="W302" s="41">
        <v>5139</v>
      </c>
      <c r="X302" s="41">
        <v>3416</v>
      </c>
      <c r="Y302" s="41">
        <v>8164</v>
      </c>
      <c r="Z302" s="41">
        <v>1635</v>
      </c>
      <c r="AA302" s="41">
        <v>3216</v>
      </c>
      <c r="AB302" s="41">
        <v>2422</v>
      </c>
      <c r="AC302" s="41">
        <v>6382</v>
      </c>
      <c r="AD302" s="41">
        <v>4985</v>
      </c>
      <c r="AE302" s="41">
        <v>2529</v>
      </c>
      <c r="AF302" s="41">
        <v>2216</v>
      </c>
      <c r="AG302" s="41">
        <v>795</v>
      </c>
      <c r="AH302" s="41">
        <v>4894</v>
      </c>
      <c r="AI302" s="41">
        <v>2755</v>
      </c>
      <c r="AJ302" s="41">
        <v>5882</v>
      </c>
      <c r="AK302" s="41">
        <v>2878</v>
      </c>
      <c r="AL302" s="41">
        <v>3069</v>
      </c>
      <c r="AM302" s="28">
        <f t="shared" si="26"/>
        <v>147467</v>
      </c>
      <c r="AN302" s="41">
        <v>4757</v>
      </c>
      <c r="AO302" s="29">
        <f t="shared" si="27"/>
        <v>134031</v>
      </c>
      <c r="AP302" s="30">
        <f t="shared" si="28"/>
        <v>4323.5806451612907</v>
      </c>
      <c r="AQ302" s="31">
        <f t="shared" si="29"/>
        <v>-13436</v>
      </c>
      <c r="AR302" s="45">
        <f t="shared" si="30"/>
        <v>0.90888809021679429</v>
      </c>
    </row>
    <row r="303" spans="1:44" x14ac:dyDescent="0.25">
      <c r="A303" s="10">
        <v>302</v>
      </c>
      <c r="B303" s="11">
        <v>15326</v>
      </c>
      <c r="C303" s="11" t="s">
        <v>58</v>
      </c>
      <c r="D303" s="11" t="s">
        <v>23</v>
      </c>
      <c r="E303" s="12" t="s">
        <v>53</v>
      </c>
      <c r="F303" s="12" t="s">
        <v>55</v>
      </c>
      <c r="G303" s="12" t="s">
        <v>367</v>
      </c>
      <c r="H303" s="41">
        <v>18400</v>
      </c>
      <c r="I303" s="41">
        <v>14668</v>
      </c>
      <c r="J303" s="41">
        <v>11340</v>
      </c>
      <c r="K303" s="41">
        <v>21233</v>
      </c>
      <c r="L303" s="41">
        <v>8353</v>
      </c>
      <c r="M303" s="41">
        <v>18080</v>
      </c>
      <c r="N303" s="41">
        <v>14830</v>
      </c>
      <c r="O303" s="41">
        <v>10648</v>
      </c>
      <c r="P303" s="41">
        <v>18446</v>
      </c>
      <c r="Q303" s="41">
        <v>21833</v>
      </c>
      <c r="R303" s="41">
        <v>36266</v>
      </c>
      <c r="S303" s="41">
        <v>8691</v>
      </c>
      <c r="T303" s="41">
        <v>22462</v>
      </c>
      <c r="U303" s="41">
        <v>17612</v>
      </c>
      <c r="V303" s="41">
        <v>15910</v>
      </c>
      <c r="W303" s="41">
        <v>16072</v>
      </c>
      <c r="X303" s="41">
        <v>13771</v>
      </c>
      <c r="Y303" s="41">
        <v>18791</v>
      </c>
      <c r="Z303" s="41">
        <v>13487</v>
      </c>
      <c r="AA303" s="41">
        <v>14150</v>
      </c>
      <c r="AB303" s="41">
        <v>12991</v>
      </c>
      <c r="AC303" s="41">
        <v>16542</v>
      </c>
      <c r="AD303" s="41">
        <v>16865</v>
      </c>
      <c r="AE303" s="41">
        <v>18260</v>
      </c>
      <c r="AF303" s="41">
        <v>19766</v>
      </c>
      <c r="AG303" s="41">
        <v>8065</v>
      </c>
      <c r="AH303" s="41">
        <v>15172</v>
      </c>
      <c r="AI303" s="41">
        <v>7557</v>
      </c>
      <c r="AJ303" s="41">
        <v>14078</v>
      </c>
      <c r="AK303" s="41">
        <v>12690</v>
      </c>
      <c r="AL303" s="41">
        <v>20581</v>
      </c>
      <c r="AM303" s="28">
        <f t="shared" si="26"/>
        <v>463171</v>
      </c>
      <c r="AN303" s="41">
        <v>14941</v>
      </c>
      <c r="AO303" s="29">
        <f t="shared" si="27"/>
        <v>497610</v>
      </c>
      <c r="AP303" s="30">
        <f t="shared" si="28"/>
        <v>16051.935483870968</v>
      </c>
      <c r="AQ303" s="31">
        <f t="shared" si="29"/>
        <v>34439</v>
      </c>
      <c r="AR303" s="45">
        <f t="shared" si="30"/>
        <v>1.0743548279145283</v>
      </c>
    </row>
    <row r="304" spans="1:44" x14ac:dyDescent="0.25">
      <c r="A304" s="10">
        <v>303</v>
      </c>
      <c r="B304" s="13">
        <v>16342</v>
      </c>
      <c r="C304" s="11" t="s">
        <v>58</v>
      </c>
      <c r="D304" s="11" t="s">
        <v>23</v>
      </c>
      <c r="E304" s="12" t="s">
        <v>53</v>
      </c>
      <c r="F304" s="12" t="s">
        <v>55</v>
      </c>
      <c r="G304" s="14" t="s">
        <v>368</v>
      </c>
      <c r="H304" s="41">
        <v>17252</v>
      </c>
      <c r="I304" s="41">
        <v>20112</v>
      </c>
      <c r="J304" s="41">
        <v>9794</v>
      </c>
      <c r="K304" s="41">
        <v>21542</v>
      </c>
      <c r="L304" s="41">
        <v>5007</v>
      </c>
      <c r="M304" s="41">
        <v>17852</v>
      </c>
      <c r="N304" s="41">
        <v>16083</v>
      </c>
      <c r="O304" s="41">
        <v>9136</v>
      </c>
      <c r="P304" s="41">
        <v>17724</v>
      </c>
      <c r="Q304" s="41">
        <v>9756</v>
      </c>
      <c r="R304" s="41">
        <v>13231</v>
      </c>
      <c r="S304" s="41">
        <v>6577</v>
      </c>
      <c r="T304" s="41">
        <v>15546</v>
      </c>
      <c r="U304" s="41">
        <v>15495</v>
      </c>
      <c r="V304" s="41">
        <v>7081</v>
      </c>
      <c r="W304" s="41">
        <v>19271</v>
      </c>
      <c r="X304" s="41">
        <v>10592</v>
      </c>
      <c r="Y304" s="41">
        <v>17540</v>
      </c>
      <c r="Z304" s="41">
        <v>7806</v>
      </c>
      <c r="AA304" s="41">
        <v>14673</v>
      </c>
      <c r="AB304" s="41">
        <v>10245</v>
      </c>
      <c r="AC304" s="41">
        <v>12166</v>
      </c>
      <c r="AD304" s="41">
        <v>8268</v>
      </c>
      <c r="AE304" s="41">
        <v>8709</v>
      </c>
      <c r="AF304" s="41">
        <v>19080</v>
      </c>
      <c r="AG304" s="41">
        <v>10102</v>
      </c>
      <c r="AH304" s="41">
        <v>7042</v>
      </c>
      <c r="AI304" s="41">
        <v>13490</v>
      </c>
      <c r="AJ304" s="41">
        <v>21772</v>
      </c>
      <c r="AK304" s="41">
        <v>8961</v>
      </c>
      <c r="AL304" s="41">
        <v>12763</v>
      </c>
      <c r="AM304" s="28">
        <f t="shared" si="26"/>
        <v>342922</v>
      </c>
      <c r="AN304" s="41">
        <v>11062</v>
      </c>
      <c r="AO304" s="29">
        <f t="shared" si="27"/>
        <v>404668</v>
      </c>
      <c r="AP304" s="30">
        <f t="shared" si="28"/>
        <v>13053.806451612903</v>
      </c>
      <c r="AQ304" s="31">
        <f t="shared" si="29"/>
        <v>61746</v>
      </c>
      <c r="AR304" s="45">
        <f t="shared" si="30"/>
        <v>1.1800584389452995</v>
      </c>
    </row>
    <row r="305" spans="1:44" x14ac:dyDescent="0.25">
      <c r="A305" s="10">
        <v>304</v>
      </c>
      <c r="B305" s="11">
        <v>92014</v>
      </c>
      <c r="C305" s="11" t="s">
        <v>58</v>
      </c>
      <c r="D305" s="11" t="s">
        <v>23</v>
      </c>
      <c r="E305" s="12" t="s">
        <v>53</v>
      </c>
      <c r="F305" s="12" t="s">
        <v>55</v>
      </c>
      <c r="G305" s="12" t="s">
        <v>369</v>
      </c>
      <c r="H305" s="41">
        <v>7830</v>
      </c>
      <c r="I305" s="41">
        <v>14690</v>
      </c>
      <c r="J305" s="41">
        <v>14549</v>
      </c>
      <c r="K305" s="41">
        <v>15863</v>
      </c>
      <c r="L305" s="41">
        <v>7151</v>
      </c>
      <c r="M305" s="41">
        <v>13877</v>
      </c>
      <c r="N305" s="41">
        <v>8293</v>
      </c>
      <c r="O305" s="41">
        <v>9243</v>
      </c>
      <c r="P305" s="41">
        <v>3870</v>
      </c>
      <c r="Q305" s="41">
        <v>6776</v>
      </c>
      <c r="R305" s="41">
        <v>16828</v>
      </c>
      <c r="S305" s="41">
        <v>7182</v>
      </c>
      <c r="T305" s="41">
        <v>10198</v>
      </c>
      <c r="U305" s="41">
        <v>11650</v>
      </c>
      <c r="V305" s="41">
        <v>7580</v>
      </c>
      <c r="W305" s="41">
        <v>9859</v>
      </c>
      <c r="X305" s="41">
        <v>8175</v>
      </c>
      <c r="Y305" s="41">
        <v>12346</v>
      </c>
      <c r="Z305" s="41">
        <v>2821</v>
      </c>
      <c r="AA305" s="41">
        <v>8043</v>
      </c>
      <c r="AB305" s="41">
        <v>11199</v>
      </c>
      <c r="AC305" s="41">
        <v>6687</v>
      </c>
      <c r="AD305" s="41">
        <v>5728</v>
      </c>
      <c r="AE305" s="41">
        <v>9880</v>
      </c>
      <c r="AF305" s="41">
        <v>15513</v>
      </c>
      <c r="AG305" s="41">
        <v>6028</v>
      </c>
      <c r="AH305" s="41">
        <v>7660</v>
      </c>
      <c r="AI305" s="41">
        <v>8811</v>
      </c>
      <c r="AJ305" s="41">
        <v>16783</v>
      </c>
      <c r="AK305" s="41">
        <v>7380</v>
      </c>
      <c r="AL305" s="41">
        <v>9434</v>
      </c>
      <c r="AM305" s="28">
        <f t="shared" si="26"/>
        <v>296422</v>
      </c>
      <c r="AN305" s="41">
        <v>9562</v>
      </c>
      <c r="AO305" s="29">
        <f t="shared" si="27"/>
        <v>301927</v>
      </c>
      <c r="AP305" s="30">
        <f t="shared" si="28"/>
        <v>9739.5806451612898</v>
      </c>
      <c r="AQ305" s="31">
        <f t="shared" si="29"/>
        <v>5505</v>
      </c>
      <c r="AR305" s="45">
        <f t="shared" si="30"/>
        <v>1.0185714960428038</v>
      </c>
    </row>
    <row r="306" spans="1:44" x14ac:dyDescent="0.25">
      <c r="A306" s="10">
        <v>305</v>
      </c>
      <c r="B306" s="11">
        <v>92022</v>
      </c>
      <c r="C306" s="11" t="s">
        <v>58</v>
      </c>
      <c r="D306" s="11" t="s">
        <v>23</v>
      </c>
      <c r="E306" s="12" t="s">
        <v>53</v>
      </c>
      <c r="F306" s="12" t="s">
        <v>55</v>
      </c>
      <c r="G306" s="12" t="s">
        <v>370</v>
      </c>
      <c r="H306" s="41">
        <v>15293</v>
      </c>
      <c r="I306" s="41">
        <v>10522</v>
      </c>
      <c r="J306" s="41">
        <v>12064</v>
      </c>
      <c r="K306" s="41">
        <v>23910</v>
      </c>
      <c r="L306" s="41">
        <v>3311</v>
      </c>
      <c r="M306" s="41">
        <v>14620</v>
      </c>
      <c r="N306" s="41">
        <v>10209</v>
      </c>
      <c r="O306" s="41">
        <v>8942</v>
      </c>
      <c r="P306" s="41">
        <v>9375</v>
      </c>
      <c r="Q306" s="41">
        <v>12053</v>
      </c>
      <c r="R306" s="41">
        <v>12724</v>
      </c>
      <c r="S306" s="41">
        <v>3658</v>
      </c>
      <c r="T306" s="41">
        <v>6014</v>
      </c>
      <c r="U306" s="41">
        <v>7696</v>
      </c>
      <c r="V306" s="41">
        <v>7049</v>
      </c>
      <c r="W306" s="41">
        <v>11489</v>
      </c>
      <c r="X306" s="41">
        <v>9408</v>
      </c>
      <c r="Y306" s="41">
        <v>11853</v>
      </c>
      <c r="Z306" s="41">
        <v>2526</v>
      </c>
      <c r="AA306" s="41">
        <v>17437</v>
      </c>
      <c r="AB306" s="41">
        <v>15087</v>
      </c>
      <c r="AC306" s="41">
        <v>8415</v>
      </c>
      <c r="AD306" s="41">
        <v>5958</v>
      </c>
      <c r="AE306" s="41">
        <v>4731</v>
      </c>
      <c r="AF306" s="41">
        <v>16882</v>
      </c>
      <c r="AG306" s="41">
        <v>8165</v>
      </c>
      <c r="AH306" s="41">
        <v>10367</v>
      </c>
      <c r="AI306" s="41">
        <v>8043</v>
      </c>
      <c r="AJ306" s="41">
        <v>8937</v>
      </c>
      <c r="AK306" s="41">
        <v>9315</v>
      </c>
      <c r="AL306" s="41">
        <v>11018</v>
      </c>
      <c r="AM306" s="28">
        <f t="shared" si="26"/>
        <v>296422</v>
      </c>
      <c r="AN306" s="41">
        <v>9562</v>
      </c>
      <c r="AO306" s="29">
        <f t="shared" si="27"/>
        <v>317071</v>
      </c>
      <c r="AP306" s="30">
        <f t="shared" si="28"/>
        <v>10228.096774193549</v>
      </c>
      <c r="AQ306" s="31">
        <f t="shared" si="29"/>
        <v>20649</v>
      </c>
      <c r="AR306" s="45">
        <f t="shared" si="30"/>
        <v>1.0696608213965226</v>
      </c>
    </row>
    <row r="307" spans="1:44" x14ac:dyDescent="0.25">
      <c r="A307" s="10">
        <v>306</v>
      </c>
      <c r="B307" s="11">
        <v>15848</v>
      </c>
      <c r="C307" s="11" t="s">
        <v>58</v>
      </c>
      <c r="D307" s="11" t="s">
        <v>23</v>
      </c>
      <c r="E307" s="12" t="s">
        <v>53</v>
      </c>
      <c r="F307" s="12" t="s">
        <v>53</v>
      </c>
      <c r="G307" s="12" t="s">
        <v>371</v>
      </c>
      <c r="H307" s="41">
        <v>1596</v>
      </c>
      <c r="I307" s="41">
        <v>394</v>
      </c>
      <c r="J307" s="41">
        <v>100</v>
      </c>
      <c r="K307" s="41">
        <v>398</v>
      </c>
      <c r="L307" s="41">
        <v>182</v>
      </c>
      <c r="M307" s="41">
        <v>1180</v>
      </c>
      <c r="N307" s="41">
        <v>297</v>
      </c>
      <c r="O307" s="41">
        <v>292</v>
      </c>
      <c r="P307" s="41">
        <v>420</v>
      </c>
      <c r="Q307" s="41">
        <v>119</v>
      </c>
      <c r="R307" s="41">
        <v>260</v>
      </c>
      <c r="S307" s="41">
        <v>10</v>
      </c>
      <c r="T307" s="41">
        <v>484</v>
      </c>
      <c r="U307" s="41">
        <v>412</v>
      </c>
      <c r="V307" s="41">
        <v>939</v>
      </c>
      <c r="W307" s="41">
        <v>724</v>
      </c>
      <c r="X307" s="41">
        <v>903</v>
      </c>
      <c r="Y307" s="41">
        <v>238</v>
      </c>
      <c r="Z307" s="41">
        <v>0</v>
      </c>
      <c r="AA307" s="41">
        <v>438</v>
      </c>
      <c r="AB307" s="41">
        <v>801</v>
      </c>
      <c r="AC307" s="41">
        <v>265</v>
      </c>
      <c r="AD307" s="41">
        <v>425</v>
      </c>
      <c r="AE307" s="41">
        <v>0</v>
      </c>
      <c r="AF307" s="41">
        <v>613</v>
      </c>
      <c r="AG307" s="41">
        <v>0</v>
      </c>
      <c r="AH307" s="41">
        <v>240</v>
      </c>
      <c r="AI307" s="41">
        <v>1016</v>
      </c>
      <c r="AJ307" s="41">
        <v>0</v>
      </c>
      <c r="AK307" s="41">
        <v>260</v>
      </c>
      <c r="AL307" s="41">
        <v>600</v>
      </c>
      <c r="AM307" s="28">
        <f t="shared" si="26"/>
        <v>86397</v>
      </c>
      <c r="AN307" s="41">
        <v>2787</v>
      </c>
      <c r="AO307" s="29">
        <f t="shared" si="27"/>
        <v>13606</v>
      </c>
      <c r="AP307" s="30">
        <f t="shared" si="28"/>
        <v>438.90322580645159</v>
      </c>
      <c r="AQ307" s="31">
        <f t="shared" si="29"/>
        <v>-72791</v>
      </c>
      <c r="AR307" s="45">
        <f t="shared" si="30"/>
        <v>0.15748231998796255</v>
      </c>
    </row>
    <row r="308" spans="1:44" x14ac:dyDescent="0.25">
      <c r="A308" s="10">
        <v>307</v>
      </c>
      <c r="B308" s="11">
        <v>14576</v>
      </c>
      <c r="C308" s="11" t="s">
        <v>58</v>
      </c>
      <c r="D308" s="11" t="s">
        <v>23</v>
      </c>
      <c r="E308" s="12" t="s">
        <v>53</v>
      </c>
      <c r="F308" s="12" t="s">
        <v>53</v>
      </c>
      <c r="G308" s="12" t="s">
        <v>372</v>
      </c>
      <c r="H308" s="41">
        <v>16750</v>
      </c>
      <c r="I308" s="41">
        <v>11567</v>
      </c>
      <c r="J308" s="41">
        <v>11512</v>
      </c>
      <c r="K308" s="41">
        <v>17120</v>
      </c>
      <c r="L308" s="41">
        <v>3130</v>
      </c>
      <c r="M308" s="41">
        <v>18112</v>
      </c>
      <c r="N308" s="41">
        <v>14878</v>
      </c>
      <c r="O308" s="41">
        <v>16215</v>
      </c>
      <c r="P308" s="41">
        <v>18295</v>
      </c>
      <c r="Q308" s="41">
        <v>13025</v>
      </c>
      <c r="R308" s="41">
        <v>13650</v>
      </c>
      <c r="S308" s="41">
        <v>5508</v>
      </c>
      <c r="T308" s="41">
        <v>20720</v>
      </c>
      <c r="U308" s="41">
        <v>10406</v>
      </c>
      <c r="V308" s="41">
        <v>22600</v>
      </c>
      <c r="W308" s="41">
        <v>11622</v>
      </c>
      <c r="X308" s="41">
        <v>8630</v>
      </c>
      <c r="Y308" s="41">
        <v>19765</v>
      </c>
      <c r="Z308" s="41">
        <v>3078</v>
      </c>
      <c r="AA308" s="41">
        <v>14170</v>
      </c>
      <c r="AB308" s="41">
        <v>14758</v>
      </c>
      <c r="AC308" s="41">
        <v>13793</v>
      </c>
      <c r="AD308" s="41">
        <v>12150</v>
      </c>
      <c r="AE308" s="41">
        <v>11378</v>
      </c>
      <c r="AF308" s="41">
        <v>17835</v>
      </c>
      <c r="AG308" s="41">
        <v>2367</v>
      </c>
      <c r="AH308" s="41">
        <v>24630</v>
      </c>
      <c r="AI308" s="41">
        <v>15320</v>
      </c>
      <c r="AJ308" s="41">
        <v>12252</v>
      </c>
      <c r="AK308" s="41">
        <v>11726</v>
      </c>
      <c r="AL308" s="41">
        <v>14085</v>
      </c>
      <c r="AM308" s="28">
        <f t="shared" si="26"/>
        <v>420546</v>
      </c>
      <c r="AN308" s="41">
        <v>13566</v>
      </c>
      <c r="AO308" s="29">
        <f t="shared" si="27"/>
        <v>421047</v>
      </c>
      <c r="AP308" s="30">
        <f t="shared" si="28"/>
        <v>13582.161290322581</v>
      </c>
      <c r="AQ308" s="31">
        <f t="shared" si="29"/>
        <v>501</v>
      </c>
      <c r="AR308" s="45">
        <f t="shared" si="30"/>
        <v>1.0011913084418826</v>
      </c>
    </row>
    <row r="309" spans="1:44" x14ac:dyDescent="0.25">
      <c r="A309" s="10">
        <v>308</v>
      </c>
      <c r="B309" s="11">
        <v>16527</v>
      </c>
      <c r="C309" s="11" t="s">
        <v>58</v>
      </c>
      <c r="D309" s="11" t="s">
        <v>23</v>
      </c>
      <c r="E309" s="11" t="s">
        <v>53</v>
      </c>
      <c r="F309" s="11" t="s">
        <v>53</v>
      </c>
      <c r="G309" s="16" t="s">
        <v>373</v>
      </c>
      <c r="H309" s="41">
        <v>0</v>
      </c>
      <c r="I309" s="41">
        <v>0</v>
      </c>
      <c r="J309" s="41">
        <v>0</v>
      </c>
      <c r="K309" s="41">
        <v>0</v>
      </c>
      <c r="L309" s="41">
        <v>0</v>
      </c>
      <c r="M309" s="41">
        <v>0</v>
      </c>
      <c r="N309" s="41">
        <v>919</v>
      </c>
      <c r="O309" s="41">
        <v>0</v>
      </c>
      <c r="P309" s="41">
        <v>0</v>
      </c>
      <c r="Q309" s="41">
        <v>0</v>
      </c>
      <c r="R309" s="41">
        <v>0</v>
      </c>
      <c r="S309" s="41">
        <v>0</v>
      </c>
      <c r="T309" s="41">
        <v>0</v>
      </c>
      <c r="U309" s="41">
        <v>0</v>
      </c>
      <c r="V309" s="41">
        <v>0</v>
      </c>
      <c r="W309" s="41">
        <v>0</v>
      </c>
      <c r="X309" s="41">
        <v>0</v>
      </c>
      <c r="Y309" s="41">
        <v>0</v>
      </c>
      <c r="Z309" s="41">
        <v>0</v>
      </c>
      <c r="AA309" s="41">
        <v>0</v>
      </c>
      <c r="AB309" s="41">
        <v>0</v>
      </c>
      <c r="AC309" s="41">
        <v>0</v>
      </c>
      <c r="AD309" s="41">
        <v>0</v>
      </c>
      <c r="AE309" s="41">
        <v>0</v>
      </c>
      <c r="AF309" s="41">
        <v>0</v>
      </c>
      <c r="AG309" s="41">
        <v>0</v>
      </c>
      <c r="AH309" s="41">
        <v>0</v>
      </c>
      <c r="AI309" s="41">
        <v>0</v>
      </c>
      <c r="AJ309" s="41">
        <v>0</v>
      </c>
      <c r="AK309" s="41">
        <v>0</v>
      </c>
      <c r="AL309" s="41">
        <v>0</v>
      </c>
      <c r="AM309" s="28">
        <f t="shared" si="26"/>
        <v>0</v>
      </c>
      <c r="AN309" s="41">
        <v>0</v>
      </c>
      <c r="AO309" s="29">
        <f t="shared" si="27"/>
        <v>919</v>
      </c>
      <c r="AP309" s="30">
        <f t="shared" si="28"/>
        <v>29.64516129032258</v>
      </c>
      <c r="AQ309" s="31">
        <f t="shared" si="29"/>
        <v>919</v>
      </c>
      <c r="AR309" s="45" t="e">
        <f t="shared" si="30"/>
        <v>#DIV/0!</v>
      </c>
    </row>
    <row r="310" spans="1:44" x14ac:dyDescent="0.25">
      <c r="A310" s="10">
        <v>309</v>
      </c>
      <c r="B310" s="17">
        <v>17295</v>
      </c>
      <c r="C310" s="11" t="s">
        <v>58</v>
      </c>
      <c r="D310" s="18" t="s">
        <v>56</v>
      </c>
      <c r="E310" s="18" t="s">
        <v>56</v>
      </c>
      <c r="F310" s="18" t="s">
        <v>56</v>
      </c>
      <c r="G310" s="19" t="s">
        <v>374</v>
      </c>
      <c r="H310" s="41">
        <v>0</v>
      </c>
      <c r="I310" s="41">
        <v>0</v>
      </c>
      <c r="J310" s="41">
        <v>0</v>
      </c>
      <c r="K310" s="41">
        <v>0</v>
      </c>
      <c r="L310" s="41">
        <v>0</v>
      </c>
      <c r="M310" s="41">
        <v>0</v>
      </c>
      <c r="N310" s="41">
        <v>0</v>
      </c>
      <c r="O310" s="41">
        <v>0</v>
      </c>
      <c r="P310" s="41">
        <v>0</v>
      </c>
      <c r="Q310" s="41">
        <v>0</v>
      </c>
      <c r="R310" s="41">
        <v>0</v>
      </c>
      <c r="S310" s="41">
        <v>0</v>
      </c>
      <c r="T310" s="41">
        <v>0</v>
      </c>
      <c r="U310" s="41">
        <v>0</v>
      </c>
      <c r="V310" s="41">
        <v>0</v>
      </c>
      <c r="W310" s="41">
        <v>0</v>
      </c>
      <c r="X310" s="41">
        <v>0</v>
      </c>
      <c r="Y310" s="41">
        <v>0</v>
      </c>
      <c r="Z310" s="41">
        <v>0</v>
      </c>
      <c r="AA310" s="41">
        <v>0</v>
      </c>
      <c r="AB310" s="41">
        <v>0</v>
      </c>
      <c r="AC310" s="41">
        <v>0</v>
      </c>
      <c r="AD310" s="41">
        <v>0</v>
      </c>
      <c r="AE310" s="41">
        <v>0</v>
      </c>
      <c r="AF310" s="41">
        <v>0</v>
      </c>
      <c r="AG310" s="41">
        <v>0</v>
      </c>
      <c r="AH310" s="41">
        <v>0</v>
      </c>
      <c r="AI310" s="41">
        <v>0</v>
      </c>
      <c r="AJ310" s="41">
        <v>0</v>
      </c>
      <c r="AK310" s="41">
        <v>0</v>
      </c>
      <c r="AL310" s="41">
        <v>296201</v>
      </c>
      <c r="AM310" s="28">
        <f t="shared" si="26"/>
        <v>0</v>
      </c>
      <c r="AN310" s="41">
        <v>0</v>
      </c>
      <c r="AO310" s="29">
        <f t="shared" si="27"/>
        <v>296201</v>
      </c>
      <c r="AP310" s="30">
        <f t="shared" si="28"/>
        <v>9554.8709677419356</v>
      </c>
      <c r="AQ310" s="31">
        <f t="shared" si="29"/>
        <v>296201</v>
      </c>
      <c r="AR310" s="45" t="e">
        <f t="shared" si="30"/>
        <v>#DIV/0!</v>
      </c>
    </row>
    <row r="311" spans="1:44" x14ac:dyDescent="0.25">
      <c r="A311" s="10">
        <v>310</v>
      </c>
      <c r="B311" s="20">
        <v>16078</v>
      </c>
      <c r="C311" s="11" t="s">
        <v>58</v>
      </c>
      <c r="D311" s="18" t="s">
        <v>57</v>
      </c>
      <c r="E311" s="18" t="s">
        <v>57</v>
      </c>
      <c r="F311" s="18" t="s">
        <v>57</v>
      </c>
      <c r="G311" s="18" t="s">
        <v>375</v>
      </c>
      <c r="H311" s="41">
        <v>0</v>
      </c>
      <c r="I311" s="41">
        <v>0</v>
      </c>
      <c r="J311" s="41">
        <v>0</v>
      </c>
      <c r="K311" s="41">
        <v>0</v>
      </c>
      <c r="L311" s="41">
        <v>0</v>
      </c>
      <c r="M311" s="41">
        <v>0</v>
      </c>
      <c r="N311" s="41">
        <v>0</v>
      </c>
      <c r="O311" s="41">
        <v>0</v>
      </c>
      <c r="P311" s="41">
        <v>0</v>
      </c>
      <c r="Q311" s="41">
        <v>0</v>
      </c>
      <c r="R311" s="41">
        <v>0</v>
      </c>
      <c r="S311" s="41">
        <v>0</v>
      </c>
      <c r="T311" s="41">
        <v>0</v>
      </c>
      <c r="U311" s="41">
        <v>0</v>
      </c>
      <c r="V311" s="41">
        <v>0</v>
      </c>
      <c r="W311" s="41">
        <v>0</v>
      </c>
      <c r="X311" s="41">
        <v>0</v>
      </c>
      <c r="Y311" s="41">
        <v>0</v>
      </c>
      <c r="Z311" s="41">
        <v>0</v>
      </c>
      <c r="AA311" s="41">
        <v>0</v>
      </c>
      <c r="AB311" s="41">
        <v>0</v>
      </c>
      <c r="AC311" s="41">
        <v>0</v>
      </c>
      <c r="AD311" s="41">
        <v>0</v>
      </c>
      <c r="AE311" s="41">
        <v>0</v>
      </c>
      <c r="AF311" s="41">
        <v>0</v>
      </c>
      <c r="AG311" s="41">
        <v>0</v>
      </c>
      <c r="AH311" s="41">
        <v>0</v>
      </c>
      <c r="AI311" s="41">
        <v>0</v>
      </c>
      <c r="AJ311" s="41">
        <v>0</v>
      </c>
      <c r="AK311" s="41">
        <v>0</v>
      </c>
      <c r="AL311" s="41">
        <v>0</v>
      </c>
      <c r="AM311" s="28">
        <f t="shared" si="26"/>
        <v>4000550</v>
      </c>
      <c r="AN311" s="41">
        <v>129050</v>
      </c>
      <c r="AO311" s="29">
        <f t="shared" si="27"/>
        <v>0</v>
      </c>
      <c r="AP311" s="30">
        <f t="shared" si="28"/>
        <v>0</v>
      </c>
      <c r="AQ311" s="31">
        <f t="shared" si="29"/>
        <v>-4000550</v>
      </c>
      <c r="AR311" s="45">
        <f t="shared" si="30"/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313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R1" sqref="AR1:AR1048576"/>
    </sheetView>
  </sheetViews>
  <sheetFormatPr defaultRowHeight="15" x14ac:dyDescent="0.25"/>
  <cols>
    <col min="1" max="1" width="5.42578125" bestFit="1" customWidth="1"/>
    <col min="2" max="2" width="7.28515625" bestFit="1" customWidth="1"/>
    <col min="3" max="3" width="20.42578125" hidden="1" customWidth="1"/>
    <col min="4" max="4" width="21.85546875" hidden="1" customWidth="1"/>
    <col min="5" max="5" width="12.7109375" customWidth="1"/>
    <col min="6" max="6" width="18.85546875" customWidth="1"/>
    <col min="7" max="7" width="24.28515625" customWidth="1"/>
    <col min="9" max="38" width="0" hidden="1" customWidth="1"/>
    <col min="39" max="39" width="12.140625" customWidth="1"/>
    <col min="40" max="40" width="9.5703125" customWidth="1"/>
    <col min="41" max="41" width="12" customWidth="1"/>
    <col min="42" max="42" width="10.140625" customWidth="1"/>
    <col min="43" max="43" width="11" customWidth="1"/>
    <col min="44" max="44" width="9.140625" style="27"/>
  </cols>
  <sheetData>
    <row r="1" spans="1:44" ht="30.75" customHeight="1" x14ac:dyDescent="0.25">
      <c r="A1" s="21" t="s">
        <v>59</v>
      </c>
      <c r="B1" s="21" t="s">
        <v>60</v>
      </c>
      <c r="C1" s="9" t="s">
        <v>61</v>
      </c>
      <c r="D1" s="21" t="s">
        <v>62</v>
      </c>
      <c r="E1" s="21" t="s">
        <v>63</v>
      </c>
      <c r="F1" s="21" t="s">
        <v>64</v>
      </c>
      <c r="G1" s="21" t="s">
        <v>65</v>
      </c>
      <c r="H1" s="22">
        <v>44013</v>
      </c>
      <c r="I1" s="22">
        <v>44014</v>
      </c>
      <c r="J1" s="22">
        <v>44015</v>
      </c>
      <c r="K1" s="22">
        <v>44016</v>
      </c>
      <c r="L1" s="22">
        <v>44017</v>
      </c>
      <c r="M1" s="22">
        <v>44018</v>
      </c>
      <c r="N1" s="22">
        <v>44019</v>
      </c>
      <c r="O1" s="22">
        <v>44020</v>
      </c>
      <c r="P1" s="22">
        <v>44021</v>
      </c>
      <c r="Q1" s="22">
        <v>44022</v>
      </c>
      <c r="R1" s="22">
        <v>44023</v>
      </c>
      <c r="S1" s="22">
        <v>44024</v>
      </c>
      <c r="T1" s="22">
        <v>44025</v>
      </c>
      <c r="U1" s="22">
        <v>44026</v>
      </c>
      <c r="V1" s="22">
        <v>44027</v>
      </c>
      <c r="W1" s="22">
        <v>44028</v>
      </c>
      <c r="X1" s="22">
        <v>44029</v>
      </c>
      <c r="Y1" s="22">
        <v>44030</v>
      </c>
      <c r="Z1" s="22">
        <v>44031</v>
      </c>
      <c r="AA1" s="22">
        <v>44032</v>
      </c>
      <c r="AB1" s="22">
        <v>44033</v>
      </c>
      <c r="AC1" s="22">
        <v>44034</v>
      </c>
      <c r="AD1" s="22">
        <v>44035</v>
      </c>
      <c r="AE1" s="22">
        <v>44036</v>
      </c>
      <c r="AF1" s="22">
        <v>44037</v>
      </c>
      <c r="AG1" s="22">
        <v>44038</v>
      </c>
      <c r="AH1" s="22">
        <v>44039</v>
      </c>
      <c r="AI1" s="22">
        <v>44040</v>
      </c>
      <c r="AJ1" s="22">
        <v>44041</v>
      </c>
      <c r="AK1" s="22">
        <v>44042</v>
      </c>
      <c r="AL1" s="22">
        <v>44043</v>
      </c>
      <c r="AM1" s="23" t="s">
        <v>376</v>
      </c>
      <c r="AN1" s="22" t="s">
        <v>377</v>
      </c>
      <c r="AO1" s="23" t="s">
        <v>378</v>
      </c>
      <c r="AP1" s="23" t="s">
        <v>379</v>
      </c>
      <c r="AQ1" s="22" t="s">
        <v>381</v>
      </c>
      <c r="AR1" s="42" t="s">
        <v>382</v>
      </c>
    </row>
    <row r="2" spans="1:44" x14ac:dyDescent="0.25">
      <c r="A2" s="10">
        <v>1</v>
      </c>
      <c r="B2" s="11">
        <v>16256</v>
      </c>
      <c r="C2" s="11" t="s">
        <v>58</v>
      </c>
      <c r="D2" s="12" t="s">
        <v>3</v>
      </c>
      <c r="E2" s="12" t="s">
        <v>4</v>
      </c>
      <c r="F2" s="12" t="s">
        <v>5</v>
      </c>
      <c r="G2" s="12" t="s">
        <v>66</v>
      </c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8">
        <f>+AN2*1</f>
        <v>582</v>
      </c>
      <c r="AN2" s="41">
        <v>582</v>
      </c>
      <c r="AO2" s="29">
        <f>SUM(H2:AL2)</f>
        <v>0</v>
      </c>
      <c r="AP2" s="30">
        <f>AO2/1</f>
        <v>0</v>
      </c>
      <c r="AQ2" s="31">
        <f>AO2-AM2</f>
        <v>-582</v>
      </c>
      <c r="AR2" s="45">
        <f>AO2/AM2</f>
        <v>0</v>
      </c>
    </row>
    <row r="3" spans="1:44" x14ac:dyDescent="0.25">
      <c r="A3" s="10">
        <v>2</v>
      </c>
      <c r="B3" s="11">
        <v>16052</v>
      </c>
      <c r="C3" s="11" t="s">
        <v>58</v>
      </c>
      <c r="D3" s="12" t="s">
        <v>3</v>
      </c>
      <c r="E3" s="12" t="s">
        <v>4</v>
      </c>
      <c r="F3" s="12" t="s">
        <v>5</v>
      </c>
      <c r="G3" s="12" t="s">
        <v>67</v>
      </c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8">
        <f t="shared" ref="AM3:AM66" si="0">+AN3*1</f>
        <v>369.7</v>
      </c>
      <c r="AN3" s="41">
        <v>369.7</v>
      </c>
      <c r="AO3" s="29">
        <f t="shared" ref="AO3:AO63" si="1">SUM(H3:AL3)</f>
        <v>0</v>
      </c>
      <c r="AP3" s="30">
        <f t="shared" ref="AP3:AP66" si="2">AO3/1</f>
        <v>0</v>
      </c>
      <c r="AQ3" s="31">
        <f t="shared" ref="AQ3:AQ63" si="3">AO3-AM3</f>
        <v>-369.7</v>
      </c>
      <c r="AR3" s="45">
        <f t="shared" ref="AR3:AR63" si="4">AO3/AM3</f>
        <v>0</v>
      </c>
    </row>
    <row r="4" spans="1:44" x14ac:dyDescent="0.25">
      <c r="A4" s="10">
        <v>3</v>
      </c>
      <c r="B4" s="11">
        <v>16340</v>
      </c>
      <c r="C4" s="11" t="s">
        <v>58</v>
      </c>
      <c r="D4" s="12" t="s">
        <v>3</v>
      </c>
      <c r="E4" s="12" t="s">
        <v>4</v>
      </c>
      <c r="F4" s="12" t="s">
        <v>5</v>
      </c>
      <c r="G4" s="12" t="s">
        <v>68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8">
        <f t="shared" si="0"/>
        <v>419.7</v>
      </c>
      <c r="AN4" s="41">
        <v>419.7</v>
      </c>
      <c r="AO4" s="29">
        <f t="shared" si="1"/>
        <v>0</v>
      </c>
      <c r="AP4" s="30">
        <f t="shared" si="2"/>
        <v>0</v>
      </c>
      <c r="AQ4" s="31">
        <f t="shared" si="3"/>
        <v>-419.7</v>
      </c>
      <c r="AR4" s="45">
        <f t="shared" si="4"/>
        <v>0</v>
      </c>
    </row>
    <row r="5" spans="1:44" x14ac:dyDescent="0.25">
      <c r="A5" s="10">
        <v>4</v>
      </c>
      <c r="B5" s="11">
        <v>17023</v>
      </c>
      <c r="C5" s="11" t="s">
        <v>58</v>
      </c>
      <c r="D5" s="12" t="s">
        <v>3</v>
      </c>
      <c r="E5" s="12" t="s">
        <v>4</v>
      </c>
      <c r="F5" s="12" t="s">
        <v>5</v>
      </c>
      <c r="G5" s="12" t="s">
        <v>69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8">
        <f t="shared" si="0"/>
        <v>419.7</v>
      </c>
      <c r="AN5" s="41">
        <v>419.7</v>
      </c>
      <c r="AO5" s="29">
        <f t="shared" si="1"/>
        <v>0</v>
      </c>
      <c r="AP5" s="30">
        <f t="shared" si="2"/>
        <v>0</v>
      </c>
      <c r="AQ5" s="31">
        <f t="shared" si="3"/>
        <v>-419.7</v>
      </c>
      <c r="AR5" s="45">
        <f t="shared" si="4"/>
        <v>0</v>
      </c>
    </row>
    <row r="6" spans="1:44" x14ac:dyDescent="0.25">
      <c r="A6" s="10">
        <v>5</v>
      </c>
      <c r="B6" s="11">
        <v>15696</v>
      </c>
      <c r="C6" s="11" t="s">
        <v>58</v>
      </c>
      <c r="D6" s="12" t="s">
        <v>3</v>
      </c>
      <c r="E6" s="12" t="s">
        <v>4</v>
      </c>
      <c r="F6" s="12" t="s">
        <v>5</v>
      </c>
      <c r="G6" s="12" t="s">
        <v>70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8">
        <f t="shared" si="0"/>
        <v>532.94516129032263</v>
      </c>
      <c r="AN6" s="41">
        <v>532.94516129032263</v>
      </c>
      <c r="AO6" s="29">
        <f t="shared" si="1"/>
        <v>0</v>
      </c>
      <c r="AP6" s="30">
        <f t="shared" si="2"/>
        <v>0</v>
      </c>
      <c r="AQ6" s="31">
        <f t="shared" si="3"/>
        <v>-532.94516129032263</v>
      </c>
      <c r="AR6" s="45">
        <f t="shared" si="4"/>
        <v>0</v>
      </c>
    </row>
    <row r="7" spans="1:44" x14ac:dyDescent="0.25">
      <c r="A7" s="10">
        <v>6</v>
      </c>
      <c r="B7" s="11">
        <v>16071</v>
      </c>
      <c r="C7" s="11" t="s">
        <v>58</v>
      </c>
      <c r="D7" s="12" t="s">
        <v>3</v>
      </c>
      <c r="E7" s="12" t="s">
        <v>4</v>
      </c>
      <c r="F7" s="12" t="s">
        <v>5</v>
      </c>
      <c r="G7" s="12" t="s">
        <v>71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8">
        <f t="shared" si="0"/>
        <v>319.7</v>
      </c>
      <c r="AN7" s="41">
        <v>319.7</v>
      </c>
      <c r="AO7" s="29">
        <f t="shared" si="1"/>
        <v>0</v>
      </c>
      <c r="AP7" s="30">
        <f t="shared" si="2"/>
        <v>0</v>
      </c>
      <c r="AQ7" s="31">
        <f t="shared" si="3"/>
        <v>-319.7</v>
      </c>
      <c r="AR7" s="45">
        <f t="shared" si="4"/>
        <v>0</v>
      </c>
    </row>
    <row r="8" spans="1:44" x14ac:dyDescent="0.25">
      <c r="A8" s="10">
        <v>7</v>
      </c>
      <c r="B8" s="11">
        <v>14516</v>
      </c>
      <c r="C8" s="11" t="s">
        <v>58</v>
      </c>
      <c r="D8" s="12" t="s">
        <v>3</v>
      </c>
      <c r="E8" s="12" t="s">
        <v>4</v>
      </c>
      <c r="F8" s="12" t="s">
        <v>5</v>
      </c>
      <c r="G8" s="12" t="s">
        <v>72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8">
        <f t="shared" si="0"/>
        <v>782</v>
      </c>
      <c r="AN8" s="41">
        <v>782</v>
      </c>
      <c r="AO8" s="29">
        <f t="shared" si="1"/>
        <v>0</v>
      </c>
      <c r="AP8" s="30">
        <f t="shared" si="2"/>
        <v>0</v>
      </c>
      <c r="AQ8" s="31">
        <f t="shared" si="3"/>
        <v>-782</v>
      </c>
      <c r="AR8" s="45">
        <f t="shared" si="4"/>
        <v>0</v>
      </c>
    </row>
    <row r="9" spans="1:44" x14ac:dyDescent="0.25">
      <c r="A9" s="10">
        <v>8</v>
      </c>
      <c r="B9" s="11">
        <v>16621</v>
      </c>
      <c r="C9" s="11" t="s">
        <v>58</v>
      </c>
      <c r="D9" s="12" t="s">
        <v>3</v>
      </c>
      <c r="E9" s="12" t="s">
        <v>4</v>
      </c>
      <c r="F9" s="12" t="s">
        <v>5</v>
      </c>
      <c r="G9" s="12" t="s">
        <v>73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8">
        <f t="shared" si="0"/>
        <v>369.7</v>
      </c>
      <c r="AN9" s="41">
        <v>369.7</v>
      </c>
      <c r="AO9" s="29">
        <f t="shared" si="1"/>
        <v>0</v>
      </c>
      <c r="AP9" s="30">
        <f t="shared" si="2"/>
        <v>0</v>
      </c>
      <c r="AQ9" s="31">
        <f t="shared" si="3"/>
        <v>-369.7</v>
      </c>
      <c r="AR9" s="45">
        <f t="shared" si="4"/>
        <v>0</v>
      </c>
    </row>
    <row r="10" spans="1:44" x14ac:dyDescent="0.25">
      <c r="A10" s="10">
        <v>9</v>
      </c>
      <c r="B10" s="11">
        <v>14581</v>
      </c>
      <c r="C10" s="11" t="s">
        <v>58</v>
      </c>
      <c r="D10" s="12" t="s">
        <v>3</v>
      </c>
      <c r="E10" s="12" t="s">
        <v>4</v>
      </c>
      <c r="F10" s="12" t="s">
        <v>6</v>
      </c>
      <c r="G10" s="12" t="s">
        <v>74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8">
        <f t="shared" si="0"/>
        <v>557</v>
      </c>
      <c r="AN10" s="41">
        <v>557</v>
      </c>
      <c r="AO10" s="29">
        <f t="shared" si="1"/>
        <v>0</v>
      </c>
      <c r="AP10" s="30">
        <f t="shared" si="2"/>
        <v>0</v>
      </c>
      <c r="AQ10" s="31">
        <f t="shared" si="3"/>
        <v>-557</v>
      </c>
      <c r="AR10" s="45">
        <f t="shared" si="4"/>
        <v>0</v>
      </c>
    </row>
    <row r="11" spans="1:44" x14ac:dyDescent="0.25">
      <c r="A11" s="10">
        <v>10</v>
      </c>
      <c r="B11" s="11">
        <v>16577</v>
      </c>
      <c r="C11" s="11" t="s">
        <v>58</v>
      </c>
      <c r="D11" s="12" t="s">
        <v>3</v>
      </c>
      <c r="E11" s="12" t="s">
        <v>4</v>
      </c>
      <c r="F11" s="12" t="s">
        <v>6</v>
      </c>
      <c r="G11" s="12" t="s">
        <v>75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8">
        <f t="shared" si="0"/>
        <v>169.7</v>
      </c>
      <c r="AN11" s="41">
        <v>169.7</v>
      </c>
      <c r="AO11" s="29">
        <f t="shared" si="1"/>
        <v>0</v>
      </c>
      <c r="AP11" s="30">
        <f t="shared" si="2"/>
        <v>0</v>
      </c>
      <c r="AQ11" s="31">
        <f t="shared" si="3"/>
        <v>-169.7</v>
      </c>
      <c r="AR11" s="45">
        <f t="shared" si="4"/>
        <v>0</v>
      </c>
    </row>
    <row r="12" spans="1:44" x14ac:dyDescent="0.25">
      <c r="A12" s="10">
        <v>11</v>
      </c>
      <c r="B12" s="11">
        <v>16622</v>
      </c>
      <c r="C12" s="11" t="s">
        <v>58</v>
      </c>
      <c r="D12" s="12" t="s">
        <v>3</v>
      </c>
      <c r="E12" s="12" t="s">
        <v>4</v>
      </c>
      <c r="F12" s="12" t="s">
        <v>6</v>
      </c>
      <c r="G12" s="12" t="s">
        <v>76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8">
        <f t="shared" si="0"/>
        <v>319.7</v>
      </c>
      <c r="AN12" s="41">
        <v>319.7</v>
      </c>
      <c r="AO12" s="29">
        <f t="shared" si="1"/>
        <v>0</v>
      </c>
      <c r="AP12" s="30">
        <f t="shared" si="2"/>
        <v>0</v>
      </c>
      <c r="AQ12" s="31">
        <f t="shared" si="3"/>
        <v>-319.7</v>
      </c>
      <c r="AR12" s="45">
        <f t="shared" si="4"/>
        <v>0</v>
      </c>
    </row>
    <row r="13" spans="1:44" x14ac:dyDescent="0.25">
      <c r="A13" s="10">
        <v>12</v>
      </c>
      <c r="B13" s="13">
        <v>17116</v>
      </c>
      <c r="C13" s="11" t="s">
        <v>58</v>
      </c>
      <c r="D13" s="12" t="s">
        <v>3</v>
      </c>
      <c r="E13" s="12" t="s">
        <v>4</v>
      </c>
      <c r="F13" s="12" t="s">
        <v>6</v>
      </c>
      <c r="G13" s="14" t="s">
        <v>77</v>
      </c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8">
        <f t="shared" si="0"/>
        <v>732</v>
      </c>
      <c r="AN13" s="41">
        <v>732</v>
      </c>
      <c r="AO13" s="29">
        <f t="shared" si="1"/>
        <v>0</v>
      </c>
      <c r="AP13" s="30">
        <f t="shared" si="2"/>
        <v>0</v>
      </c>
      <c r="AQ13" s="31">
        <f t="shared" si="3"/>
        <v>-732</v>
      </c>
      <c r="AR13" s="45">
        <f t="shared" si="4"/>
        <v>0</v>
      </c>
    </row>
    <row r="14" spans="1:44" x14ac:dyDescent="0.25">
      <c r="A14" s="10">
        <v>13</v>
      </c>
      <c r="B14" s="13">
        <v>17114</v>
      </c>
      <c r="C14" s="11" t="s">
        <v>58</v>
      </c>
      <c r="D14" s="12" t="s">
        <v>3</v>
      </c>
      <c r="E14" s="12" t="s">
        <v>4</v>
      </c>
      <c r="F14" s="12" t="s">
        <v>6</v>
      </c>
      <c r="G14" s="14" t="s">
        <v>78</v>
      </c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8">
        <f t="shared" si="0"/>
        <v>369.7</v>
      </c>
      <c r="AN14" s="41">
        <v>369.7</v>
      </c>
      <c r="AO14" s="29">
        <f t="shared" si="1"/>
        <v>0</v>
      </c>
      <c r="AP14" s="30">
        <f t="shared" si="2"/>
        <v>0</v>
      </c>
      <c r="AQ14" s="31">
        <f t="shared" si="3"/>
        <v>-369.7</v>
      </c>
      <c r="AR14" s="45">
        <f t="shared" si="4"/>
        <v>0</v>
      </c>
    </row>
    <row r="15" spans="1:44" x14ac:dyDescent="0.25">
      <c r="A15" s="10">
        <v>14</v>
      </c>
      <c r="B15" s="11">
        <v>16516</v>
      </c>
      <c r="C15" s="11" t="s">
        <v>58</v>
      </c>
      <c r="D15" s="12" t="s">
        <v>3</v>
      </c>
      <c r="E15" s="12" t="s">
        <v>4</v>
      </c>
      <c r="F15" s="12" t="s">
        <v>6</v>
      </c>
      <c r="G15" s="12" t="s">
        <v>79</v>
      </c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8">
        <f t="shared" si="0"/>
        <v>4609.297096774194</v>
      </c>
      <c r="AN15" s="41">
        <v>4609.297096774194</v>
      </c>
      <c r="AO15" s="29">
        <f t="shared" si="1"/>
        <v>0</v>
      </c>
      <c r="AP15" s="30">
        <f t="shared" si="2"/>
        <v>0</v>
      </c>
      <c r="AQ15" s="31">
        <f t="shared" si="3"/>
        <v>-4609.297096774194</v>
      </c>
      <c r="AR15" s="45">
        <f t="shared" si="4"/>
        <v>0</v>
      </c>
    </row>
    <row r="16" spans="1:44" x14ac:dyDescent="0.25">
      <c r="A16" s="10">
        <v>15</v>
      </c>
      <c r="B16" s="11">
        <v>17380</v>
      </c>
      <c r="C16" s="11" t="s">
        <v>58</v>
      </c>
      <c r="D16" s="12" t="s">
        <v>3</v>
      </c>
      <c r="E16" s="12" t="s">
        <v>4</v>
      </c>
      <c r="F16" s="12" t="s">
        <v>7</v>
      </c>
      <c r="G16" s="12" t="s">
        <v>80</v>
      </c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8">
        <f t="shared" si="0"/>
        <v>569.70000000000005</v>
      </c>
      <c r="AN16" s="41">
        <v>569.70000000000005</v>
      </c>
      <c r="AO16" s="29">
        <f t="shared" si="1"/>
        <v>0</v>
      </c>
      <c r="AP16" s="30">
        <f t="shared" si="2"/>
        <v>0</v>
      </c>
      <c r="AQ16" s="31">
        <f t="shared" si="3"/>
        <v>-569.70000000000005</v>
      </c>
      <c r="AR16" s="45">
        <f t="shared" si="4"/>
        <v>0</v>
      </c>
    </row>
    <row r="17" spans="1:44" x14ac:dyDescent="0.25">
      <c r="A17" s="10">
        <v>16</v>
      </c>
      <c r="B17" s="11">
        <v>15421</v>
      </c>
      <c r="C17" s="11" t="s">
        <v>58</v>
      </c>
      <c r="D17" s="12" t="s">
        <v>3</v>
      </c>
      <c r="E17" s="12" t="s">
        <v>4</v>
      </c>
      <c r="F17" s="12" t="s">
        <v>7</v>
      </c>
      <c r="G17" s="12" t="s">
        <v>81</v>
      </c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8">
        <f t="shared" si="0"/>
        <v>532</v>
      </c>
      <c r="AN17" s="41">
        <v>532</v>
      </c>
      <c r="AO17" s="29">
        <f t="shared" si="1"/>
        <v>0</v>
      </c>
      <c r="AP17" s="30">
        <f t="shared" si="2"/>
        <v>0</v>
      </c>
      <c r="AQ17" s="31">
        <f t="shared" si="3"/>
        <v>-532</v>
      </c>
      <c r="AR17" s="45">
        <f t="shared" si="4"/>
        <v>0</v>
      </c>
    </row>
    <row r="18" spans="1:44" x14ac:dyDescent="0.25">
      <c r="A18" s="10">
        <v>17</v>
      </c>
      <c r="B18" s="11">
        <v>15793</v>
      </c>
      <c r="C18" s="11" t="s">
        <v>58</v>
      </c>
      <c r="D18" s="12" t="s">
        <v>3</v>
      </c>
      <c r="E18" s="12" t="s">
        <v>4</v>
      </c>
      <c r="F18" s="12" t="s">
        <v>7</v>
      </c>
      <c r="G18" s="12" t="s">
        <v>82</v>
      </c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8">
        <f t="shared" si="0"/>
        <v>557</v>
      </c>
      <c r="AN18" s="41">
        <v>557</v>
      </c>
      <c r="AO18" s="29">
        <f t="shared" si="1"/>
        <v>0</v>
      </c>
      <c r="AP18" s="30">
        <f t="shared" si="2"/>
        <v>0</v>
      </c>
      <c r="AQ18" s="31">
        <f t="shared" si="3"/>
        <v>-557</v>
      </c>
      <c r="AR18" s="45">
        <f t="shared" si="4"/>
        <v>0</v>
      </c>
    </row>
    <row r="19" spans="1:44" x14ac:dyDescent="0.25">
      <c r="A19" s="10">
        <v>18</v>
      </c>
      <c r="B19" s="11">
        <v>14574</v>
      </c>
      <c r="C19" s="11" t="s">
        <v>58</v>
      </c>
      <c r="D19" s="12" t="s">
        <v>3</v>
      </c>
      <c r="E19" s="12" t="s">
        <v>4</v>
      </c>
      <c r="F19" s="12" t="s">
        <v>7</v>
      </c>
      <c r="G19" s="12" t="s">
        <v>83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8">
        <f t="shared" si="0"/>
        <v>782</v>
      </c>
      <c r="AN19" s="41">
        <v>782</v>
      </c>
      <c r="AO19" s="29">
        <f t="shared" si="1"/>
        <v>0</v>
      </c>
      <c r="AP19" s="30">
        <f t="shared" si="2"/>
        <v>0</v>
      </c>
      <c r="AQ19" s="31">
        <f t="shared" si="3"/>
        <v>-782</v>
      </c>
      <c r="AR19" s="45">
        <f t="shared" si="4"/>
        <v>0</v>
      </c>
    </row>
    <row r="20" spans="1:44" x14ac:dyDescent="0.25">
      <c r="A20" s="10">
        <v>19</v>
      </c>
      <c r="B20" s="11">
        <v>15509</v>
      </c>
      <c r="C20" s="11" t="s">
        <v>58</v>
      </c>
      <c r="D20" s="12" t="s">
        <v>3</v>
      </c>
      <c r="E20" s="12" t="s">
        <v>4</v>
      </c>
      <c r="F20" s="12" t="s">
        <v>7</v>
      </c>
      <c r="G20" s="12" t="s">
        <v>84</v>
      </c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8">
        <f t="shared" si="0"/>
        <v>419.7</v>
      </c>
      <c r="AN20" s="41">
        <v>419.7</v>
      </c>
      <c r="AO20" s="29">
        <f t="shared" si="1"/>
        <v>0</v>
      </c>
      <c r="AP20" s="30">
        <f t="shared" si="2"/>
        <v>0</v>
      </c>
      <c r="AQ20" s="31">
        <f t="shared" si="3"/>
        <v>-419.7</v>
      </c>
      <c r="AR20" s="45">
        <f t="shared" si="4"/>
        <v>0</v>
      </c>
    </row>
    <row r="21" spans="1:44" x14ac:dyDescent="0.25">
      <c r="A21" s="10">
        <v>20</v>
      </c>
      <c r="B21" s="11">
        <v>14578</v>
      </c>
      <c r="C21" s="11" t="s">
        <v>58</v>
      </c>
      <c r="D21" s="12" t="s">
        <v>3</v>
      </c>
      <c r="E21" s="12" t="s">
        <v>4</v>
      </c>
      <c r="F21" s="12" t="s">
        <v>7</v>
      </c>
      <c r="G21" s="12" t="s">
        <v>85</v>
      </c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8">
        <f t="shared" si="0"/>
        <v>419.7</v>
      </c>
      <c r="AN21" s="41">
        <v>419.7</v>
      </c>
      <c r="AO21" s="29">
        <f t="shared" si="1"/>
        <v>0</v>
      </c>
      <c r="AP21" s="30">
        <f t="shared" si="2"/>
        <v>0</v>
      </c>
      <c r="AQ21" s="31">
        <f t="shared" si="3"/>
        <v>-419.7</v>
      </c>
      <c r="AR21" s="45">
        <f t="shared" si="4"/>
        <v>0</v>
      </c>
    </row>
    <row r="22" spans="1:44" x14ac:dyDescent="0.25">
      <c r="A22" s="10">
        <v>21</v>
      </c>
      <c r="B22" s="11">
        <v>92033</v>
      </c>
      <c r="C22" s="11" t="s">
        <v>58</v>
      </c>
      <c r="D22" s="12" t="s">
        <v>3</v>
      </c>
      <c r="E22" s="12" t="s">
        <v>4</v>
      </c>
      <c r="F22" s="12" t="s">
        <v>7</v>
      </c>
      <c r="G22" s="12" t="s">
        <v>86</v>
      </c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8">
        <f t="shared" si="0"/>
        <v>557</v>
      </c>
      <c r="AN22" s="41">
        <v>557</v>
      </c>
      <c r="AO22" s="29">
        <f t="shared" si="1"/>
        <v>0</v>
      </c>
      <c r="AP22" s="30">
        <f t="shared" si="2"/>
        <v>0</v>
      </c>
      <c r="AQ22" s="31">
        <f t="shared" si="3"/>
        <v>-557</v>
      </c>
      <c r="AR22" s="45">
        <f t="shared" si="4"/>
        <v>0</v>
      </c>
    </row>
    <row r="23" spans="1:44" x14ac:dyDescent="0.25">
      <c r="A23" s="10">
        <v>22</v>
      </c>
      <c r="B23" s="11">
        <v>16452</v>
      </c>
      <c r="C23" s="11" t="s">
        <v>58</v>
      </c>
      <c r="D23" s="12" t="s">
        <v>3</v>
      </c>
      <c r="E23" s="12" t="s">
        <v>4</v>
      </c>
      <c r="F23" s="12" t="s">
        <v>7</v>
      </c>
      <c r="G23" s="12" t="s">
        <v>87</v>
      </c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8">
        <f t="shared" si="0"/>
        <v>732</v>
      </c>
      <c r="AN23" s="41">
        <v>732</v>
      </c>
      <c r="AO23" s="29">
        <f t="shared" si="1"/>
        <v>0</v>
      </c>
      <c r="AP23" s="30">
        <f t="shared" si="2"/>
        <v>0</v>
      </c>
      <c r="AQ23" s="31">
        <f t="shared" si="3"/>
        <v>-732</v>
      </c>
      <c r="AR23" s="45">
        <f t="shared" si="4"/>
        <v>0</v>
      </c>
    </row>
    <row r="24" spans="1:44" x14ac:dyDescent="0.25">
      <c r="A24" s="10">
        <v>23</v>
      </c>
      <c r="B24" s="11">
        <v>14464</v>
      </c>
      <c r="C24" s="11" t="s">
        <v>58</v>
      </c>
      <c r="D24" s="12" t="s">
        <v>3</v>
      </c>
      <c r="E24" s="12" t="s">
        <v>4</v>
      </c>
      <c r="F24" s="12" t="s">
        <v>7</v>
      </c>
      <c r="G24" s="12" t="s">
        <v>88</v>
      </c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8">
        <f t="shared" si="0"/>
        <v>557</v>
      </c>
      <c r="AN24" s="41">
        <v>557</v>
      </c>
      <c r="AO24" s="29">
        <f t="shared" si="1"/>
        <v>0</v>
      </c>
      <c r="AP24" s="30">
        <f t="shared" si="2"/>
        <v>0</v>
      </c>
      <c r="AQ24" s="31">
        <f t="shared" si="3"/>
        <v>-557</v>
      </c>
      <c r="AR24" s="45">
        <f t="shared" si="4"/>
        <v>0</v>
      </c>
    </row>
    <row r="25" spans="1:44" x14ac:dyDescent="0.25">
      <c r="A25" s="10">
        <v>24</v>
      </c>
      <c r="B25" s="11">
        <v>14569</v>
      </c>
      <c r="C25" s="11" t="s">
        <v>58</v>
      </c>
      <c r="D25" s="12" t="s">
        <v>3</v>
      </c>
      <c r="E25" s="12" t="s">
        <v>4</v>
      </c>
      <c r="F25" s="12" t="s">
        <v>8</v>
      </c>
      <c r="G25" s="12" t="s">
        <v>89</v>
      </c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8">
        <f t="shared" si="0"/>
        <v>532</v>
      </c>
      <c r="AN25" s="41">
        <v>532</v>
      </c>
      <c r="AO25" s="29">
        <f t="shared" si="1"/>
        <v>0</v>
      </c>
      <c r="AP25" s="30">
        <f t="shared" si="2"/>
        <v>0</v>
      </c>
      <c r="AQ25" s="31">
        <f t="shared" si="3"/>
        <v>-532</v>
      </c>
      <c r="AR25" s="45">
        <f t="shared" si="4"/>
        <v>0</v>
      </c>
    </row>
    <row r="26" spans="1:44" x14ac:dyDescent="0.25">
      <c r="A26" s="10">
        <v>25</v>
      </c>
      <c r="B26" s="11">
        <v>16268</v>
      </c>
      <c r="C26" s="11" t="s">
        <v>58</v>
      </c>
      <c r="D26" s="12" t="s">
        <v>3</v>
      </c>
      <c r="E26" s="12" t="s">
        <v>4</v>
      </c>
      <c r="F26" s="12" t="s">
        <v>8</v>
      </c>
      <c r="G26" s="12" t="s">
        <v>90</v>
      </c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8">
        <f t="shared" si="0"/>
        <v>1346.4277419354839</v>
      </c>
      <c r="AN26" s="41">
        <v>1346.4277419354839</v>
      </c>
      <c r="AO26" s="29">
        <f t="shared" si="1"/>
        <v>0</v>
      </c>
      <c r="AP26" s="30">
        <f t="shared" si="2"/>
        <v>0</v>
      </c>
      <c r="AQ26" s="31">
        <f t="shared" si="3"/>
        <v>-1346.4277419354839</v>
      </c>
      <c r="AR26" s="45">
        <f t="shared" si="4"/>
        <v>0</v>
      </c>
    </row>
    <row r="27" spans="1:44" x14ac:dyDescent="0.25">
      <c r="A27" s="10">
        <v>26</v>
      </c>
      <c r="B27" s="11">
        <v>16823</v>
      </c>
      <c r="C27" s="11" t="s">
        <v>58</v>
      </c>
      <c r="D27" s="12" t="s">
        <v>3</v>
      </c>
      <c r="E27" s="12" t="s">
        <v>4</v>
      </c>
      <c r="F27" s="12" t="s">
        <v>8</v>
      </c>
      <c r="G27" s="12" t="s">
        <v>91</v>
      </c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8">
        <f t="shared" si="0"/>
        <v>419.7</v>
      </c>
      <c r="AN27" s="41">
        <v>419.7</v>
      </c>
      <c r="AO27" s="29">
        <f t="shared" si="1"/>
        <v>0</v>
      </c>
      <c r="AP27" s="30">
        <f t="shared" si="2"/>
        <v>0</v>
      </c>
      <c r="AQ27" s="31">
        <f t="shared" si="3"/>
        <v>-419.7</v>
      </c>
      <c r="AR27" s="45">
        <f t="shared" si="4"/>
        <v>0</v>
      </c>
    </row>
    <row r="28" spans="1:44" x14ac:dyDescent="0.25">
      <c r="A28" s="10">
        <v>27</v>
      </c>
      <c r="B28" s="11">
        <v>16433</v>
      </c>
      <c r="C28" s="11" t="s">
        <v>58</v>
      </c>
      <c r="D28" s="12" t="s">
        <v>3</v>
      </c>
      <c r="E28" s="12" t="s">
        <v>4</v>
      </c>
      <c r="F28" s="12" t="s">
        <v>8</v>
      </c>
      <c r="G28" s="12" t="s">
        <v>92</v>
      </c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8">
        <f t="shared" si="0"/>
        <v>269.7</v>
      </c>
      <c r="AN28" s="41">
        <v>269.7</v>
      </c>
      <c r="AO28" s="29">
        <f t="shared" si="1"/>
        <v>0</v>
      </c>
      <c r="AP28" s="30">
        <f t="shared" si="2"/>
        <v>0</v>
      </c>
      <c r="AQ28" s="31">
        <f t="shared" si="3"/>
        <v>-269.7</v>
      </c>
      <c r="AR28" s="45">
        <f t="shared" si="4"/>
        <v>0</v>
      </c>
    </row>
    <row r="29" spans="1:44" x14ac:dyDescent="0.25">
      <c r="A29" s="10">
        <v>28</v>
      </c>
      <c r="B29" s="11">
        <v>15097</v>
      </c>
      <c r="C29" s="11" t="s">
        <v>58</v>
      </c>
      <c r="D29" s="12" t="s">
        <v>3</v>
      </c>
      <c r="E29" s="12" t="s">
        <v>4</v>
      </c>
      <c r="F29" s="12" t="s">
        <v>8</v>
      </c>
      <c r="G29" s="12" t="s">
        <v>93</v>
      </c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8">
        <f t="shared" si="0"/>
        <v>782</v>
      </c>
      <c r="AN29" s="41">
        <v>782</v>
      </c>
      <c r="AO29" s="29">
        <f t="shared" si="1"/>
        <v>0</v>
      </c>
      <c r="AP29" s="30">
        <f t="shared" si="2"/>
        <v>0</v>
      </c>
      <c r="AQ29" s="31">
        <f t="shared" si="3"/>
        <v>-782</v>
      </c>
      <c r="AR29" s="45">
        <f t="shared" si="4"/>
        <v>0</v>
      </c>
    </row>
    <row r="30" spans="1:44" x14ac:dyDescent="0.25">
      <c r="A30" s="10">
        <v>29</v>
      </c>
      <c r="B30" s="11">
        <v>14485</v>
      </c>
      <c r="C30" s="11" t="s">
        <v>58</v>
      </c>
      <c r="D30" s="12" t="s">
        <v>3</v>
      </c>
      <c r="E30" s="12" t="s">
        <v>4</v>
      </c>
      <c r="F30" s="12" t="s">
        <v>8</v>
      </c>
      <c r="G30" s="12" t="s">
        <v>94</v>
      </c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8">
        <f t="shared" si="0"/>
        <v>169.7</v>
      </c>
      <c r="AN30" s="41">
        <v>169.7</v>
      </c>
      <c r="AO30" s="29">
        <f t="shared" si="1"/>
        <v>0</v>
      </c>
      <c r="AP30" s="30">
        <f t="shared" si="2"/>
        <v>0</v>
      </c>
      <c r="AQ30" s="31">
        <f t="shared" si="3"/>
        <v>-169.7</v>
      </c>
      <c r="AR30" s="45">
        <f t="shared" si="4"/>
        <v>0</v>
      </c>
    </row>
    <row r="31" spans="1:44" x14ac:dyDescent="0.25">
      <c r="A31" s="10">
        <v>30</v>
      </c>
      <c r="B31" s="11">
        <v>16945</v>
      </c>
      <c r="C31" s="11" t="s">
        <v>58</v>
      </c>
      <c r="D31" s="12" t="s">
        <v>3</v>
      </c>
      <c r="E31" s="12" t="s">
        <v>4</v>
      </c>
      <c r="F31" s="12" t="s">
        <v>8</v>
      </c>
      <c r="G31" s="12" t="s">
        <v>95</v>
      </c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8">
        <f t="shared" si="0"/>
        <v>532</v>
      </c>
      <c r="AN31" s="41">
        <v>532</v>
      </c>
      <c r="AO31" s="29">
        <f t="shared" si="1"/>
        <v>0</v>
      </c>
      <c r="AP31" s="30">
        <f t="shared" si="2"/>
        <v>0</v>
      </c>
      <c r="AQ31" s="31">
        <f t="shared" si="3"/>
        <v>-532</v>
      </c>
      <c r="AR31" s="45">
        <f t="shared" si="4"/>
        <v>0</v>
      </c>
    </row>
    <row r="32" spans="1:44" x14ac:dyDescent="0.25">
      <c r="A32" s="10">
        <v>31</v>
      </c>
      <c r="B32" s="11">
        <v>16689</v>
      </c>
      <c r="C32" s="11" t="s">
        <v>58</v>
      </c>
      <c r="D32" s="12" t="s">
        <v>3</v>
      </c>
      <c r="E32" s="12" t="s">
        <v>4</v>
      </c>
      <c r="F32" s="12" t="s">
        <v>8</v>
      </c>
      <c r="G32" s="12" t="s">
        <v>96</v>
      </c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8">
        <f t="shared" si="0"/>
        <v>419.7</v>
      </c>
      <c r="AN32" s="41">
        <v>419.7</v>
      </c>
      <c r="AO32" s="29">
        <f t="shared" si="1"/>
        <v>0</v>
      </c>
      <c r="AP32" s="30">
        <f t="shared" si="2"/>
        <v>0</v>
      </c>
      <c r="AQ32" s="31">
        <f t="shared" si="3"/>
        <v>-419.7</v>
      </c>
      <c r="AR32" s="45">
        <f t="shared" si="4"/>
        <v>0</v>
      </c>
    </row>
    <row r="33" spans="1:44" x14ac:dyDescent="0.25">
      <c r="A33" s="10">
        <v>32</v>
      </c>
      <c r="B33" s="11">
        <v>17174</v>
      </c>
      <c r="C33" s="11" t="s">
        <v>58</v>
      </c>
      <c r="D33" s="12" t="s">
        <v>3</v>
      </c>
      <c r="E33" s="12" t="s">
        <v>4</v>
      </c>
      <c r="F33" s="12" t="s">
        <v>8</v>
      </c>
      <c r="G33" s="12" t="s">
        <v>97</v>
      </c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8">
        <f t="shared" si="0"/>
        <v>419.7</v>
      </c>
      <c r="AN33" s="41">
        <v>419.7</v>
      </c>
      <c r="AO33" s="29">
        <f t="shared" si="1"/>
        <v>0</v>
      </c>
      <c r="AP33" s="30">
        <f t="shared" si="2"/>
        <v>0</v>
      </c>
      <c r="AQ33" s="31">
        <f t="shared" si="3"/>
        <v>-419.7</v>
      </c>
      <c r="AR33" s="45">
        <f t="shared" si="4"/>
        <v>0</v>
      </c>
    </row>
    <row r="34" spans="1:44" x14ac:dyDescent="0.25">
      <c r="A34" s="10">
        <v>33</v>
      </c>
      <c r="B34" s="11">
        <v>14473</v>
      </c>
      <c r="C34" s="11" t="s">
        <v>58</v>
      </c>
      <c r="D34" s="12" t="s">
        <v>3</v>
      </c>
      <c r="E34" s="12" t="s">
        <v>4</v>
      </c>
      <c r="F34" s="12" t="s">
        <v>9</v>
      </c>
      <c r="G34" s="12" t="s">
        <v>98</v>
      </c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8">
        <f t="shared" si="0"/>
        <v>319.7</v>
      </c>
      <c r="AN34" s="41">
        <v>319.7</v>
      </c>
      <c r="AO34" s="29">
        <f t="shared" si="1"/>
        <v>0</v>
      </c>
      <c r="AP34" s="30">
        <f t="shared" si="2"/>
        <v>0</v>
      </c>
      <c r="AQ34" s="31">
        <f t="shared" si="3"/>
        <v>-319.7</v>
      </c>
      <c r="AR34" s="45">
        <f t="shared" si="4"/>
        <v>0</v>
      </c>
    </row>
    <row r="35" spans="1:44" x14ac:dyDescent="0.25">
      <c r="A35" s="10">
        <v>34</v>
      </c>
      <c r="B35" s="11">
        <v>16280</v>
      </c>
      <c r="C35" s="11" t="s">
        <v>58</v>
      </c>
      <c r="D35" s="12" t="s">
        <v>3</v>
      </c>
      <c r="E35" s="12" t="s">
        <v>4</v>
      </c>
      <c r="F35" s="12" t="s">
        <v>9</v>
      </c>
      <c r="G35" s="12" t="s">
        <v>99</v>
      </c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8">
        <f t="shared" si="0"/>
        <v>419.7</v>
      </c>
      <c r="AN35" s="41">
        <v>419.7</v>
      </c>
      <c r="AO35" s="29">
        <f t="shared" si="1"/>
        <v>0</v>
      </c>
      <c r="AP35" s="30">
        <f t="shared" si="2"/>
        <v>0</v>
      </c>
      <c r="AQ35" s="31">
        <f t="shared" si="3"/>
        <v>-419.7</v>
      </c>
      <c r="AR35" s="45">
        <f t="shared" si="4"/>
        <v>0</v>
      </c>
    </row>
    <row r="36" spans="1:44" x14ac:dyDescent="0.25">
      <c r="A36" s="10">
        <v>35</v>
      </c>
      <c r="B36" s="11">
        <v>16081</v>
      </c>
      <c r="C36" s="11" t="s">
        <v>58</v>
      </c>
      <c r="D36" s="12" t="s">
        <v>3</v>
      </c>
      <c r="E36" s="12" t="s">
        <v>4</v>
      </c>
      <c r="F36" s="12" t="s">
        <v>9</v>
      </c>
      <c r="G36" s="12" t="s">
        <v>100</v>
      </c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8">
        <f t="shared" si="0"/>
        <v>269.7</v>
      </c>
      <c r="AN36" s="41">
        <v>269.7</v>
      </c>
      <c r="AO36" s="29">
        <f t="shared" si="1"/>
        <v>0</v>
      </c>
      <c r="AP36" s="30">
        <f t="shared" si="2"/>
        <v>0</v>
      </c>
      <c r="AQ36" s="31">
        <f t="shared" si="3"/>
        <v>-269.7</v>
      </c>
      <c r="AR36" s="45">
        <f t="shared" si="4"/>
        <v>0</v>
      </c>
    </row>
    <row r="37" spans="1:44" x14ac:dyDescent="0.25">
      <c r="A37" s="10">
        <v>36</v>
      </c>
      <c r="B37" s="11">
        <v>92040</v>
      </c>
      <c r="C37" s="11" t="s">
        <v>58</v>
      </c>
      <c r="D37" s="12" t="s">
        <v>3</v>
      </c>
      <c r="E37" s="12" t="s">
        <v>4</v>
      </c>
      <c r="F37" s="12" t="s">
        <v>9</v>
      </c>
      <c r="G37" s="12" t="s">
        <v>101</v>
      </c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8">
        <f t="shared" si="0"/>
        <v>269.7</v>
      </c>
      <c r="AN37" s="41">
        <v>269.7</v>
      </c>
      <c r="AO37" s="29">
        <f t="shared" si="1"/>
        <v>0</v>
      </c>
      <c r="AP37" s="30">
        <f t="shared" si="2"/>
        <v>0</v>
      </c>
      <c r="AQ37" s="31">
        <f t="shared" si="3"/>
        <v>-269.7</v>
      </c>
      <c r="AR37" s="45">
        <f t="shared" si="4"/>
        <v>0</v>
      </c>
    </row>
    <row r="38" spans="1:44" x14ac:dyDescent="0.25">
      <c r="A38" s="10">
        <v>37</v>
      </c>
      <c r="B38" s="11">
        <v>15846</v>
      </c>
      <c r="C38" s="11" t="s">
        <v>58</v>
      </c>
      <c r="D38" s="12" t="s">
        <v>3</v>
      </c>
      <c r="E38" s="12" t="s">
        <v>4</v>
      </c>
      <c r="F38" s="12" t="s">
        <v>9</v>
      </c>
      <c r="G38" s="12" t="s">
        <v>102</v>
      </c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8">
        <f t="shared" si="0"/>
        <v>319.7</v>
      </c>
      <c r="AN38" s="41">
        <v>319.7</v>
      </c>
      <c r="AO38" s="29">
        <f t="shared" si="1"/>
        <v>0</v>
      </c>
      <c r="AP38" s="30">
        <f t="shared" si="2"/>
        <v>0</v>
      </c>
      <c r="AQ38" s="31">
        <f t="shared" si="3"/>
        <v>-319.7</v>
      </c>
      <c r="AR38" s="45">
        <f t="shared" si="4"/>
        <v>0</v>
      </c>
    </row>
    <row r="39" spans="1:44" x14ac:dyDescent="0.25">
      <c r="A39" s="10">
        <v>38</v>
      </c>
      <c r="B39" s="11">
        <v>15663</v>
      </c>
      <c r="C39" s="11" t="s">
        <v>58</v>
      </c>
      <c r="D39" s="12" t="s">
        <v>3</v>
      </c>
      <c r="E39" s="12" t="s">
        <v>4</v>
      </c>
      <c r="F39" s="12" t="s">
        <v>9</v>
      </c>
      <c r="G39" s="12" t="s">
        <v>103</v>
      </c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8">
        <f t="shared" si="0"/>
        <v>269.7</v>
      </c>
      <c r="AN39" s="41">
        <v>269.7</v>
      </c>
      <c r="AO39" s="29">
        <f t="shared" si="1"/>
        <v>0</v>
      </c>
      <c r="AP39" s="30">
        <f t="shared" si="2"/>
        <v>0</v>
      </c>
      <c r="AQ39" s="31">
        <f t="shared" si="3"/>
        <v>-269.7</v>
      </c>
      <c r="AR39" s="45">
        <f t="shared" si="4"/>
        <v>0</v>
      </c>
    </row>
    <row r="40" spans="1:44" x14ac:dyDescent="0.25">
      <c r="A40" s="10">
        <v>39</v>
      </c>
      <c r="B40" s="11">
        <v>16273</v>
      </c>
      <c r="C40" s="11" t="s">
        <v>58</v>
      </c>
      <c r="D40" s="12" t="s">
        <v>3</v>
      </c>
      <c r="E40" s="12" t="s">
        <v>4</v>
      </c>
      <c r="F40" s="12" t="s">
        <v>9</v>
      </c>
      <c r="G40" s="12" t="s">
        <v>104</v>
      </c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8">
        <f t="shared" si="0"/>
        <v>369.7</v>
      </c>
      <c r="AN40" s="41">
        <v>369.7</v>
      </c>
      <c r="AO40" s="29">
        <f t="shared" si="1"/>
        <v>0</v>
      </c>
      <c r="AP40" s="30">
        <f t="shared" si="2"/>
        <v>0</v>
      </c>
      <c r="AQ40" s="31">
        <f t="shared" si="3"/>
        <v>-369.7</v>
      </c>
      <c r="AR40" s="45">
        <f t="shared" si="4"/>
        <v>0</v>
      </c>
    </row>
    <row r="41" spans="1:44" x14ac:dyDescent="0.25">
      <c r="A41" s="10">
        <v>40</v>
      </c>
      <c r="B41" s="11">
        <v>17263</v>
      </c>
      <c r="C41" s="11" t="s">
        <v>58</v>
      </c>
      <c r="D41" s="12" t="s">
        <v>3</v>
      </c>
      <c r="E41" s="12" t="s">
        <v>4</v>
      </c>
      <c r="F41" s="12" t="s">
        <v>9</v>
      </c>
      <c r="G41" s="12" t="s">
        <v>105</v>
      </c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8">
        <f t="shared" si="0"/>
        <v>369.7</v>
      </c>
      <c r="AN41" s="41">
        <v>369.7</v>
      </c>
      <c r="AO41" s="29">
        <f t="shared" si="1"/>
        <v>0</v>
      </c>
      <c r="AP41" s="30">
        <f t="shared" si="2"/>
        <v>0</v>
      </c>
      <c r="AQ41" s="31">
        <f t="shared" si="3"/>
        <v>-369.7</v>
      </c>
      <c r="AR41" s="45">
        <f t="shared" si="4"/>
        <v>0</v>
      </c>
    </row>
    <row r="42" spans="1:44" x14ac:dyDescent="0.25">
      <c r="A42" s="10">
        <v>41</v>
      </c>
      <c r="B42" s="11">
        <v>14465</v>
      </c>
      <c r="C42" s="11" t="s">
        <v>58</v>
      </c>
      <c r="D42" s="12" t="s">
        <v>3</v>
      </c>
      <c r="E42" s="12" t="s">
        <v>10</v>
      </c>
      <c r="F42" s="12" t="s">
        <v>11</v>
      </c>
      <c r="G42" s="12" t="s">
        <v>106</v>
      </c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8">
        <f t="shared" si="0"/>
        <v>319.7</v>
      </c>
      <c r="AN42" s="41">
        <v>319.7</v>
      </c>
      <c r="AO42" s="29">
        <f t="shared" si="1"/>
        <v>0</v>
      </c>
      <c r="AP42" s="30">
        <f t="shared" si="2"/>
        <v>0</v>
      </c>
      <c r="AQ42" s="31">
        <f t="shared" si="3"/>
        <v>-319.7</v>
      </c>
      <c r="AR42" s="45">
        <f t="shared" si="4"/>
        <v>0</v>
      </c>
    </row>
    <row r="43" spans="1:44" x14ac:dyDescent="0.25">
      <c r="A43" s="10">
        <v>42</v>
      </c>
      <c r="B43" s="11">
        <v>16437</v>
      </c>
      <c r="C43" s="11" t="s">
        <v>58</v>
      </c>
      <c r="D43" s="12" t="s">
        <v>3</v>
      </c>
      <c r="E43" s="12" t="s">
        <v>10</v>
      </c>
      <c r="F43" s="12" t="s">
        <v>11</v>
      </c>
      <c r="G43" s="12" t="s">
        <v>107</v>
      </c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8">
        <f t="shared" si="0"/>
        <v>682</v>
      </c>
      <c r="AN43" s="41">
        <v>682</v>
      </c>
      <c r="AO43" s="29">
        <f t="shared" si="1"/>
        <v>0</v>
      </c>
      <c r="AP43" s="30">
        <f t="shared" si="2"/>
        <v>0</v>
      </c>
      <c r="AQ43" s="31">
        <f t="shared" si="3"/>
        <v>-682</v>
      </c>
      <c r="AR43" s="45">
        <f t="shared" si="4"/>
        <v>0</v>
      </c>
    </row>
    <row r="44" spans="1:44" x14ac:dyDescent="0.25">
      <c r="A44" s="10">
        <v>43</v>
      </c>
      <c r="B44" s="11">
        <v>15790</v>
      </c>
      <c r="C44" s="11" t="s">
        <v>58</v>
      </c>
      <c r="D44" s="12" t="s">
        <v>3</v>
      </c>
      <c r="E44" s="12" t="s">
        <v>10</v>
      </c>
      <c r="F44" s="12" t="s">
        <v>11</v>
      </c>
      <c r="G44" s="12" t="s">
        <v>108</v>
      </c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8">
        <f t="shared" si="0"/>
        <v>419.7</v>
      </c>
      <c r="AN44" s="41">
        <v>419.7</v>
      </c>
      <c r="AO44" s="29">
        <f t="shared" si="1"/>
        <v>0</v>
      </c>
      <c r="AP44" s="30">
        <f t="shared" si="2"/>
        <v>0</v>
      </c>
      <c r="AQ44" s="31">
        <f t="shared" si="3"/>
        <v>-419.7</v>
      </c>
      <c r="AR44" s="45">
        <f t="shared" si="4"/>
        <v>0</v>
      </c>
    </row>
    <row r="45" spans="1:44" x14ac:dyDescent="0.25">
      <c r="A45" s="10">
        <v>44</v>
      </c>
      <c r="B45" s="11">
        <v>15198</v>
      </c>
      <c r="C45" s="11" t="s">
        <v>58</v>
      </c>
      <c r="D45" s="12" t="s">
        <v>3</v>
      </c>
      <c r="E45" s="12" t="s">
        <v>10</v>
      </c>
      <c r="F45" s="12" t="s">
        <v>11</v>
      </c>
      <c r="G45" s="12" t="s">
        <v>109</v>
      </c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8">
        <f t="shared" si="0"/>
        <v>882</v>
      </c>
      <c r="AN45" s="41">
        <v>882</v>
      </c>
      <c r="AO45" s="29">
        <f t="shared" si="1"/>
        <v>0</v>
      </c>
      <c r="AP45" s="30">
        <f t="shared" si="2"/>
        <v>0</v>
      </c>
      <c r="AQ45" s="31">
        <f t="shared" si="3"/>
        <v>-882</v>
      </c>
      <c r="AR45" s="45">
        <f t="shared" si="4"/>
        <v>0</v>
      </c>
    </row>
    <row r="46" spans="1:44" x14ac:dyDescent="0.25">
      <c r="A46" s="10">
        <v>45</v>
      </c>
      <c r="B46" s="11">
        <v>14511</v>
      </c>
      <c r="C46" s="11" t="s">
        <v>58</v>
      </c>
      <c r="D46" s="12" t="s">
        <v>3</v>
      </c>
      <c r="E46" s="12" t="s">
        <v>10</v>
      </c>
      <c r="F46" s="12" t="s">
        <v>11</v>
      </c>
      <c r="G46" s="12" t="s">
        <v>110</v>
      </c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8">
        <f t="shared" si="0"/>
        <v>832</v>
      </c>
      <c r="AN46" s="41">
        <v>832</v>
      </c>
      <c r="AO46" s="29">
        <f t="shared" si="1"/>
        <v>0</v>
      </c>
      <c r="AP46" s="30">
        <f t="shared" si="2"/>
        <v>0</v>
      </c>
      <c r="AQ46" s="31">
        <f t="shared" si="3"/>
        <v>-832</v>
      </c>
      <c r="AR46" s="45">
        <f t="shared" si="4"/>
        <v>0</v>
      </c>
    </row>
    <row r="47" spans="1:44" x14ac:dyDescent="0.25">
      <c r="A47" s="10">
        <v>46</v>
      </c>
      <c r="B47" s="11">
        <v>17011</v>
      </c>
      <c r="C47" s="11" t="s">
        <v>58</v>
      </c>
      <c r="D47" s="12" t="s">
        <v>3</v>
      </c>
      <c r="E47" s="12" t="s">
        <v>10</v>
      </c>
      <c r="F47" s="12" t="s">
        <v>11</v>
      </c>
      <c r="G47" s="12" t="s">
        <v>111</v>
      </c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8">
        <f t="shared" si="0"/>
        <v>369.7</v>
      </c>
      <c r="AN47" s="41">
        <v>369.7</v>
      </c>
      <c r="AO47" s="29">
        <f t="shared" si="1"/>
        <v>0</v>
      </c>
      <c r="AP47" s="30">
        <f t="shared" si="2"/>
        <v>0</v>
      </c>
      <c r="AQ47" s="31">
        <f t="shared" si="3"/>
        <v>-369.7</v>
      </c>
      <c r="AR47" s="45">
        <f t="shared" si="4"/>
        <v>0</v>
      </c>
    </row>
    <row r="48" spans="1:44" x14ac:dyDescent="0.25">
      <c r="A48" s="10">
        <v>47</v>
      </c>
      <c r="B48" s="11">
        <v>16414</v>
      </c>
      <c r="C48" s="11" t="s">
        <v>58</v>
      </c>
      <c r="D48" s="12" t="s">
        <v>3</v>
      </c>
      <c r="E48" s="12" t="s">
        <v>10</v>
      </c>
      <c r="F48" s="12" t="s">
        <v>11</v>
      </c>
      <c r="G48" s="12" t="s">
        <v>112</v>
      </c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8">
        <f t="shared" si="0"/>
        <v>419.7</v>
      </c>
      <c r="AN48" s="41">
        <v>419.7</v>
      </c>
      <c r="AO48" s="29">
        <f t="shared" si="1"/>
        <v>0</v>
      </c>
      <c r="AP48" s="30">
        <f t="shared" si="2"/>
        <v>0</v>
      </c>
      <c r="AQ48" s="31">
        <f t="shared" si="3"/>
        <v>-419.7</v>
      </c>
      <c r="AR48" s="45">
        <f t="shared" si="4"/>
        <v>0</v>
      </c>
    </row>
    <row r="49" spans="1:44" x14ac:dyDescent="0.25">
      <c r="A49" s="10">
        <v>48</v>
      </c>
      <c r="B49" s="11">
        <v>16468</v>
      </c>
      <c r="C49" s="11" t="s">
        <v>58</v>
      </c>
      <c r="D49" s="12" t="s">
        <v>3</v>
      </c>
      <c r="E49" s="12" t="s">
        <v>10</v>
      </c>
      <c r="F49" s="12" t="s">
        <v>11</v>
      </c>
      <c r="G49" s="12" t="s">
        <v>113</v>
      </c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8">
        <f t="shared" si="0"/>
        <v>419.7</v>
      </c>
      <c r="AN49" s="41">
        <v>419.7</v>
      </c>
      <c r="AO49" s="29">
        <f t="shared" si="1"/>
        <v>0</v>
      </c>
      <c r="AP49" s="30">
        <f t="shared" si="2"/>
        <v>0</v>
      </c>
      <c r="AQ49" s="31">
        <f t="shared" si="3"/>
        <v>-419.7</v>
      </c>
      <c r="AR49" s="45">
        <f t="shared" si="4"/>
        <v>0</v>
      </c>
    </row>
    <row r="50" spans="1:44" x14ac:dyDescent="0.25">
      <c r="A50" s="10">
        <v>49</v>
      </c>
      <c r="B50" s="11">
        <v>17411</v>
      </c>
      <c r="C50" s="11" t="s">
        <v>58</v>
      </c>
      <c r="D50" s="12" t="s">
        <v>3</v>
      </c>
      <c r="E50" s="12" t="s">
        <v>10</v>
      </c>
      <c r="F50" s="12" t="s">
        <v>11</v>
      </c>
      <c r="G50" s="12" t="s">
        <v>114</v>
      </c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8">
        <f t="shared" si="0"/>
        <v>269.7</v>
      </c>
      <c r="AN50" s="41">
        <v>269.7</v>
      </c>
      <c r="AO50" s="29">
        <f t="shared" si="1"/>
        <v>0</v>
      </c>
      <c r="AP50" s="30">
        <f t="shared" si="2"/>
        <v>0</v>
      </c>
      <c r="AQ50" s="31">
        <f t="shared" si="3"/>
        <v>-269.7</v>
      </c>
      <c r="AR50" s="45">
        <f t="shared" si="4"/>
        <v>0</v>
      </c>
    </row>
    <row r="51" spans="1:44" x14ac:dyDescent="0.25">
      <c r="A51" s="10">
        <v>50</v>
      </c>
      <c r="B51" s="13">
        <v>17117</v>
      </c>
      <c r="C51" s="11" t="s">
        <v>58</v>
      </c>
      <c r="D51" s="12" t="s">
        <v>3</v>
      </c>
      <c r="E51" s="12" t="s">
        <v>10</v>
      </c>
      <c r="F51" s="12" t="s">
        <v>11</v>
      </c>
      <c r="G51" s="14" t="s">
        <v>115</v>
      </c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8">
        <f t="shared" si="0"/>
        <v>1032</v>
      </c>
      <c r="AN51" s="41">
        <v>1032</v>
      </c>
      <c r="AO51" s="29">
        <f t="shared" si="1"/>
        <v>0</v>
      </c>
      <c r="AP51" s="30">
        <f t="shared" si="2"/>
        <v>0</v>
      </c>
      <c r="AQ51" s="31">
        <f t="shared" si="3"/>
        <v>-1032</v>
      </c>
      <c r="AR51" s="45">
        <f t="shared" si="4"/>
        <v>0</v>
      </c>
    </row>
    <row r="52" spans="1:44" x14ac:dyDescent="0.25">
      <c r="A52" s="10">
        <v>51</v>
      </c>
      <c r="B52" s="11">
        <v>16875</v>
      </c>
      <c r="C52" s="11" t="s">
        <v>58</v>
      </c>
      <c r="D52" s="12" t="s">
        <v>3</v>
      </c>
      <c r="E52" s="12" t="s">
        <v>10</v>
      </c>
      <c r="F52" s="12" t="s">
        <v>12</v>
      </c>
      <c r="G52" s="12" t="s">
        <v>118</v>
      </c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8">
        <f t="shared" si="0"/>
        <v>269.7</v>
      </c>
      <c r="AN52" s="41">
        <v>269.7</v>
      </c>
      <c r="AO52" s="29">
        <f t="shared" si="1"/>
        <v>0</v>
      </c>
      <c r="AP52" s="30">
        <f t="shared" si="2"/>
        <v>0</v>
      </c>
      <c r="AQ52" s="31">
        <f t="shared" si="3"/>
        <v>-269.7</v>
      </c>
      <c r="AR52" s="45">
        <f t="shared" si="4"/>
        <v>0</v>
      </c>
    </row>
    <row r="53" spans="1:44" x14ac:dyDescent="0.25">
      <c r="A53" s="10">
        <v>52</v>
      </c>
      <c r="B53" s="11">
        <v>14792</v>
      </c>
      <c r="C53" s="11" t="s">
        <v>58</v>
      </c>
      <c r="D53" s="12" t="s">
        <v>3</v>
      </c>
      <c r="E53" s="12" t="s">
        <v>10</v>
      </c>
      <c r="F53" s="12" t="s">
        <v>12</v>
      </c>
      <c r="G53" s="12" t="s">
        <v>119</v>
      </c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8">
        <f t="shared" si="0"/>
        <v>732</v>
      </c>
      <c r="AN53" s="41">
        <v>732</v>
      </c>
      <c r="AO53" s="29">
        <f t="shared" si="1"/>
        <v>0</v>
      </c>
      <c r="AP53" s="30">
        <f t="shared" si="2"/>
        <v>0</v>
      </c>
      <c r="AQ53" s="31">
        <f t="shared" si="3"/>
        <v>-732</v>
      </c>
      <c r="AR53" s="45">
        <f t="shared" si="4"/>
        <v>0</v>
      </c>
    </row>
    <row r="54" spans="1:44" x14ac:dyDescent="0.25">
      <c r="A54" s="10">
        <v>53</v>
      </c>
      <c r="B54" s="11">
        <v>14539</v>
      </c>
      <c r="C54" s="11" t="s">
        <v>58</v>
      </c>
      <c r="D54" s="12" t="s">
        <v>3</v>
      </c>
      <c r="E54" s="12" t="s">
        <v>10</v>
      </c>
      <c r="F54" s="12" t="s">
        <v>12</v>
      </c>
      <c r="G54" s="12" t="s">
        <v>120</v>
      </c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8">
        <f t="shared" si="0"/>
        <v>632</v>
      </c>
      <c r="AN54" s="41">
        <v>632</v>
      </c>
      <c r="AO54" s="29">
        <f t="shared" si="1"/>
        <v>0</v>
      </c>
      <c r="AP54" s="30">
        <f t="shared" si="2"/>
        <v>0</v>
      </c>
      <c r="AQ54" s="31">
        <f t="shared" si="3"/>
        <v>-632</v>
      </c>
      <c r="AR54" s="45">
        <f t="shared" si="4"/>
        <v>0</v>
      </c>
    </row>
    <row r="55" spans="1:44" x14ac:dyDescent="0.25">
      <c r="A55" s="10">
        <v>54</v>
      </c>
      <c r="B55" s="11">
        <v>92043</v>
      </c>
      <c r="C55" s="11" t="s">
        <v>58</v>
      </c>
      <c r="D55" s="12" t="s">
        <v>3</v>
      </c>
      <c r="E55" s="12" t="s">
        <v>10</v>
      </c>
      <c r="F55" s="12" t="s">
        <v>12</v>
      </c>
      <c r="G55" s="12" t="s">
        <v>121</v>
      </c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8">
        <f t="shared" si="0"/>
        <v>319.7</v>
      </c>
      <c r="AN55" s="41">
        <v>319.7</v>
      </c>
      <c r="AO55" s="29">
        <f t="shared" si="1"/>
        <v>0</v>
      </c>
      <c r="AP55" s="30">
        <f t="shared" si="2"/>
        <v>0</v>
      </c>
      <c r="AQ55" s="31">
        <f t="shared" si="3"/>
        <v>-319.7</v>
      </c>
      <c r="AR55" s="45">
        <f t="shared" si="4"/>
        <v>0</v>
      </c>
    </row>
    <row r="56" spans="1:44" x14ac:dyDescent="0.25">
      <c r="A56" s="10">
        <v>55</v>
      </c>
      <c r="B56" s="13">
        <v>16888</v>
      </c>
      <c r="C56" s="11" t="s">
        <v>58</v>
      </c>
      <c r="D56" s="12" t="s">
        <v>3</v>
      </c>
      <c r="E56" s="12" t="s">
        <v>10</v>
      </c>
      <c r="F56" s="12" t="s">
        <v>12</v>
      </c>
      <c r="G56" s="14" t="s">
        <v>122</v>
      </c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8">
        <f t="shared" si="0"/>
        <v>319.7</v>
      </c>
      <c r="AN56" s="41">
        <v>319.7</v>
      </c>
      <c r="AO56" s="29">
        <f t="shared" si="1"/>
        <v>0</v>
      </c>
      <c r="AP56" s="30">
        <f t="shared" si="2"/>
        <v>0</v>
      </c>
      <c r="AQ56" s="31">
        <f t="shared" si="3"/>
        <v>-319.7</v>
      </c>
      <c r="AR56" s="45">
        <f t="shared" si="4"/>
        <v>0</v>
      </c>
    </row>
    <row r="57" spans="1:44" x14ac:dyDescent="0.25">
      <c r="A57" s="10">
        <v>56</v>
      </c>
      <c r="B57" s="11">
        <v>14524</v>
      </c>
      <c r="C57" s="11" t="s">
        <v>58</v>
      </c>
      <c r="D57" s="12" t="s">
        <v>3</v>
      </c>
      <c r="E57" s="12" t="s">
        <v>10</v>
      </c>
      <c r="F57" s="12" t="s">
        <v>12</v>
      </c>
      <c r="G57" s="12" t="s">
        <v>123</v>
      </c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8">
        <f t="shared" si="0"/>
        <v>632</v>
      </c>
      <c r="AN57" s="41">
        <v>632</v>
      </c>
      <c r="AO57" s="29">
        <f t="shared" si="1"/>
        <v>0</v>
      </c>
      <c r="AP57" s="30">
        <f t="shared" si="2"/>
        <v>0</v>
      </c>
      <c r="AQ57" s="31">
        <f t="shared" si="3"/>
        <v>-632</v>
      </c>
      <c r="AR57" s="45">
        <f t="shared" si="4"/>
        <v>0</v>
      </c>
    </row>
    <row r="58" spans="1:44" x14ac:dyDescent="0.25">
      <c r="A58" s="10">
        <v>57</v>
      </c>
      <c r="B58" s="11">
        <v>16413</v>
      </c>
      <c r="C58" s="11" t="s">
        <v>58</v>
      </c>
      <c r="D58" s="12" t="s">
        <v>3</v>
      </c>
      <c r="E58" s="12" t="s">
        <v>10</v>
      </c>
      <c r="F58" s="12" t="s">
        <v>12</v>
      </c>
      <c r="G58" s="12" t="s">
        <v>124</v>
      </c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8">
        <f t="shared" si="0"/>
        <v>557</v>
      </c>
      <c r="AN58" s="41">
        <v>557</v>
      </c>
      <c r="AO58" s="29">
        <f t="shared" si="1"/>
        <v>0</v>
      </c>
      <c r="AP58" s="30">
        <f t="shared" si="2"/>
        <v>0</v>
      </c>
      <c r="AQ58" s="31">
        <f t="shared" si="3"/>
        <v>-557</v>
      </c>
      <c r="AR58" s="45">
        <f t="shared" si="4"/>
        <v>0</v>
      </c>
    </row>
    <row r="59" spans="1:44" x14ac:dyDescent="0.25">
      <c r="A59" s="10">
        <v>58</v>
      </c>
      <c r="B59" s="11">
        <v>15870</v>
      </c>
      <c r="C59" s="11" t="s">
        <v>58</v>
      </c>
      <c r="D59" s="12" t="s">
        <v>3</v>
      </c>
      <c r="E59" s="12" t="s">
        <v>10</v>
      </c>
      <c r="F59" s="12" t="s">
        <v>12</v>
      </c>
      <c r="G59" s="12" t="s">
        <v>125</v>
      </c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8">
        <f t="shared" si="0"/>
        <v>419.7</v>
      </c>
      <c r="AN59" s="41">
        <v>419.7</v>
      </c>
      <c r="AO59" s="29">
        <f t="shared" si="1"/>
        <v>0</v>
      </c>
      <c r="AP59" s="30">
        <f t="shared" si="2"/>
        <v>0</v>
      </c>
      <c r="AQ59" s="31">
        <f t="shared" si="3"/>
        <v>-419.7</v>
      </c>
      <c r="AR59" s="45">
        <f t="shared" si="4"/>
        <v>0</v>
      </c>
    </row>
    <row r="60" spans="1:44" x14ac:dyDescent="0.25">
      <c r="A60" s="10">
        <v>59</v>
      </c>
      <c r="B60" s="13">
        <v>17236</v>
      </c>
      <c r="C60" s="11" t="s">
        <v>58</v>
      </c>
      <c r="D60" s="12" t="s">
        <v>3</v>
      </c>
      <c r="E60" s="12" t="s">
        <v>10</v>
      </c>
      <c r="F60" s="12" t="s">
        <v>12</v>
      </c>
      <c r="G60" s="14" t="s">
        <v>126</v>
      </c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8">
        <f t="shared" si="0"/>
        <v>319.7</v>
      </c>
      <c r="AN60" s="41">
        <v>319.7</v>
      </c>
      <c r="AO60" s="29">
        <f t="shared" si="1"/>
        <v>0</v>
      </c>
      <c r="AP60" s="30">
        <f t="shared" si="2"/>
        <v>0</v>
      </c>
      <c r="AQ60" s="31">
        <f t="shared" si="3"/>
        <v>-319.7</v>
      </c>
      <c r="AR60" s="45">
        <f t="shared" si="4"/>
        <v>0</v>
      </c>
    </row>
    <row r="61" spans="1:44" x14ac:dyDescent="0.25">
      <c r="A61" s="10">
        <v>60</v>
      </c>
      <c r="B61" s="11">
        <v>15919</v>
      </c>
      <c r="C61" s="11" t="s">
        <v>58</v>
      </c>
      <c r="D61" s="12" t="s">
        <v>3</v>
      </c>
      <c r="E61" s="12" t="s">
        <v>10</v>
      </c>
      <c r="F61" s="12" t="s">
        <v>13</v>
      </c>
      <c r="G61" s="12" t="s">
        <v>127</v>
      </c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8">
        <f t="shared" si="0"/>
        <v>419.7</v>
      </c>
      <c r="AN61" s="41">
        <v>419.7</v>
      </c>
      <c r="AO61" s="29">
        <f t="shared" si="1"/>
        <v>0</v>
      </c>
      <c r="AP61" s="30">
        <f t="shared" si="2"/>
        <v>0</v>
      </c>
      <c r="AQ61" s="31">
        <f t="shared" si="3"/>
        <v>-419.7</v>
      </c>
      <c r="AR61" s="45">
        <f t="shared" si="4"/>
        <v>0</v>
      </c>
    </row>
    <row r="62" spans="1:44" x14ac:dyDescent="0.25">
      <c r="A62" s="10">
        <v>61</v>
      </c>
      <c r="B62" s="11">
        <v>14535</v>
      </c>
      <c r="C62" s="11" t="s">
        <v>58</v>
      </c>
      <c r="D62" s="12" t="s">
        <v>3</v>
      </c>
      <c r="E62" s="12" t="s">
        <v>10</v>
      </c>
      <c r="F62" s="12" t="s">
        <v>13</v>
      </c>
      <c r="G62" s="12" t="s">
        <v>128</v>
      </c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8">
        <f t="shared" si="0"/>
        <v>0</v>
      </c>
      <c r="AN62" s="41">
        <v>0</v>
      </c>
      <c r="AO62" s="29">
        <f t="shared" si="1"/>
        <v>0</v>
      </c>
      <c r="AP62" s="30">
        <f t="shared" si="2"/>
        <v>0</v>
      </c>
      <c r="AQ62" s="31">
        <f t="shared" si="3"/>
        <v>0</v>
      </c>
      <c r="AR62" s="45" t="e">
        <f t="shared" si="4"/>
        <v>#DIV/0!</v>
      </c>
    </row>
    <row r="63" spans="1:44" x14ac:dyDescent="0.25">
      <c r="A63" s="10">
        <v>62</v>
      </c>
      <c r="B63" s="11">
        <v>16348</v>
      </c>
      <c r="C63" s="11" t="s">
        <v>58</v>
      </c>
      <c r="D63" s="12" t="s">
        <v>3</v>
      </c>
      <c r="E63" s="12" t="s">
        <v>10</v>
      </c>
      <c r="F63" s="12" t="s">
        <v>13</v>
      </c>
      <c r="G63" s="12" t="s">
        <v>129</v>
      </c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8">
        <f t="shared" si="0"/>
        <v>3102.5</v>
      </c>
      <c r="AN63" s="41">
        <v>3102.5</v>
      </c>
      <c r="AO63" s="29">
        <f t="shared" si="1"/>
        <v>0</v>
      </c>
      <c r="AP63" s="30">
        <f t="shared" si="2"/>
        <v>0</v>
      </c>
      <c r="AQ63" s="31">
        <f t="shared" si="3"/>
        <v>-3102.5</v>
      </c>
      <c r="AR63" s="45">
        <f t="shared" si="4"/>
        <v>0</v>
      </c>
    </row>
    <row r="64" spans="1:44" x14ac:dyDescent="0.25">
      <c r="A64" s="10">
        <v>63</v>
      </c>
      <c r="B64" s="11">
        <v>16066</v>
      </c>
      <c r="C64" s="11" t="s">
        <v>58</v>
      </c>
      <c r="D64" s="12" t="s">
        <v>3</v>
      </c>
      <c r="E64" s="12" t="s">
        <v>10</v>
      </c>
      <c r="F64" s="12" t="s">
        <v>13</v>
      </c>
      <c r="G64" s="12" t="s">
        <v>131</v>
      </c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8">
        <f t="shared" si="0"/>
        <v>2959.1154838709676</v>
      </c>
      <c r="AN64" s="41">
        <v>2959.1154838709676</v>
      </c>
      <c r="AO64" s="29">
        <f t="shared" ref="AO64:AO130" si="5">SUM(H64:AL64)</f>
        <v>0</v>
      </c>
      <c r="AP64" s="30">
        <f t="shared" si="2"/>
        <v>0</v>
      </c>
      <c r="AQ64" s="31">
        <f t="shared" ref="AQ64:AQ130" si="6">AO64-AM64</f>
        <v>-2959.1154838709676</v>
      </c>
      <c r="AR64" s="45">
        <f t="shared" ref="AR64:AR130" si="7">AO64/AM64</f>
        <v>0</v>
      </c>
    </row>
    <row r="65" spans="1:44" x14ac:dyDescent="0.25">
      <c r="A65" s="10">
        <v>64</v>
      </c>
      <c r="B65" s="11">
        <v>15757</v>
      </c>
      <c r="C65" s="11" t="s">
        <v>58</v>
      </c>
      <c r="D65" s="12" t="s">
        <v>3</v>
      </c>
      <c r="E65" s="12" t="s">
        <v>10</v>
      </c>
      <c r="F65" s="12" t="s">
        <v>13</v>
      </c>
      <c r="G65" s="12" t="s">
        <v>132</v>
      </c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8">
        <f t="shared" si="0"/>
        <v>269.7</v>
      </c>
      <c r="AN65" s="41">
        <v>269.7</v>
      </c>
      <c r="AO65" s="29">
        <f t="shared" si="5"/>
        <v>0</v>
      </c>
      <c r="AP65" s="30">
        <f t="shared" si="2"/>
        <v>0</v>
      </c>
      <c r="AQ65" s="31">
        <f t="shared" si="6"/>
        <v>-269.7</v>
      </c>
      <c r="AR65" s="45">
        <f t="shared" si="7"/>
        <v>0</v>
      </c>
    </row>
    <row r="66" spans="1:44" x14ac:dyDescent="0.25">
      <c r="A66" s="10">
        <v>65</v>
      </c>
      <c r="B66" s="11">
        <v>15672</v>
      </c>
      <c r="C66" s="11" t="s">
        <v>58</v>
      </c>
      <c r="D66" s="12" t="s">
        <v>3</v>
      </c>
      <c r="E66" s="12" t="s">
        <v>10</v>
      </c>
      <c r="F66" s="12" t="s">
        <v>13</v>
      </c>
      <c r="G66" s="12" t="s">
        <v>133</v>
      </c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8">
        <f t="shared" si="0"/>
        <v>269.7</v>
      </c>
      <c r="AN66" s="41">
        <v>269.7</v>
      </c>
      <c r="AO66" s="29">
        <f t="shared" si="5"/>
        <v>0</v>
      </c>
      <c r="AP66" s="30">
        <f t="shared" si="2"/>
        <v>0</v>
      </c>
      <c r="AQ66" s="31">
        <f t="shared" si="6"/>
        <v>-269.7</v>
      </c>
      <c r="AR66" s="45">
        <f t="shared" si="7"/>
        <v>0</v>
      </c>
    </row>
    <row r="67" spans="1:44" x14ac:dyDescent="0.25">
      <c r="A67" s="10">
        <v>66</v>
      </c>
      <c r="B67" s="11">
        <v>16411</v>
      </c>
      <c r="C67" s="11" t="s">
        <v>58</v>
      </c>
      <c r="D67" s="12" t="s">
        <v>3</v>
      </c>
      <c r="E67" s="12" t="s">
        <v>10</v>
      </c>
      <c r="F67" s="12" t="s">
        <v>13</v>
      </c>
      <c r="G67" s="12" t="s">
        <v>135</v>
      </c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8">
        <f t="shared" ref="AM67:AM130" si="8">+AN67*1</f>
        <v>419.7</v>
      </c>
      <c r="AN67" s="41">
        <v>419.7</v>
      </c>
      <c r="AO67" s="29">
        <f t="shared" si="5"/>
        <v>0</v>
      </c>
      <c r="AP67" s="30">
        <f t="shared" ref="AP67:AP130" si="9">AO67/1</f>
        <v>0</v>
      </c>
      <c r="AQ67" s="31">
        <f t="shared" si="6"/>
        <v>-419.7</v>
      </c>
      <c r="AR67" s="45">
        <f t="shared" si="7"/>
        <v>0</v>
      </c>
    </row>
    <row r="68" spans="1:44" x14ac:dyDescent="0.25">
      <c r="A68" s="10">
        <v>67</v>
      </c>
      <c r="B68" s="13">
        <v>16958</v>
      </c>
      <c r="C68" s="11" t="s">
        <v>58</v>
      </c>
      <c r="D68" s="12" t="s">
        <v>3</v>
      </c>
      <c r="E68" s="12" t="s">
        <v>10</v>
      </c>
      <c r="F68" s="12" t="s">
        <v>13</v>
      </c>
      <c r="G68" s="14" t="s">
        <v>136</v>
      </c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8">
        <f t="shared" si="8"/>
        <v>319.7</v>
      </c>
      <c r="AN68" s="41">
        <v>319.7</v>
      </c>
      <c r="AO68" s="29">
        <f t="shared" si="5"/>
        <v>0</v>
      </c>
      <c r="AP68" s="30">
        <f t="shared" si="9"/>
        <v>0</v>
      </c>
      <c r="AQ68" s="31">
        <f t="shared" si="6"/>
        <v>-319.7</v>
      </c>
      <c r="AR68" s="45">
        <f t="shared" si="7"/>
        <v>0</v>
      </c>
    </row>
    <row r="69" spans="1:44" x14ac:dyDescent="0.25">
      <c r="A69" s="10">
        <v>68</v>
      </c>
      <c r="B69" s="13">
        <v>17176</v>
      </c>
      <c r="C69" s="11" t="s">
        <v>58</v>
      </c>
      <c r="D69" s="12" t="s">
        <v>3</v>
      </c>
      <c r="E69" s="12" t="s">
        <v>10</v>
      </c>
      <c r="F69" s="12" t="s">
        <v>13</v>
      </c>
      <c r="G69" s="14" t="s">
        <v>137</v>
      </c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8">
        <f t="shared" si="8"/>
        <v>319.7</v>
      </c>
      <c r="AN69" s="41">
        <v>319.7</v>
      </c>
      <c r="AO69" s="29">
        <f t="shared" si="5"/>
        <v>0</v>
      </c>
      <c r="AP69" s="30">
        <f t="shared" si="9"/>
        <v>0</v>
      </c>
      <c r="AQ69" s="31">
        <f t="shared" si="6"/>
        <v>-319.7</v>
      </c>
      <c r="AR69" s="45">
        <f t="shared" si="7"/>
        <v>0</v>
      </c>
    </row>
    <row r="70" spans="1:44" x14ac:dyDescent="0.25">
      <c r="A70" s="10">
        <v>69</v>
      </c>
      <c r="B70" s="13">
        <v>17003</v>
      </c>
      <c r="C70" s="11" t="s">
        <v>58</v>
      </c>
      <c r="D70" s="12" t="s">
        <v>3</v>
      </c>
      <c r="E70" s="12" t="s">
        <v>10</v>
      </c>
      <c r="F70" s="12" t="s">
        <v>13</v>
      </c>
      <c r="G70" s="14" t="s">
        <v>138</v>
      </c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8">
        <f t="shared" si="8"/>
        <v>369.7</v>
      </c>
      <c r="AN70" s="41">
        <v>369.7</v>
      </c>
      <c r="AO70" s="29">
        <f t="shared" si="5"/>
        <v>0</v>
      </c>
      <c r="AP70" s="30">
        <f t="shared" si="9"/>
        <v>0</v>
      </c>
      <c r="AQ70" s="31">
        <f t="shared" si="6"/>
        <v>-369.7</v>
      </c>
      <c r="AR70" s="45">
        <f t="shared" si="7"/>
        <v>0</v>
      </c>
    </row>
    <row r="71" spans="1:44" x14ac:dyDescent="0.25">
      <c r="A71" s="10">
        <v>70</v>
      </c>
      <c r="B71" s="11">
        <v>15966</v>
      </c>
      <c r="C71" s="11" t="s">
        <v>58</v>
      </c>
      <c r="D71" s="12" t="s">
        <v>3</v>
      </c>
      <c r="E71" s="12" t="s">
        <v>10</v>
      </c>
      <c r="F71" s="7" t="s">
        <v>406</v>
      </c>
      <c r="G71" s="12" t="s">
        <v>130</v>
      </c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8">
        <f t="shared" si="8"/>
        <v>319.7</v>
      </c>
      <c r="AN71" s="41">
        <v>319.7</v>
      </c>
      <c r="AO71" s="29">
        <f t="shared" si="5"/>
        <v>0</v>
      </c>
      <c r="AP71" s="30">
        <f t="shared" si="9"/>
        <v>0</v>
      </c>
      <c r="AQ71" s="31">
        <f t="shared" si="6"/>
        <v>-319.7</v>
      </c>
      <c r="AR71" s="45">
        <f t="shared" si="7"/>
        <v>0</v>
      </c>
    </row>
    <row r="72" spans="1:44" x14ac:dyDescent="0.25">
      <c r="A72" s="10">
        <v>71</v>
      </c>
      <c r="B72" s="11">
        <v>15891</v>
      </c>
      <c r="C72" s="11" t="s">
        <v>58</v>
      </c>
      <c r="D72" s="12" t="s">
        <v>3</v>
      </c>
      <c r="E72" s="12" t="s">
        <v>10</v>
      </c>
      <c r="F72" s="7" t="s">
        <v>406</v>
      </c>
      <c r="G72" s="12" t="s">
        <v>116</v>
      </c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8">
        <f t="shared" si="8"/>
        <v>319.7</v>
      </c>
      <c r="AN72" s="41">
        <v>319.7</v>
      </c>
      <c r="AO72" s="29">
        <f t="shared" si="5"/>
        <v>0</v>
      </c>
      <c r="AP72" s="30">
        <f t="shared" si="9"/>
        <v>0</v>
      </c>
      <c r="AQ72" s="31">
        <f t="shared" si="6"/>
        <v>-319.7</v>
      </c>
      <c r="AR72" s="45">
        <f t="shared" si="7"/>
        <v>0</v>
      </c>
    </row>
    <row r="73" spans="1:44" x14ac:dyDescent="0.25">
      <c r="A73" s="10">
        <v>72</v>
      </c>
      <c r="B73" s="11">
        <v>16053</v>
      </c>
      <c r="C73" s="11" t="s">
        <v>58</v>
      </c>
      <c r="D73" s="12" t="s">
        <v>3</v>
      </c>
      <c r="E73" s="12" t="s">
        <v>10</v>
      </c>
      <c r="F73" s="7" t="s">
        <v>406</v>
      </c>
      <c r="G73" s="12" t="s">
        <v>134</v>
      </c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8">
        <f t="shared" si="8"/>
        <v>419.7</v>
      </c>
      <c r="AN73" s="41">
        <v>419.7</v>
      </c>
      <c r="AO73" s="29">
        <f t="shared" ref="AO73:AO74" si="10">SUM(H73:AL73)</f>
        <v>0</v>
      </c>
      <c r="AP73" s="30">
        <f t="shared" si="9"/>
        <v>0</v>
      </c>
      <c r="AQ73" s="31">
        <f t="shared" ref="AQ73:AQ74" si="11">AO73-AM73</f>
        <v>-419.7</v>
      </c>
      <c r="AR73" s="45">
        <f t="shared" ref="AR73:AR74" si="12">AO73/AM73</f>
        <v>0</v>
      </c>
    </row>
    <row r="74" spans="1:44" x14ac:dyDescent="0.25">
      <c r="A74" s="10">
        <v>73</v>
      </c>
      <c r="B74" s="13">
        <v>17118</v>
      </c>
      <c r="C74" s="11" t="s">
        <v>58</v>
      </c>
      <c r="D74" s="12" t="s">
        <v>3</v>
      </c>
      <c r="E74" s="12" t="s">
        <v>10</v>
      </c>
      <c r="F74" s="7" t="s">
        <v>406</v>
      </c>
      <c r="G74" s="14" t="s">
        <v>139</v>
      </c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8">
        <f t="shared" si="8"/>
        <v>269.7</v>
      </c>
      <c r="AN74" s="41">
        <v>269.7</v>
      </c>
      <c r="AO74" s="29">
        <f t="shared" si="10"/>
        <v>0</v>
      </c>
      <c r="AP74" s="30">
        <f t="shared" si="9"/>
        <v>0</v>
      </c>
      <c r="AQ74" s="31">
        <f t="shared" si="11"/>
        <v>-269.7</v>
      </c>
      <c r="AR74" s="45">
        <f t="shared" si="12"/>
        <v>0</v>
      </c>
    </row>
    <row r="75" spans="1:44" x14ac:dyDescent="0.25">
      <c r="A75" s="10">
        <v>74</v>
      </c>
      <c r="B75" s="11">
        <v>15111</v>
      </c>
      <c r="C75" s="11" t="s">
        <v>58</v>
      </c>
      <c r="D75" s="12" t="s">
        <v>3</v>
      </c>
      <c r="E75" s="12" t="s">
        <v>10</v>
      </c>
      <c r="F75" s="7" t="s">
        <v>406</v>
      </c>
      <c r="G75" s="12" t="s">
        <v>117</v>
      </c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8">
        <f t="shared" si="8"/>
        <v>369.7</v>
      </c>
      <c r="AN75" s="41">
        <v>369.7</v>
      </c>
      <c r="AO75" s="29">
        <f t="shared" ref="AO75" si="13">SUM(H75:AL75)</f>
        <v>0</v>
      </c>
      <c r="AP75" s="30">
        <f t="shared" si="9"/>
        <v>0</v>
      </c>
      <c r="AQ75" s="31">
        <f t="shared" ref="AQ75" si="14">AO75-AM75</f>
        <v>-369.7</v>
      </c>
      <c r="AR75" s="45">
        <f t="shared" ref="AR75" si="15">AO75/AM75</f>
        <v>0</v>
      </c>
    </row>
    <row r="76" spans="1:44" x14ac:dyDescent="0.25">
      <c r="A76" s="10">
        <v>75</v>
      </c>
      <c r="B76" s="11">
        <v>16336</v>
      </c>
      <c r="C76" s="11" t="s">
        <v>58</v>
      </c>
      <c r="D76" s="12" t="s">
        <v>3</v>
      </c>
      <c r="E76" s="12" t="s">
        <v>14</v>
      </c>
      <c r="F76" s="12" t="s">
        <v>15</v>
      </c>
      <c r="G76" s="12" t="s">
        <v>140</v>
      </c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8">
        <f t="shared" si="8"/>
        <v>369.7</v>
      </c>
      <c r="AN76" s="41">
        <v>369.7</v>
      </c>
      <c r="AO76" s="29">
        <f t="shared" si="5"/>
        <v>0</v>
      </c>
      <c r="AP76" s="30">
        <f t="shared" si="9"/>
        <v>0</v>
      </c>
      <c r="AQ76" s="31">
        <f t="shared" si="6"/>
        <v>-369.7</v>
      </c>
      <c r="AR76" s="45">
        <f t="shared" si="7"/>
        <v>0</v>
      </c>
    </row>
    <row r="77" spans="1:44" x14ac:dyDescent="0.25">
      <c r="A77" s="10">
        <v>76</v>
      </c>
      <c r="B77" s="11">
        <v>15131</v>
      </c>
      <c r="C77" s="11" t="s">
        <v>58</v>
      </c>
      <c r="D77" s="12" t="s">
        <v>3</v>
      </c>
      <c r="E77" s="12" t="s">
        <v>14</v>
      </c>
      <c r="F77" s="12" t="s">
        <v>15</v>
      </c>
      <c r="G77" s="12" t="s">
        <v>141</v>
      </c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8">
        <f t="shared" si="8"/>
        <v>557</v>
      </c>
      <c r="AN77" s="41">
        <v>557</v>
      </c>
      <c r="AO77" s="29">
        <f t="shared" si="5"/>
        <v>0</v>
      </c>
      <c r="AP77" s="30">
        <f t="shared" si="9"/>
        <v>0</v>
      </c>
      <c r="AQ77" s="31">
        <f t="shared" si="6"/>
        <v>-557</v>
      </c>
      <c r="AR77" s="45">
        <f t="shared" si="7"/>
        <v>0</v>
      </c>
    </row>
    <row r="78" spans="1:44" x14ac:dyDescent="0.25">
      <c r="A78" s="10">
        <v>77</v>
      </c>
      <c r="B78" s="11">
        <v>14579</v>
      </c>
      <c r="C78" s="11" t="s">
        <v>58</v>
      </c>
      <c r="D78" s="12" t="s">
        <v>3</v>
      </c>
      <c r="E78" s="12" t="s">
        <v>14</v>
      </c>
      <c r="F78" s="12" t="s">
        <v>15</v>
      </c>
      <c r="G78" s="12" t="s">
        <v>142</v>
      </c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8">
        <f t="shared" si="8"/>
        <v>732</v>
      </c>
      <c r="AN78" s="41">
        <v>732</v>
      </c>
      <c r="AO78" s="29">
        <f t="shared" si="5"/>
        <v>0</v>
      </c>
      <c r="AP78" s="30">
        <f t="shared" si="9"/>
        <v>0</v>
      </c>
      <c r="AQ78" s="31">
        <f t="shared" si="6"/>
        <v>-732</v>
      </c>
      <c r="AR78" s="45">
        <f t="shared" si="7"/>
        <v>0</v>
      </c>
    </row>
    <row r="79" spans="1:44" x14ac:dyDescent="0.25">
      <c r="A79" s="10">
        <v>78</v>
      </c>
      <c r="B79" s="11">
        <v>15869</v>
      </c>
      <c r="C79" s="11" t="s">
        <v>58</v>
      </c>
      <c r="D79" s="12" t="s">
        <v>3</v>
      </c>
      <c r="E79" s="12" t="s">
        <v>14</v>
      </c>
      <c r="F79" s="12" t="s">
        <v>15</v>
      </c>
      <c r="G79" s="12" t="s">
        <v>143</v>
      </c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8">
        <f t="shared" si="8"/>
        <v>557</v>
      </c>
      <c r="AN79" s="41">
        <v>557</v>
      </c>
      <c r="AO79" s="29">
        <f t="shared" si="5"/>
        <v>0</v>
      </c>
      <c r="AP79" s="30">
        <f t="shared" si="9"/>
        <v>0</v>
      </c>
      <c r="AQ79" s="31">
        <f t="shared" si="6"/>
        <v>-557</v>
      </c>
      <c r="AR79" s="45">
        <f t="shared" si="7"/>
        <v>0</v>
      </c>
    </row>
    <row r="80" spans="1:44" x14ac:dyDescent="0.25">
      <c r="A80" s="10">
        <v>79</v>
      </c>
      <c r="B80" s="11">
        <v>16067</v>
      </c>
      <c r="C80" s="11" t="s">
        <v>58</v>
      </c>
      <c r="D80" s="12" t="s">
        <v>3</v>
      </c>
      <c r="E80" s="12" t="s">
        <v>14</v>
      </c>
      <c r="F80" s="12" t="s">
        <v>15</v>
      </c>
      <c r="G80" s="12" t="s">
        <v>144</v>
      </c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8">
        <f t="shared" si="8"/>
        <v>369.7</v>
      </c>
      <c r="AN80" s="41">
        <v>369.7</v>
      </c>
      <c r="AO80" s="29">
        <f t="shared" si="5"/>
        <v>0</v>
      </c>
      <c r="AP80" s="30">
        <f t="shared" si="9"/>
        <v>0</v>
      </c>
      <c r="AQ80" s="31">
        <f t="shared" si="6"/>
        <v>-369.7</v>
      </c>
      <c r="AR80" s="45">
        <f t="shared" si="7"/>
        <v>0</v>
      </c>
    </row>
    <row r="81" spans="1:44" x14ac:dyDescent="0.25">
      <c r="A81" s="10">
        <v>80</v>
      </c>
      <c r="B81" s="13">
        <v>17403</v>
      </c>
      <c r="C81" s="11" t="s">
        <v>58</v>
      </c>
      <c r="D81" s="12" t="s">
        <v>3</v>
      </c>
      <c r="E81" s="12" t="s">
        <v>14</v>
      </c>
      <c r="F81" s="12" t="s">
        <v>15</v>
      </c>
      <c r="G81" s="14" t="s">
        <v>145</v>
      </c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8">
        <f t="shared" si="8"/>
        <v>369.7</v>
      </c>
      <c r="AN81" s="41">
        <v>369.7</v>
      </c>
      <c r="AO81" s="29">
        <f t="shared" si="5"/>
        <v>0</v>
      </c>
      <c r="AP81" s="30">
        <f t="shared" si="9"/>
        <v>0</v>
      </c>
      <c r="AQ81" s="31">
        <f t="shared" si="6"/>
        <v>-369.7</v>
      </c>
      <c r="AR81" s="45">
        <f t="shared" si="7"/>
        <v>0</v>
      </c>
    </row>
    <row r="82" spans="1:44" x14ac:dyDescent="0.25">
      <c r="A82" s="10">
        <v>81</v>
      </c>
      <c r="B82" s="13">
        <v>17247</v>
      </c>
      <c r="C82" s="11" t="s">
        <v>58</v>
      </c>
      <c r="D82" s="12" t="s">
        <v>3</v>
      </c>
      <c r="E82" s="12" t="s">
        <v>14</v>
      </c>
      <c r="F82" s="12" t="s">
        <v>15</v>
      </c>
      <c r="G82" s="14" t="s">
        <v>146</v>
      </c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8">
        <f t="shared" si="8"/>
        <v>369.7</v>
      </c>
      <c r="AN82" s="41">
        <v>369.7</v>
      </c>
      <c r="AO82" s="29">
        <f t="shared" si="5"/>
        <v>0</v>
      </c>
      <c r="AP82" s="30">
        <f t="shared" si="9"/>
        <v>0</v>
      </c>
      <c r="AQ82" s="31">
        <f t="shared" si="6"/>
        <v>-369.7</v>
      </c>
      <c r="AR82" s="45">
        <f t="shared" si="7"/>
        <v>0</v>
      </c>
    </row>
    <row r="83" spans="1:44" x14ac:dyDescent="0.25">
      <c r="A83" s="10">
        <v>82</v>
      </c>
      <c r="B83" s="11">
        <v>15115</v>
      </c>
      <c r="C83" s="11" t="s">
        <v>58</v>
      </c>
      <c r="D83" s="12" t="s">
        <v>3</v>
      </c>
      <c r="E83" s="12" t="s">
        <v>14</v>
      </c>
      <c r="F83" s="12" t="s">
        <v>16</v>
      </c>
      <c r="G83" s="12" t="s">
        <v>147</v>
      </c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8">
        <f t="shared" si="8"/>
        <v>319.7</v>
      </c>
      <c r="AN83" s="41">
        <v>319.7</v>
      </c>
      <c r="AO83" s="29">
        <f t="shared" si="5"/>
        <v>0</v>
      </c>
      <c r="AP83" s="30">
        <f t="shared" si="9"/>
        <v>0</v>
      </c>
      <c r="AQ83" s="31">
        <f t="shared" si="6"/>
        <v>-319.7</v>
      </c>
      <c r="AR83" s="45">
        <f t="shared" si="7"/>
        <v>0</v>
      </c>
    </row>
    <row r="84" spans="1:44" x14ac:dyDescent="0.25">
      <c r="A84" s="10">
        <v>83</v>
      </c>
      <c r="B84" s="11">
        <v>16665</v>
      </c>
      <c r="C84" s="11" t="s">
        <v>58</v>
      </c>
      <c r="D84" s="12" t="s">
        <v>3</v>
      </c>
      <c r="E84" s="12" t="s">
        <v>14</v>
      </c>
      <c r="F84" s="12" t="s">
        <v>16</v>
      </c>
      <c r="G84" s="12" t="s">
        <v>148</v>
      </c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8">
        <f t="shared" si="8"/>
        <v>269.7</v>
      </c>
      <c r="AN84" s="41">
        <v>269.7</v>
      </c>
      <c r="AO84" s="29">
        <f t="shared" si="5"/>
        <v>0</v>
      </c>
      <c r="AP84" s="30">
        <f t="shared" si="9"/>
        <v>0</v>
      </c>
      <c r="AQ84" s="31">
        <f t="shared" si="6"/>
        <v>-269.7</v>
      </c>
      <c r="AR84" s="45">
        <f t="shared" si="7"/>
        <v>0</v>
      </c>
    </row>
    <row r="85" spans="1:44" x14ac:dyDescent="0.25">
      <c r="A85" s="10">
        <v>84</v>
      </c>
      <c r="B85" s="13">
        <v>17404</v>
      </c>
      <c r="C85" s="11" t="s">
        <v>58</v>
      </c>
      <c r="D85" s="12" t="s">
        <v>3</v>
      </c>
      <c r="E85" s="12" t="s">
        <v>14</v>
      </c>
      <c r="F85" s="12" t="s">
        <v>16</v>
      </c>
      <c r="G85" s="14" t="s">
        <v>149</v>
      </c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8">
        <f t="shared" si="8"/>
        <v>632</v>
      </c>
      <c r="AN85" s="41">
        <v>632</v>
      </c>
      <c r="AO85" s="29">
        <f t="shared" si="5"/>
        <v>0</v>
      </c>
      <c r="AP85" s="30">
        <f t="shared" si="9"/>
        <v>0</v>
      </c>
      <c r="AQ85" s="31">
        <f t="shared" si="6"/>
        <v>-632</v>
      </c>
      <c r="AR85" s="45">
        <f t="shared" si="7"/>
        <v>0</v>
      </c>
    </row>
    <row r="86" spans="1:44" x14ac:dyDescent="0.25">
      <c r="A86" s="10">
        <v>85</v>
      </c>
      <c r="B86" s="11">
        <v>14527</v>
      </c>
      <c r="C86" s="11" t="s">
        <v>58</v>
      </c>
      <c r="D86" s="12" t="s">
        <v>3</v>
      </c>
      <c r="E86" s="12" t="s">
        <v>14</v>
      </c>
      <c r="F86" s="12" t="s">
        <v>16</v>
      </c>
      <c r="G86" s="12" t="s">
        <v>150</v>
      </c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8">
        <f t="shared" si="8"/>
        <v>1239.3451612903227</v>
      </c>
      <c r="AN86" s="41">
        <v>1239.3451612903227</v>
      </c>
      <c r="AO86" s="29">
        <f t="shared" si="5"/>
        <v>0</v>
      </c>
      <c r="AP86" s="30">
        <f t="shared" si="9"/>
        <v>0</v>
      </c>
      <c r="AQ86" s="31">
        <f t="shared" si="6"/>
        <v>-1239.3451612903227</v>
      </c>
      <c r="AR86" s="45">
        <f t="shared" si="7"/>
        <v>0</v>
      </c>
    </row>
    <row r="87" spans="1:44" x14ac:dyDescent="0.25">
      <c r="A87" s="10">
        <v>86</v>
      </c>
      <c r="B87" s="11">
        <v>16517</v>
      </c>
      <c r="C87" s="11" t="s">
        <v>58</v>
      </c>
      <c r="D87" s="12" t="s">
        <v>3</v>
      </c>
      <c r="E87" s="12" t="s">
        <v>14</v>
      </c>
      <c r="F87" s="12" t="s">
        <v>16</v>
      </c>
      <c r="G87" s="12" t="s">
        <v>151</v>
      </c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8">
        <f t="shared" si="8"/>
        <v>419.7</v>
      </c>
      <c r="AN87" s="41">
        <v>419.7</v>
      </c>
      <c r="AO87" s="29">
        <f t="shared" si="5"/>
        <v>0</v>
      </c>
      <c r="AP87" s="30">
        <f t="shared" si="9"/>
        <v>0</v>
      </c>
      <c r="AQ87" s="31">
        <f t="shared" si="6"/>
        <v>-419.7</v>
      </c>
      <c r="AR87" s="45">
        <f t="shared" si="7"/>
        <v>0</v>
      </c>
    </row>
    <row r="88" spans="1:44" x14ac:dyDescent="0.25">
      <c r="A88" s="10">
        <v>87</v>
      </c>
      <c r="B88" s="13">
        <v>16833</v>
      </c>
      <c r="C88" s="11" t="s">
        <v>58</v>
      </c>
      <c r="D88" s="12" t="s">
        <v>3</v>
      </c>
      <c r="E88" s="12" t="s">
        <v>14</v>
      </c>
      <c r="F88" s="12" t="s">
        <v>16</v>
      </c>
      <c r="G88" s="14" t="s">
        <v>152</v>
      </c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8">
        <f t="shared" si="8"/>
        <v>369.7</v>
      </c>
      <c r="AN88" s="41">
        <v>369.7</v>
      </c>
      <c r="AO88" s="29">
        <f t="shared" si="5"/>
        <v>0</v>
      </c>
      <c r="AP88" s="30">
        <f t="shared" si="9"/>
        <v>0</v>
      </c>
      <c r="AQ88" s="31">
        <f t="shared" si="6"/>
        <v>-369.7</v>
      </c>
      <c r="AR88" s="45">
        <f t="shared" si="7"/>
        <v>0</v>
      </c>
    </row>
    <row r="89" spans="1:44" x14ac:dyDescent="0.25">
      <c r="A89" s="10">
        <v>88</v>
      </c>
      <c r="B89" s="11">
        <v>14552</v>
      </c>
      <c r="C89" s="11" t="s">
        <v>58</v>
      </c>
      <c r="D89" s="12" t="s">
        <v>3</v>
      </c>
      <c r="E89" s="12" t="s">
        <v>14</v>
      </c>
      <c r="F89" s="12" t="s">
        <v>16</v>
      </c>
      <c r="G89" s="12" t="s">
        <v>153</v>
      </c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8">
        <f t="shared" si="8"/>
        <v>419.7</v>
      </c>
      <c r="AN89" s="41">
        <v>419.7</v>
      </c>
      <c r="AO89" s="29">
        <f t="shared" si="5"/>
        <v>0</v>
      </c>
      <c r="AP89" s="30">
        <f t="shared" si="9"/>
        <v>0</v>
      </c>
      <c r="AQ89" s="31">
        <f t="shared" si="6"/>
        <v>-419.7</v>
      </c>
      <c r="AR89" s="45">
        <f t="shared" si="7"/>
        <v>0</v>
      </c>
    </row>
    <row r="90" spans="1:44" x14ac:dyDescent="0.25">
      <c r="A90" s="10">
        <v>89</v>
      </c>
      <c r="B90" s="11">
        <v>15499</v>
      </c>
      <c r="C90" s="11" t="s">
        <v>58</v>
      </c>
      <c r="D90" s="12" t="s">
        <v>3</v>
      </c>
      <c r="E90" s="12" t="s">
        <v>14</v>
      </c>
      <c r="F90" s="12" t="s">
        <v>16</v>
      </c>
      <c r="G90" s="12" t="s">
        <v>154</v>
      </c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8">
        <f t="shared" si="8"/>
        <v>370.142</v>
      </c>
      <c r="AN90" s="41">
        <v>370.142</v>
      </c>
      <c r="AO90" s="29">
        <f t="shared" si="5"/>
        <v>0</v>
      </c>
      <c r="AP90" s="30">
        <f t="shared" si="9"/>
        <v>0</v>
      </c>
      <c r="AQ90" s="31">
        <f t="shared" si="6"/>
        <v>-370.142</v>
      </c>
      <c r="AR90" s="45">
        <f t="shared" si="7"/>
        <v>0</v>
      </c>
    </row>
    <row r="91" spans="1:44" x14ac:dyDescent="0.25">
      <c r="A91" s="10">
        <v>90</v>
      </c>
      <c r="B91" s="11">
        <v>14608</v>
      </c>
      <c r="C91" s="11" t="s">
        <v>58</v>
      </c>
      <c r="D91" s="12" t="s">
        <v>3</v>
      </c>
      <c r="E91" s="12" t="s">
        <v>14</v>
      </c>
      <c r="F91" s="12" t="s">
        <v>17</v>
      </c>
      <c r="G91" s="12" t="s">
        <v>155</v>
      </c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8">
        <f t="shared" si="8"/>
        <v>4885.5025806451613</v>
      </c>
      <c r="AN91" s="41">
        <v>4885.5025806451613</v>
      </c>
      <c r="AO91" s="29">
        <f t="shared" si="5"/>
        <v>0</v>
      </c>
      <c r="AP91" s="30">
        <f t="shared" si="9"/>
        <v>0</v>
      </c>
      <c r="AQ91" s="31">
        <f t="shared" si="6"/>
        <v>-4885.5025806451613</v>
      </c>
      <c r="AR91" s="45">
        <f t="shared" si="7"/>
        <v>0</v>
      </c>
    </row>
    <row r="92" spans="1:44" x14ac:dyDescent="0.25">
      <c r="A92" s="10">
        <v>91</v>
      </c>
      <c r="B92" s="11">
        <v>14500</v>
      </c>
      <c r="C92" s="11" t="s">
        <v>58</v>
      </c>
      <c r="D92" s="12" t="s">
        <v>3</v>
      </c>
      <c r="E92" s="12" t="s">
        <v>14</v>
      </c>
      <c r="F92" s="12" t="s">
        <v>17</v>
      </c>
      <c r="G92" s="12" t="s">
        <v>156</v>
      </c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8">
        <f t="shared" si="8"/>
        <v>532</v>
      </c>
      <c r="AN92" s="41">
        <v>532</v>
      </c>
      <c r="AO92" s="29">
        <f t="shared" si="5"/>
        <v>0</v>
      </c>
      <c r="AP92" s="30">
        <f t="shared" si="9"/>
        <v>0</v>
      </c>
      <c r="AQ92" s="31">
        <f t="shared" si="6"/>
        <v>-532</v>
      </c>
      <c r="AR92" s="45">
        <f t="shared" si="7"/>
        <v>0</v>
      </c>
    </row>
    <row r="93" spans="1:44" x14ac:dyDescent="0.25">
      <c r="A93" s="10">
        <v>92</v>
      </c>
      <c r="B93" s="11">
        <v>14435</v>
      </c>
      <c r="C93" s="11" t="s">
        <v>58</v>
      </c>
      <c r="D93" s="12" t="s">
        <v>3</v>
      </c>
      <c r="E93" s="12" t="s">
        <v>14</v>
      </c>
      <c r="F93" s="12" t="s">
        <v>17</v>
      </c>
      <c r="G93" s="12" t="s">
        <v>157</v>
      </c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8">
        <f t="shared" si="8"/>
        <v>419.7</v>
      </c>
      <c r="AN93" s="41">
        <v>419.7</v>
      </c>
      <c r="AO93" s="29">
        <f t="shared" si="5"/>
        <v>0</v>
      </c>
      <c r="AP93" s="30">
        <f t="shared" si="9"/>
        <v>0</v>
      </c>
      <c r="AQ93" s="31">
        <f t="shared" si="6"/>
        <v>-419.7</v>
      </c>
      <c r="AR93" s="45">
        <f t="shared" si="7"/>
        <v>0</v>
      </c>
    </row>
    <row r="94" spans="1:44" x14ac:dyDescent="0.25">
      <c r="A94" s="10">
        <v>93</v>
      </c>
      <c r="B94" s="11">
        <v>15989</v>
      </c>
      <c r="C94" s="11" t="s">
        <v>58</v>
      </c>
      <c r="D94" s="12" t="s">
        <v>3</v>
      </c>
      <c r="E94" s="12" t="s">
        <v>14</v>
      </c>
      <c r="F94" s="12" t="s">
        <v>17</v>
      </c>
      <c r="G94" s="12" t="s">
        <v>158</v>
      </c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8">
        <f t="shared" si="8"/>
        <v>882</v>
      </c>
      <c r="AN94" s="41">
        <v>882</v>
      </c>
      <c r="AO94" s="29">
        <f t="shared" si="5"/>
        <v>0</v>
      </c>
      <c r="AP94" s="30">
        <f t="shared" si="9"/>
        <v>0</v>
      </c>
      <c r="AQ94" s="31">
        <f t="shared" si="6"/>
        <v>-882</v>
      </c>
      <c r="AR94" s="45">
        <f t="shared" si="7"/>
        <v>0</v>
      </c>
    </row>
    <row r="95" spans="1:44" x14ac:dyDescent="0.25">
      <c r="A95" s="10">
        <v>94</v>
      </c>
      <c r="B95" s="11">
        <v>15278</v>
      </c>
      <c r="C95" s="11" t="s">
        <v>58</v>
      </c>
      <c r="D95" s="12" t="s">
        <v>3</v>
      </c>
      <c r="E95" s="12" t="s">
        <v>14</v>
      </c>
      <c r="F95" s="12" t="s">
        <v>17</v>
      </c>
      <c r="G95" s="12" t="s">
        <v>159</v>
      </c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8">
        <f t="shared" si="8"/>
        <v>369.7</v>
      </c>
      <c r="AN95" s="41">
        <v>369.7</v>
      </c>
      <c r="AO95" s="29">
        <f t="shared" si="5"/>
        <v>0</v>
      </c>
      <c r="AP95" s="30">
        <f t="shared" si="9"/>
        <v>0</v>
      </c>
      <c r="AQ95" s="31">
        <f t="shared" si="6"/>
        <v>-369.7</v>
      </c>
      <c r="AR95" s="45">
        <f t="shared" si="7"/>
        <v>0</v>
      </c>
    </row>
    <row r="96" spans="1:44" x14ac:dyDescent="0.25">
      <c r="A96" s="10">
        <v>95</v>
      </c>
      <c r="B96" s="11">
        <v>15466</v>
      </c>
      <c r="C96" s="11" t="s">
        <v>58</v>
      </c>
      <c r="D96" s="12" t="s">
        <v>3</v>
      </c>
      <c r="E96" s="12" t="s">
        <v>14</v>
      </c>
      <c r="F96" s="12" t="s">
        <v>17</v>
      </c>
      <c r="G96" s="12" t="s">
        <v>160</v>
      </c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8">
        <f t="shared" si="8"/>
        <v>419.7</v>
      </c>
      <c r="AN96" s="41">
        <v>419.7</v>
      </c>
      <c r="AO96" s="29">
        <f t="shared" si="5"/>
        <v>0</v>
      </c>
      <c r="AP96" s="30">
        <f t="shared" si="9"/>
        <v>0</v>
      </c>
      <c r="AQ96" s="31">
        <f t="shared" si="6"/>
        <v>-419.7</v>
      </c>
      <c r="AR96" s="45">
        <f t="shared" si="7"/>
        <v>0</v>
      </c>
    </row>
    <row r="97" spans="1:44" x14ac:dyDescent="0.25">
      <c r="A97" s="10">
        <v>96</v>
      </c>
      <c r="B97" s="11">
        <v>14503</v>
      </c>
      <c r="C97" s="11" t="s">
        <v>58</v>
      </c>
      <c r="D97" s="12" t="s">
        <v>3</v>
      </c>
      <c r="E97" s="12" t="s">
        <v>14</v>
      </c>
      <c r="F97" s="12" t="s">
        <v>17</v>
      </c>
      <c r="G97" s="12" t="s">
        <v>161</v>
      </c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8">
        <f t="shared" si="8"/>
        <v>319.7</v>
      </c>
      <c r="AN97" s="41">
        <v>319.7</v>
      </c>
      <c r="AO97" s="29">
        <f t="shared" si="5"/>
        <v>0</v>
      </c>
      <c r="AP97" s="30">
        <f t="shared" si="9"/>
        <v>0</v>
      </c>
      <c r="AQ97" s="31">
        <f t="shared" si="6"/>
        <v>-319.7</v>
      </c>
      <c r="AR97" s="45">
        <f t="shared" si="7"/>
        <v>0</v>
      </c>
    </row>
    <row r="98" spans="1:44" x14ac:dyDescent="0.25">
      <c r="A98" s="10">
        <v>97</v>
      </c>
      <c r="B98" s="11">
        <v>14497</v>
      </c>
      <c r="C98" s="11" t="s">
        <v>58</v>
      </c>
      <c r="D98" s="12" t="s">
        <v>3</v>
      </c>
      <c r="E98" s="12" t="s">
        <v>14</v>
      </c>
      <c r="F98" s="12" t="s">
        <v>17</v>
      </c>
      <c r="G98" s="12" t="s">
        <v>162</v>
      </c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8">
        <f t="shared" si="8"/>
        <v>419.7</v>
      </c>
      <c r="AN98" s="41">
        <v>419.7</v>
      </c>
      <c r="AO98" s="29">
        <f t="shared" si="5"/>
        <v>0</v>
      </c>
      <c r="AP98" s="30">
        <f t="shared" si="9"/>
        <v>0</v>
      </c>
      <c r="AQ98" s="31">
        <f t="shared" si="6"/>
        <v>-419.7</v>
      </c>
      <c r="AR98" s="45">
        <f t="shared" si="7"/>
        <v>0</v>
      </c>
    </row>
    <row r="99" spans="1:44" x14ac:dyDescent="0.25">
      <c r="A99" s="10">
        <v>98</v>
      </c>
      <c r="B99" s="13">
        <v>16882</v>
      </c>
      <c r="C99" s="11" t="s">
        <v>58</v>
      </c>
      <c r="D99" s="12" t="s">
        <v>3</v>
      </c>
      <c r="E99" s="12" t="s">
        <v>14</v>
      </c>
      <c r="F99" s="12" t="s">
        <v>18</v>
      </c>
      <c r="G99" s="14" t="s">
        <v>163</v>
      </c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8">
        <f t="shared" si="8"/>
        <v>419.7</v>
      </c>
      <c r="AN99" s="41">
        <v>419.7</v>
      </c>
      <c r="AO99" s="29">
        <f t="shared" si="5"/>
        <v>0</v>
      </c>
      <c r="AP99" s="30">
        <f t="shared" si="9"/>
        <v>0</v>
      </c>
      <c r="AQ99" s="31">
        <f t="shared" si="6"/>
        <v>-419.7</v>
      </c>
      <c r="AR99" s="45">
        <f t="shared" si="7"/>
        <v>0</v>
      </c>
    </row>
    <row r="100" spans="1:44" x14ac:dyDescent="0.25">
      <c r="A100" s="10">
        <v>99</v>
      </c>
      <c r="B100" s="13">
        <v>17177</v>
      </c>
      <c r="C100" s="11" t="s">
        <v>58</v>
      </c>
      <c r="D100" s="12" t="s">
        <v>3</v>
      </c>
      <c r="E100" s="12" t="s">
        <v>14</v>
      </c>
      <c r="F100" s="12" t="s">
        <v>18</v>
      </c>
      <c r="G100" s="14" t="s">
        <v>164</v>
      </c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8">
        <f t="shared" si="8"/>
        <v>369.7</v>
      </c>
      <c r="AN100" s="41">
        <v>369.7</v>
      </c>
      <c r="AO100" s="29">
        <f t="shared" si="5"/>
        <v>0</v>
      </c>
      <c r="AP100" s="30">
        <f t="shared" si="9"/>
        <v>0</v>
      </c>
      <c r="AQ100" s="31">
        <f t="shared" si="6"/>
        <v>-369.7</v>
      </c>
      <c r="AR100" s="45">
        <f t="shared" si="7"/>
        <v>0</v>
      </c>
    </row>
    <row r="101" spans="1:44" x14ac:dyDescent="0.25">
      <c r="A101" s="10">
        <v>100</v>
      </c>
      <c r="B101" s="11">
        <v>15621</v>
      </c>
      <c r="C101" s="11" t="s">
        <v>58</v>
      </c>
      <c r="D101" s="12" t="s">
        <v>3</v>
      </c>
      <c r="E101" s="12" t="s">
        <v>14</v>
      </c>
      <c r="F101" s="12" t="s">
        <v>18</v>
      </c>
      <c r="G101" s="12" t="s">
        <v>165</v>
      </c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8">
        <f t="shared" si="8"/>
        <v>269.7</v>
      </c>
      <c r="AN101" s="41">
        <v>269.7</v>
      </c>
      <c r="AO101" s="29">
        <f t="shared" si="5"/>
        <v>0</v>
      </c>
      <c r="AP101" s="30">
        <f t="shared" si="9"/>
        <v>0</v>
      </c>
      <c r="AQ101" s="31">
        <f t="shared" si="6"/>
        <v>-269.7</v>
      </c>
      <c r="AR101" s="45">
        <f t="shared" si="7"/>
        <v>0</v>
      </c>
    </row>
    <row r="102" spans="1:44" x14ac:dyDescent="0.25">
      <c r="A102" s="10">
        <v>101</v>
      </c>
      <c r="B102" s="11">
        <v>16005</v>
      </c>
      <c r="C102" s="11" t="s">
        <v>58</v>
      </c>
      <c r="D102" s="12" t="s">
        <v>3</v>
      </c>
      <c r="E102" s="12" t="s">
        <v>14</v>
      </c>
      <c r="F102" s="12" t="s">
        <v>18</v>
      </c>
      <c r="G102" s="12" t="s">
        <v>166</v>
      </c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8">
        <f t="shared" si="8"/>
        <v>369.7</v>
      </c>
      <c r="AN102" s="41">
        <v>369.7</v>
      </c>
      <c r="AO102" s="29">
        <f t="shared" si="5"/>
        <v>0</v>
      </c>
      <c r="AP102" s="30">
        <f t="shared" si="9"/>
        <v>0</v>
      </c>
      <c r="AQ102" s="31">
        <f t="shared" si="6"/>
        <v>-369.7</v>
      </c>
      <c r="AR102" s="45">
        <f t="shared" si="7"/>
        <v>0</v>
      </c>
    </row>
    <row r="103" spans="1:44" x14ac:dyDescent="0.25">
      <c r="A103" s="10">
        <v>102</v>
      </c>
      <c r="B103" s="11">
        <v>14557</v>
      </c>
      <c r="C103" s="11" t="s">
        <v>58</v>
      </c>
      <c r="D103" s="12" t="s">
        <v>3</v>
      </c>
      <c r="E103" s="12" t="s">
        <v>14</v>
      </c>
      <c r="F103" s="12" t="s">
        <v>18</v>
      </c>
      <c r="G103" s="12" t="s">
        <v>167</v>
      </c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8">
        <f t="shared" si="8"/>
        <v>469.7</v>
      </c>
      <c r="AN103" s="41">
        <v>469.7</v>
      </c>
      <c r="AO103" s="29">
        <f t="shared" si="5"/>
        <v>0</v>
      </c>
      <c r="AP103" s="30">
        <f t="shared" si="9"/>
        <v>0</v>
      </c>
      <c r="AQ103" s="31">
        <f t="shared" si="6"/>
        <v>-469.7</v>
      </c>
      <c r="AR103" s="45">
        <f t="shared" si="7"/>
        <v>0</v>
      </c>
    </row>
    <row r="104" spans="1:44" x14ac:dyDescent="0.25">
      <c r="A104" s="10">
        <v>103</v>
      </c>
      <c r="B104" s="11">
        <v>16579</v>
      </c>
      <c r="C104" s="11" t="s">
        <v>58</v>
      </c>
      <c r="D104" s="12" t="s">
        <v>3</v>
      </c>
      <c r="E104" s="12" t="s">
        <v>14</v>
      </c>
      <c r="F104" s="12" t="s">
        <v>18</v>
      </c>
      <c r="G104" s="12" t="s">
        <v>168</v>
      </c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8">
        <f t="shared" si="8"/>
        <v>369.7</v>
      </c>
      <c r="AN104" s="41">
        <v>369.7</v>
      </c>
      <c r="AO104" s="29">
        <f t="shared" si="5"/>
        <v>0</v>
      </c>
      <c r="AP104" s="30">
        <f t="shared" si="9"/>
        <v>0</v>
      </c>
      <c r="AQ104" s="31">
        <f t="shared" si="6"/>
        <v>-369.7</v>
      </c>
      <c r="AR104" s="45">
        <f t="shared" si="7"/>
        <v>0</v>
      </c>
    </row>
    <row r="105" spans="1:44" x14ac:dyDescent="0.25">
      <c r="A105" s="10">
        <v>104</v>
      </c>
      <c r="B105" s="11">
        <v>14545</v>
      </c>
      <c r="C105" s="11" t="s">
        <v>58</v>
      </c>
      <c r="D105" s="12" t="s">
        <v>3</v>
      </c>
      <c r="E105" s="12" t="s">
        <v>14</v>
      </c>
      <c r="F105" s="12" t="s">
        <v>18</v>
      </c>
      <c r="G105" s="12" t="s">
        <v>169</v>
      </c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8">
        <f t="shared" si="8"/>
        <v>632</v>
      </c>
      <c r="AN105" s="41">
        <v>632</v>
      </c>
      <c r="AO105" s="29">
        <f t="shared" si="5"/>
        <v>0</v>
      </c>
      <c r="AP105" s="30">
        <f t="shared" si="9"/>
        <v>0</v>
      </c>
      <c r="AQ105" s="31">
        <f t="shared" si="6"/>
        <v>-632</v>
      </c>
      <c r="AR105" s="45">
        <f t="shared" si="7"/>
        <v>0</v>
      </c>
    </row>
    <row r="106" spans="1:44" x14ac:dyDescent="0.25">
      <c r="A106" s="10">
        <v>105</v>
      </c>
      <c r="B106" s="11">
        <v>16451</v>
      </c>
      <c r="C106" s="11" t="s">
        <v>58</v>
      </c>
      <c r="D106" s="12" t="s">
        <v>3</v>
      </c>
      <c r="E106" s="12" t="s">
        <v>14</v>
      </c>
      <c r="F106" s="12" t="s">
        <v>18</v>
      </c>
      <c r="G106" s="12" t="s">
        <v>170</v>
      </c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8">
        <f t="shared" si="8"/>
        <v>319.7</v>
      </c>
      <c r="AN106" s="41">
        <v>319.7</v>
      </c>
      <c r="AO106" s="29">
        <f t="shared" si="5"/>
        <v>0</v>
      </c>
      <c r="AP106" s="30">
        <f t="shared" si="9"/>
        <v>0</v>
      </c>
      <c r="AQ106" s="31">
        <f t="shared" si="6"/>
        <v>-319.7</v>
      </c>
      <c r="AR106" s="45">
        <f t="shared" si="7"/>
        <v>0</v>
      </c>
    </row>
    <row r="107" spans="1:44" x14ac:dyDescent="0.25">
      <c r="A107" s="10">
        <v>106</v>
      </c>
      <c r="B107" s="11">
        <v>15465</v>
      </c>
      <c r="C107" s="11" t="s">
        <v>58</v>
      </c>
      <c r="D107" s="12" t="s">
        <v>3</v>
      </c>
      <c r="E107" s="12" t="s">
        <v>14</v>
      </c>
      <c r="F107" s="12" t="s">
        <v>19</v>
      </c>
      <c r="G107" s="12" t="s">
        <v>171</v>
      </c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8">
        <f t="shared" si="8"/>
        <v>419.7</v>
      </c>
      <c r="AN107" s="41">
        <v>419.7</v>
      </c>
      <c r="AO107" s="29">
        <f t="shared" si="5"/>
        <v>0</v>
      </c>
      <c r="AP107" s="30">
        <f t="shared" si="9"/>
        <v>0</v>
      </c>
      <c r="AQ107" s="31">
        <f t="shared" si="6"/>
        <v>-419.7</v>
      </c>
      <c r="AR107" s="45">
        <f t="shared" si="7"/>
        <v>0</v>
      </c>
    </row>
    <row r="108" spans="1:44" x14ac:dyDescent="0.25">
      <c r="A108" s="10">
        <v>107</v>
      </c>
      <c r="B108" s="11">
        <v>92019</v>
      </c>
      <c r="C108" s="11" t="s">
        <v>58</v>
      </c>
      <c r="D108" s="12" t="s">
        <v>3</v>
      </c>
      <c r="E108" s="12" t="s">
        <v>14</v>
      </c>
      <c r="F108" s="12" t="s">
        <v>19</v>
      </c>
      <c r="G108" s="12" t="s">
        <v>172</v>
      </c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8">
        <f t="shared" si="8"/>
        <v>419.7</v>
      </c>
      <c r="AN108" s="41">
        <v>419.7</v>
      </c>
      <c r="AO108" s="29">
        <f t="shared" si="5"/>
        <v>0</v>
      </c>
      <c r="AP108" s="30">
        <f t="shared" si="9"/>
        <v>0</v>
      </c>
      <c r="AQ108" s="31">
        <f t="shared" si="6"/>
        <v>-419.7</v>
      </c>
      <c r="AR108" s="45">
        <f t="shared" si="7"/>
        <v>0</v>
      </c>
    </row>
    <row r="109" spans="1:44" x14ac:dyDescent="0.25">
      <c r="A109" s="10">
        <v>108</v>
      </c>
      <c r="B109" s="11">
        <v>15908</v>
      </c>
      <c r="C109" s="11" t="s">
        <v>58</v>
      </c>
      <c r="D109" s="12" t="s">
        <v>3</v>
      </c>
      <c r="E109" s="12" t="s">
        <v>14</v>
      </c>
      <c r="F109" s="12" t="s">
        <v>19</v>
      </c>
      <c r="G109" s="12" t="s">
        <v>173</v>
      </c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8">
        <f t="shared" si="8"/>
        <v>169.7</v>
      </c>
      <c r="AN109" s="41">
        <v>169.7</v>
      </c>
      <c r="AO109" s="29">
        <f t="shared" si="5"/>
        <v>0</v>
      </c>
      <c r="AP109" s="30">
        <f t="shared" si="9"/>
        <v>0</v>
      </c>
      <c r="AQ109" s="31">
        <f t="shared" si="6"/>
        <v>-169.7</v>
      </c>
      <c r="AR109" s="45">
        <f t="shared" si="7"/>
        <v>0</v>
      </c>
    </row>
    <row r="110" spans="1:44" x14ac:dyDescent="0.25">
      <c r="A110" s="10">
        <v>109</v>
      </c>
      <c r="B110" s="11">
        <v>14599</v>
      </c>
      <c r="C110" s="11" t="s">
        <v>58</v>
      </c>
      <c r="D110" s="12" t="s">
        <v>3</v>
      </c>
      <c r="E110" s="12" t="s">
        <v>14</v>
      </c>
      <c r="F110" s="12" t="s">
        <v>19</v>
      </c>
      <c r="G110" s="12" t="s">
        <v>174</v>
      </c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8">
        <f t="shared" si="8"/>
        <v>15977.044</v>
      </c>
      <c r="AN110" s="41">
        <v>15977.044</v>
      </c>
      <c r="AO110" s="29">
        <f t="shared" si="5"/>
        <v>0</v>
      </c>
      <c r="AP110" s="30">
        <f t="shared" si="9"/>
        <v>0</v>
      </c>
      <c r="AQ110" s="31">
        <f t="shared" si="6"/>
        <v>-15977.044</v>
      </c>
      <c r="AR110" s="45">
        <f t="shared" si="7"/>
        <v>0</v>
      </c>
    </row>
    <row r="111" spans="1:44" x14ac:dyDescent="0.25">
      <c r="A111" s="10">
        <v>110</v>
      </c>
      <c r="B111" s="11">
        <v>15880</v>
      </c>
      <c r="C111" s="11" t="s">
        <v>58</v>
      </c>
      <c r="D111" s="12" t="s">
        <v>3</v>
      </c>
      <c r="E111" s="12" t="s">
        <v>14</v>
      </c>
      <c r="F111" s="12" t="s">
        <v>19</v>
      </c>
      <c r="G111" s="12" t="s">
        <v>175</v>
      </c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8">
        <f t="shared" si="8"/>
        <v>419.7</v>
      </c>
      <c r="AN111" s="41">
        <v>419.7</v>
      </c>
      <c r="AO111" s="29">
        <f t="shared" si="5"/>
        <v>0</v>
      </c>
      <c r="AP111" s="30">
        <f t="shared" si="9"/>
        <v>0</v>
      </c>
      <c r="AQ111" s="31">
        <f t="shared" si="6"/>
        <v>-419.7</v>
      </c>
      <c r="AR111" s="45">
        <f t="shared" si="7"/>
        <v>0</v>
      </c>
    </row>
    <row r="112" spans="1:44" x14ac:dyDescent="0.25">
      <c r="A112" s="10">
        <v>111</v>
      </c>
      <c r="B112" s="13">
        <v>16112</v>
      </c>
      <c r="C112" s="11" t="s">
        <v>58</v>
      </c>
      <c r="D112" s="12" t="s">
        <v>3</v>
      </c>
      <c r="E112" s="12" t="s">
        <v>14</v>
      </c>
      <c r="F112" s="12" t="s">
        <v>19</v>
      </c>
      <c r="G112" s="14" t="s">
        <v>176</v>
      </c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8">
        <f t="shared" si="8"/>
        <v>269.7</v>
      </c>
      <c r="AN112" s="41">
        <v>269.7</v>
      </c>
      <c r="AO112" s="29">
        <f t="shared" si="5"/>
        <v>0</v>
      </c>
      <c r="AP112" s="30">
        <f t="shared" si="9"/>
        <v>0</v>
      </c>
      <c r="AQ112" s="31">
        <f t="shared" si="6"/>
        <v>-269.7</v>
      </c>
      <c r="AR112" s="45">
        <f t="shared" si="7"/>
        <v>0</v>
      </c>
    </row>
    <row r="113" spans="1:44" x14ac:dyDescent="0.25">
      <c r="A113" s="10">
        <v>112</v>
      </c>
      <c r="B113" s="11">
        <v>14488</v>
      </c>
      <c r="C113" s="11" t="s">
        <v>58</v>
      </c>
      <c r="D113" s="12" t="s">
        <v>3</v>
      </c>
      <c r="E113" s="12" t="s">
        <v>14</v>
      </c>
      <c r="F113" s="12" t="s">
        <v>19</v>
      </c>
      <c r="G113" s="12" t="s">
        <v>177</v>
      </c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8">
        <f t="shared" si="8"/>
        <v>682</v>
      </c>
      <c r="AN113" s="41">
        <v>682</v>
      </c>
      <c r="AO113" s="29">
        <f t="shared" si="5"/>
        <v>0</v>
      </c>
      <c r="AP113" s="30">
        <f t="shared" si="9"/>
        <v>0</v>
      </c>
      <c r="AQ113" s="31">
        <f t="shared" si="6"/>
        <v>-682</v>
      </c>
      <c r="AR113" s="45">
        <f t="shared" si="7"/>
        <v>0</v>
      </c>
    </row>
    <row r="114" spans="1:44" x14ac:dyDescent="0.25">
      <c r="A114" s="10">
        <v>113</v>
      </c>
      <c r="B114" s="11">
        <v>15190</v>
      </c>
      <c r="C114" s="11" t="s">
        <v>58</v>
      </c>
      <c r="D114" s="12" t="s">
        <v>3</v>
      </c>
      <c r="E114" s="12" t="s">
        <v>14</v>
      </c>
      <c r="F114" s="12" t="s">
        <v>19</v>
      </c>
      <c r="G114" s="12" t="s">
        <v>178</v>
      </c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8">
        <f t="shared" si="8"/>
        <v>319.7</v>
      </c>
      <c r="AN114" s="41">
        <v>319.7</v>
      </c>
      <c r="AO114" s="29">
        <f t="shared" si="5"/>
        <v>0</v>
      </c>
      <c r="AP114" s="30">
        <f t="shared" si="9"/>
        <v>0</v>
      </c>
      <c r="AQ114" s="31">
        <f t="shared" si="6"/>
        <v>-319.7</v>
      </c>
      <c r="AR114" s="45">
        <f t="shared" si="7"/>
        <v>0</v>
      </c>
    </row>
    <row r="115" spans="1:44" x14ac:dyDescent="0.25">
      <c r="A115" s="10">
        <v>114</v>
      </c>
      <c r="B115" s="11">
        <v>15228</v>
      </c>
      <c r="C115" s="11" t="s">
        <v>58</v>
      </c>
      <c r="D115" s="12" t="s">
        <v>3</v>
      </c>
      <c r="E115" s="12" t="s">
        <v>20</v>
      </c>
      <c r="F115" s="12" t="s">
        <v>21</v>
      </c>
      <c r="G115" s="12" t="s">
        <v>179</v>
      </c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8">
        <f t="shared" si="8"/>
        <v>1152.5</v>
      </c>
      <c r="AN115" s="41">
        <v>1152.5</v>
      </c>
      <c r="AO115" s="29">
        <f t="shared" si="5"/>
        <v>0</v>
      </c>
      <c r="AP115" s="30">
        <f t="shared" si="9"/>
        <v>0</v>
      </c>
      <c r="AQ115" s="31">
        <f t="shared" si="6"/>
        <v>-1152.5</v>
      </c>
      <c r="AR115" s="45">
        <f t="shared" si="7"/>
        <v>0</v>
      </c>
    </row>
    <row r="116" spans="1:44" x14ac:dyDescent="0.25">
      <c r="A116" s="10">
        <v>115</v>
      </c>
      <c r="B116" s="11">
        <v>16932</v>
      </c>
      <c r="C116" s="11" t="s">
        <v>58</v>
      </c>
      <c r="D116" s="12" t="s">
        <v>3</v>
      </c>
      <c r="E116" s="12" t="s">
        <v>20</v>
      </c>
      <c r="F116" s="12" t="s">
        <v>21</v>
      </c>
      <c r="G116" s="12" t="s">
        <v>180</v>
      </c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8">
        <f t="shared" si="8"/>
        <v>632</v>
      </c>
      <c r="AN116" s="41">
        <v>632</v>
      </c>
      <c r="AO116" s="29">
        <f t="shared" si="5"/>
        <v>0</v>
      </c>
      <c r="AP116" s="30">
        <f t="shared" si="9"/>
        <v>0</v>
      </c>
      <c r="AQ116" s="31">
        <f t="shared" si="6"/>
        <v>-632</v>
      </c>
      <c r="AR116" s="45">
        <f t="shared" si="7"/>
        <v>0</v>
      </c>
    </row>
    <row r="117" spans="1:44" x14ac:dyDescent="0.25">
      <c r="A117" s="10">
        <v>116</v>
      </c>
      <c r="B117" s="11">
        <v>15820</v>
      </c>
      <c r="C117" s="11" t="s">
        <v>58</v>
      </c>
      <c r="D117" s="12" t="s">
        <v>3</v>
      </c>
      <c r="E117" s="12" t="s">
        <v>20</v>
      </c>
      <c r="F117" s="12" t="s">
        <v>21</v>
      </c>
      <c r="G117" s="12" t="s">
        <v>181</v>
      </c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8">
        <f t="shared" si="8"/>
        <v>632</v>
      </c>
      <c r="AN117" s="41">
        <v>632</v>
      </c>
      <c r="AO117" s="29">
        <f t="shared" si="5"/>
        <v>0</v>
      </c>
      <c r="AP117" s="30">
        <f t="shared" si="9"/>
        <v>0</v>
      </c>
      <c r="AQ117" s="31">
        <f t="shared" si="6"/>
        <v>-632</v>
      </c>
      <c r="AR117" s="45">
        <f t="shared" si="7"/>
        <v>0</v>
      </c>
    </row>
    <row r="118" spans="1:44" x14ac:dyDescent="0.25">
      <c r="A118" s="10">
        <v>117</v>
      </c>
      <c r="B118" s="11">
        <v>14571</v>
      </c>
      <c r="C118" s="11" t="s">
        <v>58</v>
      </c>
      <c r="D118" s="12" t="s">
        <v>3</v>
      </c>
      <c r="E118" s="12" t="s">
        <v>20</v>
      </c>
      <c r="F118" s="12" t="s">
        <v>21</v>
      </c>
      <c r="G118" s="12" t="s">
        <v>182</v>
      </c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8">
        <f t="shared" si="8"/>
        <v>912</v>
      </c>
      <c r="AN118" s="41">
        <v>912</v>
      </c>
      <c r="AO118" s="29">
        <f t="shared" si="5"/>
        <v>0</v>
      </c>
      <c r="AP118" s="30">
        <f t="shared" si="9"/>
        <v>0</v>
      </c>
      <c r="AQ118" s="31">
        <f t="shared" si="6"/>
        <v>-912</v>
      </c>
      <c r="AR118" s="45">
        <f t="shared" si="7"/>
        <v>0</v>
      </c>
    </row>
    <row r="119" spans="1:44" x14ac:dyDescent="0.25">
      <c r="A119" s="10">
        <v>118</v>
      </c>
      <c r="B119" s="11">
        <v>14570</v>
      </c>
      <c r="C119" s="11" t="s">
        <v>58</v>
      </c>
      <c r="D119" s="12" t="s">
        <v>3</v>
      </c>
      <c r="E119" s="12" t="s">
        <v>20</v>
      </c>
      <c r="F119" s="12" t="s">
        <v>21</v>
      </c>
      <c r="G119" s="12" t="s">
        <v>183</v>
      </c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8">
        <f t="shared" si="8"/>
        <v>532</v>
      </c>
      <c r="AN119" s="41">
        <v>532</v>
      </c>
      <c r="AO119" s="29">
        <f t="shared" si="5"/>
        <v>0</v>
      </c>
      <c r="AP119" s="30">
        <f t="shared" si="9"/>
        <v>0</v>
      </c>
      <c r="AQ119" s="31">
        <f t="shared" si="6"/>
        <v>-532</v>
      </c>
      <c r="AR119" s="45">
        <f t="shared" si="7"/>
        <v>0</v>
      </c>
    </row>
    <row r="120" spans="1:44" x14ac:dyDescent="0.25">
      <c r="A120" s="10">
        <v>119</v>
      </c>
      <c r="B120" s="11">
        <v>15021</v>
      </c>
      <c r="C120" s="11" t="s">
        <v>58</v>
      </c>
      <c r="D120" s="12" t="s">
        <v>3</v>
      </c>
      <c r="E120" s="12" t="s">
        <v>20</v>
      </c>
      <c r="F120" s="12" t="s">
        <v>20</v>
      </c>
      <c r="G120" s="12" t="s">
        <v>184</v>
      </c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8">
        <f t="shared" si="8"/>
        <v>2227.2813333333334</v>
      </c>
      <c r="AN120" s="41">
        <v>2227.2813333333334</v>
      </c>
      <c r="AO120" s="29">
        <f t="shared" si="5"/>
        <v>0</v>
      </c>
      <c r="AP120" s="30">
        <f t="shared" si="9"/>
        <v>0</v>
      </c>
      <c r="AQ120" s="31">
        <f t="shared" si="6"/>
        <v>-2227.2813333333334</v>
      </c>
      <c r="AR120" s="45">
        <f t="shared" si="7"/>
        <v>0</v>
      </c>
    </row>
    <row r="121" spans="1:44" x14ac:dyDescent="0.25">
      <c r="A121" s="10">
        <v>120</v>
      </c>
      <c r="B121" s="11">
        <v>16807</v>
      </c>
      <c r="C121" s="11" t="s">
        <v>58</v>
      </c>
      <c r="D121" s="12" t="s">
        <v>3</v>
      </c>
      <c r="E121" s="12" t="s">
        <v>20</v>
      </c>
      <c r="F121" s="12" t="s">
        <v>20</v>
      </c>
      <c r="G121" s="12" t="s">
        <v>185</v>
      </c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8">
        <f t="shared" si="8"/>
        <v>2633.2310000000002</v>
      </c>
      <c r="AN121" s="41">
        <v>2633.2310000000002</v>
      </c>
      <c r="AO121" s="29">
        <f t="shared" si="5"/>
        <v>0</v>
      </c>
      <c r="AP121" s="30">
        <f t="shared" si="9"/>
        <v>0</v>
      </c>
      <c r="AQ121" s="31">
        <f t="shared" si="6"/>
        <v>-2633.2310000000002</v>
      </c>
      <c r="AR121" s="45">
        <f t="shared" si="7"/>
        <v>0</v>
      </c>
    </row>
    <row r="122" spans="1:44" x14ac:dyDescent="0.25">
      <c r="A122" s="10">
        <v>121</v>
      </c>
      <c r="B122" s="11">
        <v>16301</v>
      </c>
      <c r="C122" s="11" t="s">
        <v>58</v>
      </c>
      <c r="D122" s="12" t="s">
        <v>3</v>
      </c>
      <c r="E122" s="12" t="s">
        <v>20</v>
      </c>
      <c r="F122" s="12" t="s">
        <v>20</v>
      </c>
      <c r="G122" s="12" t="s">
        <v>186</v>
      </c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8">
        <f t="shared" si="8"/>
        <v>1202.5</v>
      </c>
      <c r="AN122" s="41">
        <v>1202.5</v>
      </c>
      <c r="AO122" s="29">
        <f t="shared" si="5"/>
        <v>0</v>
      </c>
      <c r="AP122" s="30">
        <f t="shared" si="9"/>
        <v>0</v>
      </c>
      <c r="AQ122" s="31">
        <f t="shared" si="6"/>
        <v>-1202.5</v>
      </c>
      <c r="AR122" s="45">
        <f t="shared" si="7"/>
        <v>0</v>
      </c>
    </row>
    <row r="123" spans="1:44" x14ac:dyDescent="0.25">
      <c r="A123" s="10">
        <v>122</v>
      </c>
      <c r="B123" s="11">
        <v>15662</v>
      </c>
      <c r="C123" s="11" t="s">
        <v>58</v>
      </c>
      <c r="D123" s="12" t="s">
        <v>3</v>
      </c>
      <c r="E123" s="12" t="s">
        <v>20</v>
      </c>
      <c r="F123" s="12" t="s">
        <v>20</v>
      </c>
      <c r="G123" s="12" t="s">
        <v>187</v>
      </c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8">
        <f t="shared" si="8"/>
        <v>319.7</v>
      </c>
      <c r="AN123" s="41">
        <v>319.7</v>
      </c>
      <c r="AO123" s="29">
        <f t="shared" si="5"/>
        <v>0</v>
      </c>
      <c r="AP123" s="30">
        <f t="shared" si="9"/>
        <v>0</v>
      </c>
      <c r="AQ123" s="31">
        <f t="shared" si="6"/>
        <v>-319.7</v>
      </c>
      <c r="AR123" s="45">
        <f t="shared" si="7"/>
        <v>0</v>
      </c>
    </row>
    <row r="124" spans="1:44" x14ac:dyDescent="0.25">
      <c r="A124" s="10">
        <v>123</v>
      </c>
      <c r="B124" s="11">
        <v>14518</v>
      </c>
      <c r="C124" s="11" t="s">
        <v>58</v>
      </c>
      <c r="D124" s="12" t="s">
        <v>3</v>
      </c>
      <c r="E124" s="12" t="s">
        <v>20</v>
      </c>
      <c r="F124" s="12" t="s">
        <v>20</v>
      </c>
      <c r="G124" s="12" t="s">
        <v>188</v>
      </c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8">
        <f t="shared" si="8"/>
        <v>632</v>
      </c>
      <c r="AN124" s="41">
        <v>632</v>
      </c>
      <c r="AO124" s="29">
        <f t="shared" si="5"/>
        <v>0</v>
      </c>
      <c r="AP124" s="30">
        <f t="shared" si="9"/>
        <v>0</v>
      </c>
      <c r="AQ124" s="31">
        <f t="shared" si="6"/>
        <v>-632</v>
      </c>
      <c r="AR124" s="45">
        <f t="shared" si="7"/>
        <v>0</v>
      </c>
    </row>
    <row r="125" spans="1:44" x14ac:dyDescent="0.25">
      <c r="A125" s="10">
        <v>124</v>
      </c>
      <c r="B125" s="11">
        <v>15879</v>
      </c>
      <c r="C125" s="11" t="s">
        <v>58</v>
      </c>
      <c r="D125" s="12" t="s">
        <v>3</v>
      </c>
      <c r="E125" s="12" t="s">
        <v>20</v>
      </c>
      <c r="F125" s="12" t="s">
        <v>20</v>
      </c>
      <c r="G125" s="12" t="s">
        <v>189</v>
      </c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8">
        <f t="shared" si="8"/>
        <v>1380.8025806451615</v>
      </c>
      <c r="AN125" s="41">
        <v>1380.8025806451615</v>
      </c>
      <c r="AO125" s="29">
        <f t="shared" si="5"/>
        <v>0</v>
      </c>
      <c r="AP125" s="30">
        <f t="shared" si="9"/>
        <v>0</v>
      </c>
      <c r="AQ125" s="31">
        <f t="shared" si="6"/>
        <v>-1380.8025806451615</v>
      </c>
      <c r="AR125" s="45">
        <f t="shared" si="7"/>
        <v>0</v>
      </c>
    </row>
    <row r="126" spans="1:44" x14ac:dyDescent="0.25">
      <c r="A126" s="10">
        <v>125</v>
      </c>
      <c r="B126" s="11">
        <v>15861</v>
      </c>
      <c r="C126" s="11" t="s">
        <v>58</v>
      </c>
      <c r="D126" s="12" t="s">
        <v>3</v>
      </c>
      <c r="E126" s="12" t="s">
        <v>20</v>
      </c>
      <c r="F126" s="12" t="s">
        <v>22</v>
      </c>
      <c r="G126" s="12" t="s">
        <v>190</v>
      </c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8">
        <f t="shared" si="8"/>
        <v>269.7</v>
      </c>
      <c r="AN126" s="41">
        <v>269.7</v>
      </c>
      <c r="AO126" s="29">
        <f t="shared" si="5"/>
        <v>0</v>
      </c>
      <c r="AP126" s="30">
        <f t="shared" si="9"/>
        <v>0</v>
      </c>
      <c r="AQ126" s="31">
        <f t="shared" si="6"/>
        <v>-269.7</v>
      </c>
      <c r="AR126" s="45">
        <f t="shared" si="7"/>
        <v>0</v>
      </c>
    </row>
    <row r="127" spans="1:44" x14ac:dyDescent="0.25">
      <c r="A127" s="10">
        <v>126</v>
      </c>
      <c r="B127" s="11">
        <v>15958</v>
      </c>
      <c r="C127" s="11" t="s">
        <v>58</v>
      </c>
      <c r="D127" s="12" t="s">
        <v>3</v>
      </c>
      <c r="E127" s="12" t="s">
        <v>20</v>
      </c>
      <c r="F127" s="12" t="s">
        <v>22</v>
      </c>
      <c r="G127" s="12" t="s">
        <v>191</v>
      </c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8">
        <f t="shared" si="8"/>
        <v>419.7</v>
      </c>
      <c r="AN127" s="41">
        <v>419.7</v>
      </c>
      <c r="AO127" s="29">
        <f t="shared" si="5"/>
        <v>0</v>
      </c>
      <c r="AP127" s="30">
        <f t="shared" si="9"/>
        <v>0</v>
      </c>
      <c r="AQ127" s="31">
        <f t="shared" si="6"/>
        <v>-419.7</v>
      </c>
      <c r="AR127" s="45">
        <f t="shared" si="7"/>
        <v>0</v>
      </c>
    </row>
    <row r="128" spans="1:44" x14ac:dyDescent="0.25">
      <c r="A128" s="10">
        <v>127</v>
      </c>
      <c r="B128" s="11">
        <v>92012</v>
      </c>
      <c r="C128" s="11" t="s">
        <v>58</v>
      </c>
      <c r="D128" s="12" t="s">
        <v>3</v>
      </c>
      <c r="E128" s="12" t="s">
        <v>20</v>
      </c>
      <c r="F128" s="12" t="s">
        <v>22</v>
      </c>
      <c r="G128" s="12" t="s">
        <v>192</v>
      </c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8">
        <f t="shared" si="8"/>
        <v>169.7</v>
      </c>
      <c r="AN128" s="41">
        <v>169.7</v>
      </c>
      <c r="AO128" s="29">
        <f t="shared" si="5"/>
        <v>0</v>
      </c>
      <c r="AP128" s="30">
        <f t="shared" si="9"/>
        <v>0</v>
      </c>
      <c r="AQ128" s="31">
        <f t="shared" si="6"/>
        <v>-169.7</v>
      </c>
      <c r="AR128" s="45">
        <f t="shared" si="7"/>
        <v>0</v>
      </c>
    </row>
    <row r="129" spans="1:44" x14ac:dyDescent="0.25">
      <c r="A129" s="10">
        <v>128</v>
      </c>
      <c r="B129" s="11">
        <v>15397</v>
      </c>
      <c r="C129" s="11" t="s">
        <v>58</v>
      </c>
      <c r="D129" s="12" t="s">
        <v>3</v>
      </c>
      <c r="E129" s="12" t="s">
        <v>20</v>
      </c>
      <c r="F129" s="12" t="s">
        <v>22</v>
      </c>
      <c r="G129" s="12" t="s">
        <v>193</v>
      </c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8">
        <f t="shared" si="8"/>
        <v>269.7</v>
      </c>
      <c r="AN129" s="41">
        <v>269.7</v>
      </c>
      <c r="AO129" s="29">
        <f t="shared" si="5"/>
        <v>0</v>
      </c>
      <c r="AP129" s="30">
        <f t="shared" si="9"/>
        <v>0</v>
      </c>
      <c r="AQ129" s="31">
        <f t="shared" si="6"/>
        <v>-269.7</v>
      </c>
      <c r="AR129" s="45">
        <f t="shared" si="7"/>
        <v>0</v>
      </c>
    </row>
    <row r="130" spans="1:44" x14ac:dyDescent="0.25">
      <c r="A130" s="10">
        <v>129</v>
      </c>
      <c r="B130" s="15">
        <v>17497</v>
      </c>
      <c r="C130" s="11" t="s">
        <v>58</v>
      </c>
      <c r="D130" s="12" t="s">
        <v>3</v>
      </c>
      <c r="E130" s="12" t="s">
        <v>20</v>
      </c>
      <c r="F130" s="12" t="s">
        <v>22</v>
      </c>
      <c r="G130" s="12" t="s">
        <v>403</v>
      </c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8">
        <f t="shared" si="8"/>
        <v>0</v>
      </c>
      <c r="AN130" s="41">
        <v>0</v>
      </c>
      <c r="AO130" s="29">
        <f t="shared" si="5"/>
        <v>0</v>
      </c>
      <c r="AP130" s="30">
        <f t="shared" si="9"/>
        <v>0</v>
      </c>
      <c r="AQ130" s="31">
        <f t="shared" si="6"/>
        <v>0</v>
      </c>
      <c r="AR130" s="45" t="e">
        <f t="shared" si="7"/>
        <v>#DIV/0!</v>
      </c>
    </row>
    <row r="131" spans="1:44" x14ac:dyDescent="0.25">
      <c r="A131" s="10">
        <v>130</v>
      </c>
      <c r="B131" s="11">
        <v>15713</v>
      </c>
      <c r="C131" s="11" t="s">
        <v>58</v>
      </c>
      <c r="D131" s="11" t="s">
        <v>23</v>
      </c>
      <c r="E131" s="12" t="s">
        <v>24</v>
      </c>
      <c r="F131" s="12" t="s">
        <v>25</v>
      </c>
      <c r="G131" s="12" t="s">
        <v>194</v>
      </c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8">
        <f t="shared" ref="AM131:AM194" si="16">+AN131*1</f>
        <v>962</v>
      </c>
      <c r="AN131" s="41">
        <v>962</v>
      </c>
      <c r="AO131" s="29">
        <f t="shared" ref="AO131:AO194" si="17">SUM(H131:AL131)</f>
        <v>0</v>
      </c>
      <c r="AP131" s="30">
        <f t="shared" ref="AP131:AP194" si="18">AO131/1</f>
        <v>0</v>
      </c>
      <c r="AQ131" s="31">
        <f t="shared" ref="AQ131:AQ194" si="19">AO131-AM131</f>
        <v>-962</v>
      </c>
      <c r="AR131" s="45">
        <f t="shared" ref="AR131:AR194" si="20">AO131/AM131</f>
        <v>0</v>
      </c>
    </row>
    <row r="132" spans="1:44" x14ac:dyDescent="0.25">
      <c r="A132" s="10">
        <v>131</v>
      </c>
      <c r="B132" s="11">
        <v>14566</v>
      </c>
      <c r="C132" s="11" t="s">
        <v>58</v>
      </c>
      <c r="D132" s="11" t="s">
        <v>23</v>
      </c>
      <c r="E132" s="12" t="s">
        <v>24</v>
      </c>
      <c r="F132" s="12" t="s">
        <v>26</v>
      </c>
      <c r="G132" s="12" t="s">
        <v>195</v>
      </c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8">
        <f t="shared" si="16"/>
        <v>532</v>
      </c>
      <c r="AN132" s="41">
        <v>532</v>
      </c>
      <c r="AO132" s="29">
        <f t="shared" si="17"/>
        <v>0</v>
      </c>
      <c r="AP132" s="30">
        <f t="shared" si="18"/>
        <v>0</v>
      </c>
      <c r="AQ132" s="31">
        <f t="shared" si="19"/>
        <v>-532</v>
      </c>
      <c r="AR132" s="45">
        <f t="shared" si="20"/>
        <v>0</v>
      </c>
    </row>
    <row r="133" spans="1:44" x14ac:dyDescent="0.25">
      <c r="A133" s="10">
        <v>132</v>
      </c>
      <c r="B133" s="11">
        <v>15630</v>
      </c>
      <c r="C133" s="11" t="s">
        <v>58</v>
      </c>
      <c r="D133" s="11" t="s">
        <v>23</v>
      </c>
      <c r="E133" s="12" t="s">
        <v>24</v>
      </c>
      <c r="F133" s="12" t="s">
        <v>26</v>
      </c>
      <c r="G133" s="12" t="s">
        <v>196</v>
      </c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8">
        <f t="shared" si="16"/>
        <v>369.7</v>
      </c>
      <c r="AN133" s="41">
        <v>369.7</v>
      </c>
      <c r="AO133" s="29">
        <f t="shared" si="17"/>
        <v>0</v>
      </c>
      <c r="AP133" s="30">
        <f t="shared" si="18"/>
        <v>0</v>
      </c>
      <c r="AQ133" s="31">
        <f t="shared" si="19"/>
        <v>-369.7</v>
      </c>
      <c r="AR133" s="45">
        <f t="shared" si="20"/>
        <v>0</v>
      </c>
    </row>
    <row r="134" spans="1:44" x14ac:dyDescent="0.25">
      <c r="A134" s="10">
        <v>133</v>
      </c>
      <c r="B134" s="11">
        <v>14565</v>
      </c>
      <c r="C134" s="11" t="s">
        <v>58</v>
      </c>
      <c r="D134" s="11" t="s">
        <v>23</v>
      </c>
      <c r="E134" s="12" t="s">
        <v>24</v>
      </c>
      <c r="F134" s="12" t="s">
        <v>26</v>
      </c>
      <c r="G134" s="12" t="s">
        <v>197</v>
      </c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8">
        <f t="shared" si="16"/>
        <v>1082</v>
      </c>
      <c r="AN134" s="41">
        <v>1082</v>
      </c>
      <c r="AO134" s="29">
        <f t="shared" si="17"/>
        <v>0</v>
      </c>
      <c r="AP134" s="30">
        <f t="shared" si="18"/>
        <v>0</v>
      </c>
      <c r="AQ134" s="31">
        <f t="shared" si="19"/>
        <v>-1082</v>
      </c>
      <c r="AR134" s="45">
        <f t="shared" si="20"/>
        <v>0</v>
      </c>
    </row>
    <row r="135" spans="1:44" x14ac:dyDescent="0.25">
      <c r="A135" s="10">
        <v>134</v>
      </c>
      <c r="B135" s="11">
        <v>15703</v>
      </c>
      <c r="C135" s="11" t="s">
        <v>58</v>
      </c>
      <c r="D135" s="11" t="s">
        <v>23</v>
      </c>
      <c r="E135" s="12" t="s">
        <v>24</v>
      </c>
      <c r="F135" s="12" t="s">
        <v>26</v>
      </c>
      <c r="G135" s="12" t="s">
        <v>198</v>
      </c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8">
        <f t="shared" si="16"/>
        <v>732</v>
      </c>
      <c r="AN135" s="41">
        <v>732</v>
      </c>
      <c r="AO135" s="29">
        <f t="shared" si="17"/>
        <v>0</v>
      </c>
      <c r="AP135" s="30">
        <f t="shared" si="18"/>
        <v>0</v>
      </c>
      <c r="AQ135" s="31">
        <f t="shared" si="19"/>
        <v>-732</v>
      </c>
      <c r="AR135" s="45">
        <f t="shared" si="20"/>
        <v>0</v>
      </c>
    </row>
    <row r="136" spans="1:44" x14ac:dyDescent="0.25">
      <c r="A136" s="10">
        <v>135</v>
      </c>
      <c r="B136" s="11">
        <v>14522</v>
      </c>
      <c r="C136" s="11" t="s">
        <v>58</v>
      </c>
      <c r="D136" s="11" t="s">
        <v>23</v>
      </c>
      <c r="E136" s="12" t="s">
        <v>24</v>
      </c>
      <c r="F136" s="12" t="s">
        <v>26</v>
      </c>
      <c r="G136" s="12" t="s">
        <v>199</v>
      </c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8">
        <f t="shared" si="16"/>
        <v>419.7</v>
      </c>
      <c r="AN136" s="41">
        <v>419.7</v>
      </c>
      <c r="AO136" s="29">
        <f t="shared" si="17"/>
        <v>0</v>
      </c>
      <c r="AP136" s="30">
        <f t="shared" si="18"/>
        <v>0</v>
      </c>
      <c r="AQ136" s="31">
        <f t="shared" si="19"/>
        <v>-419.7</v>
      </c>
      <c r="AR136" s="45">
        <f t="shared" si="20"/>
        <v>0</v>
      </c>
    </row>
    <row r="137" spans="1:44" x14ac:dyDescent="0.25">
      <c r="A137" s="10">
        <v>136</v>
      </c>
      <c r="B137" s="11">
        <v>15437</v>
      </c>
      <c r="C137" s="11" t="s">
        <v>58</v>
      </c>
      <c r="D137" s="11" t="s">
        <v>23</v>
      </c>
      <c r="E137" s="12" t="s">
        <v>24</v>
      </c>
      <c r="F137" s="12" t="s">
        <v>26</v>
      </c>
      <c r="G137" s="12" t="s">
        <v>200</v>
      </c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8">
        <f t="shared" si="16"/>
        <v>369.7</v>
      </c>
      <c r="AN137" s="41">
        <v>369.7</v>
      </c>
      <c r="AO137" s="29">
        <f t="shared" si="17"/>
        <v>0</v>
      </c>
      <c r="AP137" s="30">
        <f t="shared" si="18"/>
        <v>0</v>
      </c>
      <c r="AQ137" s="31">
        <f t="shared" si="19"/>
        <v>-369.7</v>
      </c>
      <c r="AR137" s="45">
        <f t="shared" si="20"/>
        <v>0</v>
      </c>
    </row>
    <row r="138" spans="1:44" x14ac:dyDescent="0.25">
      <c r="A138" s="10">
        <v>137</v>
      </c>
      <c r="B138" s="11">
        <v>15671</v>
      </c>
      <c r="C138" s="11" t="s">
        <v>58</v>
      </c>
      <c r="D138" s="11" t="s">
        <v>23</v>
      </c>
      <c r="E138" s="12" t="s">
        <v>24</v>
      </c>
      <c r="F138" s="12" t="s">
        <v>27</v>
      </c>
      <c r="G138" s="12" t="s">
        <v>201</v>
      </c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8">
        <f t="shared" si="16"/>
        <v>782</v>
      </c>
      <c r="AN138" s="41">
        <v>782</v>
      </c>
      <c r="AO138" s="29">
        <f t="shared" si="17"/>
        <v>0</v>
      </c>
      <c r="AP138" s="30">
        <f t="shared" si="18"/>
        <v>0</v>
      </c>
      <c r="AQ138" s="31">
        <f t="shared" si="19"/>
        <v>-782</v>
      </c>
      <c r="AR138" s="45">
        <f t="shared" si="20"/>
        <v>0</v>
      </c>
    </row>
    <row r="139" spans="1:44" x14ac:dyDescent="0.25">
      <c r="A139" s="10">
        <v>138</v>
      </c>
      <c r="B139" s="11">
        <v>17119</v>
      </c>
      <c r="C139" s="11" t="s">
        <v>58</v>
      </c>
      <c r="D139" s="11" t="s">
        <v>23</v>
      </c>
      <c r="E139" s="12" t="s">
        <v>24</v>
      </c>
      <c r="F139" s="12" t="s">
        <v>27</v>
      </c>
      <c r="G139" s="12" t="s">
        <v>202</v>
      </c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8">
        <f t="shared" si="16"/>
        <v>632</v>
      </c>
      <c r="AN139" s="41">
        <v>632</v>
      </c>
      <c r="AO139" s="29">
        <f t="shared" si="17"/>
        <v>0</v>
      </c>
      <c r="AP139" s="30">
        <f t="shared" si="18"/>
        <v>0</v>
      </c>
      <c r="AQ139" s="31">
        <f t="shared" si="19"/>
        <v>-632</v>
      </c>
      <c r="AR139" s="45">
        <f t="shared" si="20"/>
        <v>0</v>
      </c>
    </row>
    <row r="140" spans="1:44" x14ac:dyDescent="0.25">
      <c r="A140" s="10">
        <v>139</v>
      </c>
      <c r="B140" s="11">
        <v>16255</v>
      </c>
      <c r="C140" s="11" t="s">
        <v>58</v>
      </c>
      <c r="D140" s="11" t="s">
        <v>23</v>
      </c>
      <c r="E140" s="12" t="s">
        <v>24</v>
      </c>
      <c r="F140" s="12" t="s">
        <v>27</v>
      </c>
      <c r="G140" s="12" t="s">
        <v>203</v>
      </c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8">
        <f t="shared" si="16"/>
        <v>419.7</v>
      </c>
      <c r="AN140" s="41">
        <v>419.7</v>
      </c>
      <c r="AO140" s="29">
        <f t="shared" si="17"/>
        <v>0</v>
      </c>
      <c r="AP140" s="30">
        <f t="shared" si="18"/>
        <v>0</v>
      </c>
      <c r="AQ140" s="31">
        <f t="shared" si="19"/>
        <v>-419.7</v>
      </c>
      <c r="AR140" s="45">
        <f t="shared" si="20"/>
        <v>0</v>
      </c>
    </row>
    <row r="141" spans="1:44" x14ac:dyDescent="0.25">
      <c r="A141" s="10">
        <v>140</v>
      </c>
      <c r="B141" s="11">
        <v>16114</v>
      </c>
      <c r="C141" s="11" t="s">
        <v>58</v>
      </c>
      <c r="D141" s="11" t="s">
        <v>23</v>
      </c>
      <c r="E141" s="12" t="s">
        <v>24</v>
      </c>
      <c r="F141" s="12" t="s">
        <v>27</v>
      </c>
      <c r="G141" s="12" t="s">
        <v>204</v>
      </c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8">
        <f t="shared" si="16"/>
        <v>369.7</v>
      </c>
      <c r="AN141" s="41">
        <v>369.7</v>
      </c>
      <c r="AO141" s="29">
        <f t="shared" si="17"/>
        <v>0</v>
      </c>
      <c r="AP141" s="30">
        <f t="shared" si="18"/>
        <v>0</v>
      </c>
      <c r="AQ141" s="31">
        <f t="shared" si="19"/>
        <v>-369.7</v>
      </c>
      <c r="AR141" s="45">
        <f t="shared" si="20"/>
        <v>0</v>
      </c>
    </row>
    <row r="142" spans="1:44" x14ac:dyDescent="0.25">
      <c r="A142" s="10">
        <v>141</v>
      </c>
      <c r="B142" s="11">
        <v>16072</v>
      </c>
      <c r="C142" s="11" t="s">
        <v>58</v>
      </c>
      <c r="D142" s="11" t="s">
        <v>23</v>
      </c>
      <c r="E142" s="12" t="s">
        <v>24</v>
      </c>
      <c r="F142" s="12" t="s">
        <v>27</v>
      </c>
      <c r="G142" s="12" t="s">
        <v>205</v>
      </c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8">
        <f t="shared" si="16"/>
        <v>419.7</v>
      </c>
      <c r="AN142" s="41">
        <v>419.7</v>
      </c>
      <c r="AO142" s="29">
        <f t="shared" si="17"/>
        <v>0</v>
      </c>
      <c r="AP142" s="30">
        <f t="shared" si="18"/>
        <v>0</v>
      </c>
      <c r="AQ142" s="31">
        <f t="shared" si="19"/>
        <v>-419.7</v>
      </c>
      <c r="AR142" s="45">
        <f t="shared" si="20"/>
        <v>0</v>
      </c>
    </row>
    <row r="143" spans="1:44" x14ac:dyDescent="0.25">
      <c r="A143" s="10">
        <v>142</v>
      </c>
      <c r="B143" s="11">
        <v>92010</v>
      </c>
      <c r="C143" s="11" t="s">
        <v>58</v>
      </c>
      <c r="D143" s="11" t="s">
        <v>23</v>
      </c>
      <c r="E143" s="12" t="s">
        <v>24</v>
      </c>
      <c r="F143" s="12" t="s">
        <v>27</v>
      </c>
      <c r="G143" s="12" t="s">
        <v>206</v>
      </c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8">
        <f t="shared" si="16"/>
        <v>319.93741935483871</v>
      </c>
      <c r="AN143" s="41">
        <v>319.93741935483871</v>
      </c>
      <c r="AO143" s="29">
        <f t="shared" si="17"/>
        <v>0</v>
      </c>
      <c r="AP143" s="30">
        <f t="shared" si="18"/>
        <v>0</v>
      </c>
      <c r="AQ143" s="31">
        <f t="shared" si="19"/>
        <v>-319.93741935483871</v>
      </c>
      <c r="AR143" s="45">
        <f t="shared" si="20"/>
        <v>0</v>
      </c>
    </row>
    <row r="144" spans="1:44" x14ac:dyDescent="0.25">
      <c r="A144" s="10">
        <v>143</v>
      </c>
      <c r="B144" s="11">
        <v>15438</v>
      </c>
      <c r="C144" s="11" t="s">
        <v>58</v>
      </c>
      <c r="D144" s="11" t="s">
        <v>23</v>
      </c>
      <c r="E144" s="12" t="s">
        <v>24</v>
      </c>
      <c r="F144" s="12" t="s">
        <v>27</v>
      </c>
      <c r="G144" s="12" t="s">
        <v>207</v>
      </c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8">
        <f t="shared" si="16"/>
        <v>732</v>
      </c>
      <c r="AN144" s="41">
        <v>732</v>
      </c>
      <c r="AO144" s="29">
        <f t="shared" si="17"/>
        <v>0</v>
      </c>
      <c r="AP144" s="30">
        <f t="shared" si="18"/>
        <v>0</v>
      </c>
      <c r="AQ144" s="31">
        <f t="shared" si="19"/>
        <v>-732</v>
      </c>
      <c r="AR144" s="45">
        <f t="shared" si="20"/>
        <v>0</v>
      </c>
    </row>
    <row r="145" spans="1:44" x14ac:dyDescent="0.25">
      <c r="A145" s="10">
        <v>144</v>
      </c>
      <c r="B145" s="11">
        <v>15620</v>
      </c>
      <c r="C145" s="11" t="s">
        <v>58</v>
      </c>
      <c r="D145" s="11" t="s">
        <v>23</v>
      </c>
      <c r="E145" s="12" t="s">
        <v>24</v>
      </c>
      <c r="F145" s="12" t="s">
        <v>27</v>
      </c>
      <c r="G145" s="12" t="s">
        <v>208</v>
      </c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8">
        <f t="shared" si="16"/>
        <v>169.7</v>
      </c>
      <c r="AN145" s="41">
        <v>169.7</v>
      </c>
      <c r="AO145" s="29">
        <f t="shared" si="17"/>
        <v>0</v>
      </c>
      <c r="AP145" s="30">
        <f t="shared" si="18"/>
        <v>0</v>
      </c>
      <c r="AQ145" s="31">
        <f t="shared" si="19"/>
        <v>-169.7</v>
      </c>
      <c r="AR145" s="45">
        <f t="shared" si="20"/>
        <v>0</v>
      </c>
    </row>
    <row r="146" spans="1:44" x14ac:dyDescent="0.25">
      <c r="A146" s="10">
        <v>145</v>
      </c>
      <c r="B146" s="11">
        <v>14591</v>
      </c>
      <c r="C146" s="11" t="s">
        <v>58</v>
      </c>
      <c r="D146" s="11" t="s">
        <v>23</v>
      </c>
      <c r="E146" s="12" t="s">
        <v>24</v>
      </c>
      <c r="F146" s="12" t="s">
        <v>28</v>
      </c>
      <c r="G146" s="12" t="s">
        <v>209</v>
      </c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8">
        <f t="shared" si="16"/>
        <v>169.7</v>
      </c>
      <c r="AN146" s="41">
        <v>169.7</v>
      </c>
      <c r="AO146" s="29">
        <f t="shared" si="17"/>
        <v>0</v>
      </c>
      <c r="AP146" s="30">
        <f t="shared" si="18"/>
        <v>0</v>
      </c>
      <c r="AQ146" s="31">
        <f t="shared" si="19"/>
        <v>-169.7</v>
      </c>
      <c r="AR146" s="45">
        <f t="shared" si="20"/>
        <v>0</v>
      </c>
    </row>
    <row r="147" spans="1:44" x14ac:dyDescent="0.25">
      <c r="A147" s="10">
        <v>146</v>
      </c>
      <c r="B147" s="11">
        <v>16515</v>
      </c>
      <c r="C147" s="11" t="s">
        <v>58</v>
      </c>
      <c r="D147" s="11" t="s">
        <v>23</v>
      </c>
      <c r="E147" s="12" t="s">
        <v>24</v>
      </c>
      <c r="F147" s="12" t="s">
        <v>28</v>
      </c>
      <c r="G147" s="12" t="s">
        <v>210</v>
      </c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8">
        <f t="shared" si="16"/>
        <v>269.7</v>
      </c>
      <c r="AN147" s="41">
        <v>269.7</v>
      </c>
      <c r="AO147" s="29">
        <f t="shared" si="17"/>
        <v>0</v>
      </c>
      <c r="AP147" s="30">
        <f t="shared" si="18"/>
        <v>0</v>
      </c>
      <c r="AQ147" s="31">
        <f t="shared" si="19"/>
        <v>-269.7</v>
      </c>
      <c r="AR147" s="45">
        <f t="shared" si="20"/>
        <v>0</v>
      </c>
    </row>
    <row r="148" spans="1:44" x14ac:dyDescent="0.25">
      <c r="A148" s="10">
        <v>147</v>
      </c>
      <c r="B148" s="11">
        <v>16341</v>
      </c>
      <c r="C148" s="11" t="s">
        <v>58</v>
      </c>
      <c r="D148" s="11" t="s">
        <v>23</v>
      </c>
      <c r="E148" s="12" t="s">
        <v>24</v>
      </c>
      <c r="F148" s="12" t="s">
        <v>28</v>
      </c>
      <c r="G148" s="12" t="s">
        <v>211</v>
      </c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8">
        <f t="shared" si="16"/>
        <v>319.7</v>
      </c>
      <c r="AN148" s="41">
        <v>319.7</v>
      </c>
      <c r="AO148" s="29">
        <f t="shared" si="17"/>
        <v>0</v>
      </c>
      <c r="AP148" s="30">
        <f t="shared" si="18"/>
        <v>0</v>
      </c>
      <c r="AQ148" s="31">
        <f t="shared" si="19"/>
        <v>-319.7</v>
      </c>
      <c r="AR148" s="45">
        <f t="shared" si="20"/>
        <v>0</v>
      </c>
    </row>
    <row r="149" spans="1:44" x14ac:dyDescent="0.25">
      <c r="A149" s="10">
        <v>148</v>
      </c>
      <c r="B149" s="11">
        <v>15619</v>
      </c>
      <c r="C149" s="11" t="s">
        <v>58</v>
      </c>
      <c r="D149" s="11" t="s">
        <v>23</v>
      </c>
      <c r="E149" s="12" t="s">
        <v>24</v>
      </c>
      <c r="F149" s="12" t="s">
        <v>28</v>
      </c>
      <c r="G149" s="12" t="s">
        <v>212</v>
      </c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8">
        <f t="shared" si="16"/>
        <v>1978.3483870967741</v>
      </c>
      <c r="AN149" s="41">
        <v>1978.3483870967741</v>
      </c>
      <c r="AO149" s="29">
        <f t="shared" si="17"/>
        <v>0</v>
      </c>
      <c r="AP149" s="30">
        <f t="shared" si="18"/>
        <v>0</v>
      </c>
      <c r="AQ149" s="31">
        <f t="shared" si="19"/>
        <v>-1978.3483870967741</v>
      </c>
      <c r="AR149" s="45">
        <f t="shared" si="20"/>
        <v>0</v>
      </c>
    </row>
    <row r="150" spans="1:44" x14ac:dyDescent="0.25">
      <c r="A150" s="10">
        <v>149</v>
      </c>
      <c r="B150" s="11">
        <v>14528</v>
      </c>
      <c r="C150" s="11" t="s">
        <v>58</v>
      </c>
      <c r="D150" s="11" t="s">
        <v>23</v>
      </c>
      <c r="E150" s="12" t="s">
        <v>24</v>
      </c>
      <c r="F150" s="12" t="s">
        <v>29</v>
      </c>
      <c r="G150" s="12" t="s">
        <v>213</v>
      </c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8">
        <f t="shared" si="16"/>
        <v>991.12612903225806</v>
      </c>
      <c r="AN150" s="41">
        <v>991.12612903225806</v>
      </c>
      <c r="AO150" s="29">
        <f t="shared" si="17"/>
        <v>0</v>
      </c>
      <c r="AP150" s="30">
        <f t="shared" si="18"/>
        <v>0</v>
      </c>
      <c r="AQ150" s="31">
        <f t="shared" si="19"/>
        <v>-991.12612903225806</v>
      </c>
      <c r="AR150" s="45">
        <f t="shared" si="20"/>
        <v>0</v>
      </c>
    </row>
    <row r="151" spans="1:44" x14ac:dyDescent="0.25">
      <c r="A151" s="10">
        <v>150</v>
      </c>
      <c r="B151" s="11">
        <v>16294</v>
      </c>
      <c r="C151" s="11" t="s">
        <v>58</v>
      </c>
      <c r="D151" s="11" t="s">
        <v>23</v>
      </c>
      <c r="E151" s="12" t="s">
        <v>24</v>
      </c>
      <c r="F151" s="12" t="s">
        <v>30</v>
      </c>
      <c r="G151" s="12" t="s">
        <v>214</v>
      </c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8">
        <f t="shared" si="16"/>
        <v>632</v>
      </c>
      <c r="AN151" s="41">
        <v>632</v>
      </c>
      <c r="AO151" s="29">
        <f t="shared" si="17"/>
        <v>0</v>
      </c>
      <c r="AP151" s="30">
        <f t="shared" si="18"/>
        <v>0</v>
      </c>
      <c r="AQ151" s="31">
        <f t="shared" si="19"/>
        <v>-632</v>
      </c>
      <c r="AR151" s="45">
        <f t="shared" si="20"/>
        <v>0</v>
      </c>
    </row>
    <row r="152" spans="1:44" x14ac:dyDescent="0.25">
      <c r="A152" s="10">
        <v>151</v>
      </c>
      <c r="B152" s="11">
        <v>14481</v>
      </c>
      <c r="C152" s="11" t="s">
        <v>58</v>
      </c>
      <c r="D152" s="11" t="s">
        <v>23</v>
      </c>
      <c r="E152" s="12" t="s">
        <v>24</v>
      </c>
      <c r="F152" s="12" t="s">
        <v>30</v>
      </c>
      <c r="G152" s="12" t="s">
        <v>215</v>
      </c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8">
        <f t="shared" si="16"/>
        <v>319.7</v>
      </c>
      <c r="AN152" s="41">
        <v>319.7</v>
      </c>
      <c r="AO152" s="29">
        <f t="shared" si="17"/>
        <v>0</v>
      </c>
      <c r="AP152" s="30">
        <f t="shared" si="18"/>
        <v>0</v>
      </c>
      <c r="AQ152" s="31">
        <f t="shared" si="19"/>
        <v>-319.7</v>
      </c>
      <c r="AR152" s="45">
        <f t="shared" si="20"/>
        <v>0</v>
      </c>
    </row>
    <row r="153" spans="1:44" x14ac:dyDescent="0.25">
      <c r="A153" s="10">
        <v>152</v>
      </c>
      <c r="B153" s="11">
        <v>15050</v>
      </c>
      <c r="C153" s="11" t="s">
        <v>58</v>
      </c>
      <c r="D153" s="11" t="s">
        <v>23</v>
      </c>
      <c r="E153" s="12" t="s">
        <v>24</v>
      </c>
      <c r="F153" s="12" t="s">
        <v>30</v>
      </c>
      <c r="G153" s="12" t="s">
        <v>216</v>
      </c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8">
        <f t="shared" si="16"/>
        <v>419.7</v>
      </c>
      <c r="AN153" s="41">
        <v>419.7</v>
      </c>
      <c r="AO153" s="29">
        <f t="shared" si="17"/>
        <v>0</v>
      </c>
      <c r="AP153" s="30">
        <f t="shared" si="18"/>
        <v>0</v>
      </c>
      <c r="AQ153" s="31">
        <f t="shared" si="19"/>
        <v>-419.7</v>
      </c>
      <c r="AR153" s="45">
        <f t="shared" si="20"/>
        <v>0</v>
      </c>
    </row>
    <row r="154" spans="1:44" x14ac:dyDescent="0.25">
      <c r="A154" s="10">
        <v>153</v>
      </c>
      <c r="B154" s="13">
        <v>17047</v>
      </c>
      <c r="C154" s="11" t="s">
        <v>58</v>
      </c>
      <c r="D154" s="11" t="s">
        <v>23</v>
      </c>
      <c r="E154" s="12" t="s">
        <v>24</v>
      </c>
      <c r="F154" s="12" t="s">
        <v>30</v>
      </c>
      <c r="G154" s="14" t="s">
        <v>217</v>
      </c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8">
        <f t="shared" si="16"/>
        <v>732</v>
      </c>
      <c r="AN154" s="41">
        <v>732</v>
      </c>
      <c r="AO154" s="29">
        <f t="shared" si="17"/>
        <v>0</v>
      </c>
      <c r="AP154" s="30">
        <f t="shared" si="18"/>
        <v>0</v>
      </c>
      <c r="AQ154" s="31">
        <f t="shared" si="19"/>
        <v>-732</v>
      </c>
      <c r="AR154" s="45">
        <f t="shared" si="20"/>
        <v>0</v>
      </c>
    </row>
    <row r="155" spans="1:44" x14ac:dyDescent="0.25">
      <c r="A155" s="10">
        <v>154</v>
      </c>
      <c r="B155" s="11">
        <v>14586</v>
      </c>
      <c r="C155" s="11" t="s">
        <v>58</v>
      </c>
      <c r="D155" s="11" t="s">
        <v>23</v>
      </c>
      <c r="E155" s="12" t="s">
        <v>24</v>
      </c>
      <c r="F155" s="12" t="s">
        <v>30</v>
      </c>
      <c r="G155" s="12" t="s">
        <v>218</v>
      </c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8">
        <f t="shared" si="16"/>
        <v>532</v>
      </c>
      <c r="AN155" s="41">
        <v>532</v>
      </c>
      <c r="AO155" s="29">
        <f t="shared" si="17"/>
        <v>0</v>
      </c>
      <c r="AP155" s="30">
        <f t="shared" si="18"/>
        <v>0</v>
      </c>
      <c r="AQ155" s="31">
        <f t="shared" si="19"/>
        <v>-532</v>
      </c>
      <c r="AR155" s="45">
        <f t="shared" si="20"/>
        <v>0</v>
      </c>
    </row>
    <row r="156" spans="1:44" x14ac:dyDescent="0.25">
      <c r="A156" s="10">
        <v>155</v>
      </c>
      <c r="B156" s="13">
        <v>16962</v>
      </c>
      <c r="C156" s="11" t="s">
        <v>58</v>
      </c>
      <c r="D156" s="11" t="s">
        <v>23</v>
      </c>
      <c r="E156" s="12" t="s">
        <v>24</v>
      </c>
      <c r="F156" s="12" t="s">
        <v>30</v>
      </c>
      <c r="G156" s="14" t="s">
        <v>219</v>
      </c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8">
        <f t="shared" si="16"/>
        <v>557</v>
      </c>
      <c r="AN156" s="41">
        <v>557</v>
      </c>
      <c r="AO156" s="29">
        <f t="shared" si="17"/>
        <v>0</v>
      </c>
      <c r="AP156" s="30">
        <f t="shared" si="18"/>
        <v>0</v>
      </c>
      <c r="AQ156" s="31">
        <f t="shared" si="19"/>
        <v>-557</v>
      </c>
      <c r="AR156" s="45">
        <f t="shared" si="20"/>
        <v>0</v>
      </c>
    </row>
    <row r="157" spans="1:44" x14ac:dyDescent="0.25">
      <c r="A157" s="10">
        <v>156</v>
      </c>
      <c r="B157" s="13">
        <v>16959</v>
      </c>
      <c r="C157" s="11" t="s">
        <v>58</v>
      </c>
      <c r="D157" s="11" t="s">
        <v>23</v>
      </c>
      <c r="E157" s="12" t="s">
        <v>24</v>
      </c>
      <c r="F157" s="12" t="s">
        <v>30</v>
      </c>
      <c r="G157" s="14" t="s">
        <v>220</v>
      </c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8">
        <f t="shared" si="16"/>
        <v>557</v>
      </c>
      <c r="AN157" s="41">
        <v>557</v>
      </c>
      <c r="AO157" s="29">
        <f t="shared" si="17"/>
        <v>0</v>
      </c>
      <c r="AP157" s="30">
        <f t="shared" si="18"/>
        <v>0</v>
      </c>
      <c r="AQ157" s="31">
        <f t="shared" si="19"/>
        <v>-557</v>
      </c>
      <c r="AR157" s="45">
        <f t="shared" si="20"/>
        <v>0</v>
      </c>
    </row>
    <row r="158" spans="1:44" x14ac:dyDescent="0.25">
      <c r="A158" s="10">
        <v>157</v>
      </c>
      <c r="B158" s="11">
        <v>14542</v>
      </c>
      <c r="C158" s="11" t="s">
        <v>58</v>
      </c>
      <c r="D158" s="11" t="s">
        <v>23</v>
      </c>
      <c r="E158" s="12" t="s">
        <v>31</v>
      </c>
      <c r="F158" s="12" t="s">
        <v>32</v>
      </c>
      <c r="G158" s="12" t="s">
        <v>221</v>
      </c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8">
        <f t="shared" si="16"/>
        <v>532</v>
      </c>
      <c r="AN158" s="41">
        <v>532</v>
      </c>
      <c r="AO158" s="29">
        <f t="shared" si="17"/>
        <v>0</v>
      </c>
      <c r="AP158" s="30">
        <f t="shared" si="18"/>
        <v>0</v>
      </c>
      <c r="AQ158" s="31">
        <f t="shared" si="19"/>
        <v>-532</v>
      </c>
      <c r="AR158" s="45">
        <f t="shared" si="20"/>
        <v>0</v>
      </c>
    </row>
    <row r="159" spans="1:44" x14ac:dyDescent="0.25">
      <c r="A159" s="10">
        <v>158</v>
      </c>
      <c r="B159" s="11">
        <v>14509</v>
      </c>
      <c r="C159" s="11" t="s">
        <v>58</v>
      </c>
      <c r="D159" s="11" t="s">
        <v>23</v>
      </c>
      <c r="E159" s="12" t="s">
        <v>31</v>
      </c>
      <c r="F159" s="12" t="s">
        <v>32</v>
      </c>
      <c r="G159" s="12" t="s">
        <v>222</v>
      </c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8">
        <f t="shared" si="16"/>
        <v>319.7</v>
      </c>
      <c r="AN159" s="41">
        <v>319.7</v>
      </c>
      <c r="AO159" s="29">
        <f t="shared" si="17"/>
        <v>0</v>
      </c>
      <c r="AP159" s="30">
        <f t="shared" si="18"/>
        <v>0</v>
      </c>
      <c r="AQ159" s="31">
        <f t="shared" si="19"/>
        <v>-319.7</v>
      </c>
      <c r="AR159" s="45">
        <f t="shared" si="20"/>
        <v>0</v>
      </c>
    </row>
    <row r="160" spans="1:44" x14ac:dyDescent="0.25">
      <c r="A160" s="10">
        <v>159</v>
      </c>
      <c r="B160" s="11">
        <v>15392</v>
      </c>
      <c r="C160" s="11" t="s">
        <v>58</v>
      </c>
      <c r="D160" s="11" t="s">
        <v>23</v>
      </c>
      <c r="E160" s="12" t="s">
        <v>31</v>
      </c>
      <c r="F160" s="12" t="s">
        <v>32</v>
      </c>
      <c r="G160" s="12" t="s">
        <v>223</v>
      </c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8">
        <f t="shared" si="16"/>
        <v>532</v>
      </c>
      <c r="AN160" s="41">
        <v>532</v>
      </c>
      <c r="AO160" s="29">
        <f t="shared" si="17"/>
        <v>0</v>
      </c>
      <c r="AP160" s="30">
        <f t="shared" si="18"/>
        <v>0</v>
      </c>
      <c r="AQ160" s="31">
        <f t="shared" si="19"/>
        <v>-532</v>
      </c>
      <c r="AR160" s="45">
        <f t="shared" si="20"/>
        <v>0</v>
      </c>
    </row>
    <row r="161" spans="1:44" x14ac:dyDescent="0.25">
      <c r="A161" s="10">
        <v>160</v>
      </c>
      <c r="B161" s="11">
        <v>15611</v>
      </c>
      <c r="C161" s="11" t="s">
        <v>58</v>
      </c>
      <c r="D161" s="11" t="s">
        <v>23</v>
      </c>
      <c r="E161" s="12" t="s">
        <v>31</v>
      </c>
      <c r="F161" s="12" t="s">
        <v>32</v>
      </c>
      <c r="G161" s="12" t="s">
        <v>224</v>
      </c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8">
        <f t="shared" si="16"/>
        <v>319.7</v>
      </c>
      <c r="AN161" s="41">
        <v>319.7</v>
      </c>
      <c r="AO161" s="29">
        <f t="shared" si="17"/>
        <v>0</v>
      </c>
      <c r="AP161" s="30">
        <f t="shared" si="18"/>
        <v>0</v>
      </c>
      <c r="AQ161" s="31">
        <f t="shared" si="19"/>
        <v>-319.7</v>
      </c>
      <c r="AR161" s="45">
        <f t="shared" si="20"/>
        <v>0</v>
      </c>
    </row>
    <row r="162" spans="1:44" x14ac:dyDescent="0.25">
      <c r="A162" s="10">
        <v>161</v>
      </c>
      <c r="B162" s="11">
        <v>92016</v>
      </c>
      <c r="C162" s="11" t="s">
        <v>58</v>
      </c>
      <c r="D162" s="11" t="s">
        <v>23</v>
      </c>
      <c r="E162" s="12" t="s">
        <v>31</v>
      </c>
      <c r="F162" s="12" t="s">
        <v>32</v>
      </c>
      <c r="G162" s="12" t="s">
        <v>225</v>
      </c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8">
        <f t="shared" si="16"/>
        <v>557</v>
      </c>
      <c r="AN162" s="41">
        <v>557</v>
      </c>
      <c r="AO162" s="29">
        <f t="shared" si="17"/>
        <v>0</v>
      </c>
      <c r="AP162" s="30">
        <f t="shared" si="18"/>
        <v>0</v>
      </c>
      <c r="AQ162" s="31">
        <f t="shared" si="19"/>
        <v>-557</v>
      </c>
      <c r="AR162" s="45">
        <f t="shared" si="20"/>
        <v>0</v>
      </c>
    </row>
    <row r="163" spans="1:44" x14ac:dyDescent="0.25">
      <c r="A163" s="10">
        <v>162</v>
      </c>
      <c r="B163" s="11">
        <v>92038</v>
      </c>
      <c r="C163" s="11" t="s">
        <v>58</v>
      </c>
      <c r="D163" s="11" t="s">
        <v>23</v>
      </c>
      <c r="E163" s="12" t="s">
        <v>31</v>
      </c>
      <c r="F163" s="12" t="s">
        <v>32</v>
      </c>
      <c r="G163" s="12" t="s">
        <v>226</v>
      </c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8">
        <f t="shared" si="16"/>
        <v>269.7</v>
      </c>
      <c r="AN163" s="41">
        <v>269.7</v>
      </c>
      <c r="AO163" s="29">
        <f t="shared" si="17"/>
        <v>0</v>
      </c>
      <c r="AP163" s="30">
        <f t="shared" si="18"/>
        <v>0</v>
      </c>
      <c r="AQ163" s="31">
        <f t="shared" si="19"/>
        <v>-269.7</v>
      </c>
      <c r="AR163" s="45">
        <f t="shared" si="20"/>
        <v>0</v>
      </c>
    </row>
    <row r="164" spans="1:44" x14ac:dyDescent="0.25">
      <c r="A164" s="10">
        <v>163</v>
      </c>
      <c r="B164" s="13">
        <v>16892</v>
      </c>
      <c r="C164" s="11" t="s">
        <v>58</v>
      </c>
      <c r="D164" s="11" t="s">
        <v>23</v>
      </c>
      <c r="E164" s="12" t="s">
        <v>31</v>
      </c>
      <c r="F164" s="12" t="s">
        <v>32</v>
      </c>
      <c r="G164" s="14" t="s">
        <v>227</v>
      </c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8">
        <f t="shared" si="16"/>
        <v>482.32225806451612</v>
      </c>
      <c r="AN164" s="41">
        <v>482.32225806451612</v>
      </c>
      <c r="AO164" s="29">
        <f t="shared" si="17"/>
        <v>0</v>
      </c>
      <c r="AP164" s="30">
        <f t="shared" si="18"/>
        <v>0</v>
      </c>
      <c r="AQ164" s="31">
        <f t="shared" si="19"/>
        <v>-482.32225806451612</v>
      </c>
      <c r="AR164" s="45">
        <f t="shared" si="20"/>
        <v>0</v>
      </c>
    </row>
    <row r="165" spans="1:44" x14ac:dyDescent="0.25">
      <c r="A165" s="10">
        <v>164</v>
      </c>
      <c r="B165" s="11">
        <v>15918</v>
      </c>
      <c r="C165" s="11" t="s">
        <v>58</v>
      </c>
      <c r="D165" s="11" t="s">
        <v>23</v>
      </c>
      <c r="E165" s="12" t="s">
        <v>31</v>
      </c>
      <c r="F165" s="12" t="s">
        <v>33</v>
      </c>
      <c r="G165" s="12" t="s">
        <v>228</v>
      </c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8">
        <f t="shared" si="16"/>
        <v>419.7</v>
      </c>
      <c r="AN165" s="41">
        <v>419.7</v>
      </c>
      <c r="AO165" s="29">
        <f t="shared" si="17"/>
        <v>0</v>
      </c>
      <c r="AP165" s="30">
        <f t="shared" si="18"/>
        <v>0</v>
      </c>
      <c r="AQ165" s="31">
        <f t="shared" si="19"/>
        <v>-419.7</v>
      </c>
      <c r="AR165" s="45">
        <f t="shared" si="20"/>
        <v>0</v>
      </c>
    </row>
    <row r="166" spans="1:44" x14ac:dyDescent="0.25">
      <c r="A166" s="10">
        <v>165</v>
      </c>
      <c r="B166" s="11">
        <v>14501</v>
      </c>
      <c r="C166" s="11" t="s">
        <v>58</v>
      </c>
      <c r="D166" s="11" t="s">
        <v>23</v>
      </c>
      <c r="E166" s="12" t="s">
        <v>31</v>
      </c>
      <c r="F166" s="12" t="s">
        <v>33</v>
      </c>
      <c r="G166" s="12" t="s">
        <v>229</v>
      </c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8">
        <f t="shared" si="16"/>
        <v>532</v>
      </c>
      <c r="AN166" s="41">
        <v>532</v>
      </c>
      <c r="AO166" s="29">
        <f t="shared" si="17"/>
        <v>0</v>
      </c>
      <c r="AP166" s="30">
        <f t="shared" si="18"/>
        <v>0</v>
      </c>
      <c r="AQ166" s="31">
        <f t="shared" si="19"/>
        <v>-532</v>
      </c>
      <c r="AR166" s="45">
        <f t="shared" si="20"/>
        <v>0</v>
      </c>
    </row>
    <row r="167" spans="1:44" x14ac:dyDescent="0.25">
      <c r="A167" s="10">
        <v>166</v>
      </c>
      <c r="B167" s="11">
        <v>92020</v>
      </c>
      <c r="C167" s="11" t="s">
        <v>58</v>
      </c>
      <c r="D167" s="11" t="s">
        <v>23</v>
      </c>
      <c r="E167" s="12" t="s">
        <v>31</v>
      </c>
      <c r="F167" s="12" t="s">
        <v>33</v>
      </c>
      <c r="G167" s="12" t="s">
        <v>230</v>
      </c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8">
        <f t="shared" si="16"/>
        <v>269.7</v>
      </c>
      <c r="AN167" s="41">
        <v>269.7</v>
      </c>
      <c r="AO167" s="29">
        <f t="shared" si="17"/>
        <v>0</v>
      </c>
      <c r="AP167" s="30">
        <f t="shared" si="18"/>
        <v>0</v>
      </c>
      <c r="AQ167" s="31">
        <f t="shared" si="19"/>
        <v>-269.7</v>
      </c>
      <c r="AR167" s="45">
        <f t="shared" si="20"/>
        <v>0</v>
      </c>
    </row>
    <row r="168" spans="1:44" x14ac:dyDescent="0.25">
      <c r="A168" s="10">
        <v>167</v>
      </c>
      <c r="B168" s="11">
        <v>16065</v>
      </c>
      <c r="C168" s="11" t="s">
        <v>58</v>
      </c>
      <c r="D168" s="11" t="s">
        <v>23</v>
      </c>
      <c r="E168" s="12" t="s">
        <v>31</v>
      </c>
      <c r="F168" s="12" t="s">
        <v>33</v>
      </c>
      <c r="G168" s="12" t="s">
        <v>231</v>
      </c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8">
        <f t="shared" si="16"/>
        <v>632</v>
      </c>
      <c r="AN168" s="41">
        <v>632</v>
      </c>
      <c r="AO168" s="29">
        <f t="shared" si="17"/>
        <v>0</v>
      </c>
      <c r="AP168" s="30">
        <f t="shared" si="18"/>
        <v>0</v>
      </c>
      <c r="AQ168" s="31">
        <f t="shared" si="19"/>
        <v>-632</v>
      </c>
      <c r="AR168" s="45">
        <f t="shared" si="20"/>
        <v>0</v>
      </c>
    </row>
    <row r="169" spans="1:44" x14ac:dyDescent="0.25">
      <c r="A169" s="10">
        <v>168</v>
      </c>
      <c r="B169" s="11">
        <v>16911</v>
      </c>
      <c r="C169" s="11" t="s">
        <v>58</v>
      </c>
      <c r="D169" s="11" t="s">
        <v>23</v>
      </c>
      <c r="E169" s="12" t="s">
        <v>31</v>
      </c>
      <c r="F169" s="12" t="s">
        <v>33</v>
      </c>
      <c r="G169" s="12" t="s">
        <v>232</v>
      </c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8">
        <f t="shared" si="16"/>
        <v>532</v>
      </c>
      <c r="AN169" s="41">
        <v>532</v>
      </c>
      <c r="AO169" s="29">
        <f t="shared" si="17"/>
        <v>0</v>
      </c>
      <c r="AP169" s="30">
        <f t="shared" si="18"/>
        <v>0</v>
      </c>
      <c r="AQ169" s="31">
        <f t="shared" si="19"/>
        <v>-532</v>
      </c>
      <c r="AR169" s="45">
        <f t="shared" si="20"/>
        <v>0</v>
      </c>
    </row>
    <row r="170" spans="1:44" x14ac:dyDescent="0.25">
      <c r="A170" s="10">
        <v>169</v>
      </c>
      <c r="B170" s="11">
        <v>15871</v>
      </c>
      <c r="C170" s="11" t="s">
        <v>58</v>
      </c>
      <c r="D170" s="11" t="s">
        <v>23</v>
      </c>
      <c r="E170" s="12" t="s">
        <v>31</v>
      </c>
      <c r="F170" s="12" t="s">
        <v>33</v>
      </c>
      <c r="G170" s="12" t="s">
        <v>233</v>
      </c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8">
        <f t="shared" si="16"/>
        <v>419.7</v>
      </c>
      <c r="AN170" s="41">
        <v>419.7</v>
      </c>
      <c r="AO170" s="29">
        <f t="shared" si="17"/>
        <v>0</v>
      </c>
      <c r="AP170" s="30">
        <f t="shared" si="18"/>
        <v>0</v>
      </c>
      <c r="AQ170" s="31">
        <f t="shared" si="19"/>
        <v>-419.7</v>
      </c>
      <c r="AR170" s="45">
        <f t="shared" si="20"/>
        <v>0</v>
      </c>
    </row>
    <row r="171" spans="1:44" x14ac:dyDescent="0.25">
      <c r="A171" s="10">
        <v>170</v>
      </c>
      <c r="B171" s="13">
        <v>16412</v>
      </c>
      <c r="C171" s="11" t="s">
        <v>58</v>
      </c>
      <c r="D171" s="11" t="s">
        <v>23</v>
      </c>
      <c r="E171" s="12" t="s">
        <v>31</v>
      </c>
      <c r="F171" s="12" t="s">
        <v>33</v>
      </c>
      <c r="G171" s="14" t="s">
        <v>234</v>
      </c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8">
        <f t="shared" si="16"/>
        <v>269.7</v>
      </c>
      <c r="AN171" s="41">
        <v>269.7</v>
      </c>
      <c r="AO171" s="29">
        <f t="shared" si="17"/>
        <v>0</v>
      </c>
      <c r="AP171" s="30">
        <f t="shared" si="18"/>
        <v>0</v>
      </c>
      <c r="AQ171" s="31">
        <f t="shared" si="19"/>
        <v>-269.7</v>
      </c>
      <c r="AR171" s="45">
        <f t="shared" si="20"/>
        <v>0</v>
      </c>
    </row>
    <row r="172" spans="1:44" x14ac:dyDescent="0.25">
      <c r="A172" s="10">
        <v>171</v>
      </c>
      <c r="B172" s="11">
        <v>14502</v>
      </c>
      <c r="C172" s="11" t="s">
        <v>58</v>
      </c>
      <c r="D172" s="11" t="s">
        <v>23</v>
      </c>
      <c r="E172" s="12" t="s">
        <v>31</v>
      </c>
      <c r="F172" s="12" t="s">
        <v>34</v>
      </c>
      <c r="G172" s="12" t="s">
        <v>235</v>
      </c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8">
        <f t="shared" si="16"/>
        <v>882</v>
      </c>
      <c r="AN172" s="41">
        <v>882</v>
      </c>
      <c r="AO172" s="29">
        <f t="shared" si="17"/>
        <v>0</v>
      </c>
      <c r="AP172" s="30">
        <f t="shared" si="18"/>
        <v>0</v>
      </c>
      <c r="AQ172" s="31">
        <f t="shared" si="19"/>
        <v>-882</v>
      </c>
      <c r="AR172" s="45">
        <f t="shared" si="20"/>
        <v>0</v>
      </c>
    </row>
    <row r="173" spans="1:44" x14ac:dyDescent="0.25">
      <c r="A173" s="10">
        <v>172</v>
      </c>
      <c r="B173" s="11">
        <v>17102</v>
      </c>
      <c r="C173" s="11" t="s">
        <v>58</v>
      </c>
      <c r="D173" s="11" t="s">
        <v>23</v>
      </c>
      <c r="E173" s="12" t="s">
        <v>31</v>
      </c>
      <c r="F173" s="12" t="s">
        <v>34</v>
      </c>
      <c r="G173" s="11" t="s">
        <v>236</v>
      </c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8">
        <f t="shared" si="16"/>
        <v>882</v>
      </c>
      <c r="AN173" s="41">
        <v>882</v>
      </c>
      <c r="AO173" s="29">
        <f t="shared" si="17"/>
        <v>0</v>
      </c>
      <c r="AP173" s="30">
        <f t="shared" si="18"/>
        <v>0</v>
      </c>
      <c r="AQ173" s="31">
        <f t="shared" si="19"/>
        <v>-882</v>
      </c>
      <c r="AR173" s="45">
        <f t="shared" si="20"/>
        <v>0</v>
      </c>
    </row>
    <row r="174" spans="1:44" x14ac:dyDescent="0.25">
      <c r="A174" s="10">
        <v>173</v>
      </c>
      <c r="B174" s="11">
        <v>92035</v>
      </c>
      <c r="C174" s="11" t="s">
        <v>58</v>
      </c>
      <c r="D174" s="11" t="s">
        <v>23</v>
      </c>
      <c r="E174" s="12" t="s">
        <v>31</v>
      </c>
      <c r="F174" s="12" t="s">
        <v>34</v>
      </c>
      <c r="G174" s="12" t="s">
        <v>237</v>
      </c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8">
        <f t="shared" si="16"/>
        <v>532</v>
      </c>
      <c r="AN174" s="41">
        <v>532</v>
      </c>
      <c r="AO174" s="29">
        <f t="shared" si="17"/>
        <v>0</v>
      </c>
      <c r="AP174" s="30">
        <f t="shared" si="18"/>
        <v>0</v>
      </c>
      <c r="AQ174" s="31">
        <f t="shared" si="19"/>
        <v>-532</v>
      </c>
      <c r="AR174" s="45">
        <f t="shared" si="20"/>
        <v>0</v>
      </c>
    </row>
    <row r="175" spans="1:44" x14ac:dyDescent="0.25">
      <c r="A175" s="10">
        <v>174</v>
      </c>
      <c r="B175" s="11">
        <v>16410</v>
      </c>
      <c r="C175" s="11" t="s">
        <v>58</v>
      </c>
      <c r="D175" s="11" t="s">
        <v>23</v>
      </c>
      <c r="E175" s="12" t="s">
        <v>31</v>
      </c>
      <c r="F175" s="12" t="s">
        <v>34</v>
      </c>
      <c r="G175" s="12" t="s">
        <v>238</v>
      </c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8">
        <f t="shared" si="16"/>
        <v>419.7</v>
      </c>
      <c r="AN175" s="41">
        <v>419.7</v>
      </c>
      <c r="AO175" s="29">
        <f t="shared" si="17"/>
        <v>0</v>
      </c>
      <c r="AP175" s="30">
        <f t="shared" si="18"/>
        <v>0</v>
      </c>
      <c r="AQ175" s="31">
        <f t="shared" si="19"/>
        <v>-419.7</v>
      </c>
      <c r="AR175" s="45">
        <f t="shared" si="20"/>
        <v>0</v>
      </c>
    </row>
    <row r="176" spans="1:44" x14ac:dyDescent="0.25">
      <c r="A176" s="10">
        <v>175</v>
      </c>
      <c r="B176" s="13">
        <v>17007</v>
      </c>
      <c r="C176" s="11" t="s">
        <v>58</v>
      </c>
      <c r="D176" s="11" t="s">
        <v>23</v>
      </c>
      <c r="E176" s="12" t="s">
        <v>31</v>
      </c>
      <c r="F176" s="12" t="s">
        <v>35</v>
      </c>
      <c r="G176" s="14" t="s">
        <v>239</v>
      </c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8">
        <f t="shared" si="16"/>
        <v>632</v>
      </c>
      <c r="AN176" s="41">
        <v>632</v>
      </c>
      <c r="AO176" s="29">
        <f t="shared" si="17"/>
        <v>0</v>
      </c>
      <c r="AP176" s="30">
        <f t="shared" si="18"/>
        <v>0</v>
      </c>
      <c r="AQ176" s="31">
        <f t="shared" si="19"/>
        <v>-632</v>
      </c>
      <c r="AR176" s="45">
        <f t="shared" si="20"/>
        <v>0</v>
      </c>
    </row>
    <row r="177" spans="1:44" x14ac:dyDescent="0.25">
      <c r="A177" s="10">
        <v>176</v>
      </c>
      <c r="B177" s="13">
        <v>17112</v>
      </c>
      <c r="C177" s="11" t="s">
        <v>58</v>
      </c>
      <c r="D177" s="11" t="s">
        <v>23</v>
      </c>
      <c r="E177" s="12" t="s">
        <v>31</v>
      </c>
      <c r="F177" s="12" t="s">
        <v>35</v>
      </c>
      <c r="G177" s="14" t="s">
        <v>240</v>
      </c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8">
        <f t="shared" si="16"/>
        <v>419.7</v>
      </c>
      <c r="AN177" s="41">
        <v>419.7</v>
      </c>
      <c r="AO177" s="29">
        <f t="shared" si="17"/>
        <v>0</v>
      </c>
      <c r="AP177" s="30">
        <f t="shared" si="18"/>
        <v>0</v>
      </c>
      <c r="AQ177" s="31">
        <f t="shared" si="19"/>
        <v>-419.7</v>
      </c>
      <c r="AR177" s="45">
        <f t="shared" si="20"/>
        <v>0</v>
      </c>
    </row>
    <row r="178" spans="1:44" x14ac:dyDescent="0.25">
      <c r="A178" s="10">
        <v>177</v>
      </c>
      <c r="B178" s="13">
        <v>17343</v>
      </c>
      <c r="C178" s="11" t="s">
        <v>58</v>
      </c>
      <c r="D178" s="11" t="s">
        <v>23</v>
      </c>
      <c r="E178" s="12" t="s">
        <v>31</v>
      </c>
      <c r="F178" s="12" t="s">
        <v>35</v>
      </c>
      <c r="G178" s="14" t="s">
        <v>241</v>
      </c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8">
        <f t="shared" si="16"/>
        <v>269.7</v>
      </c>
      <c r="AN178" s="41">
        <v>269.7</v>
      </c>
      <c r="AO178" s="29">
        <f t="shared" si="17"/>
        <v>0</v>
      </c>
      <c r="AP178" s="30">
        <f t="shared" si="18"/>
        <v>0</v>
      </c>
      <c r="AQ178" s="31">
        <f t="shared" si="19"/>
        <v>-269.7</v>
      </c>
      <c r="AR178" s="45">
        <f t="shared" si="20"/>
        <v>0</v>
      </c>
    </row>
    <row r="179" spans="1:44" x14ac:dyDescent="0.25">
      <c r="A179" s="10">
        <v>178</v>
      </c>
      <c r="B179" s="13">
        <v>17370</v>
      </c>
      <c r="C179" s="11" t="s">
        <v>58</v>
      </c>
      <c r="D179" s="11" t="s">
        <v>23</v>
      </c>
      <c r="E179" s="12" t="s">
        <v>31</v>
      </c>
      <c r="F179" s="12" t="s">
        <v>35</v>
      </c>
      <c r="G179" s="14" t="s">
        <v>242</v>
      </c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8">
        <f t="shared" si="16"/>
        <v>419.7</v>
      </c>
      <c r="AN179" s="41">
        <v>419.7</v>
      </c>
      <c r="AO179" s="29">
        <f t="shared" si="17"/>
        <v>0</v>
      </c>
      <c r="AP179" s="30">
        <f t="shared" si="18"/>
        <v>0</v>
      </c>
      <c r="AQ179" s="31">
        <f t="shared" si="19"/>
        <v>-419.7</v>
      </c>
      <c r="AR179" s="45">
        <f t="shared" si="20"/>
        <v>0</v>
      </c>
    </row>
    <row r="180" spans="1:44" x14ac:dyDescent="0.25">
      <c r="A180" s="10">
        <v>179</v>
      </c>
      <c r="B180" s="13">
        <v>17369</v>
      </c>
      <c r="C180" s="11" t="s">
        <v>58</v>
      </c>
      <c r="D180" s="11" t="s">
        <v>23</v>
      </c>
      <c r="E180" s="12" t="s">
        <v>31</v>
      </c>
      <c r="F180" s="12" t="s">
        <v>35</v>
      </c>
      <c r="G180" s="14" t="s">
        <v>243</v>
      </c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8">
        <f t="shared" si="16"/>
        <v>319.7</v>
      </c>
      <c r="AN180" s="41">
        <v>319.7</v>
      </c>
      <c r="AO180" s="29">
        <f t="shared" si="17"/>
        <v>0</v>
      </c>
      <c r="AP180" s="30">
        <f t="shared" si="18"/>
        <v>0</v>
      </c>
      <c r="AQ180" s="31">
        <f t="shared" si="19"/>
        <v>-319.7</v>
      </c>
      <c r="AR180" s="45">
        <f t="shared" si="20"/>
        <v>0</v>
      </c>
    </row>
    <row r="181" spans="1:44" x14ac:dyDescent="0.25">
      <c r="A181" s="10">
        <v>180</v>
      </c>
      <c r="B181" s="11">
        <v>17256</v>
      </c>
      <c r="C181" s="11" t="s">
        <v>58</v>
      </c>
      <c r="D181" s="12" t="s">
        <v>23</v>
      </c>
      <c r="E181" s="12" t="s">
        <v>31</v>
      </c>
      <c r="F181" s="12" t="s">
        <v>35</v>
      </c>
      <c r="G181" s="12" t="s">
        <v>244</v>
      </c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8">
        <f t="shared" si="16"/>
        <v>532</v>
      </c>
      <c r="AN181" s="41">
        <v>532</v>
      </c>
      <c r="AO181" s="29">
        <f t="shared" si="17"/>
        <v>0</v>
      </c>
      <c r="AP181" s="30">
        <f t="shared" si="18"/>
        <v>0</v>
      </c>
      <c r="AQ181" s="31">
        <f t="shared" si="19"/>
        <v>-532</v>
      </c>
      <c r="AR181" s="45">
        <f t="shared" si="20"/>
        <v>0</v>
      </c>
    </row>
    <row r="182" spans="1:44" x14ac:dyDescent="0.25">
      <c r="A182" s="10">
        <v>181</v>
      </c>
      <c r="B182" s="11">
        <v>92015</v>
      </c>
      <c r="C182" s="11" t="s">
        <v>58</v>
      </c>
      <c r="D182" s="11" t="s">
        <v>23</v>
      </c>
      <c r="E182" s="12" t="s">
        <v>31</v>
      </c>
      <c r="F182" s="12" t="s">
        <v>36</v>
      </c>
      <c r="G182" s="12" t="s">
        <v>245</v>
      </c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8">
        <f t="shared" si="16"/>
        <v>632</v>
      </c>
      <c r="AN182" s="41">
        <v>632</v>
      </c>
      <c r="AO182" s="29">
        <f t="shared" si="17"/>
        <v>0</v>
      </c>
      <c r="AP182" s="30">
        <f t="shared" si="18"/>
        <v>0</v>
      </c>
      <c r="AQ182" s="31">
        <f t="shared" si="19"/>
        <v>-632</v>
      </c>
      <c r="AR182" s="45">
        <f t="shared" si="20"/>
        <v>0</v>
      </c>
    </row>
    <row r="183" spans="1:44" x14ac:dyDescent="0.25">
      <c r="A183" s="10">
        <v>182</v>
      </c>
      <c r="B183" s="11">
        <v>17406</v>
      </c>
      <c r="C183" s="11" t="s">
        <v>58</v>
      </c>
      <c r="D183" s="11" t="s">
        <v>23</v>
      </c>
      <c r="E183" s="12" t="s">
        <v>31</v>
      </c>
      <c r="F183" s="12" t="s">
        <v>36</v>
      </c>
      <c r="G183" s="12" t="s">
        <v>246</v>
      </c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8">
        <f t="shared" si="16"/>
        <v>632</v>
      </c>
      <c r="AN183" s="41">
        <v>632</v>
      </c>
      <c r="AO183" s="29">
        <f t="shared" si="17"/>
        <v>0</v>
      </c>
      <c r="AP183" s="30">
        <f t="shared" si="18"/>
        <v>0</v>
      </c>
      <c r="AQ183" s="31">
        <f t="shared" si="19"/>
        <v>-632</v>
      </c>
      <c r="AR183" s="45">
        <f t="shared" si="20"/>
        <v>0</v>
      </c>
    </row>
    <row r="184" spans="1:44" x14ac:dyDescent="0.25">
      <c r="A184" s="10">
        <v>183</v>
      </c>
      <c r="B184" s="11">
        <v>16042</v>
      </c>
      <c r="C184" s="11" t="s">
        <v>58</v>
      </c>
      <c r="D184" s="11" t="s">
        <v>23</v>
      </c>
      <c r="E184" s="12" t="s">
        <v>31</v>
      </c>
      <c r="F184" s="12" t="s">
        <v>36</v>
      </c>
      <c r="G184" s="12" t="s">
        <v>247</v>
      </c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8">
        <f t="shared" si="16"/>
        <v>557</v>
      </c>
      <c r="AN184" s="41">
        <v>557</v>
      </c>
      <c r="AO184" s="29">
        <f t="shared" si="17"/>
        <v>0</v>
      </c>
      <c r="AP184" s="30">
        <f t="shared" si="18"/>
        <v>0</v>
      </c>
      <c r="AQ184" s="31">
        <f t="shared" si="19"/>
        <v>-557</v>
      </c>
      <c r="AR184" s="45">
        <f t="shared" si="20"/>
        <v>0</v>
      </c>
    </row>
    <row r="185" spans="1:44" x14ac:dyDescent="0.25">
      <c r="A185" s="10">
        <v>184</v>
      </c>
      <c r="B185" s="11">
        <v>16974</v>
      </c>
      <c r="C185" s="11" t="s">
        <v>58</v>
      </c>
      <c r="D185" s="11" t="s">
        <v>23</v>
      </c>
      <c r="E185" s="12" t="s">
        <v>31</v>
      </c>
      <c r="F185" s="12" t="s">
        <v>36</v>
      </c>
      <c r="G185" s="12" t="s">
        <v>248</v>
      </c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8">
        <f t="shared" si="16"/>
        <v>557</v>
      </c>
      <c r="AN185" s="41">
        <v>557</v>
      </c>
      <c r="AO185" s="29">
        <f t="shared" si="17"/>
        <v>0</v>
      </c>
      <c r="AP185" s="30">
        <f t="shared" si="18"/>
        <v>0</v>
      </c>
      <c r="AQ185" s="31">
        <f t="shared" si="19"/>
        <v>-557</v>
      </c>
      <c r="AR185" s="45">
        <f t="shared" si="20"/>
        <v>0</v>
      </c>
    </row>
    <row r="186" spans="1:44" x14ac:dyDescent="0.25">
      <c r="A186" s="10">
        <v>185</v>
      </c>
      <c r="B186" s="13">
        <v>16943</v>
      </c>
      <c r="C186" s="11" t="s">
        <v>58</v>
      </c>
      <c r="D186" s="11" t="s">
        <v>23</v>
      </c>
      <c r="E186" s="12" t="s">
        <v>31</v>
      </c>
      <c r="F186" s="12" t="s">
        <v>36</v>
      </c>
      <c r="G186" s="14" t="s">
        <v>249</v>
      </c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8">
        <f t="shared" si="16"/>
        <v>319.7</v>
      </c>
      <c r="AN186" s="41">
        <v>319.7</v>
      </c>
      <c r="AO186" s="29">
        <f t="shared" si="17"/>
        <v>0</v>
      </c>
      <c r="AP186" s="30">
        <f t="shared" si="18"/>
        <v>0</v>
      </c>
      <c r="AQ186" s="31">
        <f t="shared" si="19"/>
        <v>-319.7</v>
      </c>
      <c r="AR186" s="45">
        <f t="shared" si="20"/>
        <v>0</v>
      </c>
    </row>
    <row r="187" spans="1:44" x14ac:dyDescent="0.25">
      <c r="A187" s="10">
        <v>186</v>
      </c>
      <c r="B187" s="11">
        <v>16538</v>
      </c>
      <c r="C187" s="11" t="s">
        <v>58</v>
      </c>
      <c r="D187" s="11" t="s">
        <v>23</v>
      </c>
      <c r="E187" s="12" t="s">
        <v>31</v>
      </c>
      <c r="F187" s="12" t="s">
        <v>36</v>
      </c>
      <c r="G187" s="12" t="s">
        <v>250</v>
      </c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8">
        <f t="shared" si="16"/>
        <v>532</v>
      </c>
      <c r="AN187" s="41">
        <v>532</v>
      </c>
      <c r="AO187" s="29">
        <f t="shared" si="17"/>
        <v>0</v>
      </c>
      <c r="AP187" s="30">
        <f t="shared" si="18"/>
        <v>0</v>
      </c>
      <c r="AQ187" s="31">
        <f t="shared" si="19"/>
        <v>-532</v>
      </c>
      <c r="AR187" s="45">
        <f t="shared" si="20"/>
        <v>0</v>
      </c>
    </row>
    <row r="188" spans="1:44" x14ac:dyDescent="0.25">
      <c r="A188" s="10">
        <v>187</v>
      </c>
      <c r="B188" s="11">
        <v>16819</v>
      </c>
      <c r="C188" s="11" t="s">
        <v>58</v>
      </c>
      <c r="D188" s="11" t="s">
        <v>23</v>
      </c>
      <c r="E188" s="12" t="s">
        <v>31</v>
      </c>
      <c r="F188" s="12" t="s">
        <v>37</v>
      </c>
      <c r="G188" s="12" t="s">
        <v>251</v>
      </c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8">
        <f t="shared" si="16"/>
        <v>419.7</v>
      </c>
      <c r="AN188" s="41">
        <v>419.7</v>
      </c>
      <c r="AO188" s="29">
        <f t="shared" si="17"/>
        <v>0</v>
      </c>
      <c r="AP188" s="30">
        <f t="shared" si="18"/>
        <v>0</v>
      </c>
      <c r="AQ188" s="31">
        <f t="shared" si="19"/>
        <v>-419.7</v>
      </c>
      <c r="AR188" s="45">
        <f t="shared" si="20"/>
        <v>0</v>
      </c>
    </row>
    <row r="189" spans="1:44" x14ac:dyDescent="0.25">
      <c r="A189" s="10">
        <v>188</v>
      </c>
      <c r="B189" s="11">
        <v>15751</v>
      </c>
      <c r="C189" s="11" t="s">
        <v>58</v>
      </c>
      <c r="D189" s="11" t="s">
        <v>23</v>
      </c>
      <c r="E189" s="12" t="s">
        <v>31</v>
      </c>
      <c r="F189" s="12" t="s">
        <v>37</v>
      </c>
      <c r="G189" s="12" t="s">
        <v>252</v>
      </c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8">
        <f t="shared" si="16"/>
        <v>682</v>
      </c>
      <c r="AN189" s="41">
        <v>682</v>
      </c>
      <c r="AO189" s="29">
        <f t="shared" si="17"/>
        <v>0</v>
      </c>
      <c r="AP189" s="30">
        <f t="shared" si="18"/>
        <v>0</v>
      </c>
      <c r="AQ189" s="31">
        <f t="shared" si="19"/>
        <v>-682</v>
      </c>
      <c r="AR189" s="45">
        <f t="shared" si="20"/>
        <v>0</v>
      </c>
    </row>
    <row r="190" spans="1:44" x14ac:dyDescent="0.25">
      <c r="A190" s="10">
        <v>189</v>
      </c>
      <c r="B190" s="11">
        <v>14776</v>
      </c>
      <c r="C190" s="11" t="s">
        <v>58</v>
      </c>
      <c r="D190" s="11" t="s">
        <v>23</v>
      </c>
      <c r="E190" s="12" t="s">
        <v>31</v>
      </c>
      <c r="F190" s="12" t="s">
        <v>37</v>
      </c>
      <c r="G190" s="12" t="s">
        <v>253</v>
      </c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8">
        <f t="shared" si="16"/>
        <v>782</v>
      </c>
      <c r="AN190" s="41">
        <v>782</v>
      </c>
      <c r="AO190" s="29">
        <f t="shared" si="17"/>
        <v>0</v>
      </c>
      <c r="AP190" s="30">
        <f t="shared" si="18"/>
        <v>0</v>
      </c>
      <c r="AQ190" s="31">
        <f t="shared" si="19"/>
        <v>-782</v>
      </c>
      <c r="AR190" s="45">
        <f t="shared" si="20"/>
        <v>0</v>
      </c>
    </row>
    <row r="191" spans="1:44" x14ac:dyDescent="0.25">
      <c r="A191" s="10">
        <v>190</v>
      </c>
      <c r="B191" s="11">
        <v>16536</v>
      </c>
      <c r="C191" s="11" t="s">
        <v>58</v>
      </c>
      <c r="D191" s="11" t="s">
        <v>23</v>
      </c>
      <c r="E191" s="12" t="s">
        <v>31</v>
      </c>
      <c r="F191" s="12" t="s">
        <v>37</v>
      </c>
      <c r="G191" s="12" t="s">
        <v>254</v>
      </c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8">
        <f t="shared" si="16"/>
        <v>369.7</v>
      </c>
      <c r="AN191" s="41">
        <v>369.7</v>
      </c>
      <c r="AO191" s="29">
        <f t="shared" si="17"/>
        <v>0</v>
      </c>
      <c r="AP191" s="30">
        <f t="shared" si="18"/>
        <v>0</v>
      </c>
      <c r="AQ191" s="31">
        <f t="shared" si="19"/>
        <v>-369.7</v>
      </c>
      <c r="AR191" s="45">
        <f t="shared" si="20"/>
        <v>0</v>
      </c>
    </row>
    <row r="192" spans="1:44" x14ac:dyDescent="0.25">
      <c r="A192" s="10">
        <v>191</v>
      </c>
      <c r="B192" s="11">
        <v>92052</v>
      </c>
      <c r="C192" s="11" t="s">
        <v>58</v>
      </c>
      <c r="D192" s="11" t="s">
        <v>23</v>
      </c>
      <c r="E192" s="12" t="s">
        <v>31</v>
      </c>
      <c r="F192" s="12" t="s">
        <v>37</v>
      </c>
      <c r="G192" s="12" t="s">
        <v>255</v>
      </c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8">
        <f t="shared" si="16"/>
        <v>319.7</v>
      </c>
      <c r="AN192" s="41">
        <v>319.7</v>
      </c>
      <c r="AO192" s="29">
        <f t="shared" si="17"/>
        <v>0</v>
      </c>
      <c r="AP192" s="30">
        <f t="shared" si="18"/>
        <v>0</v>
      </c>
      <c r="AQ192" s="31">
        <f t="shared" si="19"/>
        <v>-319.7</v>
      </c>
      <c r="AR192" s="45">
        <f t="shared" si="20"/>
        <v>0</v>
      </c>
    </row>
    <row r="193" spans="1:44" x14ac:dyDescent="0.25">
      <c r="A193" s="10">
        <v>192</v>
      </c>
      <c r="B193" s="13">
        <v>16940</v>
      </c>
      <c r="C193" s="11" t="s">
        <v>58</v>
      </c>
      <c r="D193" s="11" t="s">
        <v>23</v>
      </c>
      <c r="E193" s="12" t="s">
        <v>31</v>
      </c>
      <c r="F193" s="12" t="s">
        <v>37</v>
      </c>
      <c r="G193" s="14" t="s">
        <v>256</v>
      </c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8">
        <f t="shared" si="16"/>
        <v>269.7</v>
      </c>
      <c r="AN193" s="41">
        <v>269.7</v>
      </c>
      <c r="AO193" s="29">
        <f t="shared" si="17"/>
        <v>0</v>
      </c>
      <c r="AP193" s="30">
        <f t="shared" si="18"/>
        <v>0</v>
      </c>
      <c r="AQ193" s="31">
        <f t="shared" si="19"/>
        <v>-269.7</v>
      </c>
      <c r="AR193" s="45">
        <f t="shared" si="20"/>
        <v>0</v>
      </c>
    </row>
    <row r="194" spans="1:44" x14ac:dyDescent="0.25">
      <c r="A194" s="10">
        <v>193</v>
      </c>
      <c r="B194" s="11">
        <v>15291</v>
      </c>
      <c r="C194" s="11" t="s">
        <v>58</v>
      </c>
      <c r="D194" s="11" t="s">
        <v>23</v>
      </c>
      <c r="E194" s="12" t="s">
        <v>31</v>
      </c>
      <c r="F194" s="12" t="s">
        <v>37</v>
      </c>
      <c r="G194" s="12" t="s">
        <v>257</v>
      </c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8">
        <f t="shared" si="16"/>
        <v>419.7</v>
      </c>
      <c r="AN194" s="41">
        <v>419.7</v>
      </c>
      <c r="AO194" s="29">
        <f t="shared" si="17"/>
        <v>0</v>
      </c>
      <c r="AP194" s="30">
        <f t="shared" si="18"/>
        <v>0</v>
      </c>
      <c r="AQ194" s="31">
        <f t="shared" si="19"/>
        <v>-419.7</v>
      </c>
      <c r="AR194" s="45">
        <f t="shared" si="20"/>
        <v>0</v>
      </c>
    </row>
    <row r="195" spans="1:44" x14ac:dyDescent="0.25">
      <c r="A195" s="10">
        <v>194</v>
      </c>
      <c r="B195" s="11">
        <v>16990</v>
      </c>
      <c r="C195" s="11" t="s">
        <v>58</v>
      </c>
      <c r="D195" s="11" t="s">
        <v>23</v>
      </c>
      <c r="E195" s="12" t="s">
        <v>31</v>
      </c>
      <c r="F195" s="12" t="s">
        <v>37</v>
      </c>
      <c r="G195" s="12" t="s">
        <v>258</v>
      </c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8">
        <f t="shared" ref="AM195:AM258" si="21">+AN195*1</f>
        <v>832</v>
      </c>
      <c r="AN195" s="41">
        <v>832</v>
      </c>
      <c r="AO195" s="29">
        <f t="shared" ref="AO195:AO258" si="22">SUM(H195:AL195)</f>
        <v>0</v>
      </c>
      <c r="AP195" s="30">
        <f t="shared" ref="AP195:AP258" si="23">AO195/1</f>
        <v>0</v>
      </c>
      <c r="AQ195" s="31">
        <f t="shared" ref="AQ195:AQ258" si="24">AO195-AM195</f>
        <v>-832</v>
      </c>
      <c r="AR195" s="45">
        <f t="shared" ref="AR195:AR258" si="25">AO195/AM195</f>
        <v>0</v>
      </c>
    </row>
    <row r="196" spans="1:44" x14ac:dyDescent="0.25">
      <c r="A196" s="10">
        <v>195</v>
      </c>
      <c r="B196" s="11">
        <v>14534</v>
      </c>
      <c r="C196" s="11" t="s">
        <v>58</v>
      </c>
      <c r="D196" s="11" t="s">
        <v>23</v>
      </c>
      <c r="E196" s="12" t="s">
        <v>31</v>
      </c>
      <c r="F196" s="12" t="s">
        <v>37</v>
      </c>
      <c r="G196" s="12" t="s">
        <v>259</v>
      </c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8">
        <f t="shared" si="21"/>
        <v>1106.7126666666668</v>
      </c>
      <c r="AN196" s="41">
        <v>1106.7126666666668</v>
      </c>
      <c r="AO196" s="29">
        <f t="shared" si="22"/>
        <v>0</v>
      </c>
      <c r="AP196" s="30">
        <f t="shared" si="23"/>
        <v>0</v>
      </c>
      <c r="AQ196" s="31">
        <f t="shared" si="24"/>
        <v>-1106.7126666666668</v>
      </c>
      <c r="AR196" s="45">
        <f t="shared" si="25"/>
        <v>0</v>
      </c>
    </row>
    <row r="197" spans="1:44" x14ac:dyDescent="0.25">
      <c r="A197" s="10">
        <v>196</v>
      </c>
      <c r="B197" s="11">
        <v>15854</v>
      </c>
      <c r="C197" s="11" t="s">
        <v>58</v>
      </c>
      <c r="D197" s="11" t="s">
        <v>23</v>
      </c>
      <c r="E197" s="12" t="s">
        <v>31</v>
      </c>
      <c r="F197" s="12" t="s">
        <v>37</v>
      </c>
      <c r="G197" s="12" t="s">
        <v>260</v>
      </c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8">
        <f t="shared" si="21"/>
        <v>419.7</v>
      </c>
      <c r="AN197" s="41">
        <v>419.7</v>
      </c>
      <c r="AO197" s="29">
        <f t="shared" si="22"/>
        <v>0</v>
      </c>
      <c r="AP197" s="30">
        <f t="shared" si="23"/>
        <v>0</v>
      </c>
      <c r="AQ197" s="31">
        <f t="shared" si="24"/>
        <v>-419.7</v>
      </c>
      <c r="AR197" s="45">
        <f t="shared" si="25"/>
        <v>0</v>
      </c>
    </row>
    <row r="198" spans="1:44" x14ac:dyDescent="0.25">
      <c r="A198" s="10">
        <v>197</v>
      </c>
      <c r="B198" s="11">
        <v>17271</v>
      </c>
      <c r="C198" s="11" t="s">
        <v>58</v>
      </c>
      <c r="D198" s="11" t="s">
        <v>23</v>
      </c>
      <c r="E198" s="12" t="s">
        <v>31</v>
      </c>
      <c r="F198" s="12" t="s">
        <v>37</v>
      </c>
      <c r="G198" s="12" t="s">
        <v>261</v>
      </c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8">
        <f t="shared" si="21"/>
        <v>557</v>
      </c>
      <c r="AN198" s="41">
        <v>557</v>
      </c>
      <c r="AO198" s="29">
        <f t="shared" si="22"/>
        <v>0</v>
      </c>
      <c r="AP198" s="30">
        <f t="shared" si="23"/>
        <v>0</v>
      </c>
      <c r="AQ198" s="31">
        <f t="shared" si="24"/>
        <v>-557</v>
      </c>
      <c r="AR198" s="45">
        <f t="shared" si="25"/>
        <v>0</v>
      </c>
    </row>
    <row r="199" spans="1:44" x14ac:dyDescent="0.25">
      <c r="A199" s="10">
        <v>198</v>
      </c>
      <c r="B199" s="11">
        <v>17252</v>
      </c>
      <c r="C199" s="11" t="s">
        <v>58</v>
      </c>
      <c r="D199" s="11" t="s">
        <v>23</v>
      </c>
      <c r="E199" s="12" t="s">
        <v>31</v>
      </c>
      <c r="F199" s="12" t="s">
        <v>37</v>
      </c>
      <c r="G199" s="12" t="s">
        <v>262</v>
      </c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8">
        <f t="shared" si="21"/>
        <v>319.7</v>
      </c>
      <c r="AN199" s="41">
        <v>319.7</v>
      </c>
      <c r="AO199" s="29">
        <f t="shared" si="22"/>
        <v>0</v>
      </c>
      <c r="AP199" s="30">
        <f t="shared" si="23"/>
        <v>0</v>
      </c>
      <c r="AQ199" s="31">
        <f t="shared" si="24"/>
        <v>-319.7</v>
      </c>
      <c r="AR199" s="45">
        <f t="shared" si="25"/>
        <v>0</v>
      </c>
    </row>
    <row r="200" spans="1:44" x14ac:dyDescent="0.25">
      <c r="A200" s="10">
        <v>199</v>
      </c>
      <c r="B200" s="13">
        <v>16960</v>
      </c>
      <c r="C200" s="11" t="s">
        <v>58</v>
      </c>
      <c r="D200" s="11" t="s">
        <v>23</v>
      </c>
      <c r="E200" s="12" t="s">
        <v>31</v>
      </c>
      <c r="F200" s="12" t="s">
        <v>37</v>
      </c>
      <c r="G200" s="14" t="s">
        <v>263</v>
      </c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8">
        <f t="shared" si="21"/>
        <v>419.7</v>
      </c>
      <c r="AN200" s="41">
        <v>419.7</v>
      </c>
      <c r="AO200" s="29">
        <f t="shared" si="22"/>
        <v>0</v>
      </c>
      <c r="AP200" s="30">
        <f t="shared" si="23"/>
        <v>0</v>
      </c>
      <c r="AQ200" s="31">
        <f t="shared" si="24"/>
        <v>-419.7</v>
      </c>
      <c r="AR200" s="45">
        <f t="shared" si="25"/>
        <v>0</v>
      </c>
    </row>
    <row r="201" spans="1:44" x14ac:dyDescent="0.25">
      <c r="A201" s="10">
        <v>200</v>
      </c>
      <c r="B201" s="11">
        <v>16901</v>
      </c>
      <c r="C201" s="11" t="s">
        <v>58</v>
      </c>
      <c r="D201" s="11" t="s">
        <v>23</v>
      </c>
      <c r="E201" s="12" t="s">
        <v>38</v>
      </c>
      <c r="F201" s="12" t="s">
        <v>39</v>
      </c>
      <c r="G201" s="12" t="s">
        <v>264</v>
      </c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8">
        <f t="shared" si="21"/>
        <v>269.7</v>
      </c>
      <c r="AN201" s="41">
        <v>269.7</v>
      </c>
      <c r="AO201" s="29">
        <f t="shared" si="22"/>
        <v>0</v>
      </c>
      <c r="AP201" s="30">
        <f t="shared" si="23"/>
        <v>0</v>
      </c>
      <c r="AQ201" s="31">
        <f t="shared" si="24"/>
        <v>-269.7</v>
      </c>
      <c r="AR201" s="45">
        <f t="shared" si="25"/>
        <v>0</v>
      </c>
    </row>
    <row r="202" spans="1:44" x14ac:dyDescent="0.25">
      <c r="A202" s="10">
        <v>201</v>
      </c>
      <c r="B202" s="11">
        <v>14532</v>
      </c>
      <c r="C202" s="11" t="s">
        <v>58</v>
      </c>
      <c r="D202" s="11" t="s">
        <v>23</v>
      </c>
      <c r="E202" s="12" t="s">
        <v>38</v>
      </c>
      <c r="F202" s="12" t="s">
        <v>39</v>
      </c>
      <c r="G202" s="12" t="s">
        <v>265</v>
      </c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8">
        <f t="shared" si="21"/>
        <v>557</v>
      </c>
      <c r="AN202" s="41">
        <v>557</v>
      </c>
      <c r="AO202" s="29">
        <f t="shared" si="22"/>
        <v>0</v>
      </c>
      <c r="AP202" s="30">
        <f t="shared" si="23"/>
        <v>0</v>
      </c>
      <c r="AQ202" s="31">
        <f t="shared" si="24"/>
        <v>-557</v>
      </c>
      <c r="AR202" s="45">
        <f t="shared" si="25"/>
        <v>0</v>
      </c>
    </row>
    <row r="203" spans="1:44" x14ac:dyDescent="0.25">
      <c r="A203" s="10">
        <v>202</v>
      </c>
      <c r="B203" s="11">
        <v>15704</v>
      </c>
      <c r="C203" s="11" t="s">
        <v>58</v>
      </c>
      <c r="D203" s="11" t="s">
        <v>23</v>
      </c>
      <c r="E203" s="12" t="s">
        <v>38</v>
      </c>
      <c r="F203" s="12" t="s">
        <v>39</v>
      </c>
      <c r="G203" s="12" t="s">
        <v>266</v>
      </c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8">
        <f t="shared" si="21"/>
        <v>319.7</v>
      </c>
      <c r="AN203" s="41">
        <v>319.7</v>
      </c>
      <c r="AO203" s="29">
        <f t="shared" si="22"/>
        <v>0</v>
      </c>
      <c r="AP203" s="30">
        <f t="shared" si="23"/>
        <v>0</v>
      </c>
      <c r="AQ203" s="31">
        <f t="shared" si="24"/>
        <v>-319.7</v>
      </c>
      <c r="AR203" s="45">
        <f t="shared" si="25"/>
        <v>0</v>
      </c>
    </row>
    <row r="204" spans="1:44" x14ac:dyDescent="0.25">
      <c r="A204" s="10">
        <v>203</v>
      </c>
      <c r="B204" s="11">
        <v>15242</v>
      </c>
      <c r="C204" s="11" t="s">
        <v>58</v>
      </c>
      <c r="D204" s="11" t="s">
        <v>23</v>
      </c>
      <c r="E204" s="12" t="s">
        <v>38</v>
      </c>
      <c r="F204" s="12" t="s">
        <v>39</v>
      </c>
      <c r="G204" s="12" t="s">
        <v>267</v>
      </c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8">
        <f t="shared" si="21"/>
        <v>419.7</v>
      </c>
      <c r="AN204" s="41">
        <v>419.7</v>
      </c>
      <c r="AO204" s="29">
        <f t="shared" si="22"/>
        <v>0</v>
      </c>
      <c r="AP204" s="30">
        <f t="shared" si="23"/>
        <v>0</v>
      </c>
      <c r="AQ204" s="31">
        <f t="shared" si="24"/>
        <v>-419.7</v>
      </c>
      <c r="AR204" s="45">
        <f t="shared" si="25"/>
        <v>0</v>
      </c>
    </row>
    <row r="205" spans="1:44" x14ac:dyDescent="0.25">
      <c r="A205" s="10">
        <v>204</v>
      </c>
      <c r="B205" s="11">
        <v>16017</v>
      </c>
      <c r="C205" s="11" t="s">
        <v>58</v>
      </c>
      <c r="D205" s="11" t="s">
        <v>23</v>
      </c>
      <c r="E205" s="12" t="s">
        <v>38</v>
      </c>
      <c r="F205" s="12" t="s">
        <v>39</v>
      </c>
      <c r="G205" s="12" t="s">
        <v>268</v>
      </c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8">
        <f t="shared" si="21"/>
        <v>319.7</v>
      </c>
      <c r="AN205" s="41">
        <v>319.7</v>
      </c>
      <c r="AO205" s="29">
        <f t="shared" si="22"/>
        <v>0</v>
      </c>
      <c r="AP205" s="30">
        <f t="shared" si="23"/>
        <v>0</v>
      </c>
      <c r="AQ205" s="31">
        <f t="shared" si="24"/>
        <v>-319.7</v>
      </c>
      <c r="AR205" s="45">
        <f t="shared" si="25"/>
        <v>0</v>
      </c>
    </row>
    <row r="206" spans="1:44" x14ac:dyDescent="0.25">
      <c r="A206" s="10">
        <v>205</v>
      </c>
      <c r="B206" s="11">
        <v>15136</v>
      </c>
      <c r="C206" s="11" t="s">
        <v>58</v>
      </c>
      <c r="D206" s="11" t="s">
        <v>23</v>
      </c>
      <c r="E206" s="12" t="s">
        <v>38</v>
      </c>
      <c r="F206" s="12" t="s">
        <v>39</v>
      </c>
      <c r="G206" s="12" t="s">
        <v>269</v>
      </c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8">
        <f t="shared" si="21"/>
        <v>269.7</v>
      </c>
      <c r="AN206" s="41">
        <v>269.7</v>
      </c>
      <c r="AO206" s="29">
        <f t="shared" si="22"/>
        <v>0</v>
      </c>
      <c r="AP206" s="30">
        <f t="shared" si="23"/>
        <v>0</v>
      </c>
      <c r="AQ206" s="31">
        <f t="shared" si="24"/>
        <v>-269.7</v>
      </c>
      <c r="AR206" s="45">
        <f t="shared" si="25"/>
        <v>0</v>
      </c>
    </row>
    <row r="207" spans="1:44" x14ac:dyDescent="0.25">
      <c r="A207" s="10">
        <v>206</v>
      </c>
      <c r="B207" s="11">
        <v>15506</v>
      </c>
      <c r="C207" s="11" t="s">
        <v>58</v>
      </c>
      <c r="D207" s="11" t="s">
        <v>23</v>
      </c>
      <c r="E207" s="12" t="s">
        <v>38</v>
      </c>
      <c r="F207" s="12" t="s">
        <v>40</v>
      </c>
      <c r="G207" s="12" t="s">
        <v>270</v>
      </c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8">
        <f t="shared" si="21"/>
        <v>269.7</v>
      </c>
      <c r="AN207" s="41">
        <v>269.7</v>
      </c>
      <c r="AO207" s="29">
        <f t="shared" si="22"/>
        <v>0</v>
      </c>
      <c r="AP207" s="30">
        <f t="shared" si="23"/>
        <v>0</v>
      </c>
      <c r="AQ207" s="31">
        <f t="shared" si="24"/>
        <v>-269.7</v>
      </c>
      <c r="AR207" s="45">
        <f t="shared" si="25"/>
        <v>0</v>
      </c>
    </row>
    <row r="208" spans="1:44" x14ac:dyDescent="0.25">
      <c r="A208" s="10">
        <v>207</v>
      </c>
      <c r="B208" s="11">
        <v>16405</v>
      </c>
      <c r="C208" s="11" t="s">
        <v>58</v>
      </c>
      <c r="D208" s="11" t="s">
        <v>23</v>
      </c>
      <c r="E208" s="12" t="s">
        <v>38</v>
      </c>
      <c r="F208" s="12" t="s">
        <v>40</v>
      </c>
      <c r="G208" s="12" t="s">
        <v>271</v>
      </c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8">
        <f t="shared" si="21"/>
        <v>419.7</v>
      </c>
      <c r="AN208" s="41">
        <v>419.7</v>
      </c>
      <c r="AO208" s="29">
        <f t="shared" si="22"/>
        <v>0</v>
      </c>
      <c r="AP208" s="30">
        <f t="shared" si="23"/>
        <v>0</v>
      </c>
      <c r="AQ208" s="31">
        <f t="shared" si="24"/>
        <v>-419.7</v>
      </c>
      <c r="AR208" s="45">
        <f t="shared" si="25"/>
        <v>0</v>
      </c>
    </row>
    <row r="209" spans="1:44" x14ac:dyDescent="0.25">
      <c r="A209" s="10">
        <v>208</v>
      </c>
      <c r="B209" s="11">
        <v>14575</v>
      </c>
      <c r="C209" s="11" t="s">
        <v>58</v>
      </c>
      <c r="D209" s="11" t="s">
        <v>23</v>
      </c>
      <c r="E209" s="12" t="s">
        <v>38</v>
      </c>
      <c r="F209" s="12" t="s">
        <v>40</v>
      </c>
      <c r="G209" s="12" t="s">
        <v>272</v>
      </c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8">
        <f t="shared" si="21"/>
        <v>319.7</v>
      </c>
      <c r="AN209" s="41">
        <v>319.7</v>
      </c>
      <c r="AO209" s="29">
        <f t="shared" si="22"/>
        <v>0</v>
      </c>
      <c r="AP209" s="30">
        <f t="shared" si="23"/>
        <v>0</v>
      </c>
      <c r="AQ209" s="31">
        <f t="shared" si="24"/>
        <v>-319.7</v>
      </c>
      <c r="AR209" s="45">
        <f t="shared" si="25"/>
        <v>0</v>
      </c>
    </row>
    <row r="210" spans="1:44" x14ac:dyDescent="0.25">
      <c r="A210" s="10">
        <v>209</v>
      </c>
      <c r="B210" s="11">
        <v>15616</v>
      </c>
      <c r="C210" s="11" t="s">
        <v>58</v>
      </c>
      <c r="D210" s="11" t="s">
        <v>23</v>
      </c>
      <c r="E210" s="12" t="s">
        <v>38</v>
      </c>
      <c r="F210" s="12" t="s">
        <v>40</v>
      </c>
      <c r="G210" s="12" t="s">
        <v>273</v>
      </c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8">
        <f t="shared" si="21"/>
        <v>419.7</v>
      </c>
      <c r="AN210" s="41">
        <v>419.7</v>
      </c>
      <c r="AO210" s="29">
        <f t="shared" si="22"/>
        <v>0</v>
      </c>
      <c r="AP210" s="30">
        <f t="shared" si="23"/>
        <v>0</v>
      </c>
      <c r="AQ210" s="31">
        <f t="shared" si="24"/>
        <v>-419.7</v>
      </c>
      <c r="AR210" s="45">
        <f t="shared" si="25"/>
        <v>0</v>
      </c>
    </row>
    <row r="211" spans="1:44" x14ac:dyDescent="0.25">
      <c r="A211" s="10">
        <v>210</v>
      </c>
      <c r="B211" s="11">
        <v>14818</v>
      </c>
      <c r="C211" s="11" t="s">
        <v>58</v>
      </c>
      <c r="D211" s="11" t="s">
        <v>23</v>
      </c>
      <c r="E211" s="12" t="s">
        <v>38</v>
      </c>
      <c r="F211" s="12" t="s">
        <v>40</v>
      </c>
      <c r="G211" s="12" t="s">
        <v>274</v>
      </c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8">
        <f t="shared" si="21"/>
        <v>169.7</v>
      </c>
      <c r="AN211" s="41">
        <v>169.7</v>
      </c>
      <c r="AO211" s="29">
        <f t="shared" si="22"/>
        <v>0</v>
      </c>
      <c r="AP211" s="30">
        <f t="shared" si="23"/>
        <v>0</v>
      </c>
      <c r="AQ211" s="31">
        <f t="shared" si="24"/>
        <v>-169.7</v>
      </c>
      <c r="AR211" s="45">
        <f t="shared" si="25"/>
        <v>0</v>
      </c>
    </row>
    <row r="212" spans="1:44" x14ac:dyDescent="0.25">
      <c r="A212" s="10">
        <v>211</v>
      </c>
      <c r="B212" s="11">
        <v>14582</v>
      </c>
      <c r="C212" s="11" t="s">
        <v>58</v>
      </c>
      <c r="D212" s="11" t="s">
        <v>23</v>
      </c>
      <c r="E212" s="12" t="s">
        <v>38</v>
      </c>
      <c r="F212" s="12" t="s">
        <v>40</v>
      </c>
      <c r="G212" s="12" t="s">
        <v>275</v>
      </c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8">
        <f t="shared" si="21"/>
        <v>369.7</v>
      </c>
      <c r="AN212" s="41">
        <v>369.7</v>
      </c>
      <c r="AO212" s="29">
        <f t="shared" si="22"/>
        <v>0</v>
      </c>
      <c r="AP212" s="30">
        <f t="shared" si="23"/>
        <v>0</v>
      </c>
      <c r="AQ212" s="31">
        <f t="shared" si="24"/>
        <v>-369.7</v>
      </c>
      <c r="AR212" s="45">
        <f t="shared" si="25"/>
        <v>0</v>
      </c>
    </row>
    <row r="213" spans="1:44" x14ac:dyDescent="0.25">
      <c r="A213" s="10">
        <v>212</v>
      </c>
      <c r="B213" s="11">
        <v>15965</v>
      </c>
      <c r="C213" s="11" t="s">
        <v>58</v>
      </c>
      <c r="D213" s="11" t="s">
        <v>23</v>
      </c>
      <c r="E213" s="12" t="s">
        <v>38</v>
      </c>
      <c r="F213" s="12" t="s">
        <v>40</v>
      </c>
      <c r="G213" s="12" t="s">
        <v>276</v>
      </c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8">
        <f t="shared" si="21"/>
        <v>369.7</v>
      </c>
      <c r="AN213" s="41">
        <v>369.7</v>
      </c>
      <c r="AO213" s="29">
        <f t="shared" si="22"/>
        <v>0</v>
      </c>
      <c r="AP213" s="30">
        <f t="shared" si="23"/>
        <v>0</v>
      </c>
      <c r="AQ213" s="31">
        <f t="shared" si="24"/>
        <v>-369.7</v>
      </c>
      <c r="AR213" s="45">
        <f t="shared" si="25"/>
        <v>0</v>
      </c>
    </row>
    <row r="214" spans="1:44" x14ac:dyDescent="0.25">
      <c r="A214" s="10">
        <v>213</v>
      </c>
      <c r="B214" s="11">
        <v>92055</v>
      </c>
      <c r="C214" s="11" t="s">
        <v>58</v>
      </c>
      <c r="D214" s="11" t="s">
        <v>23</v>
      </c>
      <c r="E214" s="12" t="s">
        <v>38</v>
      </c>
      <c r="F214" s="12" t="s">
        <v>40</v>
      </c>
      <c r="G214" s="12" t="s">
        <v>277</v>
      </c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8">
        <f t="shared" si="21"/>
        <v>169.7</v>
      </c>
      <c r="AN214" s="41">
        <v>169.7</v>
      </c>
      <c r="AO214" s="29">
        <f t="shared" si="22"/>
        <v>0</v>
      </c>
      <c r="AP214" s="30">
        <f t="shared" si="23"/>
        <v>0</v>
      </c>
      <c r="AQ214" s="31">
        <f t="shared" si="24"/>
        <v>-169.7</v>
      </c>
      <c r="AR214" s="45">
        <f t="shared" si="25"/>
        <v>0</v>
      </c>
    </row>
    <row r="215" spans="1:44" x14ac:dyDescent="0.25">
      <c r="A215" s="10">
        <v>214</v>
      </c>
      <c r="B215" s="11">
        <v>15072</v>
      </c>
      <c r="C215" s="11" t="s">
        <v>58</v>
      </c>
      <c r="D215" s="11" t="s">
        <v>23</v>
      </c>
      <c r="E215" s="12" t="s">
        <v>38</v>
      </c>
      <c r="F215" s="12" t="s">
        <v>38</v>
      </c>
      <c r="G215" s="12" t="s">
        <v>278</v>
      </c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8">
        <f t="shared" si="21"/>
        <v>15410</v>
      </c>
      <c r="AN215" s="41">
        <v>15410</v>
      </c>
      <c r="AO215" s="29">
        <f t="shared" si="22"/>
        <v>0</v>
      </c>
      <c r="AP215" s="30">
        <f t="shared" si="23"/>
        <v>0</v>
      </c>
      <c r="AQ215" s="31">
        <f t="shared" si="24"/>
        <v>-15410</v>
      </c>
      <c r="AR215" s="45">
        <f t="shared" si="25"/>
        <v>0</v>
      </c>
    </row>
    <row r="216" spans="1:44" x14ac:dyDescent="0.25">
      <c r="A216" s="10">
        <v>215</v>
      </c>
      <c r="B216" s="13">
        <v>17113</v>
      </c>
      <c r="C216" s="11" t="s">
        <v>58</v>
      </c>
      <c r="D216" s="11" t="s">
        <v>23</v>
      </c>
      <c r="E216" s="12" t="s">
        <v>38</v>
      </c>
      <c r="F216" s="12" t="s">
        <v>41</v>
      </c>
      <c r="G216" s="14" t="s">
        <v>279</v>
      </c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8">
        <f t="shared" si="21"/>
        <v>269.7</v>
      </c>
      <c r="AN216" s="41">
        <v>269.7</v>
      </c>
      <c r="AO216" s="29">
        <f t="shared" si="22"/>
        <v>0</v>
      </c>
      <c r="AP216" s="30">
        <f t="shared" si="23"/>
        <v>0</v>
      </c>
      <c r="AQ216" s="31">
        <f t="shared" si="24"/>
        <v>-269.7</v>
      </c>
      <c r="AR216" s="45">
        <f t="shared" si="25"/>
        <v>0</v>
      </c>
    </row>
    <row r="217" spans="1:44" x14ac:dyDescent="0.25">
      <c r="A217" s="10">
        <v>216</v>
      </c>
      <c r="B217" s="11">
        <v>16018</v>
      </c>
      <c r="C217" s="11" t="s">
        <v>58</v>
      </c>
      <c r="D217" s="11" t="s">
        <v>23</v>
      </c>
      <c r="E217" s="12" t="s">
        <v>38</v>
      </c>
      <c r="F217" s="12" t="s">
        <v>41</v>
      </c>
      <c r="G217" s="12" t="s">
        <v>280</v>
      </c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8">
        <f t="shared" si="21"/>
        <v>682</v>
      </c>
      <c r="AN217" s="41">
        <v>682</v>
      </c>
      <c r="AO217" s="29">
        <f t="shared" si="22"/>
        <v>0</v>
      </c>
      <c r="AP217" s="30">
        <f t="shared" si="23"/>
        <v>0</v>
      </c>
      <c r="AQ217" s="31">
        <f t="shared" si="24"/>
        <v>-682</v>
      </c>
      <c r="AR217" s="45">
        <f t="shared" si="25"/>
        <v>0</v>
      </c>
    </row>
    <row r="218" spans="1:44" x14ac:dyDescent="0.25">
      <c r="A218" s="10">
        <v>217</v>
      </c>
      <c r="B218" s="11">
        <v>15148</v>
      </c>
      <c r="C218" s="11" t="s">
        <v>58</v>
      </c>
      <c r="D218" s="11" t="s">
        <v>23</v>
      </c>
      <c r="E218" s="12" t="s">
        <v>38</v>
      </c>
      <c r="F218" s="12" t="s">
        <v>41</v>
      </c>
      <c r="G218" s="12" t="s">
        <v>281</v>
      </c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8">
        <f t="shared" si="21"/>
        <v>319.7</v>
      </c>
      <c r="AN218" s="41">
        <v>319.7</v>
      </c>
      <c r="AO218" s="29">
        <f t="shared" si="22"/>
        <v>0</v>
      </c>
      <c r="AP218" s="30">
        <f t="shared" si="23"/>
        <v>0</v>
      </c>
      <c r="AQ218" s="31">
        <f t="shared" si="24"/>
        <v>-319.7</v>
      </c>
      <c r="AR218" s="45">
        <f t="shared" si="25"/>
        <v>0</v>
      </c>
    </row>
    <row r="219" spans="1:44" x14ac:dyDescent="0.25">
      <c r="A219" s="10">
        <v>218</v>
      </c>
      <c r="B219" s="11">
        <v>15324</v>
      </c>
      <c r="C219" s="11" t="s">
        <v>58</v>
      </c>
      <c r="D219" s="11" t="s">
        <v>23</v>
      </c>
      <c r="E219" s="12" t="s">
        <v>38</v>
      </c>
      <c r="F219" s="12" t="s">
        <v>41</v>
      </c>
      <c r="G219" s="12" t="s">
        <v>282</v>
      </c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8">
        <f t="shared" si="21"/>
        <v>419.7</v>
      </c>
      <c r="AN219" s="41">
        <v>419.7</v>
      </c>
      <c r="AO219" s="29">
        <f t="shared" si="22"/>
        <v>0</v>
      </c>
      <c r="AP219" s="30">
        <f t="shared" si="23"/>
        <v>0</v>
      </c>
      <c r="AQ219" s="31">
        <f t="shared" si="24"/>
        <v>-419.7</v>
      </c>
      <c r="AR219" s="45">
        <f t="shared" si="25"/>
        <v>0</v>
      </c>
    </row>
    <row r="220" spans="1:44" x14ac:dyDescent="0.25">
      <c r="A220" s="10">
        <v>219</v>
      </c>
      <c r="B220" s="11">
        <v>92047</v>
      </c>
      <c r="C220" s="11" t="s">
        <v>58</v>
      </c>
      <c r="D220" s="11" t="s">
        <v>23</v>
      </c>
      <c r="E220" s="12" t="s">
        <v>38</v>
      </c>
      <c r="F220" s="12" t="s">
        <v>41</v>
      </c>
      <c r="G220" s="12" t="s">
        <v>283</v>
      </c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8">
        <f t="shared" si="21"/>
        <v>269.7</v>
      </c>
      <c r="AN220" s="41">
        <v>269.7</v>
      </c>
      <c r="AO220" s="29">
        <f t="shared" si="22"/>
        <v>0</v>
      </c>
      <c r="AP220" s="30">
        <f t="shared" si="23"/>
        <v>0</v>
      </c>
      <c r="AQ220" s="31">
        <f t="shared" si="24"/>
        <v>-269.7</v>
      </c>
      <c r="AR220" s="45">
        <f t="shared" si="25"/>
        <v>0</v>
      </c>
    </row>
    <row r="221" spans="1:44" x14ac:dyDescent="0.25">
      <c r="A221" s="10">
        <v>220</v>
      </c>
      <c r="B221" s="11">
        <v>14484</v>
      </c>
      <c r="C221" s="11" t="s">
        <v>58</v>
      </c>
      <c r="D221" s="11" t="s">
        <v>23</v>
      </c>
      <c r="E221" s="12" t="s">
        <v>38</v>
      </c>
      <c r="F221" s="12" t="s">
        <v>41</v>
      </c>
      <c r="G221" s="12" t="s">
        <v>284</v>
      </c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8">
        <f t="shared" si="21"/>
        <v>369.7</v>
      </c>
      <c r="AN221" s="41">
        <v>369.7</v>
      </c>
      <c r="AO221" s="29">
        <f t="shared" si="22"/>
        <v>0</v>
      </c>
      <c r="AP221" s="30">
        <f t="shared" si="23"/>
        <v>0</v>
      </c>
      <c r="AQ221" s="31">
        <f t="shared" si="24"/>
        <v>-369.7</v>
      </c>
      <c r="AR221" s="45">
        <f t="shared" si="25"/>
        <v>0</v>
      </c>
    </row>
    <row r="222" spans="1:44" x14ac:dyDescent="0.25">
      <c r="A222" s="10">
        <v>221</v>
      </c>
      <c r="B222" s="11">
        <v>14544</v>
      </c>
      <c r="C222" s="11" t="s">
        <v>58</v>
      </c>
      <c r="D222" s="11" t="s">
        <v>23</v>
      </c>
      <c r="E222" s="12" t="s">
        <v>38</v>
      </c>
      <c r="F222" s="12" t="s">
        <v>41</v>
      </c>
      <c r="G222" s="12" t="s">
        <v>285</v>
      </c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8">
        <f t="shared" si="21"/>
        <v>419.7</v>
      </c>
      <c r="AN222" s="41">
        <v>419.7</v>
      </c>
      <c r="AO222" s="29">
        <f t="shared" si="22"/>
        <v>0</v>
      </c>
      <c r="AP222" s="30">
        <f t="shared" si="23"/>
        <v>0</v>
      </c>
      <c r="AQ222" s="31">
        <f t="shared" si="24"/>
        <v>-419.7</v>
      </c>
      <c r="AR222" s="45">
        <f t="shared" si="25"/>
        <v>0</v>
      </c>
    </row>
    <row r="223" spans="1:44" x14ac:dyDescent="0.25">
      <c r="A223" s="10">
        <v>222</v>
      </c>
      <c r="B223" s="11">
        <v>15239</v>
      </c>
      <c r="C223" s="11" t="s">
        <v>58</v>
      </c>
      <c r="D223" s="11" t="s">
        <v>23</v>
      </c>
      <c r="E223" s="12" t="s">
        <v>38</v>
      </c>
      <c r="F223" s="12" t="s">
        <v>41</v>
      </c>
      <c r="G223" s="12" t="s">
        <v>286</v>
      </c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8">
        <f t="shared" si="21"/>
        <v>419.7</v>
      </c>
      <c r="AN223" s="41">
        <v>419.7</v>
      </c>
      <c r="AO223" s="29">
        <f t="shared" si="22"/>
        <v>0</v>
      </c>
      <c r="AP223" s="30">
        <f t="shared" si="23"/>
        <v>0</v>
      </c>
      <c r="AQ223" s="31">
        <f t="shared" si="24"/>
        <v>-419.7</v>
      </c>
      <c r="AR223" s="45">
        <f t="shared" si="25"/>
        <v>0</v>
      </c>
    </row>
    <row r="224" spans="1:44" x14ac:dyDescent="0.25">
      <c r="A224" s="10">
        <v>223</v>
      </c>
      <c r="B224" s="11">
        <v>14751</v>
      </c>
      <c r="C224" s="11" t="s">
        <v>58</v>
      </c>
      <c r="D224" s="11" t="s">
        <v>23</v>
      </c>
      <c r="E224" s="12" t="s">
        <v>42</v>
      </c>
      <c r="F224" s="12" t="s">
        <v>43</v>
      </c>
      <c r="G224" s="12" t="s">
        <v>287</v>
      </c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8">
        <f t="shared" si="21"/>
        <v>557</v>
      </c>
      <c r="AN224" s="41">
        <v>557</v>
      </c>
      <c r="AO224" s="29">
        <f t="shared" si="22"/>
        <v>0</v>
      </c>
      <c r="AP224" s="30">
        <f t="shared" si="23"/>
        <v>0</v>
      </c>
      <c r="AQ224" s="31">
        <f t="shared" si="24"/>
        <v>-557</v>
      </c>
      <c r="AR224" s="45">
        <f t="shared" si="25"/>
        <v>0</v>
      </c>
    </row>
    <row r="225" spans="1:44" x14ac:dyDescent="0.25">
      <c r="A225" s="10">
        <v>224</v>
      </c>
      <c r="B225" s="11">
        <v>15960</v>
      </c>
      <c r="C225" s="11" t="s">
        <v>58</v>
      </c>
      <c r="D225" s="11" t="s">
        <v>23</v>
      </c>
      <c r="E225" s="12" t="s">
        <v>42</v>
      </c>
      <c r="F225" s="12" t="s">
        <v>43</v>
      </c>
      <c r="G225" s="12" t="s">
        <v>288</v>
      </c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8">
        <f t="shared" si="21"/>
        <v>682</v>
      </c>
      <c r="AN225" s="41">
        <v>682</v>
      </c>
      <c r="AO225" s="29">
        <f t="shared" si="22"/>
        <v>0</v>
      </c>
      <c r="AP225" s="30">
        <f t="shared" si="23"/>
        <v>0</v>
      </c>
      <c r="AQ225" s="31">
        <f t="shared" si="24"/>
        <v>-682</v>
      </c>
      <c r="AR225" s="45">
        <f t="shared" si="25"/>
        <v>0</v>
      </c>
    </row>
    <row r="226" spans="1:44" x14ac:dyDescent="0.25">
      <c r="A226" s="10">
        <v>225</v>
      </c>
      <c r="B226" s="13">
        <v>16878</v>
      </c>
      <c r="C226" s="11" t="s">
        <v>58</v>
      </c>
      <c r="D226" s="11" t="s">
        <v>23</v>
      </c>
      <c r="E226" s="12" t="s">
        <v>42</v>
      </c>
      <c r="F226" s="12" t="s">
        <v>43</v>
      </c>
      <c r="G226" s="14" t="s">
        <v>289</v>
      </c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8">
        <f t="shared" si="21"/>
        <v>532</v>
      </c>
      <c r="AN226" s="41">
        <v>532</v>
      </c>
      <c r="AO226" s="29">
        <f t="shared" si="22"/>
        <v>0</v>
      </c>
      <c r="AP226" s="30">
        <f t="shared" si="23"/>
        <v>0</v>
      </c>
      <c r="AQ226" s="31">
        <f t="shared" si="24"/>
        <v>-532</v>
      </c>
      <c r="AR226" s="45">
        <f t="shared" si="25"/>
        <v>0</v>
      </c>
    </row>
    <row r="227" spans="1:44" x14ac:dyDescent="0.25">
      <c r="A227" s="10">
        <v>226</v>
      </c>
      <c r="B227" s="11">
        <v>16533</v>
      </c>
      <c r="C227" s="11" t="s">
        <v>58</v>
      </c>
      <c r="D227" s="11" t="s">
        <v>23</v>
      </c>
      <c r="E227" s="12" t="s">
        <v>42</v>
      </c>
      <c r="F227" s="12" t="s">
        <v>43</v>
      </c>
      <c r="G227" s="12" t="s">
        <v>290</v>
      </c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8">
        <f t="shared" si="21"/>
        <v>1032.0606666666667</v>
      </c>
      <c r="AN227" s="41">
        <v>1032.0606666666667</v>
      </c>
      <c r="AO227" s="29">
        <f t="shared" si="22"/>
        <v>0</v>
      </c>
      <c r="AP227" s="30">
        <f t="shared" si="23"/>
        <v>0</v>
      </c>
      <c r="AQ227" s="31">
        <f t="shared" si="24"/>
        <v>-1032.0606666666667</v>
      </c>
      <c r="AR227" s="45">
        <f t="shared" si="25"/>
        <v>0</v>
      </c>
    </row>
    <row r="228" spans="1:44" x14ac:dyDescent="0.25">
      <c r="A228" s="10">
        <v>227</v>
      </c>
      <c r="B228" s="11">
        <v>16458</v>
      </c>
      <c r="C228" s="11" t="s">
        <v>58</v>
      </c>
      <c r="D228" s="11" t="s">
        <v>23</v>
      </c>
      <c r="E228" s="12" t="s">
        <v>42</v>
      </c>
      <c r="F228" s="12" t="s">
        <v>43</v>
      </c>
      <c r="G228" s="12" t="s">
        <v>291</v>
      </c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8">
        <f t="shared" si="21"/>
        <v>419.7</v>
      </c>
      <c r="AN228" s="41">
        <v>419.7</v>
      </c>
      <c r="AO228" s="29">
        <f t="shared" si="22"/>
        <v>0</v>
      </c>
      <c r="AP228" s="30">
        <f t="shared" si="23"/>
        <v>0</v>
      </c>
      <c r="AQ228" s="31">
        <f t="shared" si="24"/>
        <v>-419.7</v>
      </c>
      <c r="AR228" s="45">
        <f t="shared" si="25"/>
        <v>0</v>
      </c>
    </row>
    <row r="229" spans="1:44" x14ac:dyDescent="0.25">
      <c r="A229" s="10">
        <v>228</v>
      </c>
      <c r="B229" s="13">
        <v>16886</v>
      </c>
      <c r="C229" s="11" t="s">
        <v>58</v>
      </c>
      <c r="D229" s="11" t="s">
        <v>23</v>
      </c>
      <c r="E229" s="12" t="s">
        <v>42</v>
      </c>
      <c r="F229" s="12" t="s">
        <v>43</v>
      </c>
      <c r="G229" s="14" t="s">
        <v>292</v>
      </c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8">
        <f t="shared" si="21"/>
        <v>419.7</v>
      </c>
      <c r="AN229" s="41">
        <v>419.7</v>
      </c>
      <c r="AO229" s="29">
        <f t="shared" si="22"/>
        <v>0</v>
      </c>
      <c r="AP229" s="30">
        <f t="shared" si="23"/>
        <v>0</v>
      </c>
      <c r="AQ229" s="31">
        <f t="shared" si="24"/>
        <v>-419.7</v>
      </c>
      <c r="AR229" s="45">
        <f t="shared" si="25"/>
        <v>0</v>
      </c>
    </row>
    <row r="230" spans="1:44" x14ac:dyDescent="0.25">
      <c r="A230" s="10">
        <v>229</v>
      </c>
      <c r="B230" s="13">
        <v>16688</v>
      </c>
      <c r="C230" s="11" t="s">
        <v>58</v>
      </c>
      <c r="D230" s="11" t="s">
        <v>23</v>
      </c>
      <c r="E230" s="12" t="s">
        <v>42</v>
      </c>
      <c r="F230" s="12" t="s">
        <v>43</v>
      </c>
      <c r="G230" s="14" t="s">
        <v>293</v>
      </c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8">
        <f t="shared" si="21"/>
        <v>912</v>
      </c>
      <c r="AN230" s="41">
        <v>912</v>
      </c>
      <c r="AO230" s="29">
        <f t="shared" si="22"/>
        <v>0</v>
      </c>
      <c r="AP230" s="30">
        <f t="shared" si="23"/>
        <v>0</v>
      </c>
      <c r="AQ230" s="31">
        <f t="shared" si="24"/>
        <v>-912</v>
      </c>
      <c r="AR230" s="45">
        <f t="shared" si="25"/>
        <v>0</v>
      </c>
    </row>
    <row r="231" spans="1:44" x14ac:dyDescent="0.25">
      <c r="A231" s="10">
        <v>230</v>
      </c>
      <c r="B231" s="11">
        <v>14529</v>
      </c>
      <c r="C231" s="11" t="s">
        <v>58</v>
      </c>
      <c r="D231" s="11" t="s">
        <v>23</v>
      </c>
      <c r="E231" s="12" t="s">
        <v>42</v>
      </c>
      <c r="F231" s="12" t="s">
        <v>43</v>
      </c>
      <c r="G231" s="12" t="s">
        <v>294</v>
      </c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8">
        <f t="shared" si="21"/>
        <v>782</v>
      </c>
      <c r="AN231" s="41">
        <v>782</v>
      </c>
      <c r="AO231" s="29">
        <f t="shared" si="22"/>
        <v>0</v>
      </c>
      <c r="AP231" s="30">
        <f t="shared" si="23"/>
        <v>0</v>
      </c>
      <c r="AQ231" s="31">
        <f t="shared" si="24"/>
        <v>-782</v>
      </c>
      <c r="AR231" s="45">
        <f t="shared" si="25"/>
        <v>0</v>
      </c>
    </row>
    <row r="232" spans="1:44" x14ac:dyDescent="0.25">
      <c r="A232" s="10">
        <v>231</v>
      </c>
      <c r="B232" s="13">
        <v>17175</v>
      </c>
      <c r="C232" s="11" t="s">
        <v>58</v>
      </c>
      <c r="D232" s="11" t="s">
        <v>23</v>
      </c>
      <c r="E232" s="12" t="s">
        <v>42</v>
      </c>
      <c r="F232" s="12" t="s">
        <v>43</v>
      </c>
      <c r="G232" s="14" t="s">
        <v>295</v>
      </c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8">
        <f t="shared" si="21"/>
        <v>419.7</v>
      </c>
      <c r="AN232" s="41">
        <v>419.7</v>
      </c>
      <c r="AO232" s="29">
        <f t="shared" si="22"/>
        <v>0</v>
      </c>
      <c r="AP232" s="30">
        <f t="shared" si="23"/>
        <v>0</v>
      </c>
      <c r="AQ232" s="31">
        <f t="shared" si="24"/>
        <v>-419.7</v>
      </c>
      <c r="AR232" s="45">
        <f t="shared" si="25"/>
        <v>0</v>
      </c>
    </row>
    <row r="233" spans="1:44" x14ac:dyDescent="0.25">
      <c r="A233" s="10">
        <v>232</v>
      </c>
      <c r="B233" s="13">
        <v>17235</v>
      </c>
      <c r="C233" s="11" t="s">
        <v>58</v>
      </c>
      <c r="D233" s="11" t="s">
        <v>23</v>
      </c>
      <c r="E233" s="12" t="s">
        <v>42</v>
      </c>
      <c r="F233" s="12" t="s">
        <v>43</v>
      </c>
      <c r="G233" s="14" t="s">
        <v>296</v>
      </c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8">
        <f t="shared" si="21"/>
        <v>369.7</v>
      </c>
      <c r="AN233" s="41">
        <v>369.7</v>
      </c>
      <c r="AO233" s="29">
        <f t="shared" si="22"/>
        <v>0</v>
      </c>
      <c r="AP233" s="30">
        <f t="shared" si="23"/>
        <v>0</v>
      </c>
      <c r="AQ233" s="31">
        <f t="shared" si="24"/>
        <v>-369.7</v>
      </c>
      <c r="AR233" s="45">
        <f t="shared" si="25"/>
        <v>0</v>
      </c>
    </row>
    <row r="234" spans="1:44" x14ac:dyDescent="0.25">
      <c r="A234" s="10">
        <v>233</v>
      </c>
      <c r="B234" s="11">
        <v>14536</v>
      </c>
      <c r="C234" s="11" t="s">
        <v>58</v>
      </c>
      <c r="D234" s="11" t="s">
        <v>23</v>
      </c>
      <c r="E234" s="12" t="s">
        <v>42</v>
      </c>
      <c r="F234" s="12" t="s">
        <v>44</v>
      </c>
      <c r="G234" s="12" t="s">
        <v>297</v>
      </c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8">
        <f t="shared" si="21"/>
        <v>1403.8467741935483</v>
      </c>
      <c r="AN234" s="41">
        <v>1403.8467741935483</v>
      </c>
      <c r="AO234" s="29">
        <f t="shared" si="22"/>
        <v>0</v>
      </c>
      <c r="AP234" s="30">
        <f t="shared" si="23"/>
        <v>0</v>
      </c>
      <c r="AQ234" s="31">
        <f t="shared" si="24"/>
        <v>-1403.8467741935483</v>
      </c>
      <c r="AR234" s="45">
        <f t="shared" si="25"/>
        <v>0</v>
      </c>
    </row>
    <row r="235" spans="1:44" x14ac:dyDescent="0.25">
      <c r="A235" s="10">
        <v>234</v>
      </c>
      <c r="B235" s="11">
        <v>15521</v>
      </c>
      <c r="C235" s="11" t="s">
        <v>58</v>
      </c>
      <c r="D235" s="11" t="s">
        <v>23</v>
      </c>
      <c r="E235" s="12" t="s">
        <v>42</v>
      </c>
      <c r="F235" s="12" t="s">
        <v>44</v>
      </c>
      <c r="G235" s="12" t="s">
        <v>298</v>
      </c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8">
        <f t="shared" si="21"/>
        <v>1359.5096774193548</v>
      </c>
      <c r="AN235" s="41">
        <v>1359.5096774193548</v>
      </c>
      <c r="AO235" s="29">
        <f t="shared" si="22"/>
        <v>0</v>
      </c>
      <c r="AP235" s="30">
        <f t="shared" si="23"/>
        <v>0</v>
      </c>
      <c r="AQ235" s="31">
        <f t="shared" si="24"/>
        <v>-1359.5096774193548</v>
      </c>
      <c r="AR235" s="45">
        <f t="shared" si="25"/>
        <v>0</v>
      </c>
    </row>
    <row r="236" spans="1:44" x14ac:dyDescent="0.25">
      <c r="A236" s="10">
        <v>235</v>
      </c>
      <c r="B236" s="11">
        <v>14543</v>
      </c>
      <c r="C236" s="11" t="s">
        <v>58</v>
      </c>
      <c r="D236" s="11" t="s">
        <v>23</v>
      </c>
      <c r="E236" s="12" t="s">
        <v>42</v>
      </c>
      <c r="F236" s="12" t="s">
        <v>44</v>
      </c>
      <c r="G236" s="12" t="s">
        <v>299</v>
      </c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8">
        <f t="shared" si="21"/>
        <v>632</v>
      </c>
      <c r="AN236" s="41">
        <v>632</v>
      </c>
      <c r="AO236" s="29">
        <f t="shared" si="22"/>
        <v>0</v>
      </c>
      <c r="AP236" s="30">
        <f t="shared" si="23"/>
        <v>0</v>
      </c>
      <c r="AQ236" s="31">
        <f t="shared" si="24"/>
        <v>-632</v>
      </c>
      <c r="AR236" s="45">
        <f t="shared" si="25"/>
        <v>0</v>
      </c>
    </row>
    <row r="237" spans="1:44" x14ac:dyDescent="0.25">
      <c r="A237" s="10">
        <v>236</v>
      </c>
      <c r="B237" s="11">
        <v>15792</v>
      </c>
      <c r="C237" s="11" t="s">
        <v>58</v>
      </c>
      <c r="D237" s="11" t="s">
        <v>23</v>
      </c>
      <c r="E237" s="12" t="s">
        <v>42</v>
      </c>
      <c r="F237" s="12" t="s">
        <v>44</v>
      </c>
      <c r="G237" s="12" t="s">
        <v>300</v>
      </c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8">
        <f t="shared" si="21"/>
        <v>369.7</v>
      </c>
      <c r="AN237" s="41">
        <v>369.7</v>
      </c>
      <c r="AO237" s="29">
        <f t="shared" si="22"/>
        <v>0</v>
      </c>
      <c r="AP237" s="30">
        <f t="shared" si="23"/>
        <v>0</v>
      </c>
      <c r="AQ237" s="31">
        <f t="shared" si="24"/>
        <v>-369.7</v>
      </c>
      <c r="AR237" s="45">
        <f t="shared" si="25"/>
        <v>0</v>
      </c>
    </row>
    <row r="238" spans="1:44" x14ac:dyDescent="0.25">
      <c r="A238" s="10">
        <v>237</v>
      </c>
      <c r="B238" s="11">
        <v>14564</v>
      </c>
      <c r="C238" s="11" t="s">
        <v>58</v>
      </c>
      <c r="D238" s="11" t="s">
        <v>23</v>
      </c>
      <c r="E238" s="12" t="s">
        <v>42</v>
      </c>
      <c r="F238" s="12" t="s">
        <v>44</v>
      </c>
      <c r="G238" s="12" t="s">
        <v>301</v>
      </c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8">
        <f t="shared" si="21"/>
        <v>419.7</v>
      </c>
      <c r="AN238" s="41">
        <v>419.7</v>
      </c>
      <c r="AO238" s="29">
        <f t="shared" si="22"/>
        <v>0</v>
      </c>
      <c r="AP238" s="30">
        <f t="shared" si="23"/>
        <v>0</v>
      </c>
      <c r="AQ238" s="31">
        <f t="shared" si="24"/>
        <v>-419.7</v>
      </c>
      <c r="AR238" s="45">
        <f t="shared" si="25"/>
        <v>0</v>
      </c>
    </row>
    <row r="239" spans="1:44" x14ac:dyDescent="0.25">
      <c r="A239" s="10">
        <v>238</v>
      </c>
      <c r="B239" s="11">
        <v>14533</v>
      </c>
      <c r="C239" s="11" t="s">
        <v>58</v>
      </c>
      <c r="D239" s="11" t="s">
        <v>23</v>
      </c>
      <c r="E239" s="12" t="s">
        <v>42</v>
      </c>
      <c r="F239" s="12" t="s">
        <v>44</v>
      </c>
      <c r="G239" s="12" t="s">
        <v>302</v>
      </c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8">
        <f t="shared" si="21"/>
        <v>732</v>
      </c>
      <c r="AN239" s="41">
        <v>732</v>
      </c>
      <c r="AO239" s="29">
        <f t="shared" si="22"/>
        <v>0</v>
      </c>
      <c r="AP239" s="30">
        <f t="shared" si="23"/>
        <v>0</v>
      </c>
      <c r="AQ239" s="31">
        <f t="shared" si="24"/>
        <v>-732</v>
      </c>
      <c r="AR239" s="45">
        <f t="shared" si="25"/>
        <v>0</v>
      </c>
    </row>
    <row r="240" spans="1:44" x14ac:dyDescent="0.25">
      <c r="A240" s="10">
        <v>239</v>
      </c>
      <c r="B240" s="11">
        <v>16603</v>
      </c>
      <c r="C240" s="11" t="s">
        <v>58</v>
      </c>
      <c r="D240" s="11" t="s">
        <v>23</v>
      </c>
      <c r="E240" s="12" t="s">
        <v>42</v>
      </c>
      <c r="F240" s="12" t="s">
        <v>44</v>
      </c>
      <c r="G240" s="12" t="s">
        <v>303</v>
      </c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8">
        <f t="shared" si="21"/>
        <v>1011.5541935483872</v>
      </c>
      <c r="AN240" s="41">
        <v>1011.5541935483872</v>
      </c>
      <c r="AO240" s="29">
        <f t="shared" si="22"/>
        <v>0</v>
      </c>
      <c r="AP240" s="30">
        <f t="shared" si="23"/>
        <v>0</v>
      </c>
      <c r="AQ240" s="31">
        <f t="shared" si="24"/>
        <v>-1011.5541935483872</v>
      </c>
      <c r="AR240" s="45">
        <f t="shared" si="25"/>
        <v>0</v>
      </c>
    </row>
    <row r="241" spans="1:44" x14ac:dyDescent="0.25">
      <c r="A241" s="10">
        <v>240</v>
      </c>
      <c r="B241" s="11">
        <v>15135</v>
      </c>
      <c r="C241" s="11" t="s">
        <v>58</v>
      </c>
      <c r="D241" s="11" t="s">
        <v>23</v>
      </c>
      <c r="E241" s="12" t="s">
        <v>42</v>
      </c>
      <c r="F241" s="12" t="s">
        <v>44</v>
      </c>
      <c r="G241" s="12" t="s">
        <v>304</v>
      </c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8">
        <f t="shared" si="21"/>
        <v>682</v>
      </c>
      <c r="AN241" s="41">
        <v>682</v>
      </c>
      <c r="AO241" s="29">
        <f t="shared" si="22"/>
        <v>0</v>
      </c>
      <c r="AP241" s="30">
        <f t="shared" si="23"/>
        <v>0</v>
      </c>
      <c r="AQ241" s="31">
        <f t="shared" si="24"/>
        <v>-682</v>
      </c>
      <c r="AR241" s="45">
        <f t="shared" si="25"/>
        <v>0</v>
      </c>
    </row>
    <row r="242" spans="1:44" x14ac:dyDescent="0.25">
      <c r="A242" s="10">
        <v>241</v>
      </c>
      <c r="B242" s="11">
        <v>92018</v>
      </c>
      <c r="C242" s="11" t="s">
        <v>58</v>
      </c>
      <c r="D242" s="11" t="s">
        <v>23</v>
      </c>
      <c r="E242" s="12" t="s">
        <v>42</v>
      </c>
      <c r="F242" s="12" t="s">
        <v>44</v>
      </c>
      <c r="G242" s="12" t="s">
        <v>305</v>
      </c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8">
        <f t="shared" si="21"/>
        <v>169.7</v>
      </c>
      <c r="AN242" s="41">
        <v>169.7</v>
      </c>
      <c r="AO242" s="29">
        <f t="shared" si="22"/>
        <v>0</v>
      </c>
      <c r="AP242" s="30">
        <f t="shared" si="23"/>
        <v>0</v>
      </c>
      <c r="AQ242" s="31">
        <f t="shared" si="24"/>
        <v>-169.7</v>
      </c>
      <c r="AR242" s="45">
        <f t="shared" si="25"/>
        <v>0</v>
      </c>
    </row>
    <row r="243" spans="1:44" x14ac:dyDescent="0.25">
      <c r="A243" s="10">
        <v>242</v>
      </c>
      <c r="B243" s="11">
        <v>16427</v>
      </c>
      <c r="C243" s="11" t="s">
        <v>58</v>
      </c>
      <c r="D243" s="11" t="s">
        <v>23</v>
      </c>
      <c r="E243" s="12" t="s">
        <v>42</v>
      </c>
      <c r="F243" s="12" t="s">
        <v>45</v>
      </c>
      <c r="G243" s="12" t="s">
        <v>306</v>
      </c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8">
        <f t="shared" si="21"/>
        <v>1217.4729032258065</v>
      </c>
      <c r="AN243" s="41">
        <v>1217.4729032258065</v>
      </c>
      <c r="AO243" s="29">
        <f t="shared" si="22"/>
        <v>0</v>
      </c>
      <c r="AP243" s="30">
        <f t="shared" si="23"/>
        <v>0</v>
      </c>
      <c r="AQ243" s="31">
        <f t="shared" si="24"/>
        <v>-1217.4729032258065</v>
      </c>
      <c r="AR243" s="45">
        <f t="shared" si="25"/>
        <v>0</v>
      </c>
    </row>
    <row r="244" spans="1:44" x14ac:dyDescent="0.25">
      <c r="A244" s="10">
        <v>243</v>
      </c>
      <c r="B244" s="11">
        <v>92042</v>
      </c>
      <c r="C244" s="11" t="s">
        <v>58</v>
      </c>
      <c r="D244" s="11" t="s">
        <v>23</v>
      </c>
      <c r="E244" s="12" t="s">
        <v>42</v>
      </c>
      <c r="F244" s="12" t="s">
        <v>45</v>
      </c>
      <c r="G244" s="12" t="s">
        <v>307</v>
      </c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8">
        <f t="shared" si="21"/>
        <v>419.7</v>
      </c>
      <c r="AN244" s="41">
        <v>419.7</v>
      </c>
      <c r="AO244" s="29">
        <f t="shared" si="22"/>
        <v>0</v>
      </c>
      <c r="AP244" s="30">
        <f t="shared" si="23"/>
        <v>0</v>
      </c>
      <c r="AQ244" s="31">
        <f t="shared" si="24"/>
        <v>-419.7</v>
      </c>
      <c r="AR244" s="45">
        <f t="shared" si="25"/>
        <v>0</v>
      </c>
    </row>
    <row r="245" spans="1:44" x14ac:dyDescent="0.25">
      <c r="A245" s="10">
        <v>244</v>
      </c>
      <c r="B245" s="11">
        <v>14558</v>
      </c>
      <c r="C245" s="11" t="s">
        <v>58</v>
      </c>
      <c r="D245" s="11" t="s">
        <v>23</v>
      </c>
      <c r="E245" s="12" t="s">
        <v>42</v>
      </c>
      <c r="F245" s="12" t="s">
        <v>45</v>
      </c>
      <c r="G245" s="12" t="s">
        <v>308</v>
      </c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8">
        <f t="shared" si="21"/>
        <v>419.7</v>
      </c>
      <c r="AN245" s="41">
        <v>419.7</v>
      </c>
      <c r="AO245" s="29">
        <f t="shared" si="22"/>
        <v>0</v>
      </c>
      <c r="AP245" s="30">
        <f t="shared" si="23"/>
        <v>0</v>
      </c>
      <c r="AQ245" s="31">
        <f t="shared" si="24"/>
        <v>-419.7</v>
      </c>
      <c r="AR245" s="45">
        <f t="shared" si="25"/>
        <v>0</v>
      </c>
    </row>
    <row r="246" spans="1:44" x14ac:dyDescent="0.25">
      <c r="A246" s="10">
        <v>245</v>
      </c>
      <c r="B246" s="11">
        <v>16108</v>
      </c>
      <c r="C246" s="11" t="s">
        <v>58</v>
      </c>
      <c r="D246" s="11" t="s">
        <v>23</v>
      </c>
      <c r="E246" s="12" t="s">
        <v>42</v>
      </c>
      <c r="F246" s="12" t="s">
        <v>45</v>
      </c>
      <c r="G246" s="12" t="s">
        <v>309</v>
      </c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8">
        <f t="shared" si="21"/>
        <v>419.7</v>
      </c>
      <c r="AN246" s="41">
        <v>419.7</v>
      </c>
      <c r="AO246" s="29">
        <f t="shared" si="22"/>
        <v>0</v>
      </c>
      <c r="AP246" s="30">
        <f t="shared" si="23"/>
        <v>0</v>
      </c>
      <c r="AQ246" s="31">
        <f t="shared" si="24"/>
        <v>-419.7</v>
      </c>
      <c r="AR246" s="45">
        <f t="shared" si="25"/>
        <v>0</v>
      </c>
    </row>
    <row r="247" spans="1:44" x14ac:dyDescent="0.25">
      <c r="A247" s="10">
        <v>246</v>
      </c>
      <c r="B247" s="11">
        <v>15299</v>
      </c>
      <c r="C247" s="11" t="s">
        <v>58</v>
      </c>
      <c r="D247" s="11" t="s">
        <v>23</v>
      </c>
      <c r="E247" s="12" t="s">
        <v>42</v>
      </c>
      <c r="F247" s="12" t="s">
        <v>45</v>
      </c>
      <c r="G247" s="12" t="s">
        <v>310</v>
      </c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8">
        <f t="shared" si="21"/>
        <v>319.7</v>
      </c>
      <c r="AN247" s="41">
        <v>319.7</v>
      </c>
      <c r="AO247" s="29">
        <f t="shared" si="22"/>
        <v>0</v>
      </c>
      <c r="AP247" s="30">
        <f t="shared" si="23"/>
        <v>0</v>
      </c>
      <c r="AQ247" s="31">
        <f t="shared" si="24"/>
        <v>-319.7</v>
      </c>
      <c r="AR247" s="45">
        <f t="shared" si="25"/>
        <v>0</v>
      </c>
    </row>
    <row r="248" spans="1:44" x14ac:dyDescent="0.25">
      <c r="A248" s="10">
        <v>247</v>
      </c>
      <c r="B248" s="11">
        <v>14794</v>
      </c>
      <c r="C248" s="11" t="s">
        <v>58</v>
      </c>
      <c r="D248" s="11" t="s">
        <v>23</v>
      </c>
      <c r="E248" s="12" t="s">
        <v>42</v>
      </c>
      <c r="F248" s="12" t="s">
        <v>45</v>
      </c>
      <c r="G248" s="12" t="s">
        <v>311</v>
      </c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8">
        <f t="shared" si="21"/>
        <v>419.7</v>
      </c>
      <c r="AN248" s="41">
        <v>419.7</v>
      </c>
      <c r="AO248" s="29">
        <f t="shared" si="22"/>
        <v>0</v>
      </c>
      <c r="AP248" s="30">
        <f t="shared" si="23"/>
        <v>0</v>
      </c>
      <c r="AQ248" s="31">
        <f t="shared" si="24"/>
        <v>-419.7</v>
      </c>
      <c r="AR248" s="45">
        <f t="shared" si="25"/>
        <v>0</v>
      </c>
    </row>
    <row r="249" spans="1:44" x14ac:dyDescent="0.25">
      <c r="A249" s="10">
        <v>248</v>
      </c>
      <c r="B249" s="11">
        <v>16381</v>
      </c>
      <c r="C249" s="11" t="s">
        <v>58</v>
      </c>
      <c r="D249" s="11" t="s">
        <v>23</v>
      </c>
      <c r="E249" s="12" t="s">
        <v>42</v>
      </c>
      <c r="F249" s="12" t="s">
        <v>45</v>
      </c>
      <c r="G249" s="12" t="s">
        <v>312</v>
      </c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8">
        <f t="shared" si="21"/>
        <v>269.7</v>
      </c>
      <c r="AN249" s="41">
        <v>269.7</v>
      </c>
      <c r="AO249" s="29">
        <f t="shared" si="22"/>
        <v>0</v>
      </c>
      <c r="AP249" s="30">
        <f t="shared" si="23"/>
        <v>0</v>
      </c>
      <c r="AQ249" s="31">
        <f t="shared" si="24"/>
        <v>-269.7</v>
      </c>
      <c r="AR249" s="45">
        <f t="shared" si="25"/>
        <v>0</v>
      </c>
    </row>
    <row r="250" spans="1:44" x14ac:dyDescent="0.25">
      <c r="A250" s="10">
        <v>249</v>
      </c>
      <c r="B250" s="11">
        <v>14553</v>
      </c>
      <c r="C250" s="11" t="s">
        <v>58</v>
      </c>
      <c r="D250" s="11" t="s">
        <v>23</v>
      </c>
      <c r="E250" s="12" t="s">
        <v>42</v>
      </c>
      <c r="F250" s="12" t="s">
        <v>45</v>
      </c>
      <c r="G250" s="12" t="s">
        <v>313</v>
      </c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8">
        <f t="shared" si="21"/>
        <v>369.7</v>
      </c>
      <c r="AN250" s="41">
        <v>369.7</v>
      </c>
      <c r="AO250" s="29">
        <f t="shared" si="22"/>
        <v>0</v>
      </c>
      <c r="AP250" s="30">
        <f t="shared" si="23"/>
        <v>0</v>
      </c>
      <c r="AQ250" s="31">
        <f t="shared" si="24"/>
        <v>-369.7</v>
      </c>
      <c r="AR250" s="45">
        <f t="shared" si="25"/>
        <v>0</v>
      </c>
    </row>
    <row r="251" spans="1:44" x14ac:dyDescent="0.25">
      <c r="A251" s="10">
        <v>250</v>
      </c>
      <c r="B251" s="11">
        <v>17240</v>
      </c>
      <c r="C251" s="11" t="s">
        <v>58</v>
      </c>
      <c r="D251" s="11" t="s">
        <v>23</v>
      </c>
      <c r="E251" s="12" t="s">
        <v>42</v>
      </c>
      <c r="F251" s="12" t="s">
        <v>46</v>
      </c>
      <c r="G251" s="12" t="s">
        <v>314</v>
      </c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8">
        <f t="shared" si="21"/>
        <v>319.7</v>
      </c>
      <c r="AN251" s="41">
        <v>319.7</v>
      </c>
      <c r="AO251" s="29">
        <f t="shared" si="22"/>
        <v>0</v>
      </c>
      <c r="AP251" s="30">
        <f t="shared" si="23"/>
        <v>0</v>
      </c>
      <c r="AQ251" s="31">
        <f t="shared" si="24"/>
        <v>-319.7</v>
      </c>
      <c r="AR251" s="45">
        <f t="shared" si="25"/>
        <v>0</v>
      </c>
    </row>
    <row r="252" spans="1:44" x14ac:dyDescent="0.25">
      <c r="A252" s="10">
        <v>251</v>
      </c>
      <c r="B252" s="11">
        <v>17260</v>
      </c>
      <c r="C252" s="11" t="s">
        <v>58</v>
      </c>
      <c r="D252" s="11" t="s">
        <v>23</v>
      </c>
      <c r="E252" s="12" t="s">
        <v>42</v>
      </c>
      <c r="F252" s="12" t="s">
        <v>46</v>
      </c>
      <c r="G252" s="12" t="s">
        <v>315</v>
      </c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8">
        <f t="shared" si="21"/>
        <v>1052.0177419354839</v>
      </c>
      <c r="AN252" s="41">
        <v>1052.0177419354839</v>
      </c>
      <c r="AO252" s="29">
        <f t="shared" si="22"/>
        <v>0</v>
      </c>
      <c r="AP252" s="30">
        <f t="shared" si="23"/>
        <v>0</v>
      </c>
      <c r="AQ252" s="31">
        <f t="shared" si="24"/>
        <v>-1052.0177419354839</v>
      </c>
      <c r="AR252" s="45">
        <f t="shared" si="25"/>
        <v>0</v>
      </c>
    </row>
    <row r="253" spans="1:44" x14ac:dyDescent="0.25">
      <c r="A253" s="10">
        <v>252</v>
      </c>
      <c r="B253" s="13">
        <v>17455</v>
      </c>
      <c r="C253" s="11" t="s">
        <v>58</v>
      </c>
      <c r="D253" s="11" t="s">
        <v>23</v>
      </c>
      <c r="E253" s="12" t="s">
        <v>42</v>
      </c>
      <c r="F253" s="12" t="s">
        <v>46</v>
      </c>
      <c r="G253" s="14" t="s">
        <v>316</v>
      </c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8">
        <f t="shared" si="21"/>
        <v>269.7</v>
      </c>
      <c r="AN253" s="41">
        <v>269.7</v>
      </c>
      <c r="AO253" s="29">
        <f t="shared" si="22"/>
        <v>0</v>
      </c>
      <c r="AP253" s="30">
        <f t="shared" si="23"/>
        <v>0</v>
      </c>
      <c r="AQ253" s="31">
        <f t="shared" si="24"/>
        <v>-269.7</v>
      </c>
      <c r="AR253" s="45">
        <f t="shared" si="25"/>
        <v>0</v>
      </c>
    </row>
    <row r="254" spans="1:44" x14ac:dyDescent="0.25">
      <c r="A254" s="10">
        <v>253</v>
      </c>
      <c r="B254" s="11">
        <v>14508</v>
      </c>
      <c r="C254" s="11" t="s">
        <v>58</v>
      </c>
      <c r="D254" s="11" t="s">
        <v>23</v>
      </c>
      <c r="E254" s="12" t="s">
        <v>42</v>
      </c>
      <c r="F254" s="12" t="s">
        <v>46</v>
      </c>
      <c r="G254" s="12" t="s">
        <v>317</v>
      </c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8">
        <f t="shared" si="21"/>
        <v>269.7</v>
      </c>
      <c r="AN254" s="41">
        <v>269.7</v>
      </c>
      <c r="AO254" s="29">
        <f t="shared" si="22"/>
        <v>0</v>
      </c>
      <c r="AP254" s="30">
        <f t="shared" si="23"/>
        <v>0</v>
      </c>
      <c r="AQ254" s="31">
        <f t="shared" si="24"/>
        <v>-269.7</v>
      </c>
      <c r="AR254" s="45">
        <f t="shared" si="25"/>
        <v>0</v>
      </c>
    </row>
    <row r="255" spans="1:44" x14ac:dyDescent="0.25">
      <c r="A255" s="10">
        <v>254</v>
      </c>
      <c r="B255" s="11">
        <v>15510</v>
      </c>
      <c r="C255" s="11" t="s">
        <v>58</v>
      </c>
      <c r="D255" s="11" t="s">
        <v>23</v>
      </c>
      <c r="E255" s="12" t="s">
        <v>42</v>
      </c>
      <c r="F255" s="12" t="s">
        <v>47</v>
      </c>
      <c r="G255" s="12" t="s">
        <v>318</v>
      </c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8">
        <f t="shared" si="21"/>
        <v>319.7</v>
      </c>
      <c r="AN255" s="41">
        <v>319.7</v>
      </c>
      <c r="AO255" s="29">
        <f t="shared" si="22"/>
        <v>0</v>
      </c>
      <c r="AP255" s="30">
        <f t="shared" si="23"/>
        <v>0</v>
      </c>
      <c r="AQ255" s="31">
        <f t="shared" si="24"/>
        <v>-319.7</v>
      </c>
      <c r="AR255" s="45">
        <f t="shared" si="25"/>
        <v>0</v>
      </c>
    </row>
    <row r="256" spans="1:44" x14ac:dyDescent="0.25">
      <c r="A256" s="10">
        <v>255</v>
      </c>
      <c r="B256" s="11">
        <v>14537</v>
      </c>
      <c r="C256" s="11" t="s">
        <v>58</v>
      </c>
      <c r="D256" s="11" t="s">
        <v>23</v>
      </c>
      <c r="E256" s="12" t="s">
        <v>42</v>
      </c>
      <c r="F256" s="12" t="s">
        <v>47</v>
      </c>
      <c r="G256" s="12" t="s">
        <v>319</v>
      </c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8">
        <f t="shared" si="21"/>
        <v>832</v>
      </c>
      <c r="AN256" s="41">
        <v>832</v>
      </c>
      <c r="AO256" s="29">
        <f t="shared" si="22"/>
        <v>0</v>
      </c>
      <c r="AP256" s="30">
        <f t="shared" si="23"/>
        <v>0</v>
      </c>
      <c r="AQ256" s="31">
        <f t="shared" si="24"/>
        <v>-832</v>
      </c>
      <c r="AR256" s="45">
        <f t="shared" si="25"/>
        <v>0</v>
      </c>
    </row>
    <row r="257" spans="1:44" x14ac:dyDescent="0.25">
      <c r="A257" s="10">
        <v>256</v>
      </c>
      <c r="B257" s="11">
        <v>14587</v>
      </c>
      <c r="C257" s="11" t="s">
        <v>58</v>
      </c>
      <c r="D257" s="11" t="s">
        <v>23</v>
      </c>
      <c r="E257" s="12" t="s">
        <v>42</v>
      </c>
      <c r="F257" s="12" t="s">
        <v>47</v>
      </c>
      <c r="G257" s="12" t="s">
        <v>320</v>
      </c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8">
        <f t="shared" si="21"/>
        <v>1027.7387096774194</v>
      </c>
      <c r="AN257" s="41">
        <v>1027.7387096774194</v>
      </c>
      <c r="AO257" s="29">
        <f t="shared" si="22"/>
        <v>0</v>
      </c>
      <c r="AP257" s="30">
        <f t="shared" si="23"/>
        <v>0</v>
      </c>
      <c r="AQ257" s="31">
        <f t="shared" si="24"/>
        <v>-1027.7387096774194</v>
      </c>
      <c r="AR257" s="45">
        <f t="shared" si="25"/>
        <v>0</v>
      </c>
    </row>
    <row r="258" spans="1:44" x14ac:dyDescent="0.25">
      <c r="A258" s="10">
        <v>257</v>
      </c>
      <c r="B258" s="11">
        <v>14493</v>
      </c>
      <c r="C258" s="11" t="s">
        <v>58</v>
      </c>
      <c r="D258" s="11" t="s">
        <v>23</v>
      </c>
      <c r="E258" s="12" t="s">
        <v>42</v>
      </c>
      <c r="F258" s="12" t="s">
        <v>47</v>
      </c>
      <c r="G258" s="12" t="s">
        <v>321</v>
      </c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8">
        <f t="shared" si="21"/>
        <v>419.7</v>
      </c>
      <c r="AN258" s="41">
        <v>419.7</v>
      </c>
      <c r="AO258" s="29">
        <f t="shared" si="22"/>
        <v>0</v>
      </c>
      <c r="AP258" s="30">
        <f t="shared" si="23"/>
        <v>0</v>
      </c>
      <c r="AQ258" s="31">
        <f t="shared" si="24"/>
        <v>-419.7</v>
      </c>
      <c r="AR258" s="45">
        <f t="shared" si="25"/>
        <v>0</v>
      </c>
    </row>
    <row r="259" spans="1:44" x14ac:dyDescent="0.25">
      <c r="A259" s="10">
        <v>258</v>
      </c>
      <c r="B259" s="11">
        <v>15954</v>
      </c>
      <c r="C259" s="11" t="s">
        <v>58</v>
      </c>
      <c r="D259" s="11" t="s">
        <v>23</v>
      </c>
      <c r="E259" s="12" t="s">
        <v>42</v>
      </c>
      <c r="F259" s="12" t="s">
        <v>47</v>
      </c>
      <c r="G259" s="12" t="s">
        <v>322</v>
      </c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8">
        <f t="shared" ref="AM259:AM312" si="26">+AN259*1</f>
        <v>912</v>
      </c>
      <c r="AN259" s="41">
        <v>912</v>
      </c>
      <c r="AO259" s="29">
        <f t="shared" ref="AO259:AO312" si="27">SUM(H259:AL259)</f>
        <v>0</v>
      </c>
      <c r="AP259" s="30">
        <f t="shared" ref="AP259:AP312" si="28">AO259/1</f>
        <v>0</v>
      </c>
      <c r="AQ259" s="31">
        <f t="shared" ref="AQ259:AQ312" si="29">AO259-AM259</f>
        <v>-912</v>
      </c>
      <c r="AR259" s="45">
        <f t="shared" ref="AR259:AR312" si="30">AO259/AM259</f>
        <v>0</v>
      </c>
    </row>
    <row r="260" spans="1:44" x14ac:dyDescent="0.25">
      <c r="A260" s="10">
        <v>259</v>
      </c>
      <c r="B260" s="11">
        <v>14584</v>
      </c>
      <c r="C260" s="11" t="s">
        <v>58</v>
      </c>
      <c r="D260" s="11" t="s">
        <v>23</v>
      </c>
      <c r="E260" s="12" t="s">
        <v>42</v>
      </c>
      <c r="F260" s="12" t="s">
        <v>47</v>
      </c>
      <c r="G260" s="12" t="s">
        <v>323</v>
      </c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8">
        <f t="shared" si="26"/>
        <v>1353.8841935483872</v>
      </c>
      <c r="AN260" s="41">
        <v>1353.8841935483872</v>
      </c>
      <c r="AO260" s="29">
        <f t="shared" si="27"/>
        <v>0</v>
      </c>
      <c r="AP260" s="30">
        <f t="shared" si="28"/>
        <v>0</v>
      </c>
      <c r="AQ260" s="31">
        <f t="shared" si="29"/>
        <v>-1353.8841935483872</v>
      </c>
      <c r="AR260" s="45">
        <f t="shared" si="30"/>
        <v>0</v>
      </c>
    </row>
    <row r="261" spans="1:44" x14ac:dyDescent="0.25">
      <c r="A261" s="10">
        <v>260</v>
      </c>
      <c r="B261" s="11">
        <v>14436</v>
      </c>
      <c r="C261" s="11" t="s">
        <v>58</v>
      </c>
      <c r="D261" s="11" t="s">
        <v>23</v>
      </c>
      <c r="E261" s="12" t="s">
        <v>42</v>
      </c>
      <c r="F261" s="12" t="s">
        <v>47</v>
      </c>
      <c r="G261" s="12" t="s">
        <v>324</v>
      </c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8">
        <f t="shared" si="26"/>
        <v>319.7</v>
      </c>
      <c r="AN261" s="41">
        <v>319.7</v>
      </c>
      <c r="AO261" s="29">
        <f t="shared" si="27"/>
        <v>0</v>
      </c>
      <c r="AP261" s="30">
        <f t="shared" si="28"/>
        <v>0</v>
      </c>
      <c r="AQ261" s="31">
        <f t="shared" si="29"/>
        <v>-319.7</v>
      </c>
      <c r="AR261" s="45">
        <f t="shared" si="30"/>
        <v>0</v>
      </c>
    </row>
    <row r="262" spans="1:44" x14ac:dyDescent="0.25">
      <c r="A262" s="10">
        <v>261</v>
      </c>
      <c r="B262" s="11">
        <v>17381</v>
      </c>
      <c r="C262" s="11" t="s">
        <v>58</v>
      </c>
      <c r="D262" s="11" t="s">
        <v>23</v>
      </c>
      <c r="E262" s="12" t="s">
        <v>42</v>
      </c>
      <c r="F262" s="12" t="s">
        <v>47</v>
      </c>
      <c r="G262" s="12" t="s">
        <v>325</v>
      </c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8">
        <f t="shared" si="26"/>
        <v>569.70000000000005</v>
      </c>
      <c r="AN262" s="41">
        <v>569.70000000000005</v>
      </c>
      <c r="AO262" s="29">
        <f t="shared" si="27"/>
        <v>0</v>
      </c>
      <c r="AP262" s="30">
        <f t="shared" si="28"/>
        <v>0</v>
      </c>
      <c r="AQ262" s="31">
        <f t="shared" si="29"/>
        <v>-569.70000000000005</v>
      </c>
      <c r="AR262" s="45">
        <f t="shared" si="30"/>
        <v>0</v>
      </c>
    </row>
    <row r="263" spans="1:44" x14ac:dyDescent="0.25">
      <c r="A263" s="10">
        <v>262</v>
      </c>
      <c r="B263" s="11">
        <v>17420</v>
      </c>
      <c r="C263" s="11" t="s">
        <v>58</v>
      </c>
      <c r="D263" s="11" t="s">
        <v>23</v>
      </c>
      <c r="E263" s="12" t="s">
        <v>42</v>
      </c>
      <c r="F263" s="12" t="s">
        <v>47</v>
      </c>
      <c r="G263" s="12" t="s">
        <v>326</v>
      </c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8">
        <f t="shared" si="26"/>
        <v>319.7</v>
      </c>
      <c r="AN263" s="41">
        <v>319.7</v>
      </c>
      <c r="AO263" s="29">
        <f t="shared" si="27"/>
        <v>0</v>
      </c>
      <c r="AP263" s="30">
        <f t="shared" si="28"/>
        <v>0</v>
      </c>
      <c r="AQ263" s="31">
        <f t="shared" si="29"/>
        <v>-319.7</v>
      </c>
      <c r="AR263" s="45">
        <f t="shared" si="30"/>
        <v>0</v>
      </c>
    </row>
    <row r="264" spans="1:44" x14ac:dyDescent="0.25">
      <c r="A264" s="10">
        <v>263</v>
      </c>
      <c r="B264" s="11">
        <v>15934</v>
      </c>
      <c r="C264" s="11" t="s">
        <v>58</v>
      </c>
      <c r="D264" s="11" t="s">
        <v>23</v>
      </c>
      <c r="E264" s="12" t="s">
        <v>42</v>
      </c>
      <c r="F264" s="12" t="s">
        <v>47</v>
      </c>
      <c r="G264" s="12" t="s">
        <v>327</v>
      </c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8">
        <f t="shared" si="26"/>
        <v>882</v>
      </c>
      <c r="AN264" s="41">
        <v>882</v>
      </c>
      <c r="AO264" s="29">
        <f t="shared" si="27"/>
        <v>0</v>
      </c>
      <c r="AP264" s="30">
        <f t="shared" si="28"/>
        <v>0</v>
      </c>
      <c r="AQ264" s="31">
        <f t="shared" si="29"/>
        <v>-882</v>
      </c>
      <c r="AR264" s="45">
        <f t="shared" si="30"/>
        <v>0</v>
      </c>
    </row>
    <row r="265" spans="1:44" x14ac:dyDescent="0.25">
      <c r="A265" s="10">
        <v>264</v>
      </c>
      <c r="B265" s="13">
        <v>17405</v>
      </c>
      <c r="C265" s="11" t="s">
        <v>58</v>
      </c>
      <c r="D265" s="11" t="s">
        <v>23</v>
      </c>
      <c r="E265" s="12" t="s">
        <v>42</v>
      </c>
      <c r="F265" s="12" t="s">
        <v>47</v>
      </c>
      <c r="G265" s="14" t="s">
        <v>328</v>
      </c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8">
        <f t="shared" si="26"/>
        <v>269.7</v>
      </c>
      <c r="AN265" s="41">
        <v>269.7</v>
      </c>
      <c r="AO265" s="29">
        <f t="shared" si="27"/>
        <v>0</v>
      </c>
      <c r="AP265" s="30">
        <f t="shared" si="28"/>
        <v>0</v>
      </c>
      <c r="AQ265" s="31">
        <f t="shared" si="29"/>
        <v>-269.7</v>
      </c>
      <c r="AR265" s="45">
        <f t="shared" si="30"/>
        <v>0</v>
      </c>
    </row>
    <row r="266" spans="1:44" x14ac:dyDescent="0.25">
      <c r="A266" s="10">
        <v>265</v>
      </c>
      <c r="B266" s="11">
        <v>16119</v>
      </c>
      <c r="C266" s="11" t="s">
        <v>58</v>
      </c>
      <c r="D266" s="11" t="s">
        <v>23</v>
      </c>
      <c r="E266" s="11" t="s">
        <v>42</v>
      </c>
      <c r="F266" s="12" t="s">
        <v>48</v>
      </c>
      <c r="G266" s="12" t="s">
        <v>329</v>
      </c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8">
        <f t="shared" si="26"/>
        <v>0</v>
      </c>
      <c r="AN266" s="41">
        <v>0</v>
      </c>
      <c r="AO266" s="29">
        <f t="shared" si="27"/>
        <v>0</v>
      </c>
      <c r="AP266" s="30">
        <f t="shared" si="28"/>
        <v>0</v>
      </c>
      <c r="AQ266" s="31">
        <f t="shared" si="29"/>
        <v>0</v>
      </c>
      <c r="AR266" s="45" t="e">
        <f t="shared" si="30"/>
        <v>#DIV/0!</v>
      </c>
    </row>
    <row r="267" spans="1:44" x14ac:dyDescent="0.25">
      <c r="A267" s="10">
        <v>266</v>
      </c>
      <c r="B267" s="11">
        <v>16120</v>
      </c>
      <c r="C267" s="11" t="s">
        <v>58</v>
      </c>
      <c r="D267" s="11" t="s">
        <v>23</v>
      </c>
      <c r="E267" s="11" t="s">
        <v>42</v>
      </c>
      <c r="F267" s="12" t="s">
        <v>48</v>
      </c>
      <c r="G267" s="12" t="s">
        <v>330</v>
      </c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8">
        <f t="shared" si="26"/>
        <v>0</v>
      </c>
      <c r="AN267" s="41">
        <v>0</v>
      </c>
      <c r="AO267" s="29">
        <f t="shared" si="27"/>
        <v>0</v>
      </c>
      <c r="AP267" s="30">
        <f t="shared" si="28"/>
        <v>0</v>
      </c>
      <c r="AQ267" s="31">
        <f t="shared" si="29"/>
        <v>0</v>
      </c>
      <c r="AR267" s="45" t="e">
        <f t="shared" si="30"/>
        <v>#DIV/0!</v>
      </c>
    </row>
    <row r="268" spans="1:44" x14ac:dyDescent="0.25">
      <c r="A268" s="10">
        <v>267</v>
      </c>
      <c r="B268" s="11">
        <v>17476</v>
      </c>
      <c r="C268" s="11" t="s">
        <v>58</v>
      </c>
      <c r="D268" s="11" t="s">
        <v>23</v>
      </c>
      <c r="E268" s="12" t="s">
        <v>42</v>
      </c>
      <c r="F268" s="12" t="s">
        <v>48</v>
      </c>
      <c r="G268" s="12" t="s">
        <v>331</v>
      </c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8">
        <f t="shared" si="26"/>
        <v>269.7</v>
      </c>
      <c r="AN268" s="41">
        <v>269.7</v>
      </c>
      <c r="AO268" s="29">
        <f t="shared" si="27"/>
        <v>0</v>
      </c>
      <c r="AP268" s="30">
        <f t="shared" si="28"/>
        <v>0</v>
      </c>
      <c r="AQ268" s="31">
        <f t="shared" si="29"/>
        <v>-269.7</v>
      </c>
      <c r="AR268" s="45">
        <f t="shared" si="30"/>
        <v>0</v>
      </c>
    </row>
    <row r="269" spans="1:44" x14ac:dyDescent="0.25">
      <c r="A269" s="10">
        <v>268</v>
      </c>
      <c r="B269" s="11">
        <v>14554</v>
      </c>
      <c r="C269" s="11" t="s">
        <v>58</v>
      </c>
      <c r="D269" s="11" t="s">
        <v>23</v>
      </c>
      <c r="E269" s="12" t="s">
        <v>42</v>
      </c>
      <c r="F269" s="12" t="s">
        <v>48</v>
      </c>
      <c r="G269" s="12" t="s">
        <v>332</v>
      </c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8">
        <f t="shared" si="26"/>
        <v>319.7</v>
      </c>
      <c r="AN269" s="41">
        <v>319.7</v>
      </c>
      <c r="AO269" s="29">
        <f t="shared" si="27"/>
        <v>0</v>
      </c>
      <c r="AP269" s="30">
        <f t="shared" si="28"/>
        <v>0</v>
      </c>
      <c r="AQ269" s="31">
        <f t="shared" si="29"/>
        <v>-319.7</v>
      </c>
      <c r="AR269" s="45">
        <f t="shared" si="30"/>
        <v>0</v>
      </c>
    </row>
    <row r="270" spans="1:44" x14ac:dyDescent="0.25">
      <c r="A270" s="10">
        <v>269</v>
      </c>
      <c r="B270" s="11">
        <v>15968</v>
      </c>
      <c r="C270" s="11" t="s">
        <v>58</v>
      </c>
      <c r="D270" s="11" t="s">
        <v>23</v>
      </c>
      <c r="E270" s="12" t="s">
        <v>42</v>
      </c>
      <c r="F270" s="12" t="s">
        <v>48</v>
      </c>
      <c r="G270" s="12" t="s">
        <v>333</v>
      </c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8">
        <f t="shared" si="26"/>
        <v>369.7</v>
      </c>
      <c r="AN270" s="41">
        <v>369.7</v>
      </c>
      <c r="AO270" s="29">
        <f t="shared" si="27"/>
        <v>0</v>
      </c>
      <c r="AP270" s="30">
        <f t="shared" si="28"/>
        <v>0</v>
      </c>
      <c r="AQ270" s="31">
        <f t="shared" si="29"/>
        <v>-369.7</v>
      </c>
      <c r="AR270" s="45">
        <f t="shared" si="30"/>
        <v>0</v>
      </c>
    </row>
    <row r="271" spans="1:44" x14ac:dyDescent="0.25">
      <c r="A271" s="10">
        <v>270</v>
      </c>
      <c r="B271" s="11">
        <v>14512</v>
      </c>
      <c r="C271" s="11" t="s">
        <v>58</v>
      </c>
      <c r="D271" s="11" t="s">
        <v>23</v>
      </c>
      <c r="E271" s="12" t="s">
        <v>42</v>
      </c>
      <c r="F271" s="12" t="s">
        <v>49</v>
      </c>
      <c r="G271" s="12" t="s">
        <v>334</v>
      </c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8">
        <f t="shared" si="26"/>
        <v>269.7</v>
      </c>
      <c r="AN271" s="41">
        <v>269.7</v>
      </c>
      <c r="AO271" s="29">
        <f t="shared" si="27"/>
        <v>0</v>
      </c>
      <c r="AP271" s="30">
        <f t="shared" si="28"/>
        <v>0</v>
      </c>
      <c r="AQ271" s="31">
        <f t="shared" si="29"/>
        <v>-269.7</v>
      </c>
      <c r="AR271" s="45">
        <f t="shared" si="30"/>
        <v>0</v>
      </c>
    </row>
    <row r="272" spans="1:44" x14ac:dyDescent="0.25">
      <c r="A272" s="10">
        <v>271</v>
      </c>
      <c r="B272" s="11">
        <v>14547</v>
      </c>
      <c r="C272" s="11" t="s">
        <v>58</v>
      </c>
      <c r="D272" s="11" t="s">
        <v>23</v>
      </c>
      <c r="E272" s="12" t="s">
        <v>42</v>
      </c>
      <c r="F272" s="12" t="s">
        <v>49</v>
      </c>
      <c r="G272" s="12" t="s">
        <v>335</v>
      </c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8">
        <f t="shared" si="26"/>
        <v>882</v>
      </c>
      <c r="AN272" s="41">
        <v>882</v>
      </c>
      <c r="AO272" s="29">
        <f t="shared" si="27"/>
        <v>0</v>
      </c>
      <c r="AP272" s="30">
        <f t="shared" si="28"/>
        <v>0</v>
      </c>
      <c r="AQ272" s="31">
        <f t="shared" si="29"/>
        <v>-882</v>
      </c>
      <c r="AR272" s="45">
        <f t="shared" si="30"/>
        <v>0</v>
      </c>
    </row>
    <row r="273" spans="1:44" x14ac:dyDescent="0.25">
      <c r="A273" s="10">
        <v>272</v>
      </c>
      <c r="B273" s="13">
        <v>16069</v>
      </c>
      <c r="C273" s="11" t="s">
        <v>58</v>
      </c>
      <c r="D273" s="11" t="s">
        <v>23</v>
      </c>
      <c r="E273" s="12" t="s">
        <v>42</v>
      </c>
      <c r="F273" s="12" t="s">
        <v>49</v>
      </c>
      <c r="G273" s="14" t="s">
        <v>336</v>
      </c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8">
        <f t="shared" si="26"/>
        <v>419.7</v>
      </c>
      <c r="AN273" s="41">
        <v>419.7</v>
      </c>
      <c r="AO273" s="29">
        <f t="shared" si="27"/>
        <v>0</v>
      </c>
      <c r="AP273" s="30">
        <f t="shared" si="28"/>
        <v>0</v>
      </c>
      <c r="AQ273" s="31">
        <f t="shared" si="29"/>
        <v>-419.7</v>
      </c>
      <c r="AR273" s="45">
        <f t="shared" si="30"/>
        <v>0</v>
      </c>
    </row>
    <row r="274" spans="1:44" x14ac:dyDescent="0.25">
      <c r="A274" s="10">
        <v>273</v>
      </c>
      <c r="B274" s="13">
        <v>16068</v>
      </c>
      <c r="C274" s="11" t="s">
        <v>58</v>
      </c>
      <c r="D274" s="11" t="s">
        <v>23</v>
      </c>
      <c r="E274" s="12" t="s">
        <v>42</v>
      </c>
      <c r="F274" s="12" t="s">
        <v>49</v>
      </c>
      <c r="G274" s="14" t="s">
        <v>337</v>
      </c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8">
        <f t="shared" si="26"/>
        <v>319.7</v>
      </c>
      <c r="AN274" s="41">
        <v>319.7</v>
      </c>
      <c r="AO274" s="29">
        <f t="shared" si="27"/>
        <v>0</v>
      </c>
      <c r="AP274" s="30">
        <f t="shared" si="28"/>
        <v>0</v>
      </c>
      <c r="AQ274" s="31">
        <f t="shared" si="29"/>
        <v>-319.7</v>
      </c>
      <c r="AR274" s="45">
        <f t="shared" si="30"/>
        <v>0</v>
      </c>
    </row>
    <row r="275" spans="1:44" x14ac:dyDescent="0.25">
      <c r="A275" s="10">
        <v>274</v>
      </c>
      <c r="B275" s="11">
        <v>14561</v>
      </c>
      <c r="C275" s="11" t="s">
        <v>58</v>
      </c>
      <c r="D275" s="11" t="s">
        <v>23</v>
      </c>
      <c r="E275" s="12" t="s">
        <v>42</v>
      </c>
      <c r="F275" s="12" t="s">
        <v>49</v>
      </c>
      <c r="G275" s="12" t="s">
        <v>338</v>
      </c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8">
        <f t="shared" si="26"/>
        <v>419.7</v>
      </c>
      <c r="AN275" s="41">
        <v>419.7</v>
      </c>
      <c r="AO275" s="29">
        <f t="shared" si="27"/>
        <v>0</v>
      </c>
      <c r="AP275" s="30">
        <f t="shared" si="28"/>
        <v>0</v>
      </c>
      <c r="AQ275" s="31">
        <f t="shared" si="29"/>
        <v>-419.7</v>
      </c>
      <c r="AR275" s="45">
        <f t="shared" si="30"/>
        <v>0</v>
      </c>
    </row>
    <row r="276" spans="1:44" x14ac:dyDescent="0.25">
      <c r="A276" s="10">
        <v>275</v>
      </c>
      <c r="B276" s="11">
        <v>14438</v>
      </c>
      <c r="C276" s="11" t="s">
        <v>58</v>
      </c>
      <c r="D276" s="11" t="s">
        <v>23</v>
      </c>
      <c r="E276" s="12" t="s">
        <v>42</v>
      </c>
      <c r="F276" s="12" t="s">
        <v>49</v>
      </c>
      <c r="G276" s="12" t="s">
        <v>339</v>
      </c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8">
        <f t="shared" si="26"/>
        <v>1472.3090322580645</v>
      </c>
      <c r="AN276" s="41">
        <v>1472.3090322580645</v>
      </c>
      <c r="AO276" s="29">
        <f t="shared" si="27"/>
        <v>0</v>
      </c>
      <c r="AP276" s="30">
        <f t="shared" si="28"/>
        <v>0</v>
      </c>
      <c r="AQ276" s="31">
        <f t="shared" si="29"/>
        <v>-1472.3090322580645</v>
      </c>
      <c r="AR276" s="45">
        <f t="shared" si="30"/>
        <v>0</v>
      </c>
    </row>
    <row r="277" spans="1:44" x14ac:dyDescent="0.25">
      <c r="A277" s="10">
        <v>276</v>
      </c>
      <c r="B277" s="11">
        <v>15674</v>
      </c>
      <c r="C277" s="11" t="s">
        <v>58</v>
      </c>
      <c r="D277" s="11" t="s">
        <v>23</v>
      </c>
      <c r="E277" s="12" t="s">
        <v>42</v>
      </c>
      <c r="F277" s="12" t="s">
        <v>49</v>
      </c>
      <c r="G277" s="12" t="s">
        <v>340</v>
      </c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8">
        <f t="shared" si="26"/>
        <v>882</v>
      </c>
      <c r="AN277" s="41">
        <v>882</v>
      </c>
      <c r="AO277" s="29">
        <f t="shared" si="27"/>
        <v>0</v>
      </c>
      <c r="AP277" s="30">
        <f t="shared" si="28"/>
        <v>0</v>
      </c>
      <c r="AQ277" s="31">
        <f t="shared" si="29"/>
        <v>-882</v>
      </c>
      <c r="AR277" s="45">
        <f t="shared" si="30"/>
        <v>0</v>
      </c>
    </row>
    <row r="278" spans="1:44" x14ac:dyDescent="0.25">
      <c r="A278" s="10">
        <v>277</v>
      </c>
      <c r="B278" s="11">
        <v>92006</v>
      </c>
      <c r="C278" s="11" t="s">
        <v>58</v>
      </c>
      <c r="D278" s="11" t="s">
        <v>23</v>
      </c>
      <c r="E278" s="12" t="s">
        <v>42</v>
      </c>
      <c r="F278" s="12" t="s">
        <v>49</v>
      </c>
      <c r="G278" s="12" t="s">
        <v>341</v>
      </c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8">
        <f t="shared" si="26"/>
        <v>369.7</v>
      </c>
      <c r="AN278" s="41">
        <v>369.7</v>
      </c>
      <c r="AO278" s="29">
        <f t="shared" si="27"/>
        <v>0</v>
      </c>
      <c r="AP278" s="30">
        <f t="shared" si="28"/>
        <v>0</v>
      </c>
      <c r="AQ278" s="31">
        <f t="shared" si="29"/>
        <v>-369.7</v>
      </c>
      <c r="AR278" s="45">
        <f t="shared" si="30"/>
        <v>0</v>
      </c>
    </row>
    <row r="279" spans="1:44" x14ac:dyDescent="0.25">
      <c r="A279" s="10">
        <v>278</v>
      </c>
      <c r="B279" s="11">
        <v>14477</v>
      </c>
      <c r="C279" s="11" t="s">
        <v>58</v>
      </c>
      <c r="D279" s="11" t="s">
        <v>23</v>
      </c>
      <c r="E279" s="12" t="s">
        <v>50</v>
      </c>
      <c r="F279" s="12" t="s">
        <v>51</v>
      </c>
      <c r="G279" s="12" t="s">
        <v>342</v>
      </c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8">
        <f t="shared" si="26"/>
        <v>319.7</v>
      </c>
      <c r="AN279" s="41">
        <v>319.7</v>
      </c>
      <c r="AO279" s="29">
        <f t="shared" si="27"/>
        <v>0</v>
      </c>
      <c r="AP279" s="30">
        <f t="shared" si="28"/>
        <v>0</v>
      </c>
      <c r="AQ279" s="31">
        <f t="shared" si="29"/>
        <v>-319.7</v>
      </c>
      <c r="AR279" s="45">
        <f t="shared" si="30"/>
        <v>0</v>
      </c>
    </row>
    <row r="280" spans="1:44" x14ac:dyDescent="0.25">
      <c r="A280" s="10">
        <v>279</v>
      </c>
      <c r="B280" s="11">
        <v>16627</v>
      </c>
      <c r="C280" s="11" t="s">
        <v>58</v>
      </c>
      <c r="D280" s="11" t="s">
        <v>23</v>
      </c>
      <c r="E280" s="12" t="s">
        <v>50</v>
      </c>
      <c r="F280" s="12" t="s">
        <v>51</v>
      </c>
      <c r="G280" s="12" t="s">
        <v>343</v>
      </c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8">
        <f t="shared" si="26"/>
        <v>419.7</v>
      </c>
      <c r="AN280" s="41">
        <v>419.7</v>
      </c>
      <c r="AO280" s="29">
        <f t="shared" si="27"/>
        <v>0</v>
      </c>
      <c r="AP280" s="30">
        <f t="shared" si="28"/>
        <v>0</v>
      </c>
      <c r="AQ280" s="31">
        <f t="shared" si="29"/>
        <v>-419.7</v>
      </c>
      <c r="AR280" s="45">
        <f t="shared" si="30"/>
        <v>0</v>
      </c>
    </row>
    <row r="281" spans="1:44" x14ac:dyDescent="0.25">
      <c r="A281" s="10">
        <v>280</v>
      </c>
      <c r="B281" s="11">
        <v>15673</v>
      </c>
      <c r="C281" s="11" t="s">
        <v>58</v>
      </c>
      <c r="D281" s="11" t="s">
        <v>23</v>
      </c>
      <c r="E281" s="12" t="s">
        <v>50</v>
      </c>
      <c r="F281" s="12" t="s">
        <v>51</v>
      </c>
      <c r="G281" s="12" t="s">
        <v>344</v>
      </c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8">
        <f t="shared" si="26"/>
        <v>369.7</v>
      </c>
      <c r="AN281" s="41">
        <v>369.7</v>
      </c>
      <c r="AO281" s="29">
        <f t="shared" si="27"/>
        <v>0</v>
      </c>
      <c r="AP281" s="30">
        <f t="shared" si="28"/>
        <v>0</v>
      </c>
      <c r="AQ281" s="31">
        <f t="shared" si="29"/>
        <v>-369.7</v>
      </c>
      <c r="AR281" s="45">
        <f t="shared" si="30"/>
        <v>0</v>
      </c>
    </row>
    <row r="282" spans="1:44" x14ac:dyDescent="0.25">
      <c r="A282" s="10">
        <v>281</v>
      </c>
      <c r="B282" s="11">
        <v>15446</v>
      </c>
      <c r="C282" s="11" t="s">
        <v>58</v>
      </c>
      <c r="D282" s="11" t="s">
        <v>23</v>
      </c>
      <c r="E282" s="12" t="s">
        <v>50</v>
      </c>
      <c r="F282" s="12" t="s">
        <v>51</v>
      </c>
      <c r="G282" s="12" t="s">
        <v>345</v>
      </c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8">
        <f t="shared" si="26"/>
        <v>369.7</v>
      </c>
      <c r="AN282" s="41">
        <v>369.7</v>
      </c>
      <c r="AO282" s="29">
        <f t="shared" si="27"/>
        <v>0</v>
      </c>
      <c r="AP282" s="30">
        <f t="shared" si="28"/>
        <v>0</v>
      </c>
      <c r="AQ282" s="31">
        <f t="shared" si="29"/>
        <v>-369.7</v>
      </c>
      <c r="AR282" s="45">
        <f t="shared" si="30"/>
        <v>0</v>
      </c>
    </row>
    <row r="283" spans="1:44" x14ac:dyDescent="0.25">
      <c r="A283" s="10">
        <v>282</v>
      </c>
      <c r="B283" s="11">
        <v>14559</v>
      </c>
      <c r="C283" s="11" t="s">
        <v>58</v>
      </c>
      <c r="D283" s="11" t="s">
        <v>23</v>
      </c>
      <c r="E283" s="12" t="s">
        <v>50</v>
      </c>
      <c r="F283" s="12" t="s">
        <v>51</v>
      </c>
      <c r="G283" s="12" t="s">
        <v>346</v>
      </c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8">
        <f t="shared" si="26"/>
        <v>369.7</v>
      </c>
      <c r="AN283" s="41">
        <v>369.7</v>
      </c>
      <c r="AO283" s="29">
        <f t="shared" si="27"/>
        <v>0</v>
      </c>
      <c r="AP283" s="30">
        <f t="shared" si="28"/>
        <v>0</v>
      </c>
      <c r="AQ283" s="31">
        <f t="shared" si="29"/>
        <v>-369.7</v>
      </c>
      <c r="AR283" s="45">
        <f t="shared" si="30"/>
        <v>0</v>
      </c>
    </row>
    <row r="284" spans="1:44" x14ac:dyDescent="0.25">
      <c r="A284" s="10">
        <v>283</v>
      </c>
      <c r="B284" s="11">
        <v>92028</v>
      </c>
      <c r="C284" s="11" t="s">
        <v>58</v>
      </c>
      <c r="D284" s="11" t="s">
        <v>23</v>
      </c>
      <c r="E284" s="12" t="s">
        <v>50</v>
      </c>
      <c r="F284" s="12" t="s">
        <v>51</v>
      </c>
      <c r="G284" s="12" t="s">
        <v>347</v>
      </c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8">
        <f t="shared" si="26"/>
        <v>169.7</v>
      </c>
      <c r="AN284" s="41">
        <v>169.7</v>
      </c>
      <c r="AO284" s="29">
        <f t="shared" si="27"/>
        <v>0</v>
      </c>
      <c r="AP284" s="30">
        <f t="shared" si="28"/>
        <v>0</v>
      </c>
      <c r="AQ284" s="31">
        <f t="shared" si="29"/>
        <v>-169.7</v>
      </c>
      <c r="AR284" s="45">
        <f t="shared" si="30"/>
        <v>0</v>
      </c>
    </row>
    <row r="285" spans="1:44" x14ac:dyDescent="0.25">
      <c r="A285" s="10">
        <v>284</v>
      </c>
      <c r="B285" s="13">
        <v>16669</v>
      </c>
      <c r="C285" s="11" t="s">
        <v>58</v>
      </c>
      <c r="D285" s="11" t="s">
        <v>23</v>
      </c>
      <c r="E285" s="12" t="s">
        <v>50</v>
      </c>
      <c r="F285" s="12" t="s">
        <v>51</v>
      </c>
      <c r="G285" s="14" t="s">
        <v>348</v>
      </c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8">
        <f t="shared" si="26"/>
        <v>369.7</v>
      </c>
      <c r="AN285" s="41">
        <v>369.7</v>
      </c>
      <c r="AO285" s="29">
        <f t="shared" si="27"/>
        <v>0</v>
      </c>
      <c r="AP285" s="30">
        <f t="shared" si="28"/>
        <v>0</v>
      </c>
      <c r="AQ285" s="31">
        <f t="shared" si="29"/>
        <v>-369.7</v>
      </c>
      <c r="AR285" s="45">
        <f t="shared" si="30"/>
        <v>0</v>
      </c>
    </row>
    <row r="286" spans="1:44" x14ac:dyDescent="0.25">
      <c r="A286" s="10">
        <v>285</v>
      </c>
      <c r="B286" s="11">
        <v>16873</v>
      </c>
      <c r="C286" s="11" t="s">
        <v>58</v>
      </c>
      <c r="D286" s="11" t="s">
        <v>23</v>
      </c>
      <c r="E286" s="12" t="s">
        <v>50</v>
      </c>
      <c r="F286" s="12" t="s">
        <v>51</v>
      </c>
      <c r="G286" s="12" t="s">
        <v>349</v>
      </c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8">
        <f t="shared" si="26"/>
        <v>482.02548387096778</v>
      </c>
      <c r="AN286" s="41">
        <v>482.02548387096778</v>
      </c>
      <c r="AO286" s="29">
        <f t="shared" si="27"/>
        <v>0</v>
      </c>
      <c r="AP286" s="30">
        <f t="shared" si="28"/>
        <v>0</v>
      </c>
      <c r="AQ286" s="31">
        <f t="shared" si="29"/>
        <v>-482.02548387096778</v>
      </c>
      <c r="AR286" s="45">
        <f t="shared" si="30"/>
        <v>0</v>
      </c>
    </row>
    <row r="287" spans="1:44" x14ac:dyDescent="0.25">
      <c r="A287" s="10">
        <v>286</v>
      </c>
      <c r="B287" s="11">
        <v>14868</v>
      </c>
      <c r="C287" s="11" t="s">
        <v>58</v>
      </c>
      <c r="D287" s="11" t="s">
        <v>23</v>
      </c>
      <c r="E287" s="12" t="s">
        <v>50</v>
      </c>
      <c r="F287" s="12" t="s">
        <v>50</v>
      </c>
      <c r="G287" s="12" t="s">
        <v>350</v>
      </c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8">
        <f t="shared" si="26"/>
        <v>369.7</v>
      </c>
      <c r="AN287" s="41">
        <v>369.7</v>
      </c>
      <c r="AO287" s="29">
        <f t="shared" si="27"/>
        <v>0</v>
      </c>
      <c r="AP287" s="30">
        <f t="shared" si="28"/>
        <v>0</v>
      </c>
      <c r="AQ287" s="31">
        <f t="shared" si="29"/>
        <v>-369.7</v>
      </c>
      <c r="AR287" s="45">
        <f t="shared" si="30"/>
        <v>0</v>
      </c>
    </row>
    <row r="288" spans="1:44" x14ac:dyDescent="0.25">
      <c r="A288" s="10">
        <v>287</v>
      </c>
      <c r="B288" s="11">
        <v>92041</v>
      </c>
      <c r="C288" s="11" t="s">
        <v>58</v>
      </c>
      <c r="D288" s="11" t="s">
        <v>23</v>
      </c>
      <c r="E288" s="12" t="s">
        <v>50</v>
      </c>
      <c r="F288" s="12" t="s">
        <v>50</v>
      </c>
      <c r="G288" s="12" t="s">
        <v>351</v>
      </c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8">
        <f t="shared" si="26"/>
        <v>169.7</v>
      </c>
      <c r="AN288" s="41">
        <v>169.7</v>
      </c>
      <c r="AO288" s="29">
        <f t="shared" si="27"/>
        <v>0</v>
      </c>
      <c r="AP288" s="30">
        <f t="shared" si="28"/>
        <v>0</v>
      </c>
      <c r="AQ288" s="31">
        <f t="shared" si="29"/>
        <v>-169.7</v>
      </c>
      <c r="AR288" s="45">
        <f t="shared" si="30"/>
        <v>0</v>
      </c>
    </row>
    <row r="289" spans="1:44" x14ac:dyDescent="0.25">
      <c r="A289" s="10">
        <v>288</v>
      </c>
      <c r="B289" s="11">
        <v>16547</v>
      </c>
      <c r="C289" s="11" t="s">
        <v>58</v>
      </c>
      <c r="D289" s="11" t="s">
        <v>23</v>
      </c>
      <c r="E289" s="12" t="s">
        <v>50</v>
      </c>
      <c r="F289" s="12" t="s">
        <v>50</v>
      </c>
      <c r="G289" s="12" t="s">
        <v>352</v>
      </c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8">
        <f t="shared" si="26"/>
        <v>682</v>
      </c>
      <c r="AN289" s="41">
        <v>682</v>
      </c>
      <c r="AO289" s="29">
        <f t="shared" si="27"/>
        <v>0</v>
      </c>
      <c r="AP289" s="30">
        <f t="shared" si="28"/>
        <v>0</v>
      </c>
      <c r="AQ289" s="31">
        <f t="shared" si="29"/>
        <v>-682</v>
      </c>
      <c r="AR289" s="45">
        <f t="shared" si="30"/>
        <v>0</v>
      </c>
    </row>
    <row r="290" spans="1:44" x14ac:dyDescent="0.25">
      <c r="A290" s="10">
        <v>289</v>
      </c>
      <c r="B290" s="13">
        <v>16666</v>
      </c>
      <c r="C290" s="11" t="s">
        <v>58</v>
      </c>
      <c r="D290" s="11" t="s">
        <v>23</v>
      </c>
      <c r="E290" s="12" t="s">
        <v>50</v>
      </c>
      <c r="F290" s="12" t="s">
        <v>353</v>
      </c>
      <c r="G290" s="14" t="s">
        <v>354</v>
      </c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8">
        <f t="shared" si="26"/>
        <v>319.7</v>
      </c>
      <c r="AN290" s="41">
        <v>319.7</v>
      </c>
      <c r="AO290" s="29">
        <f t="shared" si="27"/>
        <v>0</v>
      </c>
      <c r="AP290" s="30">
        <f t="shared" si="28"/>
        <v>0</v>
      </c>
      <c r="AQ290" s="31">
        <f t="shared" si="29"/>
        <v>-319.7</v>
      </c>
      <c r="AR290" s="45">
        <f t="shared" si="30"/>
        <v>0</v>
      </c>
    </row>
    <row r="291" spans="1:44" x14ac:dyDescent="0.25">
      <c r="A291" s="10">
        <v>290</v>
      </c>
      <c r="B291" s="11">
        <v>14601</v>
      </c>
      <c r="C291" s="11" t="s">
        <v>58</v>
      </c>
      <c r="D291" s="11" t="s">
        <v>23</v>
      </c>
      <c r="E291" s="12" t="s">
        <v>50</v>
      </c>
      <c r="F291" s="12" t="s">
        <v>353</v>
      </c>
      <c r="G291" s="12" t="s">
        <v>355</v>
      </c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8">
        <f t="shared" si="26"/>
        <v>419.7</v>
      </c>
      <c r="AN291" s="41">
        <v>419.7</v>
      </c>
      <c r="AO291" s="29">
        <f t="shared" si="27"/>
        <v>0</v>
      </c>
      <c r="AP291" s="30">
        <f t="shared" si="28"/>
        <v>0</v>
      </c>
      <c r="AQ291" s="31">
        <f t="shared" si="29"/>
        <v>-419.7</v>
      </c>
      <c r="AR291" s="45">
        <f t="shared" si="30"/>
        <v>0</v>
      </c>
    </row>
    <row r="292" spans="1:44" x14ac:dyDescent="0.25">
      <c r="A292" s="10">
        <v>291</v>
      </c>
      <c r="B292" s="11">
        <v>15907</v>
      </c>
      <c r="C292" s="11" t="s">
        <v>58</v>
      </c>
      <c r="D292" s="11" t="s">
        <v>23</v>
      </c>
      <c r="E292" s="12" t="s">
        <v>50</v>
      </c>
      <c r="F292" s="12" t="s">
        <v>353</v>
      </c>
      <c r="G292" s="12" t="s">
        <v>356</v>
      </c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8">
        <f t="shared" si="26"/>
        <v>419.7</v>
      </c>
      <c r="AN292" s="41">
        <v>419.7</v>
      </c>
      <c r="AO292" s="29">
        <f t="shared" si="27"/>
        <v>0</v>
      </c>
      <c r="AP292" s="30">
        <f t="shared" si="28"/>
        <v>0</v>
      </c>
      <c r="AQ292" s="31">
        <f t="shared" si="29"/>
        <v>-419.7</v>
      </c>
      <c r="AR292" s="45">
        <f t="shared" si="30"/>
        <v>0</v>
      </c>
    </row>
    <row r="293" spans="1:44" x14ac:dyDescent="0.25">
      <c r="A293" s="10">
        <v>292</v>
      </c>
      <c r="B293" s="13">
        <v>16893</v>
      </c>
      <c r="C293" s="11" t="s">
        <v>58</v>
      </c>
      <c r="D293" s="11" t="s">
        <v>23</v>
      </c>
      <c r="E293" s="12" t="s">
        <v>50</v>
      </c>
      <c r="F293" s="12" t="s">
        <v>353</v>
      </c>
      <c r="G293" s="14" t="s">
        <v>357</v>
      </c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8">
        <f t="shared" si="26"/>
        <v>369.7</v>
      </c>
      <c r="AN293" s="41">
        <v>369.7</v>
      </c>
      <c r="AO293" s="29">
        <f t="shared" si="27"/>
        <v>0</v>
      </c>
      <c r="AP293" s="30">
        <f t="shared" si="28"/>
        <v>0</v>
      </c>
      <c r="AQ293" s="31">
        <f t="shared" si="29"/>
        <v>-369.7</v>
      </c>
      <c r="AR293" s="45">
        <f t="shared" si="30"/>
        <v>0</v>
      </c>
    </row>
    <row r="294" spans="1:44" x14ac:dyDescent="0.25">
      <c r="A294" s="10">
        <v>293</v>
      </c>
      <c r="B294" s="11">
        <v>16046</v>
      </c>
      <c r="C294" s="11" t="s">
        <v>58</v>
      </c>
      <c r="D294" s="11" t="s">
        <v>23</v>
      </c>
      <c r="E294" s="12" t="s">
        <v>50</v>
      </c>
      <c r="F294" s="12" t="s">
        <v>353</v>
      </c>
      <c r="G294" s="12" t="s">
        <v>358</v>
      </c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8">
        <f t="shared" si="26"/>
        <v>419.7</v>
      </c>
      <c r="AN294" s="41">
        <v>419.7</v>
      </c>
      <c r="AO294" s="29">
        <f t="shared" si="27"/>
        <v>0</v>
      </c>
      <c r="AP294" s="30">
        <f t="shared" si="28"/>
        <v>0</v>
      </c>
      <c r="AQ294" s="31">
        <f t="shared" si="29"/>
        <v>-419.7</v>
      </c>
      <c r="AR294" s="45">
        <f t="shared" si="30"/>
        <v>0</v>
      </c>
    </row>
    <row r="295" spans="1:44" x14ac:dyDescent="0.25">
      <c r="A295" s="10">
        <v>294</v>
      </c>
      <c r="B295" s="13">
        <v>17048</v>
      </c>
      <c r="C295" s="11" t="s">
        <v>58</v>
      </c>
      <c r="D295" s="11" t="s">
        <v>23</v>
      </c>
      <c r="E295" s="12" t="s">
        <v>50</v>
      </c>
      <c r="F295" s="12" t="s">
        <v>353</v>
      </c>
      <c r="G295" s="14" t="s">
        <v>359</v>
      </c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8">
        <f t="shared" si="26"/>
        <v>269.7</v>
      </c>
      <c r="AN295" s="41">
        <v>269.7</v>
      </c>
      <c r="AO295" s="29">
        <f t="shared" si="27"/>
        <v>0</v>
      </c>
      <c r="AP295" s="30">
        <f t="shared" si="28"/>
        <v>0</v>
      </c>
      <c r="AQ295" s="31">
        <f t="shared" si="29"/>
        <v>-269.7</v>
      </c>
      <c r="AR295" s="45">
        <f t="shared" si="30"/>
        <v>0</v>
      </c>
    </row>
    <row r="296" spans="1:44" x14ac:dyDescent="0.25">
      <c r="A296" s="10">
        <v>295</v>
      </c>
      <c r="B296" s="11">
        <v>16004</v>
      </c>
      <c r="C296" s="11" t="s">
        <v>58</v>
      </c>
      <c r="D296" s="11" t="s">
        <v>23</v>
      </c>
      <c r="E296" s="12" t="s">
        <v>50</v>
      </c>
      <c r="F296" s="12" t="s">
        <v>353</v>
      </c>
      <c r="G296" s="12" t="s">
        <v>360</v>
      </c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8">
        <f t="shared" si="26"/>
        <v>732</v>
      </c>
      <c r="AN296" s="41">
        <v>732</v>
      </c>
      <c r="AO296" s="29">
        <f t="shared" si="27"/>
        <v>0</v>
      </c>
      <c r="AP296" s="30">
        <f t="shared" si="28"/>
        <v>0</v>
      </c>
      <c r="AQ296" s="31">
        <f t="shared" si="29"/>
        <v>-732</v>
      </c>
      <c r="AR296" s="45">
        <f t="shared" si="30"/>
        <v>0</v>
      </c>
    </row>
    <row r="297" spans="1:44" x14ac:dyDescent="0.25">
      <c r="A297" s="10">
        <v>296</v>
      </c>
      <c r="B297" s="11">
        <v>15512</v>
      </c>
      <c r="C297" s="11" t="s">
        <v>58</v>
      </c>
      <c r="D297" s="11" t="s">
        <v>23</v>
      </c>
      <c r="E297" s="12" t="s">
        <v>53</v>
      </c>
      <c r="F297" s="12" t="s">
        <v>54</v>
      </c>
      <c r="G297" s="12" t="s">
        <v>361</v>
      </c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8">
        <f t="shared" si="26"/>
        <v>319.7</v>
      </c>
      <c r="AN297" s="41">
        <v>319.7</v>
      </c>
      <c r="AO297" s="29">
        <f t="shared" si="27"/>
        <v>0</v>
      </c>
      <c r="AP297" s="30">
        <f t="shared" si="28"/>
        <v>0</v>
      </c>
      <c r="AQ297" s="31">
        <f t="shared" si="29"/>
        <v>-319.7</v>
      </c>
      <c r="AR297" s="45">
        <f t="shared" si="30"/>
        <v>0</v>
      </c>
    </row>
    <row r="298" spans="1:44" x14ac:dyDescent="0.25">
      <c r="A298" s="10">
        <v>297</v>
      </c>
      <c r="B298" s="11">
        <v>15967</v>
      </c>
      <c r="C298" s="11" t="s">
        <v>58</v>
      </c>
      <c r="D298" s="11" t="s">
        <v>23</v>
      </c>
      <c r="E298" s="12" t="s">
        <v>53</v>
      </c>
      <c r="F298" s="12" t="s">
        <v>54</v>
      </c>
      <c r="G298" s="12" t="s">
        <v>362</v>
      </c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8">
        <f t="shared" si="26"/>
        <v>557</v>
      </c>
      <c r="AN298" s="41">
        <v>557</v>
      </c>
      <c r="AO298" s="29">
        <f t="shared" si="27"/>
        <v>0</v>
      </c>
      <c r="AP298" s="30">
        <f t="shared" si="28"/>
        <v>0</v>
      </c>
      <c r="AQ298" s="31">
        <f t="shared" si="29"/>
        <v>-557</v>
      </c>
      <c r="AR298" s="45">
        <f t="shared" si="30"/>
        <v>0</v>
      </c>
    </row>
    <row r="299" spans="1:44" x14ac:dyDescent="0.25">
      <c r="A299" s="10">
        <v>298</v>
      </c>
      <c r="B299" s="11">
        <v>14437</v>
      </c>
      <c r="C299" s="11" t="s">
        <v>58</v>
      </c>
      <c r="D299" s="11" t="s">
        <v>23</v>
      </c>
      <c r="E299" s="12" t="s">
        <v>53</v>
      </c>
      <c r="F299" s="12" t="s">
        <v>54</v>
      </c>
      <c r="G299" s="12" t="s">
        <v>363</v>
      </c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8">
        <f t="shared" si="26"/>
        <v>532</v>
      </c>
      <c r="AN299" s="41">
        <v>532</v>
      </c>
      <c r="AO299" s="29">
        <f t="shared" si="27"/>
        <v>0</v>
      </c>
      <c r="AP299" s="30">
        <f t="shared" si="28"/>
        <v>0</v>
      </c>
      <c r="AQ299" s="31">
        <f t="shared" si="29"/>
        <v>-532</v>
      </c>
      <c r="AR299" s="45">
        <f t="shared" si="30"/>
        <v>0</v>
      </c>
    </row>
    <row r="300" spans="1:44" x14ac:dyDescent="0.25">
      <c r="A300" s="10">
        <v>299</v>
      </c>
      <c r="B300" s="11">
        <v>16443</v>
      </c>
      <c r="C300" s="11" t="s">
        <v>58</v>
      </c>
      <c r="D300" s="11" t="s">
        <v>23</v>
      </c>
      <c r="E300" s="12" t="s">
        <v>53</v>
      </c>
      <c r="F300" s="12" t="s">
        <v>54</v>
      </c>
      <c r="G300" s="12" t="s">
        <v>364</v>
      </c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8">
        <f t="shared" si="26"/>
        <v>997.04354838709673</v>
      </c>
      <c r="AN300" s="41">
        <v>997.04354838709673</v>
      </c>
      <c r="AO300" s="29">
        <f t="shared" si="27"/>
        <v>0</v>
      </c>
      <c r="AP300" s="30">
        <f t="shared" si="28"/>
        <v>0</v>
      </c>
      <c r="AQ300" s="31">
        <f t="shared" si="29"/>
        <v>-997.04354838709673</v>
      </c>
      <c r="AR300" s="45">
        <f t="shared" si="30"/>
        <v>0</v>
      </c>
    </row>
    <row r="301" spans="1:44" x14ac:dyDescent="0.25">
      <c r="A301" s="10">
        <v>300</v>
      </c>
      <c r="B301" s="11">
        <v>15819</v>
      </c>
      <c r="C301" s="11" t="s">
        <v>58</v>
      </c>
      <c r="D301" s="11" t="s">
        <v>23</v>
      </c>
      <c r="E301" s="12" t="s">
        <v>53</v>
      </c>
      <c r="F301" s="12" t="s">
        <v>55</v>
      </c>
      <c r="G301" s="12" t="s">
        <v>365</v>
      </c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8">
        <f t="shared" si="26"/>
        <v>832</v>
      </c>
      <c r="AN301" s="41">
        <v>832</v>
      </c>
      <c r="AO301" s="29">
        <f t="shared" si="27"/>
        <v>0</v>
      </c>
      <c r="AP301" s="30">
        <f t="shared" si="28"/>
        <v>0</v>
      </c>
      <c r="AQ301" s="31">
        <f t="shared" si="29"/>
        <v>-832</v>
      </c>
      <c r="AR301" s="45">
        <f t="shared" si="30"/>
        <v>0</v>
      </c>
    </row>
    <row r="302" spans="1:44" x14ac:dyDescent="0.25">
      <c r="A302" s="10">
        <v>301</v>
      </c>
      <c r="B302" s="11">
        <v>14577</v>
      </c>
      <c r="C302" s="11" t="s">
        <v>58</v>
      </c>
      <c r="D302" s="11" t="s">
        <v>23</v>
      </c>
      <c r="E302" s="12" t="s">
        <v>53</v>
      </c>
      <c r="F302" s="12" t="s">
        <v>55</v>
      </c>
      <c r="G302" s="12" t="s">
        <v>366</v>
      </c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8">
        <f t="shared" si="26"/>
        <v>319.7</v>
      </c>
      <c r="AN302" s="41">
        <v>319.7</v>
      </c>
      <c r="AO302" s="29">
        <f t="shared" si="27"/>
        <v>0</v>
      </c>
      <c r="AP302" s="30">
        <f t="shared" si="28"/>
        <v>0</v>
      </c>
      <c r="AQ302" s="31">
        <f t="shared" si="29"/>
        <v>-319.7</v>
      </c>
      <c r="AR302" s="45">
        <f t="shared" si="30"/>
        <v>0</v>
      </c>
    </row>
    <row r="303" spans="1:44" x14ac:dyDescent="0.25">
      <c r="A303" s="10">
        <v>302</v>
      </c>
      <c r="B303" s="11">
        <v>15326</v>
      </c>
      <c r="C303" s="11" t="s">
        <v>58</v>
      </c>
      <c r="D303" s="11" t="s">
        <v>23</v>
      </c>
      <c r="E303" s="12" t="s">
        <v>53</v>
      </c>
      <c r="F303" s="12" t="s">
        <v>55</v>
      </c>
      <c r="G303" s="12" t="s">
        <v>367</v>
      </c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8">
        <f t="shared" si="26"/>
        <v>532</v>
      </c>
      <c r="AN303" s="41">
        <v>532</v>
      </c>
      <c r="AO303" s="29">
        <f t="shared" si="27"/>
        <v>0</v>
      </c>
      <c r="AP303" s="30">
        <f t="shared" si="28"/>
        <v>0</v>
      </c>
      <c r="AQ303" s="31">
        <f t="shared" si="29"/>
        <v>-532</v>
      </c>
      <c r="AR303" s="45">
        <f t="shared" si="30"/>
        <v>0</v>
      </c>
    </row>
    <row r="304" spans="1:44" x14ac:dyDescent="0.25">
      <c r="A304" s="10">
        <v>303</v>
      </c>
      <c r="B304" s="13">
        <v>16342</v>
      </c>
      <c r="C304" s="11" t="s">
        <v>58</v>
      </c>
      <c r="D304" s="11" t="s">
        <v>23</v>
      </c>
      <c r="E304" s="12" t="s">
        <v>53</v>
      </c>
      <c r="F304" s="12" t="s">
        <v>55</v>
      </c>
      <c r="G304" s="14" t="s">
        <v>368</v>
      </c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8">
        <f t="shared" si="26"/>
        <v>419.7</v>
      </c>
      <c r="AN304" s="41">
        <v>419.7</v>
      </c>
      <c r="AO304" s="29">
        <f t="shared" si="27"/>
        <v>0</v>
      </c>
      <c r="AP304" s="30">
        <f t="shared" si="28"/>
        <v>0</v>
      </c>
      <c r="AQ304" s="31">
        <f t="shared" si="29"/>
        <v>-419.7</v>
      </c>
      <c r="AR304" s="45">
        <f t="shared" si="30"/>
        <v>0</v>
      </c>
    </row>
    <row r="305" spans="1:44" x14ac:dyDescent="0.25">
      <c r="A305" s="10">
        <v>304</v>
      </c>
      <c r="B305" s="11">
        <v>92014</v>
      </c>
      <c r="C305" s="11" t="s">
        <v>58</v>
      </c>
      <c r="D305" s="11" t="s">
        <v>23</v>
      </c>
      <c r="E305" s="12" t="s">
        <v>53</v>
      </c>
      <c r="F305" s="12" t="s">
        <v>55</v>
      </c>
      <c r="G305" s="12" t="s">
        <v>369</v>
      </c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8">
        <f t="shared" si="26"/>
        <v>532</v>
      </c>
      <c r="AN305" s="41">
        <v>532</v>
      </c>
      <c r="AO305" s="29">
        <f t="shared" si="27"/>
        <v>0</v>
      </c>
      <c r="AP305" s="30">
        <f t="shared" si="28"/>
        <v>0</v>
      </c>
      <c r="AQ305" s="31">
        <f t="shared" si="29"/>
        <v>-532</v>
      </c>
      <c r="AR305" s="45">
        <f t="shared" si="30"/>
        <v>0</v>
      </c>
    </row>
    <row r="306" spans="1:44" x14ac:dyDescent="0.25">
      <c r="A306" s="10">
        <v>305</v>
      </c>
      <c r="B306" s="11">
        <v>92022</v>
      </c>
      <c r="C306" s="11" t="s">
        <v>58</v>
      </c>
      <c r="D306" s="11" t="s">
        <v>23</v>
      </c>
      <c r="E306" s="12" t="s">
        <v>53</v>
      </c>
      <c r="F306" s="12" t="s">
        <v>55</v>
      </c>
      <c r="G306" s="12" t="s">
        <v>370</v>
      </c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8">
        <f t="shared" si="26"/>
        <v>419.7</v>
      </c>
      <c r="AN306" s="41">
        <v>419.7</v>
      </c>
      <c r="AO306" s="29">
        <f t="shared" si="27"/>
        <v>0</v>
      </c>
      <c r="AP306" s="30">
        <f t="shared" si="28"/>
        <v>0</v>
      </c>
      <c r="AQ306" s="31">
        <f t="shared" si="29"/>
        <v>-419.7</v>
      </c>
      <c r="AR306" s="45">
        <f t="shared" si="30"/>
        <v>0</v>
      </c>
    </row>
    <row r="307" spans="1:44" x14ac:dyDescent="0.25">
      <c r="A307" s="10">
        <v>306</v>
      </c>
      <c r="B307" s="11">
        <v>15848</v>
      </c>
      <c r="C307" s="11" t="s">
        <v>58</v>
      </c>
      <c r="D307" s="11" t="s">
        <v>23</v>
      </c>
      <c r="E307" s="12" t="s">
        <v>53</v>
      </c>
      <c r="F307" s="12" t="s">
        <v>53</v>
      </c>
      <c r="G307" s="12" t="s">
        <v>371</v>
      </c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8">
        <f t="shared" si="26"/>
        <v>2245.8951612903224</v>
      </c>
      <c r="AN307" s="41">
        <v>2245.8951612903224</v>
      </c>
      <c r="AO307" s="29">
        <f t="shared" si="27"/>
        <v>0</v>
      </c>
      <c r="AP307" s="30">
        <f t="shared" si="28"/>
        <v>0</v>
      </c>
      <c r="AQ307" s="31">
        <f t="shared" si="29"/>
        <v>-2245.8951612903224</v>
      </c>
      <c r="AR307" s="45">
        <f t="shared" si="30"/>
        <v>0</v>
      </c>
    </row>
    <row r="308" spans="1:44" x14ac:dyDescent="0.25">
      <c r="A308" s="10">
        <v>307</v>
      </c>
      <c r="B308" s="11">
        <v>14576</v>
      </c>
      <c r="C308" s="11" t="s">
        <v>58</v>
      </c>
      <c r="D308" s="11" t="s">
        <v>23</v>
      </c>
      <c r="E308" s="12" t="s">
        <v>53</v>
      </c>
      <c r="F308" s="12" t="s">
        <v>53</v>
      </c>
      <c r="G308" s="12" t="s">
        <v>372</v>
      </c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8">
        <f t="shared" si="26"/>
        <v>732</v>
      </c>
      <c r="AN308" s="41">
        <v>732</v>
      </c>
      <c r="AO308" s="29">
        <f t="shared" si="27"/>
        <v>0</v>
      </c>
      <c r="AP308" s="30">
        <f t="shared" si="28"/>
        <v>0</v>
      </c>
      <c r="AQ308" s="31">
        <f t="shared" si="29"/>
        <v>-732</v>
      </c>
      <c r="AR308" s="45">
        <f t="shared" si="30"/>
        <v>0</v>
      </c>
    </row>
    <row r="309" spans="1:44" x14ac:dyDescent="0.25">
      <c r="A309" s="10">
        <v>308</v>
      </c>
      <c r="B309" s="11">
        <v>16527</v>
      </c>
      <c r="C309" s="11" t="s">
        <v>58</v>
      </c>
      <c r="D309" s="11" t="s">
        <v>23</v>
      </c>
      <c r="E309" s="11" t="s">
        <v>53</v>
      </c>
      <c r="F309" s="11" t="s">
        <v>53</v>
      </c>
      <c r="G309" s="16" t="s">
        <v>373</v>
      </c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8">
        <f t="shared" si="26"/>
        <v>169.7</v>
      </c>
      <c r="AN309" s="41">
        <v>169.7</v>
      </c>
      <c r="AO309" s="29">
        <f t="shared" si="27"/>
        <v>0</v>
      </c>
      <c r="AP309" s="30">
        <f t="shared" si="28"/>
        <v>0</v>
      </c>
      <c r="AQ309" s="31">
        <f t="shared" si="29"/>
        <v>-169.7</v>
      </c>
      <c r="AR309" s="45">
        <f t="shared" si="30"/>
        <v>0</v>
      </c>
    </row>
    <row r="310" spans="1:44" x14ac:dyDescent="0.25">
      <c r="A310" s="10">
        <v>309</v>
      </c>
      <c r="B310" s="17">
        <v>17295</v>
      </c>
      <c r="C310" s="11" t="s">
        <v>58</v>
      </c>
      <c r="D310" s="18" t="s">
        <v>56</v>
      </c>
      <c r="E310" s="18" t="s">
        <v>56</v>
      </c>
      <c r="F310" s="18" t="s">
        <v>56</v>
      </c>
      <c r="G310" s="19" t="s">
        <v>374</v>
      </c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8">
        <f t="shared" si="26"/>
        <v>0</v>
      </c>
      <c r="AN310" s="41">
        <v>0</v>
      </c>
      <c r="AO310" s="29">
        <f t="shared" si="27"/>
        <v>0</v>
      </c>
      <c r="AP310" s="30">
        <f t="shared" si="28"/>
        <v>0</v>
      </c>
      <c r="AQ310" s="31">
        <f t="shared" si="29"/>
        <v>0</v>
      </c>
      <c r="AR310" s="45" t="e">
        <f t="shared" si="30"/>
        <v>#DIV/0!</v>
      </c>
    </row>
    <row r="311" spans="1:44" x14ac:dyDescent="0.25">
      <c r="A311" s="10">
        <v>310</v>
      </c>
      <c r="B311" s="20">
        <v>16078</v>
      </c>
      <c r="C311" s="11" t="s">
        <v>58</v>
      </c>
      <c r="D311" s="18" t="s">
        <v>57</v>
      </c>
      <c r="E311" s="18" t="s">
        <v>57</v>
      </c>
      <c r="F311" s="18" t="s">
        <v>57</v>
      </c>
      <c r="G311" s="18" t="s">
        <v>375</v>
      </c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8">
        <f t="shared" si="26"/>
        <v>3000</v>
      </c>
      <c r="AN311" s="41">
        <v>3000</v>
      </c>
      <c r="AO311" s="29">
        <f t="shared" si="27"/>
        <v>0</v>
      </c>
      <c r="AP311" s="30">
        <f t="shared" si="28"/>
        <v>0</v>
      </c>
      <c r="AQ311" s="31">
        <f t="shared" si="29"/>
        <v>-3000</v>
      </c>
      <c r="AR311" s="45">
        <f t="shared" si="30"/>
        <v>0</v>
      </c>
    </row>
    <row r="312" spans="1:44" x14ac:dyDescent="0.25">
      <c r="A312" s="24"/>
      <c r="B312" s="24"/>
      <c r="C312" s="24"/>
      <c r="D312" s="24"/>
      <c r="E312" s="24"/>
      <c r="F312" s="24"/>
      <c r="G312" s="24"/>
      <c r="H312" s="25">
        <f>SUM(H2:H311)</f>
        <v>0</v>
      </c>
      <c r="I312" s="25">
        <f t="shared" ref="I312:AN312" si="31">SUM(I2:I311)</f>
        <v>0</v>
      </c>
      <c r="J312" s="25">
        <f t="shared" si="31"/>
        <v>0</v>
      </c>
      <c r="K312" s="25">
        <f t="shared" si="31"/>
        <v>0</v>
      </c>
      <c r="L312" s="25">
        <f t="shared" si="31"/>
        <v>0</v>
      </c>
      <c r="M312" s="25">
        <f t="shared" si="31"/>
        <v>0</v>
      </c>
      <c r="N312" s="25">
        <f t="shared" si="31"/>
        <v>0</v>
      </c>
      <c r="O312" s="25">
        <f t="shared" si="31"/>
        <v>0</v>
      </c>
      <c r="P312" s="25">
        <f t="shared" si="31"/>
        <v>0</v>
      </c>
      <c r="Q312" s="25">
        <f t="shared" si="31"/>
        <v>0</v>
      </c>
      <c r="R312" s="25">
        <f t="shared" si="31"/>
        <v>0</v>
      </c>
      <c r="S312" s="25">
        <f t="shared" si="31"/>
        <v>0</v>
      </c>
      <c r="T312" s="25">
        <f t="shared" si="31"/>
        <v>0</v>
      </c>
      <c r="U312" s="25">
        <f t="shared" si="31"/>
        <v>0</v>
      </c>
      <c r="V312" s="25">
        <f t="shared" si="31"/>
        <v>0</v>
      </c>
      <c r="W312" s="25">
        <f t="shared" si="31"/>
        <v>0</v>
      </c>
      <c r="X312" s="25">
        <f t="shared" si="31"/>
        <v>0</v>
      </c>
      <c r="Y312" s="25">
        <f t="shared" si="31"/>
        <v>0</v>
      </c>
      <c r="Z312" s="25">
        <f t="shared" si="31"/>
        <v>0</v>
      </c>
      <c r="AA312" s="25">
        <f t="shared" si="31"/>
        <v>0</v>
      </c>
      <c r="AB312" s="25">
        <f t="shared" si="31"/>
        <v>0</v>
      </c>
      <c r="AC312" s="25">
        <f t="shared" si="31"/>
        <v>0</v>
      </c>
      <c r="AD312" s="25">
        <f t="shared" si="31"/>
        <v>0</v>
      </c>
      <c r="AE312" s="25">
        <f t="shared" si="31"/>
        <v>0</v>
      </c>
      <c r="AF312" s="25">
        <f t="shared" si="31"/>
        <v>0</v>
      </c>
      <c r="AG312" s="25">
        <f t="shared" si="31"/>
        <v>0</v>
      </c>
      <c r="AH312" s="25">
        <f t="shared" si="31"/>
        <v>0</v>
      </c>
      <c r="AI312" s="25">
        <f t="shared" si="31"/>
        <v>0</v>
      </c>
      <c r="AJ312" s="25">
        <f t="shared" si="31"/>
        <v>0</v>
      </c>
      <c r="AK312" s="25">
        <f t="shared" si="31"/>
        <v>0</v>
      </c>
      <c r="AL312" s="25">
        <f t="shared" si="31"/>
        <v>0</v>
      </c>
      <c r="AM312" s="28">
        <f t="shared" si="26"/>
        <v>205185.53908602212</v>
      </c>
      <c r="AN312" s="25">
        <f t="shared" si="31"/>
        <v>205185.53908602212</v>
      </c>
      <c r="AO312" s="29">
        <f t="shared" si="27"/>
        <v>0</v>
      </c>
      <c r="AP312" s="30">
        <f t="shared" si="28"/>
        <v>0</v>
      </c>
      <c r="AQ312" s="25">
        <f t="shared" si="29"/>
        <v>-205185.53908602212</v>
      </c>
      <c r="AR312" s="43">
        <f t="shared" si="30"/>
        <v>0</v>
      </c>
    </row>
    <row r="313" spans="1:44" s="27" customFormat="1" x14ac:dyDescent="0.25">
      <c r="H313" s="27">
        <f>+H312/$AN$312</f>
        <v>0</v>
      </c>
      <c r="I313" s="27">
        <f t="shared" ref="I313:AL313" si="32">+I312/$AN$312</f>
        <v>0</v>
      </c>
      <c r="J313" s="27">
        <f t="shared" si="32"/>
        <v>0</v>
      </c>
      <c r="K313" s="27">
        <f t="shared" si="32"/>
        <v>0</v>
      </c>
      <c r="L313" s="27">
        <f t="shared" si="32"/>
        <v>0</v>
      </c>
      <c r="M313" s="27">
        <f t="shared" si="32"/>
        <v>0</v>
      </c>
      <c r="N313" s="27">
        <f t="shared" si="32"/>
        <v>0</v>
      </c>
      <c r="O313" s="27">
        <f t="shared" si="32"/>
        <v>0</v>
      </c>
      <c r="P313" s="27">
        <f t="shared" si="32"/>
        <v>0</v>
      </c>
      <c r="Q313" s="27">
        <f t="shared" si="32"/>
        <v>0</v>
      </c>
      <c r="R313" s="27">
        <f t="shared" si="32"/>
        <v>0</v>
      </c>
      <c r="S313" s="27">
        <f t="shared" si="32"/>
        <v>0</v>
      </c>
      <c r="T313" s="27">
        <f t="shared" si="32"/>
        <v>0</v>
      </c>
      <c r="U313" s="27">
        <f t="shared" si="32"/>
        <v>0</v>
      </c>
      <c r="V313" s="27">
        <f t="shared" si="32"/>
        <v>0</v>
      </c>
      <c r="W313" s="27">
        <f t="shared" si="32"/>
        <v>0</v>
      </c>
      <c r="X313" s="27">
        <f t="shared" si="32"/>
        <v>0</v>
      </c>
      <c r="Y313" s="27">
        <f t="shared" si="32"/>
        <v>0</v>
      </c>
      <c r="Z313" s="27">
        <f t="shared" si="32"/>
        <v>0</v>
      </c>
      <c r="AA313" s="27">
        <f t="shared" si="32"/>
        <v>0</v>
      </c>
      <c r="AB313" s="27">
        <f t="shared" si="32"/>
        <v>0</v>
      </c>
      <c r="AC313" s="27">
        <f t="shared" si="32"/>
        <v>0</v>
      </c>
      <c r="AD313" s="27">
        <f t="shared" si="32"/>
        <v>0</v>
      </c>
      <c r="AE313" s="27">
        <f t="shared" si="32"/>
        <v>0</v>
      </c>
      <c r="AF313" s="27">
        <f t="shared" si="32"/>
        <v>0</v>
      </c>
      <c r="AG313" s="27">
        <f t="shared" si="32"/>
        <v>0</v>
      </c>
      <c r="AH313" s="27">
        <f t="shared" si="32"/>
        <v>0</v>
      </c>
      <c r="AI313" s="27">
        <f t="shared" si="32"/>
        <v>0</v>
      </c>
      <c r="AJ313" s="27">
        <f t="shared" si="32"/>
        <v>0</v>
      </c>
      <c r="AK313" s="27">
        <f t="shared" si="32"/>
        <v>0</v>
      </c>
      <c r="AL313" s="27">
        <f t="shared" si="32"/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K311"/>
  <sheetViews>
    <sheetView workbookViewId="0">
      <pane xSplit="7" ySplit="2" topLeftCell="H3" activePane="bottomRight" state="frozen"/>
      <selection pane="topRight" activeCell="H1" sqref="H1"/>
      <selection pane="bottomLeft" activeCell="A2" sqref="A2"/>
      <selection pane="bottomRight" sqref="A1:XFD1048576"/>
    </sheetView>
  </sheetViews>
  <sheetFormatPr defaultRowHeight="15" x14ac:dyDescent="0.25"/>
  <cols>
    <col min="1" max="1" width="5.42578125" bestFit="1" customWidth="1"/>
    <col min="2" max="2" width="7.28515625" bestFit="1" customWidth="1"/>
    <col min="3" max="3" width="20.42578125" hidden="1" customWidth="1"/>
    <col min="4" max="4" width="21.85546875" bestFit="1" customWidth="1"/>
    <col min="5" max="5" width="12.42578125" customWidth="1"/>
    <col min="6" max="6" width="17.85546875" customWidth="1"/>
    <col min="7" max="7" width="22.7109375" customWidth="1"/>
    <col min="8" max="8" width="10" style="48" bestFit="1" customWidth="1"/>
    <col min="9" max="9" width="9.140625" style="48"/>
    <col min="10" max="10" width="10" style="48" bestFit="1" customWidth="1"/>
    <col min="11" max="13" width="9.140625" style="48"/>
    <col min="14" max="14" width="10" style="48" bestFit="1" customWidth="1"/>
    <col min="15" max="15" width="8" style="48" bestFit="1" customWidth="1"/>
    <col min="16" max="16" width="10" style="48" bestFit="1" customWidth="1"/>
    <col min="17" max="17" width="8" style="48" bestFit="1" customWidth="1"/>
    <col min="18" max="18" width="9.7109375" style="48" bestFit="1" customWidth="1"/>
    <col min="19" max="19" width="7.7109375" style="48" bestFit="1" customWidth="1"/>
    <col min="20" max="20" width="9" style="48" bestFit="1" customWidth="1"/>
    <col min="21" max="21" width="7" style="48" bestFit="1" customWidth="1"/>
    <col min="22" max="22" width="9" style="48" bestFit="1" customWidth="1"/>
    <col min="23" max="24" width="7.7109375" style="48" bestFit="1" customWidth="1"/>
    <col min="25" max="25" width="7.7109375" style="27" bestFit="1" customWidth="1"/>
    <col min="26" max="26" width="8" style="48" bestFit="1" customWidth="1"/>
    <col min="27" max="27" width="7" style="48" bestFit="1" customWidth="1"/>
    <col min="28" max="28" width="8" style="48" bestFit="1" customWidth="1"/>
    <col min="29" max="29" width="7.7109375" style="48" bestFit="1" customWidth="1"/>
    <col min="30" max="30" width="8.7109375" style="48" bestFit="1" customWidth="1"/>
    <col min="31" max="31" width="7.7109375" style="27" bestFit="1" customWidth="1"/>
    <col min="32" max="32" width="9" style="48" bestFit="1" customWidth="1"/>
    <col min="33" max="33" width="8" style="48" bestFit="1" customWidth="1"/>
    <col min="34" max="34" width="9" style="48" bestFit="1" customWidth="1"/>
    <col min="35" max="35" width="8" style="48" bestFit="1" customWidth="1"/>
    <col min="36" max="36" width="8.7109375" style="48" bestFit="1" customWidth="1"/>
    <col min="37" max="37" width="7.7109375" style="48" bestFit="1" customWidth="1"/>
  </cols>
  <sheetData>
    <row r="1" spans="1:37" x14ac:dyDescent="0.25">
      <c r="H1" s="74" t="s">
        <v>383</v>
      </c>
      <c r="I1" s="74"/>
      <c r="J1" s="74"/>
      <c r="K1" s="74"/>
      <c r="L1" s="74"/>
      <c r="M1" s="74"/>
      <c r="N1" s="74" t="s">
        <v>401</v>
      </c>
      <c r="O1" s="74"/>
      <c r="P1" s="74"/>
      <c r="Q1" s="74"/>
      <c r="R1" s="74"/>
      <c r="S1" s="74"/>
      <c r="T1" s="74" t="s">
        <v>385</v>
      </c>
      <c r="U1" s="74"/>
      <c r="V1" s="74"/>
      <c r="W1" s="74"/>
      <c r="X1" s="74"/>
      <c r="Y1" s="74"/>
      <c r="Z1" s="74" t="s">
        <v>386</v>
      </c>
      <c r="AA1" s="74"/>
      <c r="AB1" s="74"/>
      <c r="AC1" s="74"/>
      <c r="AD1" s="74"/>
      <c r="AE1" s="74"/>
      <c r="AF1" s="74" t="s">
        <v>387</v>
      </c>
      <c r="AG1" s="74"/>
      <c r="AH1" s="74"/>
      <c r="AI1" s="74"/>
      <c r="AJ1" s="74"/>
      <c r="AK1" s="74"/>
    </row>
    <row r="2" spans="1:37" ht="28.5" x14ac:dyDescent="0.25">
      <c r="A2" s="21" t="s">
        <v>59</v>
      </c>
      <c r="B2" s="21" t="s">
        <v>60</v>
      </c>
      <c r="C2" s="9" t="s">
        <v>61</v>
      </c>
      <c r="D2" s="21" t="s">
        <v>62</v>
      </c>
      <c r="E2" s="21" t="s">
        <v>63</v>
      </c>
      <c r="F2" s="21" t="s">
        <v>64</v>
      </c>
      <c r="G2" s="21" t="s">
        <v>65</v>
      </c>
      <c r="H2" s="23" t="s">
        <v>376</v>
      </c>
      <c r="I2" s="22" t="s">
        <v>377</v>
      </c>
      <c r="J2" s="23" t="s">
        <v>378</v>
      </c>
      <c r="K2" s="23" t="s">
        <v>379</v>
      </c>
      <c r="L2" s="46" t="s">
        <v>381</v>
      </c>
      <c r="M2" s="42" t="s">
        <v>382</v>
      </c>
      <c r="N2" s="23" t="s">
        <v>376</v>
      </c>
      <c r="O2" s="22" t="s">
        <v>377</v>
      </c>
      <c r="P2" s="23" t="s">
        <v>378</v>
      </c>
      <c r="Q2" s="23" t="s">
        <v>379</v>
      </c>
      <c r="R2" s="46" t="s">
        <v>381</v>
      </c>
      <c r="S2" s="42" t="s">
        <v>382</v>
      </c>
      <c r="T2" s="23" t="s">
        <v>376</v>
      </c>
      <c r="U2" s="22" t="s">
        <v>377</v>
      </c>
      <c r="V2" s="23" t="s">
        <v>378</v>
      </c>
      <c r="W2" s="23" t="s">
        <v>379</v>
      </c>
      <c r="X2" s="46" t="s">
        <v>381</v>
      </c>
      <c r="Y2" s="42" t="s">
        <v>382</v>
      </c>
      <c r="Z2" s="23" t="s">
        <v>376</v>
      </c>
      <c r="AA2" s="22" t="s">
        <v>377</v>
      </c>
      <c r="AB2" s="23" t="s">
        <v>378</v>
      </c>
      <c r="AC2" s="23" t="s">
        <v>379</v>
      </c>
      <c r="AD2" s="46" t="s">
        <v>381</v>
      </c>
      <c r="AE2" s="42" t="s">
        <v>382</v>
      </c>
      <c r="AF2" s="23" t="s">
        <v>376</v>
      </c>
      <c r="AG2" s="22" t="s">
        <v>377</v>
      </c>
      <c r="AH2" s="23" t="s">
        <v>378</v>
      </c>
      <c r="AI2" s="23" t="s">
        <v>379</v>
      </c>
      <c r="AJ2" s="46" t="s">
        <v>381</v>
      </c>
      <c r="AK2" s="42" t="s">
        <v>382</v>
      </c>
    </row>
    <row r="3" spans="1:37" x14ac:dyDescent="0.25">
      <c r="A3" s="10">
        <v>1</v>
      </c>
      <c r="B3" s="11">
        <v>16256</v>
      </c>
      <c r="C3" s="11" t="s">
        <v>58</v>
      </c>
      <c r="D3" s="12" t="s">
        <v>3</v>
      </c>
      <c r="E3" s="12" t="s">
        <v>4</v>
      </c>
      <c r="F3" s="12" t="s">
        <v>5</v>
      </c>
      <c r="G3" s="12" t="s">
        <v>66</v>
      </c>
      <c r="H3" s="65">
        <f>SALES!AM2</f>
        <v>2012551</v>
      </c>
      <c r="I3" s="31">
        <f>SALES!AN2</f>
        <v>64921</v>
      </c>
      <c r="J3" s="66">
        <f>SALES!AO2</f>
        <v>2237958</v>
      </c>
      <c r="K3" s="64">
        <f>SALES!AP2</f>
        <v>72192.193548387091</v>
      </c>
      <c r="L3" s="31">
        <f>SALES!AR2</f>
        <v>225407</v>
      </c>
      <c r="M3" s="45">
        <f>SALES!AS2</f>
        <v>1.1120006399837818</v>
      </c>
      <c r="N3" s="65">
        <f>PHARMA!AM2</f>
        <v>1183155.7619607844</v>
      </c>
      <c r="O3" s="31">
        <f>PHARMA!AN2</f>
        <v>38166.314901960788</v>
      </c>
      <c r="P3" s="66">
        <f>PHARMA!AO2</f>
        <v>1241401</v>
      </c>
      <c r="Q3" s="64">
        <f>PHARMA!AP2</f>
        <v>40045.193548387098</v>
      </c>
      <c r="R3" s="31">
        <f>PHARMA!AQ2</f>
        <v>58245.238039215561</v>
      </c>
      <c r="S3" s="45">
        <f>PHARMA!AR2</f>
        <v>1.049228715196965</v>
      </c>
      <c r="T3" s="65">
        <f>PL!AM2</f>
        <v>137950</v>
      </c>
      <c r="U3" s="31">
        <f>PL!AN2</f>
        <v>4450</v>
      </c>
      <c r="V3" s="66">
        <f>PL!AO2</f>
        <v>167660</v>
      </c>
      <c r="W3" s="64">
        <f>PL!AP2</f>
        <v>5408.3870967741932</v>
      </c>
      <c r="X3" s="31">
        <f>PL!AQ2</f>
        <v>29710</v>
      </c>
      <c r="Y3" s="45">
        <f>PL!AR2</f>
        <v>1.2153678869155491</v>
      </c>
      <c r="Z3" s="65">
        <f>GEN!AM2</f>
        <v>87131.238039215677</v>
      </c>
      <c r="AA3" s="31">
        <f>GEN!AN2</f>
        <v>2810.6850980392155</v>
      </c>
      <c r="AB3" s="66">
        <f>GEN!AO2</f>
        <v>95139</v>
      </c>
      <c r="AC3" s="64">
        <f>GEN!AP2</f>
        <v>3069</v>
      </c>
      <c r="AD3" s="31">
        <f>GEN!AQ2</f>
        <v>8007.7619607843226</v>
      </c>
      <c r="AE3" s="45">
        <f>GEN!AR2</f>
        <v>1.0919046043759899</v>
      </c>
      <c r="AF3" s="65">
        <f>FMCG!AM2</f>
        <v>586272</v>
      </c>
      <c r="AG3" s="31">
        <f>FMCG!AN2</f>
        <v>18912</v>
      </c>
      <c r="AH3" s="66">
        <f>FMCG!AO2</f>
        <v>650611</v>
      </c>
      <c r="AI3" s="64">
        <f>FMCG!AP2</f>
        <v>20987.451612903227</v>
      </c>
      <c r="AJ3" s="31">
        <f>FMCG!AQ2</f>
        <v>64339</v>
      </c>
      <c r="AK3" s="45">
        <f>FMCG!AR2</f>
        <v>1.1097425768244091</v>
      </c>
    </row>
    <row r="4" spans="1:37" x14ac:dyDescent="0.25">
      <c r="A4" s="10">
        <v>2</v>
      </c>
      <c r="B4" s="11">
        <v>16052</v>
      </c>
      <c r="C4" s="11" t="s">
        <v>58</v>
      </c>
      <c r="D4" s="12" t="s">
        <v>3</v>
      </c>
      <c r="E4" s="12" t="s">
        <v>4</v>
      </c>
      <c r="F4" s="12" t="s">
        <v>5</v>
      </c>
      <c r="G4" s="12" t="s">
        <v>67</v>
      </c>
      <c r="H4" s="65">
        <f>SALES!AM3</f>
        <v>1480591</v>
      </c>
      <c r="I4" s="31">
        <f>SALES!AN3</f>
        <v>47761</v>
      </c>
      <c r="J4" s="66">
        <f>SALES!AO3</f>
        <v>1743759</v>
      </c>
      <c r="K4" s="64">
        <f>SALES!AP3</f>
        <v>56250.290322580644</v>
      </c>
      <c r="L4" s="31">
        <f>SALES!AR3</f>
        <v>263168</v>
      </c>
      <c r="M4" s="45">
        <f>SALES!AS3</f>
        <v>1.1777452382190625</v>
      </c>
      <c r="N4" s="65">
        <f>PHARMA!AM3</f>
        <v>816971.92421568627</v>
      </c>
      <c r="O4" s="31">
        <f>PHARMA!AN3</f>
        <v>26353.933039215688</v>
      </c>
      <c r="P4" s="66">
        <f>PHARMA!AO3</f>
        <v>901142</v>
      </c>
      <c r="Q4" s="64">
        <f>PHARMA!AP3</f>
        <v>29069.096774193549</v>
      </c>
      <c r="R4" s="31">
        <f>PHARMA!AQ3</f>
        <v>84170.075784313725</v>
      </c>
      <c r="S4" s="45">
        <f>PHARMA!AR3</f>
        <v>1.103026889039203</v>
      </c>
      <c r="T4" s="65">
        <f>PL!AM3</f>
        <v>100750</v>
      </c>
      <c r="U4" s="31">
        <f>PL!AN3</f>
        <v>3250</v>
      </c>
      <c r="V4" s="66">
        <f>PL!AO3</f>
        <v>125855</v>
      </c>
      <c r="W4" s="64">
        <f>PL!AP3</f>
        <v>4059.8387096774195</v>
      </c>
      <c r="X4" s="31">
        <f>PL!AQ3</f>
        <v>25105</v>
      </c>
      <c r="Y4" s="45">
        <f>PL!AR3</f>
        <v>1.249181141439206</v>
      </c>
      <c r="Z4" s="65">
        <f>GEN!AM3</f>
        <v>96111.375784313728</v>
      </c>
      <c r="AA4" s="31">
        <f>GEN!AN3</f>
        <v>3100.366960784314</v>
      </c>
      <c r="AB4" s="66">
        <f>GEN!AO3</f>
        <v>66480</v>
      </c>
      <c r="AC4" s="64">
        <f>GEN!AP3</f>
        <v>2144.516129032258</v>
      </c>
      <c r="AD4" s="31">
        <f>GEN!AQ3</f>
        <v>-29631.375784313728</v>
      </c>
      <c r="AE4" s="45">
        <f>GEN!AR3</f>
        <v>0.69169751715124395</v>
      </c>
      <c r="AF4" s="65">
        <f>FMCG!AM3</f>
        <v>455297</v>
      </c>
      <c r="AG4" s="31">
        <f>FMCG!AN3</f>
        <v>14687</v>
      </c>
      <c r="AH4" s="66">
        <f>FMCG!AO3</f>
        <v>590921</v>
      </c>
      <c r="AI4" s="64">
        <f>FMCG!AP3</f>
        <v>19061.967741935485</v>
      </c>
      <c r="AJ4" s="31">
        <f>FMCG!AQ3</f>
        <v>135624</v>
      </c>
      <c r="AK4" s="45">
        <f>FMCG!AR3</f>
        <v>1.2978802847372155</v>
      </c>
    </row>
    <row r="5" spans="1:37" x14ac:dyDescent="0.25">
      <c r="A5" s="10">
        <v>3</v>
      </c>
      <c r="B5" s="11">
        <v>16340</v>
      </c>
      <c r="C5" s="11" t="s">
        <v>58</v>
      </c>
      <c r="D5" s="12" t="s">
        <v>3</v>
      </c>
      <c r="E5" s="12" t="s">
        <v>4</v>
      </c>
      <c r="F5" s="12" t="s">
        <v>5</v>
      </c>
      <c r="G5" s="12" t="s">
        <v>68</v>
      </c>
      <c r="H5" s="65">
        <f>SALES!AM4</f>
        <v>1165631</v>
      </c>
      <c r="I5" s="31">
        <f>SALES!AN4</f>
        <v>37601</v>
      </c>
      <c r="J5" s="66">
        <f>SALES!AO4</f>
        <v>1429181</v>
      </c>
      <c r="K5" s="64">
        <f>SALES!AP4</f>
        <v>46102.612903225803</v>
      </c>
      <c r="L5" s="31">
        <f>SALES!AR4</f>
        <v>263550</v>
      </c>
      <c r="M5" s="45">
        <f>SALES!AS4</f>
        <v>1.2261007128327919</v>
      </c>
      <c r="N5" s="65">
        <f>PHARMA!AM4</f>
        <v>604569.97287581698</v>
      </c>
      <c r="O5" s="31">
        <f>PHARMA!AN4</f>
        <v>19502.257189542484</v>
      </c>
      <c r="P5" s="66">
        <f>PHARMA!AO4</f>
        <v>643703</v>
      </c>
      <c r="Q5" s="64">
        <f>PHARMA!AP4</f>
        <v>20764.612903225807</v>
      </c>
      <c r="R5" s="31">
        <f>PHARMA!AQ4</f>
        <v>39133.02712418302</v>
      </c>
      <c r="S5" s="45">
        <f>PHARMA!AR4</f>
        <v>1.0647286978842749</v>
      </c>
      <c r="T5" s="65">
        <f>PL!AM4</f>
        <v>96100</v>
      </c>
      <c r="U5" s="31">
        <f>PL!AN4</f>
        <v>3100</v>
      </c>
      <c r="V5" s="66">
        <f>PL!AO4</f>
        <v>155095</v>
      </c>
      <c r="W5" s="64">
        <f>PL!AP4</f>
        <v>5003.0645161290322</v>
      </c>
      <c r="X5" s="31">
        <f>PL!AQ4</f>
        <v>58995</v>
      </c>
      <c r="Y5" s="45">
        <f>PL!AR4</f>
        <v>1.613891779396462</v>
      </c>
      <c r="Z5" s="65">
        <f>GEN!AM4</f>
        <v>78028.327124183008</v>
      </c>
      <c r="AA5" s="31">
        <f>GEN!AN4</f>
        <v>2517.0428104575162</v>
      </c>
      <c r="AB5" s="66">
        <f>GEN!AO4</f>
        <v>72775</v>
      </c>
      <c r="AC5" s="64">
        <f>GEN!AP4</f>
        <v>2347.5806451612902</v>
      </c>
      <c r="AD5" s="31">
        <f>GEN!AQ4</f>
        <v>-5253.327124183008</v>
      </c>
      <c r="AE5" s="45">
        <f>GEN!AR4</f>
        <v>0.93267410288288921</v>
      </c>
      <c r="AF5" s="65">
        <f>FMCG!AM4</f>
        <v>373922</v>
      </c>
      <c r="AG5" s="31">
        <f>FMCG!AN4</f>
        <v>12062</v>
      </c>
      <c r="AH5" s="66">
        <f>FMCG!AO4</f>
        <v>513141</v>
      </c>
      <c r="AI5" s="64">
        <f>FMCG!AP4</f>
        <v>16552.935483870966</v>
      </c>
      <c r="AJ5" s="31">
        <f>FMCG!AQ4</f>
        <v>139219</v>
      </c>
      <c r="AK5" s="45">
        <f>FMCG!AR4</f>
        <v>1.3723209653350164</v>
      </c>
    </row>
    <row r="6" spans="1:37" x14ac:dyDescent="0.25">
      <c r="A6" s="10">
        <v>4</v>
      </c>
      <c r="B6" s="11">
        <v>17023</v>
      </c>
      <c r="C6" s="11" t="s">
        <v>58</v>
      </c>
      <c r="D6" s="12" t="s">
        <v>3</v>
      </c>
      <c r="E6" s="12" t="s">
        <v>4</v>
      </c>
      <c r="F6" s="12" t="s">
        <v>5</v>
      </c>
      <c r="G6" s="12" t="s">
        <v>69</v>
      </c>
      <c r="H6" s="65">
        <f>SALES!AM5</f>
        <v>1191051</v>
      </c>
      <c r="I6" s="31">
        <f>SALES!AN5</f>
        <v>38421</v>
      </c>
      <c r="J6" s="66">
        <f>SALES!AO5</f>
        <v>1592636</v>
      </c>
      <c r="K6" s="64">
        <f>SALES!AP5</f>
        <v>51375.354838709674</v>
      </c>
      <c r="L6" s="31">
        <f>SALES!AR5</f>
        <v>401585</v>
      </c>
      <c r="M6" s="45">
        <f>SALES!AS5</f>
        <v>1.3371686015124458</v>
      </c>
      <c r="N6" s="65">
        <f>PHARMA!AM5</f>
        <v>549516.88241830072</v>
      </c>
      <c r="O6" s="31">
        <f>PHARMA!AN5</f>
        <v>17726.351045751635</v>
      </c>
      <c r="P6" s="66">
        <f>PHARMA!AO5</f>
        <v>729136</v>
      </c>
      <c r="Q6" s="64">
        <f>PHARMA!AP5</f>
        <v>23520.516129032258</v>
      </c>
      <c r="R6" s="31">
        <f>PHARMA!AQ5</f>
        <v>179619.11758169928</v>
      </c>
      <c r="S6" s="45">
        <f>PHARMA!AR5</f>
        <v>1.3268673326126683</v>
      </c>
      <c r="T6" s="65">
        <f>PL!AM5</f>
        <v>124000</v>
      </c>
      <c r="U6" s="31">
        <f>PL!AN5</f>
        <v>4000</v>
      </c>
      <c r="V6" s="66">
        <f>PL!AO5</f>
        <v>138820</v>
      </c>
      <c r="W6" s="64">
        <f>PL!AP5</f>
        <v>4478.0645161290322</v>
      </c>
      <c r="X6" s="31">
        <f>PL!AQ5</f>
        <v>14820</v>
      </c>
      <c r="Y6" s="45">
        <f>PL!AR5</f>
        <v>1.1195161290322582</v>
      </c>
      <c r="Z6" s="65">
        <f>GEN!AM5</f>
        <v>115101.41758169935</v>
      </c>
      <c r="AA6" s="31">
        <f>GEN!AN5</f>
        <v>3712.9489542483661</v>
      </c>
      <c r="AB6" s="66">
        <f>GEN!AO5</f>
        <v>137291</v>
      </c>
      <c r="AC6" s="64">
        <f>GEN!AP5</f>
        <v>4428.7419354838712</v>
      </c>
      <c r="AD6" s="31">
        <f>GEN!AQ5</f>
        <v>22189.582418300648</v>
      </c>
      <c r="AE6" s="45">
        <f>GEN!AR5</f>
        <v>1.1927828769141824</v>
      </c>
      <c r="AF6" s="65">
        <f>FMCG!AM5</f>
        <v>389422</v>
      </c>
      <c r="AG6" s="31">
        <f>FMCG!AN5</f>
        <v>12562</v>
      </c>
      <c r="AH6" s="66">
        <f>FMCG!AO5</f>
        <v>535185</v>
      </c>
      <c r="AI6" s="64">
        <f>FMCG!AP5</f>
        <v>17264.032258064515</v>
      </c>
      <c r="AJ6" s="31">
        <f>FMCG!AQ5</f>
        <v>145763</v>
      </c>
      <c r="AK6" s="45">
        <f>FMCG!AR5</f>
        <v>1.374306022772211</v>
      </c>
    </row>
    <row r="7" spans="1:37" x14ac:dyDescent="0.25">
      <c r="A7" s="10">
        <v>5</v>
      </c>
      <c r="B7" s="11">
        <v>15696</v>
      </c>
      <c r="C7" s="11" t="s">
        <v>58</v>
      </c>
      <c r="D7" s="12" t="s">
        <v>3</v>
      </c>
      <c r="E7" s="12" t="s">
        <v>4</v>
      </c>
      <c r="F7" s="12" t="s">
        <v>5</v>
      </c>
      <c r="G7" s="12" t="s">
        <v>70</v>
      </c>
      <c r="H7" s="65">
        <f>SALES!AM6</f>
        <v>2130196</v>
      </c>
      <c r="I7" s="31">
        <f>SALES!AN6</f>
        <v>68716</v>
      </c>
      <c r="J7" s="66">
        <f>SALES!AO6</f>
        <v>2594916</v>
      </c>
      <c r="K7" s="64">
        <f>SALES!AP6</f>
        <v>83706.967741935485</v>
      </c>
      <c r="L7" s="31">
        <f>SALES!AR6</f>
        <v>464720</v>
      </c>
      <c r="M7" s="45">
        <f>SALES!AS6</f>
        <v>1.218158329092722</v>
      </c>
      <c r="N7" s="65">
        <f>PHARMA!AM6</f>
        <v>1137983.3241601307</v>
      </c>
      <c r="O7" s="31">
        <f>PHARMA!AN6</f>
        <v>36709.139489036475</v>
      </c>
      <c r="P7" s="66">
        <f>PHARMA!AO6</f>
        <v>1300775</v>
      </c>
      <c r="Q7" s="64">
        <f>PHARMA!AP6</f>
        <v>41960.483870967742</v>
      </c>
      <c r="R7" s="31">
        <f>PHARMA!AQ6</f>
        <v>162791.67583986931</v>
      </c>
      <c r="S7" s="45">
        <f>PHARMA!AR6</f>
        <v>1.1430527780009561</v>
      </c>
      <c r="T7" s="65">
        <f>PL!AM6</f>
        <v>167400</v>
      </c>
      <c r="U7" s="31">
        <f>PL!AN6</f>
        <v>5400</v>
      </c>
      <c r="V7" s="66">
        <f>PL!AO6</f>
        <v>180705</v>
      </c>
      <c r="W7" s="64">
        <f>PL!AP6</f>
        <v>5829.1935483870966</v>
      </c>
      <c r="X7" s="31">
        <f>PL!AQ6</f>
        <v>13305</v>
      </c>
      <c r="Y7" s="45">
        <f>PL!AR6</f>
        <v>1.0794802867383513</v>
      </c>
      <c r="Z7" s="65">
        <f>GEN!AM6</f>
        <v>113519.37583986927</v>
      </c>
      <c r="AA7" s="31">
        <f>GEN!AN6</f>
        <v>3661.9153496732024</v>
      </c>
      <c r="AB7" s="66">
        <f>GEN!AO6</f>
        <v>108333</v>
      </c>
      <c r="AC7" s="64">
        <f>GEN!AP6</f>
        <v>3494.6129032258063</v>
      </c>
      <c r="AD7" s="31">
        <f>GEN!AQ6</f>
        <v>-5186.3758398692735</v>
      </c>
      <c r="AE7" s="45">
        <f>GEN!AR6</f>
        <v>0.95431285803416332</v>
      </c>
      <c r="AF7" s="65">
        <f>FMCG!AM6</f>
        <v>694772</v>
      </c>
      <c r="AG7" s="31">
        <f>FMCG!AN6</f>
        <v>22412</v>
      </c>
      <c r="AH7" s="66">
        <f>FMCG!AO6</f>
        <v>892168</v>
      </c>
      <c r="AI7" s="64">
        <f>FMCG!AP6</f>
        <v>28779.612903225807</v>
      </c>
      <c r="AJ7" s="31">
        <f>FMCG!AQ6</f>
        <v>197396</v>
      </c>
      <c r="AK7" s="45">
        <f>FMCG!AR6</f>
        <v>1.2841162280575498</v>
      </c>
    </row>
    <row r="8" spans="1:37" x14ac:dyDescent="0.25">
      <c r="A8" s="10">
        <v>6</v>
      </c>
      <c r="B8" s="11">
        <v>16071</v>
      </c>
      <c r="C8" s="11" t="s">
        <v>58</v>
      </c>
      <c r="D8" s="12" t="s">
        <v>3</v>
      </c>
      <c r="E8" s="12" t="s">
        <v>4</v>
      </c>
      <c r="F8" s="12" t="s">
        <v>5</v>
      </c>
      <c r="G8" s="12" t="s">
        <v>71</v>
      </c>
      <c r="H8" s="65">
        <f>SALES!AM7</f>
        <v>1103631</v>
      </c>
      <c r="I8" s="31">
        <f>SALES!AN7</f>
        <v>35601</v>
      </c>
      <c r="J8" s="66">
        <f>SALES!AO7</f>
        <v>1104232</v>
      </c>
      <c r="K8" s="64">
        <f>SALES!AP7</f>
        <v>35620.387096774197</v>
      </c>
      <c r="L8" s="31">
        <f>SALES!AR7</f>
        <v>601</v>
      </c>
      <c r="M8" s="45">
        <f>SALES!AS7</f>
        <v>1.0005445660732617</v>
      </c>
      <c r="N8" s="65">
        <f>PHARMA!AM7</f>
        <v>558581.69884150336</v>
      </c>
      <c r="O8" s="31">
        <f>PHARMA!AN7</f>
        <v>18018.764478758174</v>
      </c>
      <c r="P8" s="66">
        <f>PHARMA!AO7</f>
        <v>465651</v>
      </c>
      <c r="Q8" s="64">
        <f>PHARMA!AP7</f>
        <v>15021</v>
      </c>
      <c r="R8" s="31">
        <f>PHARMA!AQ7</f>
        <v>-92930.698841503356</v>
      </c>
      <c r="S8" s="45">
        <f>PHARMA!AR7</f>
        <v>0.8336309638603604</v>
      </c>
      <c r="T8" s="65">
        <f>PL!AM7</f>
        <v>79050</v>
      </c>
      <c r="U8" s="31">
        <f>PL!AN7</f>
        <v>2550</v>
      </c>
      <c r="V8" s="66">
        <f>PL!AO7</f>
        <v>100237</v>
      </c>
      <c r="W8" s="64">
        <f>PL!AP7</f>
        <v>3233.4516129032259</v>
      </c>
      <c r="X8" s="31">
        <f>PL!AQ7</f>
        <v>21187</v>
      </c>
      <c r="Y8" s="45">
        <f>PL!AR7</f>
        <v>1.2680202403542062</v>
      </c>
      <c r="Z8" s="65">
        <f>GEN!AM7</f>
        <v>66666.60115849672</v>
      </c>
      <c r="AA8" s="31">
        <f>GEN!AN7</f>
        <v>2150.5355212418299</v>
      </c>
      <c r="AB8" s="66">
        <f>GEN!AO7</f>
        <v>50128</v>
      </c>
      <c r="AC8" s="64">
        <f>GEN!AP7</f>
        <v>1617.0322580645161</v>
      </c>
      <c r="AD8" s="31">
        <f>GEN!AQ7</f>
        <v>-16538.60115849672</v>
      </c>
      <c r="AE8" s="45">
        <f>GEN!AR7</f>
        <v>0.75192073885427324</v>
      </c>
      <c r="AF8" s="65">
        <f>FMCG!AM7</f>
        <v>389422</v>
      </c>
      <c r="AG8" s="31">
        <f>FMCG!AN7</f>
        <v>12562</v>
      </c>
      <c r="AH8" s="66">
        <f>FMCG!AO7</f>
        <v>448563</v>
      </c>
      <c r="AI8" s="64">
        <f>FMCG!AP7</f>
        <v>14469.774193548386</v>
      </c>
      <c r="AJ8" s="31">
        <f>FMCG!AQ7</f>
        <v>59141</v>
      </c>
      <c r="AK8" s="45">
        <f>FMCG!AR7</f>
        <v>1.1518686668960665</v>
      </c>
    </row>
    <row r="9" spans="1:37" x14ac:dyDescent="0.25">
      <c r="A9" s="10">
        <v>7</v>
      </c>
      <c r="B9" s="11">
        <v>14516</v>
      </c>
      <c r="C9" s="11" t="s">
        <v>58</v>
      </c>
      <c r="D9" s="12" t="s">
        <v>3</v>
      </c>
      <c r="E9" s="12" t="s">
        <v>4</v>
      </c>
      <c r="F9" s="12" t="s">
        <v>5</v>
      </c>
      <c r="G9" s="12" t="s">
        <v>72</v>
      </c>
      <c r="H9" s="65">
        <f>SALES!AM8</f>
        <v>2778871</v>
      </c>
      <c r="I9" s="31">
        <f>SALES!AN8</f>
        <v>89641</v>
      </c>
      <c r="J9" s="66">
        <f>SALES!AO8</f>
        <v>2565420</v>
      </c>
      <c r="K9" s="64">
        <f>SALES!AP8</f>
        <v>82755.483870967742</v>
      </c>
      <c r="L9" s="31">
        <f>SALES!AR8</f>
        <v>-213451</v>
      </c>
      <c r="M9" s="45">
        <f>SALES!AS8</f>
        <v>0.92318787018181125</v>
      </c>
      <c r="N9" s="65">
        <f>PHARMA!AM8</f>
        <v>1896818.065259804</v>
      </c>
      <c r="O9" s="31">
        <f>PHARMA!AN8</f>
        <v>61187.679524509804</v>
      </c>
      <c r="P9" s="66">
        <f>PHARMA!AO8</f>
        <v>1631132</v>
      </c>
      <c r="Q9" s="64">
        <f>PHARMA!AP8</f>
        <v>52617.161290322583</v>
      </c>
      <c r="R9" s="31">
        <f>PHARMA!AQ8</f>
        <v>-265686.06525980402</v>
      </c>
      <c r="S9" s="45">
        <f>PHARMA!AR8</f>
        <v>0.85993065432798188</v>
      </c>
      <c r="T9" s="65">
        <f>PL!AM8</f>
        <v>134850</v>
      </c>
      <c r="U9" s="31">
        <f>PL!AN8</f>
        <v>4350</v>
      </c>
      <c r="V9" s="66">
        <f>PL!AO8</f>
        <v>136876</v>
      </c>
      <c r="W9" s="64">
        <f>PL!AP8</f>
        <v>4415.3548387096771</v>
      </c>
      <c r="X9" s="31">
        <f>PL!AQ8</f>
        <v>2026</v>
      </c>
      <c r="Y9" s="45">
        <f>PL!AR8</f>
        <v>1.0150241008527994</v>
      </c>
      <c r="Z9" s="65">
        <f>GEN!AM8</f>
        <v>90064.934740196084</v>
      </c>
      <c r="AA9" s="31">
        <f>GEN!AN8</f>
        <v>2905.3204754901963</v>
      </c>
      <c r="AB9" s="66">
        <f>GEN!AO8</f>
        <v>66984</v>
      </c>
      <c r="AC9" s="64">
        <f>GEN!AP8</f>
        <v>2160.7741935483873</v>
      </c>
      <c r="AD9" s="31">
        <f>GEN!AQ8</f>
        <v>-23080.934740196084</v>
      </c>
      <c r="AE9" s="45">
        <f>GEN!AR8</f>
        <v>0.74373006756984816</v>
      </c>
      <c r="AF9" s="65">
        <f>FMCG!AM8</f>
        <v>632896</v>
      </c>
      <c r="AG9" s="31">
        <f>FMCG!AN8</f>
        <v>20416</v>
      </c>
      <c r="AH9" s="66">
        <f>FMCG!AO8</f>
        <v>666946</v>
      </c>
      <c r="AI9" s="64">
        <f>FMCG!AP8</f>
        <v>21514.387096774193</v>
      </c>
      <c r="AJ9" s="31">
        <f>FMCG!AQ8</f>
        <v>34050</v>
      </c>
      <c r="AK9" s="45">
        <f>FMCG!AR8</f>
        <v>1.0538003084235008</v>
      </c>
    </row>
    <row r="10" spans="1:37" x14ac:dyDescent="0.25">
      <c r="A10" s="10">
        <v>8</v>
      </c>
      <c r="B10" s="11">
        <v>16621</v>
      </c>
      <c r="C10" s="11" t="s">
        <v>58</v>
      </c>
      <c r="D10" s="12" t="s">
        <v>3</v>
      </c>
      <c r="E10" s="12" t="s">
        <v>4</v>
      </c>
      <c r="F10" s="12" t="s">
        <v>5</v>
      </c>
      <c r="G10" s="12" t="s">
        <v>73</v>
      </c>
      <c r="H10" s="65">
        <f>SALES!AM9</f>
        <v>1434091</v>
      </c>
      <c r="I10" s="31">
        <f>SALES!AN9</f>
        <v>46261</v>
      </c>
      <c r="J10" s="66">
        <f>SALES!AO9</f>
        <v>1889720</v>
      </c>
      <c r="K10" s="64">
        <f>SALES!AP9</f>
        <v>60958.709677419356</v>
      </c>
      <c r="L10" s="31">
        <f>SALES!AR9</f>
        <v>455629</v>
      </c>
      <c r="M10" s="45">
        <f>SALES!AS9</f>
        <v>1.3177127532353248</v>
      </c>
      <c r="N10" s="65">
        <f>PHARMA!AM9</f>
        <v>728377.11032679747</v>
      </c>
      <c r="O10" s="31">
        <f>PHARMA!AN9</f>
        <v>23496.035816993466</v>
      </c>
      <c r="P10" s="66">
        <f>PHARMA!AO9</f>
        <v>966026</v>
      </c>
      <c r="Q10" s="64">
        <f>PHARMA!AP9</f>
        <v>31162.129032258064</v>
      </c>
      <c r="R10" s="31">
        <f>PHARMA!AQ9</f>
        <v>237648.88967320253</v>
      </c>
      <c r="S10" s="45">
        <f>PHARMA!AR9</f>
        <v>1.3262717709052907</v>
      </c>
      <c r="T10" s="65">
        <f>PL!AM9</f>
        <v>145700</v>
      </c>
      <c r="U10" s="31">
        <f>PL!AN9</f>
        <v>4700</v>
      </c>
      <c r="V10" s="66">
        <f>PL!AO9</f>
        <v>190798</v>
      </c>
      <c r="W10" s="64">
        <f>PL!AP9</f>
        <v>6154.7741935483873</v>
      </c>
      <c r="X10" s="31">
        <f>PL!AQ9</f>
        <v>45098</v>
      </c>
      <c r="Y10" s="45">
        <f>PL!AR9</f>
        <v>1.3095264241592313</v>
      </c>
      <c r="Z10" s="65">
        <f>GEN!AM9</f>
        <v>93256.189673202607</v>
      </c>
      <c r="AA10" s="31">
        <f>GEN!AN9</f>
        <v>3008.2641830065359</v>
      </c>
      <c r="AB10" s="66">
        <f>GEN!AO9</f>
        <v>119435</v>
      </c>
      <c r="AC10" s="64">
        <f>GEN!AP9</f>
        <v>3852.7419354838707</v>
      </c>
      <c r="AD10" s="31">
        <f>GEN!AQ9</f>
        <v>26178.810326797393</v>
      </c>
      <c r="AE10" s="45">
        <f>GEN!AR9</f>
        <v>1.2807192789940884</v>
      </c>
      <c r="AF10" s="65">
        <f>FMCG!AM9</f>
        <v>455297</v>
      </c>
      <c r="AG10" s="31">
        <f>FMCG!AN9</f>
        <v>14687</v>
      </c>
      <c r="AH10" s="66">
        <f>FMCG!AO9</f>
        <v>555534</v>
      </c>
      <c r="AI10" s="64">
        <f>FMCG!AP9</f>
        <v>17920.451612903227</v>
      </c>
      <c r="AJ10" s="31">
        <f>FMCG!AQ9</f>
        <v>100237</v>
      </c>
      <c r="AK10" s="45">
        <f>FMCG!AR9</f>
        <v>1.2201573917684501</v>
      </c>
    </row>
    <row r="11" spans="1:37" x14ac:dyDescent="0.25">
      <c r="A11" s="10">
        <v>9</v>
      </c>
      <c r="B11" s="11">
        <v>14581</v>
      </c>
      <c r="C11" s="11" t="s">
        <v>58</v>
      </c>
      <c r="D11" s="12" t="s">
        <v>3</v>
      </c>
      <c r="E11" s="12" t="s">
        <v>4</v>
      </c>
      <c r="F11" s="12" t="s">
        <v>6</v>
      </c>
      <c r="G11" s="12" t="s">
        <v>74</v>
      </c>
      <c r="H11" s="65">
        <f>SALES!AM10</f>
        <v>1696196</v>
      </c>
      <c r="I11" s="31">
        <f>SALES!AN10</f>
        <v>54716</v>
      </c>
      <c r="J11" s="66">
        <f>SALES!AO10</f>
        <v>1805544</v>
      </c>
      <c r="K11" s="64">
        <f>SALES!AP10</f>
        <v>58243.354838709674</v>
      </c>
      <c r="L11" s="31">
        <f>SALES!AR10</f>
        <v>109348</v>
      </c>
      <c r="M11" s="45">
        <f>SALES!AS10</f>
        <v>1.0644666064534996</v>
      </c>
      <c r="N11" s="65">
        <f>PHARMA!AM10</f>
        <v>946591.00356535951</v>
      </c>
      <c r="O11" s="31">
        <f>PHARMA!AN10</f>
        <v>30535.193663398695</v>
      </c>
      <c r="P11" s="66">
        <f>PHARMA!AO10</f>
        <v>874943</v>
      </c>
      <c r="Q11" s="64">
        <f>PHARMA!AP10</f>
        <v>28223.967741935485</v>
      </c>
      <c r="R11" s="31">
        <f>PHARMA!AQ10</f>
        <v>-71648.003565359511</v>
      </c>
      <c r="S11" s="45">
        <f>PHARMA!AR10</f>
        <v>0.92430943956207545</v>
      </c>
      <c r="T11" s="65">
        <f>PL!AM10</f>
        <v>122450</v>
      </c>
      <c r="U11" s="31">
        <f>PL!AN10</f>
        <v>3950</v>
      </c>
      <c r="V11" s="66">
        <f>PL!AO10</f>
        <v>144329</v>
      </c>
      <c r="W11" s="64">
        <f>PL!AP10</f>
        <v>4655.7741935483873</v>
      </c>
      <c r="X11" s="31">
        <f>PL!AQ10</f>
        <v>21879</v>
      </c>
      <c r="Y11" s="45">
        <f>PL!AR10</f>
        <v>1.1786770110249081</v>
      </c>
      <c r="Z11" s="65">
        <f>GEN!AM10</f>
        <v>52941.996434640518</v>
      </c>
      <c r="AA11" s="31">
        <f>GEN!AN10</f>
        <v>1707.8063366013071</v>
      </c>
      <c r="AB11" s="66">
        <f>GEN!AO10</f>
        <v>56441</v>
      </c>
      <c r="AC11" s="64">
        <f>GEN!AP10</f>
        <v>1820.6774193548388</v>
      </c>
      <c r="AD11" s="31">
        <f>GEN!AQ10</f>
        <v>3499.0035653594823</v>
      </c>
      <c r="AE11" s="45">
        <f>GEN!AR10</f>
        <v>1.0660912659325035</v>
      </c>
      <c r="AF11" s="65">
        <f>FMCG!AM10</f>
        <v>556946</v>
      </c>
      <c r="AG11" s="31">
        <f>FMCG!AN10</f>
        <v>17966</v>
      </c>
      <c r="AH11" s="66">
        <f>FMCG!AO10</f>
        <v>601121</v>
      </c>
      <c r="AI11" s="64">
        <f>FMCG!AP10</f>
        <v>19391</v>
      </c>
      <c r="AJ11" s="31">
        <f>FMCG!AQ10</f>
        <v>44175</v>
      </c>
      <c r="AK11" s="45">
        <f>FMCG!AR10</f>
        <v>1.0793164866970946</v>
      </c>
    </row>
    <row r="12" spans="1:37" x14ac:dyDescent="0.25">
      <c r="A12" s="10">
        <v>10</v>
      </c>
      <c r="B12" s="11">
        <v>16577</v>
      </c>
      <c r="C12" s="11" t="s">
        <v>58</v>
      </c>
      <c r="D12" s="12" t="s">
        <v>3</v>
      </c>
      <c r="E12" s="12" t="s">
        <v>4</v>
      </c>
      <c r="F12" s="12" t="s">
        <v>6</v>
      </c>
      <c r="G12" s="12" t="s">
        <v>75</v>
      </c>
      <c r="H12" s="65">
        <f>SALES!AM11</f>
        <v>908486</v>
      </c>
      <c r="I12" s="31">
        <f>SALES!AN11</f>
        <v>29306</v>
      </c>
      <c r="J12" s="66">
        <f>SALES!AO11</f>
        <v>812176</v>
      </c>
      <c r="K12" s="64">
        <f>SALES!AP11</f>
        <v>26199.225806451614</v>
      </c>
      <c r="L12" s="31">
        <f>SALES!AR11</f>
        <v>-96310</v>
      </c>
      <c r="M12" s="45">
        <f>SALES!AS11</f>
        <v>0.89398845992123155</v>
      </c>
      <c r="N12" s="65">
        <f>PHARMA!AM11</f>
        <v>413805.13216013071</v>
      </c>
      <c r="O12" s="31">
        <f>PHARMA!AN11</f>
        <v>13348.552650326797</v>
      </c>
      <c r="P12" s="66">
        <f>PHARMA!AO11</f>
        <v>302750</v>
      </c>
      <c r="Q12" s="64">
        <f>PHARMA!AP11</f>
        <v>9766.1290322580644</v>
      </c>
      <c r="R12" s="31">
        <f>PHARMA!AQ11</f>
        <v>-111055.13216013071</v>
      </c>
      <c r="S12" s="45">
        <f>PHARMA!AR11</f>
        <v>0.73162456545571419</v>
      </c>
      <c r="T12" s="65">
        <f>PL!AM11</f>
        <v>77500</v>
      </c>
      <c r="U12" s="31">
        <f>PL!AN11</f>
        <v>2500</v>
      </c>
      <c r="V12" s="66">
        <f>PL!AO11</f>
        <v>78519</v>
      </c>
      <c r="W12" s="64">
        <f>PL!AP11</f>
        <v>2532.8709677419356</v>
      </c>
      <c r="X12" s="31">
        <f>PL!AQ11</f>
        <v>1019</v>
      </c>
      <c r="Y12" s="45">
        <f>PL!AR11</f>
        <v>1.0131483870967741</v>
      </c>
      <c r="Z12" s="65">
        <f>GEN!AM11</f>
        <v>68998.167839869289</v>
      </c>
      <c r="AA12" s="31">
        <f>GEN!AN11</f>
        <v>2225.7473496732027</v>
      </c>
      <c r="AB12" s="66">
        <f>GEN!AO11</f>
        <v>52039</v>
      </c>
      <c r="AC12" s="64">
        <f>GEN!AP11</f>
        <v>1678.6774193548388</v>
      </c>
      <c r="AD12" s="31">
        <f>GEN!AQ11</f>
        <v>-16959.167839869289</v>
      </c>
      <c r="AE12" s="45">
        <f>GEN!AR11</f>
        <v>0.75420843232782542</v>
      </c>
      <c r="AF12" s="65">
        <f>FMCG!AM11</f>
        <v>342922</v>
      </c>
      <c r="AG12" s="31">
        <f>FMCG!AN11</f>
        <v>11062</v>
      </c>
      <c r="AH12" s="66">
        <f>FMCG!AO11</f>
        <v>357968</v>
      </c>
      <c r="AI12" s="64">
        <f>FMCG!AP11</f>
        <v>11547.354838709678</v>
      </c>
      <c r="AJ12" s="31">
        <f>FMCG!AQ11</f>
        <v>15046</v>
      </c>
      <c r="AK12" s="45">
        <f>FMCG!AR11</f>
        <v>1.0438758668151942</v>
      </c>
    </row>
    <row r="13" spans="1:37" x14ac:dyDescent="0.25">
      <c r="A13" s="10">
        <v>11</v>
      </c>
      <c r="B13" s="11">
        <v>16622</v>
      </c>
      <c r="C13" s="11" t="s">
        <v>58</v>
      </c>
      <c r="D13" s="12" t="s">
        <v>3</v>
      </c>
      <c r="E13" s="12" t="s">
        <v>4</v>
      </c>
      <c r="F13" s="12" t="s">
        <v>6</v>
      </c>
      <c r="G13" s="12" t="s">
        <v>76</v>
      </c>
      <c r="H13" s="65">
        <f>SALES!AM12</f>
        <v>992341</v>
      </c>
      <c r="I13" s="31">
        <f>SALES!AN12</f>
        <v>32011</v>
      </c>
      <c r="J13" s="66">
        <f>SALES!AO12</f>
        <v>923610</v>
      </c>
      <c r="K13" s="64">
        <f>SALES!AP12</f>
        <v>29793.870967741936</v>
      </c>
      <c r="L13" s="31">
        <f>SALES!AR12</f>
        <v>-68731</v>
      </c>
      <c r="M13" s="45">
        <f>SALES!AS12</f>
        <v>0.93073852637349463</v>
      </c>
      <c r="N13" s="65">
        <f>PHARMA!AM12</f>
        <v>446427.51401960792</v>
      </c>
      <c r="O13" s="31">
        <f>PHARMA!AN12</f>
        <v>14400.88754901961</v>
      </c>
      <c r="P13" s="66">
        <f>PHARMA!AO12</f>
        <v>343448</v>
      </c>
      <c r="Q13" s="64">
        <f>PHARMA!AP12</f>
        <v>11078.967741935483</v>
      </c>
      <c r="R13" s="31">
        <f>PHARMA!AQ12</f>
        <v>-102979.51401960792</v>
      </c>
      <c r="S13" s="45">
        <f>PHARMA!AR12</f>
        <v>0.76932534222098847</v>
      </c>
      <c r="T13" s="65">
        <f>PL!AM12</f>
        <v>89900</v>
      </c>
      <c r="U13" s="31">
        <f>PL!AN12</f>
        <v>2900</v>
      </c>
      <c r="V13" s="66">
        <f>PL!AO12</f>
        <v>101804</v>
      </c>
      <c r="W13" s="64">
        <f>PL!AP12</f>
        <v>3284</v>
      </c>
      <c r="X13" s="31">
        <f>PL!AQ12</f>
        <v>11904</v>
      </c>
      <c r="Y13" s="45">
        <f>PL!AR12</f>
        <v>1.1324137931034484</v>
      </c>
      <c r="Z13" s="65">
        <f>GEN!AM12</f>
        <v>56680.785980392153</v>
      </c>
      <c r="AA13" s="31">
        <f>GEN!AN12</f>
        <v>1828.4124509803921</v>
      </c>
      <c r="AB13" s="66">
        <f>GEN!AO12</f>
        <v>30864</v>
      </c>
      <c r="AC13" s="64">
        <f>GEN!AP12</f>
        <v>995.61290322580646</v>
      </c>
      <c r="AD13" s="31">
        <f>GEN!AQ12</f>
        <v>-25816.785980392153</v>
      </c>
      <c r="AE13" s="45">
        <f>GEN!AR12</f>
        <v>0.54452314776786837</v>
      </c>
      <c r="AF13" s="65">
        <f>FMCG!AM12</f>
        <v>389422</v>
      </c>
      <c r="AG13" s="31">
        <f>FMCG!AN12</f>
        <v>12562</v>
      </c>
      <c r="AH13" s="66">
        <f>FMCG!AO12</f>
        <v>390275</v>
      </c>
      <c r="AI13" s="64">
        <f>FMCG!AP12</f>
        <v>12589.516129032258</v>
      </c>
      <c r="AJ13" s="31">
        <f>FMCG!AQ12</f>
        <v>853</v>
      </c>
      <c r="AK13" s="45">
        <f>FMCG!AR12</f>
        <v>1.0021904258105603</v>
      </c>
    </row>
    <row r="14" spans="1:37" x14ac:dyDescent="0.25">
      <c r="A14" s="10">
        <v>12</v>
      </c>
      <c r="B14" s="13">
        <v>17116</v>
      </c>
      <c r="C14" s="11" t="s">
        <v>58</v>
      </c>
      <c r="D14" s="12" t="s">
        <v>3</v>
      </c>
      <c r="E14" s="12" t="s">
        <v>4</v>
      </c>
      <c r="F14" s="12" t="s">
        <v>6</v>
      </c>
      <c r="G14" s="14" t="s">
        <v>77</v>
      </c>
      <c r="H14" s="65">
        <f>SALES!AM13</f>
        <v>1894410</v>
      </c>
      <c r="I14" s="31">
        <f>SALES!AN13</f>
        <v>61110</v>
      </c>
      <c r="J14" s="66">
        <f>SALES!AO13</f>
        <v>2121237</v>
      </c>
      <c r="K14" s="64">
        <f>SALES!AP13</f>
        <v>68427</v>
      </c>
      <c r="L14" s="31">
        <f>SALES!AR13</f>
        <v>226827</v>
      </c>
      <c r="M14" s="45">
        <f>SALES!AS13</f>
        <v>1.1197349042709868</v>
      </c>
      <c r="N14" s="65">
        <f>PHARMA!AM13</f>
        <v>961681.47421568632</v>
      </c>
      <c r="O14" s="31">
        <f>PHARMA!AN13</f>
        <v>31021.983039215687</v>
      </c>
      <c r="P14" s="66">
        <f>PHARMA!AO13</f>
        <v>865229</v>
      </c>
      <c r="Q14" s="64">
        <f>PHARMA!AP13</f>
        <v>27910.612903225807</v>
      </c>
      <c r="R14" s="31">
        <f>PHARMA!AQ13</f>
        <v>-96452.474215686321</v>
      </c>
      <c r="S14" s="45">
        <f>PHARMA!AR13</f>
        <v>0.89970434410795985</v>
      </c>
      <c r="T14" s="65">
        <f>PL!AM13</f>
        <v>172050</v>
      </c>
      <c r="U14" s="31">
        <f>PL!AN13</f>
        <v>5550</v>
      </c>
      <c r="V14" s="66">
        <f>PL!AO13</f>
        <v>226820</v>
      </c>
      <c r="W14" s="64">
        <f>PL!AP13</f>
        <v>7316.7741935483873</v>
      </c>
      <c r="X14" s="31">
        <f>PL!AQ13</f>
        <v>54770</v>
      </c>
      <c r="Y14" s="45">
        <f>PL!AR13</f>
        <v>1.3183376925312409</v>
      </c>
      <c r="Z14" s="65">
        <f>GEN!AM13</f>
        <v>98859.525784313722</v>
      </c>
      <c r="AA14" s="31">
        <f>GEN!AN13</f>
        <v>3189.0169607843136</v>
      </c>
      <c r="AB14" s="66">
        <f>GEN!AO13</f>
        <v>74692</v>
      </c>
      <c r="AC14" s="64">
        <f>GEN!AP13</f>
        <v>2409.4193548387098</v>
      </c>
      <c r="AD14" s="31">
        <f>GEN!AQ13</f>
        <v>-24167.525784313722</v>
      </c>
      <c r="AE14" s="45">
        <f>GEN!AR13</f>
        <v>0.75553670126800831</v>
      </c>
      <c r="AF14" s="65">
        <f>FMCG!AM13</f>
        <v>639127</v>
      </c>
      <c r="AG14" s="31">
        <f>FMCG!AN13</f>
        <v>20617</v>
      </c>
      <c r="AH14" s="66">
        <f>FMCG!AO13</f>
        <v>808052</v>
      </c>
      <c r="AI14" s="64">
        <f>FMCG!AP13</f>
        <v>26066.193548387098</v>
      </c>
      <c r="AJ14" s="31">
        <f>FMCG!AQ13</f>
        <v>168925</v>
      </c>
      <c r="AK14" s="45">
        <f>FMCG!AR13</f>
        <v>1.2643058421878595</v>
      </c>
    </row>
    <row r="15" spans="1:37" x14ac:dyDescent="0.25">
      <c r="A15" s="10">
        <v>13</v>
      </c>
      <c r="B15" s="13">
        <v>17114</v>
      </c>
      <c r="C15" s="11" t="s">
        <v>58</v>
      </c>
      <c r="D15" s="12" t="s">
        <v>3</v>
      </c>
      <c r="E15" s="12" t="s">
        <v>4</v>
      </c>
      <c r="F15" s="12" t="s">
        <v>6</v>
      </c>
      <c r="G15" s="14" t="s">
        <v>78</v>
      </c>
      <c r="H15" s="65">
        <f>SALES!AM14</f>
        <v>948910</v>
      </c>
      <c r="I15" s="31">
        <f>SALES!AN14</f>
        <v>30610</v>
      </c>
      <c r="J15" s="66">
        <f>SALES!AO14</f>
        <v>908127</v>
      </c>
      <c r="K15" s="64">
        <f>SALES!AP14</f>
        <v>29294.419354838708</v>
      </c>
      <c r="L15" s="31">
        <f>SALES!AR14</f>
        <v>-40783</v>
      </c>
      <c r="M15" s="45">
        <f>SALES!AS14</f>
        <v>0.95702121381374416</v>
      </c>
      <c r="N15" s="65">
        <f>PHARMA!AM14</f>
        <v>430767.1923529412</v>
      </c>
      <c r="O15" s="31">
        <f>PHARMA!AN14</f>
        <v>13895.715882352943</v>
      </c>
      <c r="P15" s="66">
        <f>PHARMA!AO14</f>
        <v>320162</v>
      </c>
      <c r="Q15" s="64">
        <f>PHARMA!AP14</f>
        <v>10327.806451612903</v>
      </c>
      <c r="R15" s="31">
        <f>PHARMA!AQ14</f>
        <v>-110605.1923529412</v>
      </c>
      <c r="S15" s="45">
        <f>PHARMA!AR14</f>
        <v>0.74323673131003243</v>
      </c>
      <c r="T15" s="65">
        <f>PL!AM14</f>
        <v>97650</v>
      </c>
      <c r="U15" s="31">
        <f>PL!AN14</f>
        <v>3150</v>
      </c>
      <c r="V15" s="66">
        <f>PL!AO14</f>
        <v>112817</v>
      </c>
      <c r="W15" s="64">
        <f>PL!AP14</f>
        <v>3639.2580645161293</v>
      </c>
      <c r="X15" s="31">
        <f>PL!AQ14</f>
        <v>15167</v>
      </c>
      <c r="Y15" s="45">
        <f>PL!AR14</f>
        <v>1.1553200204813108</v>
      </c>
      <c r="Z15" s="65">
        <f>GEN!AM14</f>
        <v>50610.107647058823</v>
      </c>
      <c r="AA15" s="31">
        <f>GEN!AN14</f>
        <v>1632.5841176470587</v>
      </c>
      <c r="AB15" s="66">
        <f>GEN!AO14</f>
        <v>29285</v>
      </c>
      <c r="AC15" s="64">
        <f>GEN!AP14</f>
        <v>944.67741935483866</v>
      </c>
      <c r="AD15" s="31">
        <f>GEN!AQ14</f>
        <v>-21325.107647058823</v>
      </c>
      <c r="AE15" s="45">
        <f>GEN!AR14</f>
        <v>0.57863935410344614</v>
      </c>
      <c r="AF15" s="65">
        <f>FMCG!AM14</f>
        <v>358422</v>
      </c>
      <c r="AG15" s="31">
        <f>FMCG!AN14</f>
        <v>11562</v>
      </c>
      <c r="AH15" s="66">
        <f>FMCG!AO14</f>
        <v>401070</v>
      </c>
      <c r="AI15" s="64">
        <f>FMCG!AP14</f>
        <v>12937.741935483871</v>
      </c>
      <c r="AJ15" s="31">
        <f>FMCG!AQ14</f>
        <v>42648</v>
      </c>
      <c r="AK15" s="45">
        <f>FMCG!AR14</f>
        <v>1.1189882317491673</v>
      </c>
    </row>
    <row r="16" spans="1:37" x14ac:dyDescent="0.25">
      <c r="A16" s="10">
        <v>14</v>
      </c>
      <c r="B16" s="11">
        <v>16516</v>
      </c>
      <c r="C16" s="11" t="s">
        <v>58</v>
      </c>
      <c r="D16" s="12" t="s">
        <v>3</v>
      </c>
      <c r="E16" s="12" t="s">
        <v>4</v>
      </c>
      <c r="F16" s="12" t="s">
        <v>6</v>
      </c>
      <c r="G16" s="12" t="s">
        <v>79</v>
      </c>
      <c r="H16" s="65">
        <f>SALES!AM15</f>
        <v>2315421</v>
      </c>
      <c r="I16" s="31">
        <f>SALES!AN15</f>
        <v>74691</v>
      </c>
      <c r="J16" s="66">
        <f>SALES!AO15</f>
        <v>2036475</v>
      </c>
      <c r="K16" s="64">
        <f>SALES!AP15</f>
        <v>65692.741935483864</v>
      </c>
      <c r="L16" s="31">
        <f>SALES!AR15</f>
        <v>-278946</v>
      </c>
      <c r="M16" s="45">
        <f>SALES!AS15</f>
        <v>0.87952687653778727</v>
      </c>
      <c r="N16" s="65">
        <f>PHARMA!AM15</f>
        <v>1400461.1604248367</v>
      </c>
      <c r="O16" s="31">
        <f>PHARMA!AN15</f>
        <v>45176.166465317314</v>
      </c>
      <c r="P16" s="66">
        <f>PHARMA!AO15</f>
        <v>1092094</v>
      </c>
      <c r="Q16" s="64">
        <f>PHARMA!AP15</f>
        <v>35228.838709677417</v>
      </c>
      <c r="R16" s="31">
        <f>PHARMA!AQ15</f>
        <v>-308367.16042483668</v>
      </c>
      <c r="S16" s="45">
        <f>PHARMA!AR15</f>
        <v>0.77981027311654116</v>
      </c>
      <c r="T16" s="65">
        <f>PL!AM15</f>
        <v>142600</v>
      </c>
      <c r="U16" s="31">
        <f>PL!AN15</f>
        <v>4600</v>
      </c>
      <c r="V16" s="66">
        <f>PL!AO15</f>
        <v>165297</v>
      </c>
      <c r="W16" s="64">
        <f>PL!AP15</f>
        <v>5332.1612903225805</v>
      </c>
      <c r="X16" s="31">
        <f>PL!AQ15</f>
        <v>22697</v>
      </c>
      <c r="Y16" s="45">
        <f>PL!AR15</f>
        <v>1.1591654978962131</v>
      </c>
      <c r="Z16" s="65">
        <f>GEN!AM15</f>
        <v>74199.629575163402</v>
      </c>
      <c r="AA16" s="31">
        <f>GEN!AN15</f>
        <v>2393.5364379084967</v>
      </c>
      <c r="AB16" s="66">
        <f>GEN!AO15</f>
        <v>51708</v>
      </c>
      <c r="AC16" s="64">
        <f>GEN!AP15</f>
        <v>1668</v>
      </c>
      <c r="AD16" s="31">
        <f>GEN!AQ15</f>
        <v>-22491.629575163402</v>
      </c>
      <c r="AE16" s="45">
        <f>GEN!AR15</f>
        <v>0.69687679434599292</v>
      </c>
      <c r="AF16" s="65">
        <f>FMCG!AM15</f>
        <v>555272</v>
      </c>
      <c r="AG16" s="31">
        <f>FMCG!AN15</f>
        <v>17912</v>
      </c>
      <c r="AH16" s="66">
        <f>FMCG!AO15</f>
        <v>597248</v>
      </c>
      <c r="AI16" s="64">
        <f>FMCG!AP15</f>
        <v>19266.064516129034</v>
      </c>
      <c r="AJ16" s="31">
        <f>FMCG!AQ15</f>
        <v>41976</v>
      </c>
      <c r="AK16" s="45">
        <f>FMCG!AR15</f>
        <v>1.0755953838839343</v>
      </c>
    </row>
    <row r="17" spans="1:37" x14ac:dyDescent="0.25">
      <c r="A17" s="10">
        <v>15</v>
      </c>
      <c r="B17" s="11">
        <v>17380</v>
      </c>
      <c r="C17" s="11" t="s">
        <v>58</v>
      </c>
      <c r="D17" s="12" t="s">
        <v>3</v>
      </c>
      <c r="E17" s="12" t="s">
        <v>4</v>
      </c>
      <c r="F17" s="12" t="s">
        <v>7</v>
      </c>
      <c r="G17" s="12" t="s">
        <v>80</v>
      </c>
      <c r="H17" s="65">
        <f>SALES!AM16</f>
        <v>922250</v>
      </c>
      <c r="I17" s="31">
        <f>SALES!AN16</f>
        <v>29750</v>
      </c>
      <c r="J17" s="66">
        <f>SALES!AO16</f>
        <v>1118296</v>
      </c>
      <c r="K17" s="64">
        <f>SALES!AP16</f>
        <v>36074.06451612903</v>
      </c>
      <c r="L17" s="31">
        <f>SALES!AR16</f>
        <v>196046</v>
      </c>
      <c r="M17" s="45">
        <f>SALES!AS16</f>
        <v>1.2125735971808078</v>
      </c>
      <c r="N17" s="65">
        <f>PHARMA!AM16</f>
        <v>572094.01931372541</v>
      </c>
      <c r="O17" s="31">
        <f>PHARMA!AN16</f>
        <v>18454.645784313721</v>
      </c>
      <c r="P17" s="66">
        <f>PHARMA!AO16</f>
        <v>442247</v>
      </c>
      <c r="Q17" s="64">
        <f>PHARMA!AP16</f>
        <v>14266.032258064517</v>
      </c>
      <c r="R17" s="31">
        <f>PHARMA!AQ16</f>
        <v>-129847.01931372541</v>
      </c>
      <c r="S17" s="45">
        <f>PHARMA!AR16</f>
        <v>0.77303202807558147</v>
      </c>
      <c r="T17" s="65">
        <f>PL!AM16</f>
        <v>80600</v>
      </c>
      <c r="U17" s="31">
        <f>PL!AN16</f>
        <v>2600</v>
      </c>
      <c r="V17" s="66">
        <f>PL!AO16</f>
        <v>115561</v>
      </c>
      <c r="W17" s="64">
        <f>PL!AP16</f>
        <v>3727.7741935483873</v>
      </c>
      <c r="X17" s="31">
        <f>PL!AQ16</f>
        <v>34961</v>
      </c>
      <c r="Y17" s="45">
        <f>PL!AR16</f>
        <v>1.4337593052109181</v>
      </c>
      <c r="Z17" s="65">
        <f>GEN!AM16</f>
        <v>32973.280686274506</v>
      </c>
      <c r="AA17" s="31">
        <f>GEN!AN16</f>
        <v>1063.6542156862745</v>
      </c>
      <c r="AB17" s="66">
        <f>GEN!AO16</f>
        <v>35655</v>
      </c>
      <c r="AC17" s="64">
        <f>GEN!AP16</f>
        <v>1150.1612903225807</v>
      </c>
      <c r="AD17" s="31">
        <f>GEN!AQ16</f>
        <v>2681.7193137254944</v>
      </c>
      <c r="AE17" s="45">
        <f>GEN!AR16</f>
        <v>1.081330072650059</v>
      </c>
      <c r="AF17" s="65">
        <f>FMCG!AM16</f>
        <v>218922</v>
      </c>
      <c r="AG17" s="31">
        <f>FMCG!AN16</f>
        <v>7062</v>
      </c>
      <c r="AH17" s="66">
        <f>FMCG!AO16</f>
        <v>377776</v>
      </c>
      <c r="AI17" s="64">
        <f>FMCG!AP16</f>
        <v>12186.322580645161</v>
      </c>
      <c r="AJ17" s="31">
        <f>FMCG!AQ16</f>
        <v>158854</v>
      </c>
      <c r="AK17" s="45">
        <f>FMCG!AR16</f>
        <v>1.725619170298097</v>
      </c>
    </row>
    <row r="18" spans="1:37" x14ac:dyDescent="0.25">
      <c r="A18" s="10">
        <v>16</v>
      </c>
      <c r="B18" s="11">
        <v>15421</v>
      </c>
      <c r="C18" s="11" t="s">
        <v>58</v>
      </c>
      <c r="D18" s="12" t="s">
        <v>3</v>
      </c>
      <c r="E18" s="12" t="s">
        <v>4</v>
      </c>
      <c r="F18" s="12" t="s">
        <v>7</v>
      </c>
      <c r="G18" s="12" t="s">
        <v>81</v>
      </c>
      <c r="H18" s="65">
        <f>SALES!AM17</f>
        <v>1227631</v>
      </c>
      <c r="I18" s="31">
        <f>SALES!AN17</f>
        <v>39601</v>
      </c>
      <c r="J18" s="66">
        <f>SALES!AO17</f>
        <v>1237759</v>
      </c>
      <c r="K18" s="64">
        <f>SALES!AP17</f>
        <v>39927.709677419356</v>
      </c>
      <c r="L18" s="31">
        <f>SALES!AR17</f>
        <v>10128</v>
      </c>
      <c r="M18" s="45">
        <f>SALES!AS17</f>
        <v>1.008250036045033</v>
      </c>
      <c r="N18" s="65">
        <f>PHARMA!AM17</f>
        <v>616829.54895424843</v>
      </c>
      <c r="O18" s="31">
        <f>PHARMA!AN17</f>
        <v>19897.727385620918</v>
      </c>
      <c r="P18" s="66">
        <f>PHARMA!AO17</f>
        <v>535031</v>
      </c>
      <c r="Q18" s="64">
        <f>PHARMA!AP17</f>
        <v>17259.064516129034</v>
      </c>
      <c r="R18" s="31">
        <f>PHARMA!AQ17</f>
        <v>-81798.548954248428</v>
      </c>
      <c r="S18" s="45">
        <f>PHARMA!AR17</f>
        <v>0.867388731468966</v>
      </c>
      <c r="T18" s="65">
        <f>PL!AM17</f>
        <v>114700</v>
      </c>
      <c r="U18" s="31">
        <f>PL!AN17</f>
        <v>3700</v>
      </c>
      <c r="V18" s="66">
        <f>PL!AO17</f>
        <v>145731</v>
      </c>
      <c r="W18" s="64">
        <f>PL!AP17</f>
        <v>4701</v>
      </c>
      <c r="X18" s="31">
        <f>PL!AQ17</f>
        <v>31031</v>
      </c>
      <c r="Y18" s="45">
        <f>PL!AR17</f>
        <v>1.2705405405405406</v>
      </c>
      <c r="Z18" s="65">
        <f>GEN!AM17</f>
        <v>59187.451045751637</v>
      </c>
      <c r="AA18" s="31">
        <f>GEN!AN17</f>
        <v>1909.2726143790851</v>
      </c>
      <c r="AB18" s="66">
        <f>GEN!AO17</f>
        <v>44862</v>
      </c>
      <c r="AC18" s="64">
        <f>GEN!AP17</f>
        <v>1447.1612903225807</v>
      </c>
      <c r="AD18" s="31">
        <f>GEN!AQ17</f>
        <v>-14325.451045751637</v>
      </c>
      <c r="AE18" s="45">
        <f>GEN!AR17</f>
        <v>0.7579647240649352</v>
      </c>
      <c r="AF18" s="65">
        <f>FMCG!AM17</f>
        <v>420422</v>
      </c>
      <c r="AG18" s="31">
        <f>FMCG!AN17</f>
        <v>13562</v>
      </c>
      <c r="AH18" s="66">
        <f>FMCG!AO17</f>
        <v>428989</v>
      </c>
      <c r="AI18" s="64">
        <f>FMCG!AP17</f>
        <v>13838.354838709678</v>
      </c>
      <c r="AJ18" s="31">
        <f>FMCG!AQ17</f>
        <v>8567</v>
      </c>
      <c r="AK18" s="45">
        <f>FMCG!AR17</f>
        <v>1.0203771448687271</v>
      </c>
    </row>
    <row r="19" spans="1:37" x14ac:dyDescent="0.25">
      <c r="A19" s="10">
        <v>17</v>
      </c>
      <c r="B19" s="11">
        <v>15793</v>
      </c>
      <c r="C19" s="11" t="s">
        <v>58</v>
      </c>
      <c r="D19" s="12" t="s">
        <v>3</v>
      </c>
      <c r="E19" s="12" t="s">
        <v>4</v>
      </c>
      <c r="F19" s="12" t="s">
        <v>7</v>
      </c>
      <c r="G19" s="12" t="s">
        <v>82</v>
      </c>
      <c r="H19" s="65">
        <f>SALES!AM18</f>
        <v>1103631</v>
      </c>
      <c r="I19" s="31">
        <f>SALES!AN18</f>
        <v>35601</v>
      </c>
      <c r="J19" s="66">
        <f>SALES!AO18</f>
        <v>1104490</v>
      </c>
      <c r="K19" s="64">
        <f>SALES!AP18</f>
        <v>35628.709677419356</v>
      </c>
      <c r="L19" s="31">
        <f>SALES!AR18</f>
        <v>859</v>
      </c>
      <c r="M19" s="45">
        <f>SALES!AS18</f>
        <v>1.0007783398617836</v>
      </c>
      <c r="N19" s="65">
        <f>PHARMA!AM18</f>
        <v>603019.24954248359</v>
      </c>
      <c r="O19" s="31">
        <f>PHARMA!AN18</f>
        <v>19452.23385620915</v>
      </c>
      <c r="P19" s="66">
        <f>PHARMA!AO18</f>
        <v>533179</v>
      </c>
      <c r="Q19" s="64">
        <f>PHARMA!AP18</f>
        <v>17199.322580645163</v>
      </c>
      <c r="R19" s="31">
        <f>PHARMA!AQ18</f>
        <v>-69840.249542483594</v>
      </c>
      <c r="S19" s="45">
        <f>PHARMA!AR18</f>
        <v>0.88418238788318604</v>
      </c>
      <c r="T19" s="65">
        <f>PL!AM18</f>
        <v>83700</v>
      </c>
      <c r="U19" s="31">
        <f>PL!AN18</f>
        <v>2700</v>
      </c>
      <c r="V19" s="66">
        <f>PL!AO18</f>
        <v>90583</v>
      </c>
      <c r="W19" s="64">
        <f>PL!AP18</f>
        <v>2922.0322580645161</v>
      </c>
      <c r="X19" s="31">
        <f>PL!AQ18</f>
        <v>6883</v>
      </c>
      <c r="Y19" s="45">
        <f>PL!AR18</f>
        <v>1.0822341696535245</v>
      </c>
      <c r="Z19" s="65">
        <f>GEN!AM18</f>
        <v>56722.75045751634</v>
      </c>
      <c r="AA19" s="31">
        <f>GEN!AN18</f>
        <v>1829.7661437908496</v>
      </c>
      <c r="AB19" s="66">
        <f>GEN!AO18</f>
        <v>52470</v>
      </c>
      <c r="AC19" s="64">
        <f>GEN!AP18</f>
        <v>1692.5806451612902</v>
      </c>
      <c r="AD19" s="31">
        <f>GEN!AQ18</f>
        <v>-4252.7504575163402</v>
      </c>
      <c r="AE19" s="45">
        <f>GEN!AR18</f>
        <v>0.92502566565946898</v>
      </c>
      <c r="AF19" s="65">
        <f>FMCG!AM18</f>
        <v>342922</v>
      </c>
      <c r="AG19" s="31">
        <f>FMCG!AN18</f>
        <v>11062</v>
      </c>
      <c r="AH19" s="66">
        <f>FMCG!AO18</f>
        <v>326722</v>
      </c>
      <c r="AI19" s="64">
        <f>FMCG!AP18</f>
        <v>10539.41935483871</v>
      </c>
      <c r="AJ19" s="31">
        <f>FMCG!AQ18</f>
        <v>-16200</v>
      </c>
      <c r="AK19" s="45">
        <f>FMCG!AR18</f>
        <v>0.95275893643452447</v>
      </c>
    </row>
    <row r="20" spans="1:37" x14ac:dyDescent="0.25">
      <c r="A20" s="10">
        <v>18</v>
      </c>
      <c r="B20" s="11">
        <v>14574</v>
      </c>
      <c r="C20" s="11" t="s">
        <v>58</v>
      </c>
      <c r="D20" s="12" t="s">
        <v>3</v>
      </c>
      <c r="E20" s="12" t="s">
        <v>4</v>
      </c>
      <c r="F20" s="12" t="s">
        <v>7</v>
      </c>
      <c r="G20" s="12" t="s">
        <v>83</v>
      </c>
      <c r="H20" s="65">
        <f>SALES!AM19</f>
        <v>1950551</v>
      </c>
      <c r="I20" s="31">
        <f>SALES!AN19</f>
        <v>62921</v>
      </c>
      <c r="J20" s="66">
        <f>SALES!AO19</f>
        <v>2237829</v>
      </c>
      <c r="K20" s="64">
        <f>SALES!AP19</f>
        <v>72188.032258064515</v>
      </c>
      <c r="L20" s="31">
        <f>SALES!AR19</f>
        <v>287278</v>
      </c>
      <c r="M20" s="45">
        <f>SALES!AS19</f>
        <v>1.147280435118077</v>
      </c>
      <c r="N20" s="65">
        <f>PHARMA!AM19</f>
        <v>1266464.2907189543</v>
      </c>
      <c r="O20" s="31">
        <f>PHARMA!AN19</f>
        <v>40853.686797385621</v>
      </c>
      <c r="P20" s="66">
        <f>PHARMA!AO19</f>
        <v>1226511</v>
      </c>
      <c r="Q20" s="64">
        <f>PHARMA!AP19</f>
        <v>39564.870967741932</v>
      </c>
      <c r="R20" s="31">
        <f>PHARMA!AQ19</f>
        <v>-39953.290718954289</v>
      </c>
      <c r="S20" s="45">
        <f>PHARMA!AR19</f>
        <v>0.96845288808240038</v>
      </c>
      <c r="T20" s="65">
        <f>PL!AM19</f>
        <v>134850</v>
      </c>
      <c r="U20" s="31">
        <f>PL!AN19</f>
        <v>4350</v>
      </c>
      <c r="V20" s="66">
        <f>PL!AO19</f>
        <v>145521</v>
      </c>
      <c r="W20" s="64">
        <f>PL!AP19</f>
        <v>4694.2258064516127</v>
      </c>
      <c r="X20" s="31">
        <f>PL!AQ19</f>
        <v>10671</v>
      </c>
      <c r="Y20" s="45">
        <f>PL!AR19</f>
        <v>1.0791323692992214</v>
      </c>
      <c r="Z20" s="65">
        <f>GEN!AM19</f>
        <v>56166.209281045754</v>
      </c>
      <c r="AA20" s="31">
        <f>GEN!AN19</f>
        <v>1811.8132026143792</v>
      </c>
      <c r="AB20" s="66">
        <f>GEN!AO19</f>
        <v>64922</v>
      </c>
      <c r="AC20" s="64">
        <f>GEN!AP19</f>
        <v>2094.2580645161293</v>
      </c>
      <c r="AD20" s="31">
        <f>GEN!AQ19</f>
        <v>8755.7907189542457</v>
      </c>
      <c r="AE20" s="45">
        <f>GEN!AR19</f>
        <v>1.1558907184770442</v>
      </c>
      <c r="AF20" s="65">
        <f>FMCG!AM19</f>
        <v>436046</v>
      </c>
      <c r="AG20" s="31">
        <f>FMCG!AN19</f>
        <v>14066</v>
      </c>
      <c r="AH20" s="66">
        <f>FMCG!AO19</f>
        <v>550145</v>
      </c>
      <c r="AI20" s="64">
        <f>FMCG!AP19</f>
        <v>17746.612903225807</v>
      </c>
      <c r="AJ20" s="31">
        <f>FMCG!AQ19</f>
        <v>114099</v>
      </c>
      <c r="AK20" s="45">
        <f>FMCG!AR19</f>
        <v>1.2616673470230204</v>
      </c>
    </row>
    <row r="21" spans="1:37" x14ac:dyDescent="0.25">
      <c r="A21" s="10">
        <v>19</v>
      </c>
      <c r="B21" s="11">
        <v>15509</v>
      </c>
      <c r="C21" s="11" t="s">
        <v>58</v>
      </c>
      <c r="D21" s="12" t="s">
        <v>3</v>
      </c>
      <c r="E21" s="12" t="s">
        <v>4</v>
      </c>
      <c r="F21" s="12" t="s">
        <v>7</v>
      </c>
      <c r="G21" s="12" t="s">
        <v>84</v>
      </c>
      <c r="H21" s="65">
        <f>SALES!AM20</f>
        <v>1090921</v>
      </c>
      <c r="I21" s="31">
        <f>SALES!AN20</f>
        <v>35191</v>
      </c>
      <c r="J21" s="66">
        <f>SALES!AO20</f>
        <v>1020302</v>
      </c>
      <c r="K21" s="64">
        <f>SALES!AP20</f>
        <v>32912.967741935485</v>
      </c>
      <c r="L21" s="31">
        <f>SALES!AR20</f>
        <v>-70619</v>
      </c>
      <c r="M21" s="45">
        <f>SALES!AS20</f>
        <v>0.93526662333936184</v>
      </c>
      <c r="N21" s="65">
        <f>PHARMA!AM20</f>
        <v>650000.55898692808</v>
      </c>
      <c r="O21" s="31">
        <f>PHARMA!AN20</f>
        <v>20967.75996732026</v>
      </c>
      <c r="P21" s="66">
        <f>PHARMA!AO20</f>
        <v>578434</v>
      </c>
      <c r="Q21" s="64">
        <f>PHARMA!AP20</f>
        <v>18659.16129032258</v>
      </c>
      <c r="R21" s="31">
        <f>PHARMA!AQ20</f>
        <v>-71566.558986928081</v>
      </c>
      <c r="S21" s="45">
        <f>PHARMA!AR20</f>
        <v>0.88989769624433923</v>
      </c>
      <c r="T21" s="65">
        <f>PL!AM20</f>
        <v>74400</v>
      </c>
      <c r="U21" s="31">
        <f>PL!AN20</f>
        <v>2400</v>
      </c>
      <c r="V21" s="66">
        <f>PL!AO20</f>
        <v>67774</v>
      </c>
      <c r="W21" s="64">
        <f>PL!AP20</f>
        <v>2186.2580645161293</v>
      </c>
      <c r="X21" s="31">
        <f>PL!AQ20</f>
        <v>-6626</v>
      </c>
      <c r="Y21" s="45">
        <f>PL!AR20</f>
        <v>0.91094086021505372</v>
      </c>
      <c r="Z21" s="65">
        <f>GEN!AM20</f>
        <v>38549.741013071893</v>
      </c>
      <c r="AA21" s="31">
        <f>GEN!AN20</f>
        <v>1243.5400326797385</v>
      </c>
      <c r="AB21" s="66">
        <f>GEN!AO20</f>
        <v>26837</v>
      </c>
      <c r="AC21" s="64">
        <f>GEN!AP20</f>
        <v>865.70967741935488</v>
      </c>
      <c r="AD21" s="31">
        <f>GEN!AQ20</f>
        <v>-11712.741013071893</v>
      </c>
      <c r="AE21" s="45">
        <f>GEN!AR20</f>
        <v>0.6961655070756454</v>
      </c>
      <c r="AF21" s="65">
        <f>FMCG!AM20</f>
        <v>314960</v>
      </c>
      <c r="AG21" s="31">
        <f>FMCG!AN20</f>
        <v>10160</v>
      </c>
      <c r="AH21" s="66">
        <f>FMCG!AO20</f>
        <v>288091</v>
      </c>
      <c r="AI21" s="64">
        <f>FMCG!AP20</f>
        <v>9293.2580645161288</v>
      </c>
      <c r="AJ21" s="31">
        <f>FMCG!AQ20</f>
        <v>-26869</v>
      </c>
      <c r="AK21" s="45">
        <f>FMCG!AR20</f>
        <v>0.91469075438150871</v>
      </c>
    </row>
    <row r="22" spans="1:37" x14ac:dyDescent="0.25">
      <c r="A22" s="10">
        <v>20</v>
      </c>
      <c r="B22" s="11">
        <v>14578</v>
      </c>
      <c r="C22" s="11" t="s">
        <v>58</v>
      </c>
      <c r="D22" s="12" t="s">
        <v>3</v>
      </c>
      <c r="E22" s="12" t="s">
        <v>4</v>
      </c>
      <c r="F22" s="12" t="s">
        <v>7</v>
      </c>
      <c r="G22" s="12" t="s">
        <v>85</v>
      </c>
      <c r="H22" s="65">
        <f>SALES!AM21</f>
        <v>1615131</v>
      </c>
      <c r="I22" s="31">
        <f>SALES!AN21</f>
        <v>52101</v>
      </c>
      <c r="J22" s="66">
        <f>SALES!AO21</f>
        <v>1655218</v>
      </c>
      <c r="K22" s="64">
        <f>SALES!AP21</f>
        <v>53394.129032258068</v>
      </c>
      <c r="L22" s="31">
        <f>SALES!AR21</f>
        <v>40087</v>
      </c>
      <c r="M22" s="45">
        <f>SALES!AS21</f>
        <v>1.0248196585911606</v>
      </c>
      <c r="N22" s="65">
        <f>PHARMA!AM21</f>
        <v>1117752.0034967321</v>
      </c>
      <c r="O22" s="31">
        <f>PHARMA!AN21</f>
        <v>36056.516241830068</v>
      </c>
      <c r="P22" s="66">
        <f>PHARMA!AO21</f>
        <v>1027622</v>
      </c>
      <c r="Q22" s="64">
        <f>PHARMA!AP21</f>
        <v>33149.096774193546</v>
      </c>
      <c r="R22" s="31">
        <f>PHARMA!AQ21</f>
        <v>-90130.003496732097</v>
      </c>
      <c r="S22" s="45">
        <f>PHARMA!AR21</f>
        <v>0.9193649367527208</v>
      </c>
      <c r="T22" s="65">
        <f>PL!AM21</f>
        <v>100750</v>
      </c>
      <c r="U22" s="31">
        <f>PL!AN21</f>
        <v>3250</v>
      </c>
      <c r="V22" s="66">
        <f>PL!AO21</f>
        <v>106524</v>
      </c>
      <c r="W22" s="64">
        <f>PL!AP21</f>
        <v>3436.2580645161293</v>
      </c>
      <c r="X22" s="31">
        <f>PL!AQ21</f>
        <v>5774</v>
      </c>
      <c r="Y22" s="45">
        <f>PL!AR21</f>
        <v>1.0573101736972705</v>
      </c>
      <c r="Z22" s="65">
        <f>GEN!AM21</f>
        <v>40572.296503267971</v>
      </c>
      <c r="AA22" s="31">
        <f>GEN!AN21</f>
        <v>1308.7837581699346</v>
      </c>
      <c r="AB22" s="66">
        <f>GEN!AO21</f>
        <v>45510</v>
      </c>
      <c r="AC22" s="64">
        <f>GEN!AP21</f>
        <v>1468.0645161290322</v>
      </c>
      <c r="AD22" s="31">
        <f>GEN!AQ21</f>
        <v>4937.7034967320287</v>
      </c>
      <c r="AE22" s="45">
        <f>GEN!AR21</f>
        <v>1.1217013559075788</v>
      </c>
      <c r="AF22" s="65">
        <f>FMCG!AM21</f>
        <v>343046</v>
      </c>
      <c r="AG22" s="31">
        <f>FMCG!AN21</f>
        <v>11066</v>
      </c>
      <c r="AH22" s="66">
        <f>FMCG!AO21</f>
        <v>379806</v>
      </c>
      <c r="AI22" s="64">
        <f>FMCG!AP21</f>
        <v>12251.806451612903</v>
      </c>
      <c r="AJ22" s="31">
        <f>FMCG!AQ21</f>
        <v>36760</v>
      </c>
      <c r="AK22" s="45">
        <f>FMCG!AR21</f>
        <v>1.1071576406662664</v>
      </c>
    </row>
    <row r="23" spans="1:37" x14ac:dyDescent="0.25">
      <c r="A23" s="10">
        <v>21</v>
      </c>
      <c r="B23" s="11">
        <v>92033</v>
      </c>
      <c r="C23" s="11" t="s">
        <v>58</v>
      </c>
      <c r="D23" s="12" t="s">
        <v>3</v>
      </c>
      <c r="E23" s="12" t="s">
        <v>4</v>
      </c>
      <c r="F23" s="12" t="s">
        <v>7</v>
      </c>
      <c r="G23" s="12" t="s">
        <v>86</v>
      </c>
      <c r="H23" s="65">
        <f>SALES!AM22</f>
        <v>1477801</v>
      </c>
      <c r="I23" s="31">
        <f>SALES!AN22</f>
        <v>47671</v>
      </c>
      <c r="J23" s="66">
        <f>SALES!AO22</f>
        <v>1479858</v>
      </c>
      <c r="K23" s="64">
        <f>SALES!AP22</f>
        <v>47737.354838709674</v>
      </c>
      <c r="L23" s="31">
        <f>SALES!AR22</f>
        <v>2057</v>
      </c>
      <c r="M23" s="45">
        <f>SALES!AS22</f>
        <v>1.0013919330139849</v>
      </c>
      <c r="N23" s="65">
        <f>PHARMA!AM22</f>
        <v>1020204.0290049019</v>
      </c>
      <c r="O23" s="31">
        <f>PHARMA!AN22</f>
        <v>32909.807387254899</v>
      </c>
      <c r="P23" s="66">
        <f>PHARMA!AO22</f>
        <v>974683</v>
      </c>
      <c r="Q23" s="64">
        <f>PHARMA!AP22</f>
        <v>31441.387096774193</v>
      </c>
      <c r="R23" s="31">
        <f>PHARMA!AQ22</f>
        <v>-45521.02900490188</v>
      </c>
      <c r="S23" s="45">
        <f>PHARMA!AR22</f>
        <v>0.95538046536700827</v>
      </c>
      <c r="T23" s="65">
        <f>PL!AM22</f>
        <v>71300</v>
      </c>
      <c r="U23" s="31">
        <f>PL!AN22</f>
        <v>2300</v>
      </c>
      <c r="V23" s="66">
        <f>PL!AO22</f>
        <v>72607</v>
      </c>
      <c r="W23" s="64">
        <f>PL!AP22</f>
        <v>2342.1612903225805</v>
      </c>
      <c r="X23" s="31">
        <f>PL!AQ22</f>
        <v>1307</v>
      </c>
      <c r="Y23" s="45">
        <f>PL!AR22</f>
        <v>1.0183309957924265</v>
      </c>
      <c r="Z23" s="65">
        <f>GEN!AM22</f>
        <v>47032.970995098032</v>
      </c>
      <c r="AA23" s="31">
        <f>GEN!AN22</f>
        <v>1517.1926127450979</v>
      </c>
      <c r="AB23" s="66">
        <f>GEN!AO22</f>
        <v>40178</v>
      </c>
      <c r="AC23" s="64">
        <f>GEN!AP22</f>
        <v>1296.0645161290322</v>
      </c>
      <c r="AD23" s="31">
        <f>GEN!AQ22</f>
        <v>-6854.9709950980323</v>
      </c>
      <c r="AE23" s="45">
        <f>GEN!AR22</f>
        <v>0.8542517971953657</v>
      </c>
      <c r="AF23" s="65">
        <f>FMCG!AM22</f>
        <v>321997</v>
      </c>
      <c r="AG23" s="31">
        <f>FMCG!AN22</f>
        <v>10387</v>
      </c>
      <c r="AH23" s="66">
        <f>FMCG!AO22</f>
        <v>273802</v>
      </c>
      <c r="AI23" s="64">
        <f>FMCG!AP22</f>
        <v>8832.322580645161</v>
      </c>
      <c r="AJ23" s="31">
        <f>FMCG!AQ22</f>
        <v>-48195</v>
      </c>
      <c r="AK23" s="45">
        <f>FMCG!AR22</f>
        <v>0.85032469246607889</v>
      </c>
    </row>
    <row r="24" spans="1:37" x14ac:dyDescent="0.25">
      <c r="A24" s="10">
        <v>22</v>
      </c>
      <c r="B24" s="11">
        <v>16452</v>
      </c>
      <c r="C24" s="11" t="s">
        <v>58</v>
      </c>
      <c r="D24" s="12" t="s">
        <v>3</v>
      </c>
      <c r="E24" s="12" t="s">
        <v>4</v>
      </c>
      <c r="F24" s="12" t="s">
        <v>7</v>
      </c>
      <c r="G24" s="12" t="s">
        <v>87</v>
      </c>
      <c r="H24" s="65">
        <f>SALES!AM23</f>
        <v>1782841</v>
      </c>
      <c r="I24" s="31">
        <f>SALES!AN23</f>
        <v>57511</v>
      </c>
      <c r="J24" s="66">
        <f>SALES!AO23</f>
        <v>2143812</v>
      </c>
      <c r="K24" s="64">
        <f>SALES!AP23</f>
        <v>69155.225806451606</v>
      </c>
      <c r="L24" s="31">
        <f>SALES!AR23</f>
        <v>360971</v>
      </c>
      <c r="M24" s="45">
        <f>SALES!AS23</f>
        <v>1.2024695415912019</v>
      </c>
      <c r="N24" s="65">
        <f>PHARMA!AM23</f>
        <v>1174946.5871241831</v>
      </c>
      <c r="O24" s="31">
        <f>PHARMA!AN23</f>
        <v>37901.502810457518</v>
      </c>
      <c r="P24" s="66">
        <f>PHARMA!AO23</f>
        <v>1141101</v>
      </c>
      <c r="Q24" s="64">
        <f>PHARMA!AP23</f>
        <v>36809.709677419356</v>
      </c>
      <c r="R24" s="31">
        <f>PHARMA!AQ23</f>
        <v>-33845.587124183076</v>
      </c>
      <c r="S24" s="45">
        <f>PHARMA!AR23</f>
        <v>0.97119393554133893</v>
      </c>
      <c r="T24" s="65">
        <f>PL!AM23</f>
        <v>105400</v>
      </c>
      <c r="U24" s="31">
        <f>PL!AN23</f>
        <v>3400</v>
      </c>
      <c r="V24" s="66">
        <f>PL!AO23</f>
        <v>110796</v>
      </c>
      <c r="W24" s="64">
        <f>PL!AP23</f>
        <v>3574.0645161290322</v>
      </c>
      <c r="X24" s="31">
        <f>PL!AQ23</f>
        <v>5396</v>
      </c>
      <c r="Y24" s="45">
        <f>PL!AR23</f>
        <v>1.0511954459203037</v>
      </c>
      <c r="Z24" s="65">
        <f>GEN!AM23</f>
        <v>51630.412875816997</v>
      </c>
      <c r="AA24" s="31">
        <f>GEN!AN23</f>
        <v>1665.4971895424837</v>
      </c>
      <c r="AB24" s="66">
        <f>GEN!AO23</f>
        <v>45558</v>
      </c>
      <c r="AC24" s="64">
        <f>GEN!AP23</f>
        <v>1469.6129032258063</v>
      </c>
      <c r="AD24" s="31">
        <f>GEN!AQ23</f>
        <v>-6072.4128758169973</v>
      </c>
      <c r="AE24" s="45">
        <f>GEN!AR23</f>
        <v>0.88238690071252102</v>
      </c>
      <c r="AF24" s="65">
        <f>FMCG!AM23</f>
        <v>428172</v>
      </c>
      <c r="AG24" s="31">
        <f>FMCG!AN23</f>
        <v>13812</v>
      </c>
      <c r="AH24" s="66">
        <f>FMCG!AO23</f>
        <v>563635</v>
      </c>
      <c r="AI24" s="64">
        <f>FMCG!AP23</f>
        <v>18181.774193548386</v>
      </c>
      <c r="AJ24" s="31">
        <f>FMCG!AQ23</f>
        <v>135463</v>
      </c>
      <c r="AK24" s="45">
        <f>FMCG!AR23</f>
        <v>1.3163751950150875</v>
      </c>
    </row>
    <row r="25" spans="1:37" x14ac:dyDescent="0.25">
      <c r="A25" s="10">
        <v>23</v>
      </c>
      <c r="B25" s="11">
        <v>14464</v>
      </c>
      <c r="C25" s="11" t="s">
        <v>58</v>
      </c>
      <c r="D25" s="12" t="s">
        <v>3</v>
      </c>
      <c r="E25" s="12" t="s">
        <v>4</v>
      </c>
      <c r="F25" s="12" t="s">
        <v>7</v>
      </c>
      <c r="G25" s="12" t="s">
        <v>88</v>
      </c>
      <c r="H25" s="65">
        <f>SALES!AM24</f>
        <v>1297381</v>
      </c>
      <c r="I25" s="31">
        <f>SALES!AN24</f>
        <v>41851</v>
      </c>
      <c r="J25" s="66">
        <f>SALES!AO24</f>
        <v>1178576</v>
      </c>
      <c r="K25" s="64">
        <f>SALES!AP24</f>
        <v>38018.580645161288</v>
      </c>
      <c r="L25" s="31">
        <f>SALES!AR24</f>
        <v>-118805</v>
      </c>
      <c r="M25" s="45">
        <f>SALES!AS24</f>
        <v>0.90842705419610736</v>
      </c>
      <c r="N25" s="65">
        <f>PHARMA!AM24</f>
        <v>832180.90006535943</v>
      </c>
      <c r="O25" s="31">
        <f>PHARMA!AN24</f>
        <v>26844.545163398692</v>
      </c>
      <c r="P25" s="66">
        <f>PHARMA!AO24</f>
        <v>694607</v>
      </c>
      <c r="Q25" s="64">
        <f>PHARMA!AP24</f>
        <v>22406.677419354837</v>
      </c>
      <c r="R25" s="31">
        <f>PHARMA!AQ24</f>
        <v>-137573.90006535943</v>
      </c>
      <c r="S25" s="45">
        <f>PHARMA!AR24</f>
        <v>0.83468269933309647</v>
      </c>
      <c r="T25" s="65">
        <f>PL!AM24</f>
        <v>99200</v>
      </c>
      <c r="U25" s="31">
        <f>PL!AN24</f>
        <v>3200</v>
      </c>
      <c r="V25" s="66">
        <f>PL!AO24</f>
        <v>83390</v>
      </c>
      <c r="W25" s="64">
        <f>PL!AP24</f>
        <v>2690</v>
      </c>
      <c r="X25" s="31">
        <f>PL!AQ24</f>
        <v>-15810</v>
      </c>
      <c r="Y25" s="45">
        <f>PL!AR24</f>
        <v>0.84062499999999996</v>
      </c>
      <c r="Z25" s="65">
        <f>GEN!AM24</f>
        <v>56062.09993464053</v>
      </c>
      <c r="AA25" s="31">
        <f>GEN!AN24</f>
        <v>1808.4548366013073</v>
      </c>
      <c r="AB25" s="66">
        <f>GEN!AO24</f>
        <v>39439</v>
      </c>
      <c r="AC25" s="64">
        <f>GEN!AP24</f>
        <v>1272.2258064516129</v>
      </c>
      <c r="AD25" s="31">
        <f>GEN!AQ24</f>
        <v>-16623.09993464053</v>
      </c>
      <c r="AE25" s="45">
        <f>GEN!AR24</f>
        <v>0.70348774030904271</v>
      </c>
      <c r="AF25" s="65">
        <f>FMCG!AM24</f>
        <v>292671</v>
      </c>
      <c r="AG25" s="31">
        <f>FMCG!AN24</f>
        <v>9441</v>
      </c>
      <c r="AH25" s="66">
        <f>FMCG!AO24</f>
        <v>287162</v>
      </c>
      <c r="AI25" s="64">
        <f>FMCG!AP24</f>
        <v>9263.2903225806458</v>
      </c>
      <c r="AJ25" s="31">
        <f>FMCG!AQ24</f>
        <v>-5509</v>
      </c>
      <c r="AK25" s="45">
        <f>FMCG!AR24</f>
        <v>0.9811768162885971</v>
      </c>
    </row>
    <row r="26" spans="1:37" x14ac:dyDescent="0.25">
      <c r="A26" s="10">
        <v>24</v>
      </c>
      <c r="B26" s="11">
        <v>14569</v>
      </c>
      <c r="C26" s="11" t="s">
        <v>58</v>
      </c>
      <c r="D26" s="12" t="s">
        <v>3</v>
      </c>
      <c r="E26" s="12" t="s">
        <v>4</v>
      </c>
      <c r="F26" s="12" t="s">
        <v>8</v>
      </c>
      <c r="G26" s="12" t="s">
        <v>89</v>
      </c>
      <c r="H26" s="65">
        <f>SALES!AM25</f>
        <v>1390381</v>
      </c>
      <c r="I26" s="31">
        <f>SALES!AN25</f>
        <v>44851</v>
      </c>
      <c r="J26" s="66">
        <f>SALES!AO25</f>
        <v>1436401</v>
      </c>
      <c r="K26" s="64">
        <f>SALES!AP25</f>
        <v>46335.516129032258</v>
      </c>
      <c r="L26" s="31">
        <f>SALES!AR25</f>
        <v>46020</v>
      </c>
      <c r="M26" s="45">
        <f>SALES!AS25</f>
        <v>1.0330988412528652</v>
      </c>
      <c r="N26" s="65">
        <f>PHARMA!AM25</f>
        <v>665022.03852941177</v>
      </c>
      <c r="O26" s="31">
        <f>PHARMA!AN25</f>
        <v>21452.323823529412</v>
      </c>
      <c r="P26" s="66">
        <f>PHARMA!AO25</f>
        <v>706797</v>
      </c>
      <c r="Q26" s="64">
        <f>PHARMA!AP25</f>
        <v>22799.903225806451</v>
      </c>
      <c r="R26" s="31">
        <f>PHARMA!AQ25</f>
        <v>41774.961470588227</v>
      </c>
      <c r="S26" s="45">
        <f>PHARMA!AR25</f>
        <v>1.0628174091237139</v>
      </c>
      <c r="T26" s="65">
        <f>PL!AM25</f>
        <v>173600</v>
      </c>
      <c r="U26" s="31">
        <f>PL!AN25</f>
        <v>5600</v>
      </c>
      <c r="V26" s="66">
        <f>PL!AO25</f>
        <v>152732</v>
      </c>
      <c r="W26" s="64">
        <f>PL!AP25</f>
        <v>4926.8387096774195</v>
      </c>
      <c r="X26" s="31">
        <f>PL!AQ25</f>
        <v>-20868</v>
      </c>
      <c r="Y26" s="45">
        <f>PL!AR25</f>
        <v>0.87979262672811065</v>
      </c>
      <c r="Z26" s="65">
        <f>GEN!AM25</f>
        <v>72095.961470588241</v>
      </c>
      <c r="AA26" s="31">
        <f>GEN!AN25</f>
        <v>2325.6761764705884</v>
      </c>
      <c r="AB26" s="66">
        <f>GEN!AO25</f>
        <v>52119</v>
      </c>
      <c r="AC26" s="64">
        <f>GEN!AP25</f>
        <v>1681.258064516129</v>
      </c>
      <c r="AD26" s="31">
        <f>GEN!AQ25</f>
        <v>-19976.961470588241</v>
      </c>
      <c r="AE26" s="45">
        <f>GEN!AR25</f>
        <v>0.72291150484569233</v>
      </c>
      <c r="AF26" s="65">
        <f>FMCG!AM25</f>
        <v>463171</v>
      </c>
      <c r="AG26" s="31">
        <f>FMCG!AN25</f>
        <v>14941</v>
      </c>
      <c r="AH26" s="66">
        <f>FMCG!AO25</f>
        <v>448116</v>
      </c>
      <c r="AI26" s="64">
        <f>FMCG!AP25</f>
        <v>14455.354838709678</v>
      </c>
      <c r="AJ26" s="31">
        <f>FMCG!AQ25</f>
        <v>-15055</v>
      </c>
      <c r="AK26" s="45">
        <f>FMCG!AR25</f>
        <v>0.96749580608457786</v>
      </c>
    </row>
    <row r="27" spans="1:37" x14ac:dyDescent="0.25">
      <c r="A27" s="10">
        <v>25</v>
      </c>
      <c r="B27" s="11">
        <v>16268</v>
      </c>
      <c r="C27" s="11" t="s">
        <v>58</v>
      </c>
      <c r="D27" s="12" t="s">
        <v>3</v>
      </c>
      <c r="E27" s="12" t="s">
        <v>4</v>
      </c>
      <c r="F27" s="12" t="s">
        <v>8</v>
      </c>
      <c r="G27" s="12" t="s">
        <v>90</v>
      </c>
      <c r="H27" s="65">
        <f>SALES!AM26</f>
        <v>3357021</v>
      </c>
      <c r="I27" s="31">
        <f>SALES!AN26</f>
        <v>108291</v>
      </c>
      <c r="J27" s="66">
        <f>SALES!AO26</f>
        <v>3792847</v>
      </c>
      <c r="K27" s="64">
        <f>SALES!AP26</f>
        <v>122349.90322580645</v>
      </c>
      <c r="L27" s="31">
        <f>SALES!AR26</f>
        <v>435826</v>
      </c>
      <c r="M27" s="45">
        <f>SALES!AS26</f>
        <v>1.1298252230176695</v>
      </c>
      <c r="N27" s="65">
        <f>PHARMA!AM26</f>
        <v>1945377.1965424835</v>
      </c>
      <c r="O27" s="31">
        <f>PHARMA!AN26</f>
        <v>62754.103114273661</v>
      </c>
      <c r="P27" s="66">
        <f>PHARMA!AO26</f>
        <v>1813209</v>
      </c>
      <c r="Q27" s="64">
        <f>PHARMA!AP26</f>
        <v>58490.612903225803</v>
      </c>
      <c r="R27" s="31">
        <f>PHARMA!AQ26</f>
        <v>-132168.19654248352</v>
      </c>
      <c r="S27" s="45">
        <f>PHARMA!AR26</f>
        <v>0.93206037534654673</v>
      </c>
      <c r="T27" s="65">
        <f>PL!AM26</f>
        <v>246450</v>
      </c>
      <c r="U27" s="31">
        <f>PL!AN26</f>
        <v>7950</v>
      </c>
      <c r="V27" s="66">
        <f>PL!AO26</f>
        <v>262179</v>
      </c>
      <c r="W27" s="64">
        <f>PL!AP26</f>
        <v>8457.3870967741932</v>
      </c>
      <c r="X27" s="31">
        <f>PL!AQ26</f>
        <v>15729</v>
      </c>
      <c r="Y27" s="45">
        <f>PL!AR26</f>
        <v>1.0638222763237979</v>
      </c>
      <c r="Z27" s="65">
        <f>GEN!AM26</f>
        <v>87093.543457516338</v>
      </c>
      <c r="AA27" s="31">
        <f>GEN!AN26</f>
        <v>2809.4691437908496</v>
      </c>
      <c r="AB27" s="66">
        <f>GEN!AO26</f>
        <v>74224</v>
      </c>
      <c r="AC27" s="64">
        <f>GEN!AP26</f>
        <v>2394.3225806451615</v>
      </c>
      <c r="AD27" s="31">
        <f>GEN!AQ26</f>
        <v>-12869.543457516338</v>
      </c>
      <c r="AE27" s="45">
        <f>GEN!AR26</f>
        <v>0.85223309390558877</v>
      </c>
      <c r="AF27" s="65">
        <f>FMCG!AM26</f>
        <v>997022</v>
      </c>
      <c r="AG27" s="31">
        <f>FMCG!AN26</f>
        <v>32162</v>
      </c>
      <c r="AH27" s="66">
        <f>FMCG!AO26</f>
        <v>1430697</v>
      </c>
      <c r="AI27" s="64">
        <f>FMCG!AP26</f>
        <v>46151.516129032258</v>
      </c>
      <c r="AJ27" s="31">
        <f>FMCG!AQ26</f>
        <v>433675</v>
      </c>
      <c r="AK27" s="45">
        <f>FMCG!AR26</f>
        <v>1.4349703416775157</v>
      </c>
    </row>
    <row r="28" spans="1:37" x14ac:dyDescent="0.25">
      <c r="A28" s="10">
        <v>26</v>
      </c>
      <c r="B28" s="11">
        <v>16823</v>
      </c>
      <c r="C28" s="11" t="s">
        <v>58</v>
      </c>
      <c r="D28" s="12" t="s">
        <v>3</v>
      </c>
      <c r="E28" s="12" t="s">
        <v>4</v>
      </c>
      <c r="F28" s="12" t="s">
        <v>8</v>
      </c>
      <c r="G28" s="12" t="s">
        <v>91</v>
      </c>
      <c r="H28" s="65">
        <f>SALES!AM27</f>
        <v>1178341</v>
      </c>
      <c r="I28" s="31">
        <f>SALES!AN27</f>
        <v>38011</v>
      </c>
      <c r="J28" s="66">
        <f>SALES!AO27</f>
        <v>1313961</v>
      </c>
      <c r="K28" s="64">
        <f>SALES!AP27</f>
        <v>42385.838709677417</v>
      </c>
      <c r="L28" s="31">
        <f>SALES!AR27</f>
        <v>135620</v>
      </c>
      <c r="M28" s="45">
        <f>SALES!AS27</f>
        <v>1.1150940177758391</v>
      </c>
      <c r="N28" s="65">
        <f>PHARMA!AM27</f>
        <v>488509.16810457525</v>
      </c>
      <c r="O28" s="31">
        <f>PHARMA!AN27</f>
        <v>15758.360261437911</v>
      </c>
      <c r="P28" s="66">
        <f>PHARMA!AO27</f>
        <v>462652</v>
      </c>
      <c r="Q28" s="64">
        <f>PHARMA!AP27</f>
        <v>14924.258064516129</v>
      </c>
      <c r="R28" s="31">
        <f>PHARMA!AQ27</f>
        <v>-25857.168104575248</v>
      </c>
      <c r="S28" s="45">
        <f>PHARMA!AR27</f>
        <v>0.94706922655126091</v>
      </c>
      <c r="T28" s="65">
        <f>PL!AM27</f>
        <v>89900</v>
      </c>
      <c r="U28" s="31">
        <f>PL!AN27</f>
        <v>2900</v>
      </c>
      <c r="V28" s="66">
        <f>PL!AO27</f>
        <v>116640</v>
      </c>
      <c r="W28" s="64">
        <f>PL!AP27</f>
        <v>3762.5806451612902</v>
      </c>
      <c r="X28" s="31">
        <f>PL!AQ27</f>
        <v>26740</v>
      </c>
      <c r="Y28" s="45">
        <f>PL!AR27</f>
        <v>1.2974416017797552</v>
      </c>
      <c r="Z28" s="65">
        <f>GEN!AM27</f>
        <v>54899.131895424835</v>
      </c>
      <c r="AA28" s="31">
        <f>GEN!AN27</f>
        <v>1770.9397385620914</v>
      </c>
      <c r="AB28" s="66">
        <f>GEN!AO27</f>
        <v>46106</v>
      </c>
      <c r="AC28" s="64">
        <f>GEN!AP27</f>
        <v>1487.2903225806451</v>
      </c>
      <c r="AD28" s="31">
        <f>GEN!AQ27</f>
        <v>-8793.1318954248345</v>
      </c>
      <c r="AE28" s="45">
        <f>GEN!AR27</f>
        <v>0.83983113044165214</v>
      </c>
      <c r="AF28" s="65">
        <f>FMCG!AM27</f>
        <v>532022</v>
      </c>
      <c r="AG28" s="31">
        <f>FMCG!AN27</f>
        <v>17162</v>
      </c>
      <c r="AH28" s="66">
        <f>FMCG!AO27</f>
        <v>600840</v>
      </c>
      <c r="AI28" s="64">
        <f>FMCG!AP27</f>
        <v>19381.935483870966</v>
      </c>
      <c r="AJ28" s="31">
        <f>FMCG!AQ27</f>
        <v>68818</v>
      </c>
      <c r="AK28" s="45">
        <f>FMCG!AR27</f>
        <v>1.1293517937228159</v>
      </c>
    </row>
    <row r="29" spans="1:37" x14ac:dyDescent="0.25">
      <c r="A29" s="10">
        <v>27</v>
      </c>
      <c r="B29" s="11">
        <v>16433</v>
      </c>
      <c r="C29" s="11" t="s">
        <v>58</v>
      </c>
      <c r="D29" s="12" t="s">
        <v>3</v>
      </c>
      <c r="E29" s="12" t="s">
        <v>4</v>
      </c>
      <c r="F29" s="12" t="s">
        <v>8</v>
      </c>
      <c r="G29" s="12" t="s">
        <v>92</v>
      </c>
      <c r="H29" s="65">
        <f>SALES!AM28</f>
        <v>917631</v>
      </c>
      <c r="I29" s="31">
        <f>SALES!AN28</f>
        <v>29601</v>
      </c>
      <c r="J29" s="66">
        <f>SALES!AO28</f>
        <v>1047702</v>
      </c>
      <c r="K29" s="64">
        <f>SALES!AP28</f>
        <v>33796.838709677417</v>
      </c>
      <c r="L29" s="31">
        <f>SALES!AR28</f>
        <v>130071</v>
      </c>
      <c r="M29" s="45">
        <f>SALES!AS28</f>
        <v>1.1417465190256215</v>
      </c>
      <c r="N29" s="65">
        <f>PHARMA!AM28</f>
        <v>389398.83003267972</v>
      </c>
      <c r="O29" s="31">
        <f>PHARMA!AN28</f>
        <v>12561.252581699346</v>
      </c>
      <c r="P29" s="66">
        <f>PHARMA!AO28</f>
        <v>411612</v>
      </c>
      <c r="Q29" s="64">
        <f>PHARMA!AP28</f>
        <v>13277.806451612903</v>
      </c>
      <c r="R29" s="31">
        <f>PHARMA!AQ28</f>
        <v>22213.169967320282</v>
      </c>
      <c r="S29" s="45">
        <f>PHARMA!AR28</f>
        <v>1.0570447783971413</v>
      </c>
      <c r="T29" s="65">
        <f>PL!AM28</f>
        <v>93000</v>
      </c>
      <c r="U29" s="31">
        <f>PL!AN28</f>
        <v>3000</v>
      </c>
      <c r="V29" s="66">
        <f>PL!AO28</f>
        <v>133540</v>
      </c>
      <c r="W29" s="64">
        <f>PL!AP28</f>
        <v>4307.7419354838712</v>
      </c>
      <c r="X29" s="31">
        <f>PL!AQ28</f>
        <v>40540</v>
      </c>
      <c r="Y29" s="45">
        <f>PL!AR28</f>
        <v>1.4359139784946238</v>
      </c>
      <c r="Z29" s="65">
        <f>GEN!AM28</f>
        <v>83949.469967320256</v>
      </c>
      <c r="AA29" s="31">
        <f>GEN!AN28</f>
        <v>2708.0474183006536</v>
      </c>
      <c r="AB29" s="66">
        <f>GEN!AO28</f>
        <v>63504</v>
      </c>
      <c r="AC29" s="64">
        <f>GEN!AP28</f>
        <v>2048.516129032258</v>
      </c>
      <c r="AD29" s="31">
        <f>GEN!AQ28</f>
        <v>-20445.469967320256</v>
      </c>
      <c r="AE29" s="45">
        <f>GEN!AR28</f>
        <v>0.75645504402494446</v>
      </c>
      <c r="AF29" s="65">
        <f>FMCG!AM28</f>
        <v>342922</v>
      </c>
      <c r="AG29" s="31">
        <f>FMCG!AN28</f>
        <v>11062</v>
      </c>
      <c r="AH29" s="66">
        <f>FMCG!AO28</f>
        <v>428453</v>
      </c>
      <c r="AI29" s="64">
        <f>FMCG!AP28</f>
        <v>13821.064516129032</v>
      </c>
      <c r="AJ29" s="31">
        <f>FMCG!AQ28</f>
        <v>85531</v>
      </c>
      <c r="AK29" s="45">
        <f>FMCG!AR28</f>
        <v>1.2494182350505363</v>
      </c>
    </row>
    <row r="30" spans="1:37" x14ac:dyDescent="0.25">
      <c r="A30" s="10">
        <v>28</v>
      </c>
      <c r="B30" s="11">
        <v>15097</v>
      </c>
      <c r="C30" s="11" t="s">
        <v>58</v>
      </c>
      <c r="D30" s="12" t="s">
        <v>3</v>
      </c>
      <c r="E30" s="12" t="s">
        <v>4</v>
      </c>
      <c r="F30" s="12" t="s">
        <v>8</v>
      </c>
      <c r="G30" s="12" t="s">
        <v>93</v>
      </c>
      <c r="H30" s="65">
        <f>SALES!AM29</f>
        <v>2916821</v>
      </c>
      <c r="I30" s="31">
        <f>SALES!AN29</f>
        <v>94091</v>
      </c>
      <c r="J30" s="66">
        <f>SALES!AO29</f>
        <v>3276963</v>
      </c>
      <c r="K30" s="64">
        <f>SALES!AP29</f>
        <v>105708.48387096774</v>
      </c>
      <c r="L30" s="31">
        <f>SALES!AR29</f>
        <v>360142</v>
      </c>
      <c r="M30" s="45">
        <f>SALES!AS29</f>
        <v>1.1234707237777017</v>
      </c>
      <c r="N30" s="65">
        <f>PHARMA!AM29</f>
        <v>1885546.1935032681</v>
      </c>
      <c r="O30" s="31">
        <f>PHARMA!AN29</f>
        <v>60824.070758169939</v>
      </c>
      <c r="P30" s="66">
        <f>PHARMA!AO29</f>
        <v>1884532</v>
      </c>
      <c r="Q30" s="64">
        <f>PHARMA!AP29</f>
        <v>60791.354838709674</v>
      </c>
      <c r="R30" s="31">
        <f>PHARMA!AQ29</f>
        <v>-1014.1935032680631</v>
      </c>
      <c r="S30" s="45">
        <f>PHARMA!AR29</f>
        <v>0.99946212216557595</v>
      </c>
      <c r="T30" s="65">
        <f>PL!AM29</f>
        <v>238700</v>
      </c>
      <c r="U30" s="31">
        <f>PL!AN29</f>
        <v>7700</v>
      </c>
      <c r="V30" s="66">
        <f>PL!AO29</f>
        <v>240065</v>
      </c>
      <c r="W30" s="64">
        <f>PL!AP29</f>
        <v>7744.0322580645161</v>
      </c>
      <c r="X30" s="31">
        <f>PL!AQ29</f>
        <v>1365</v>
      </c>
      <c r="Y30" s="45">
        <f>PL!AR29</f>
        <v>1.0057184750733137</v>
      </c>
      <c r="Z30" s="65">
        <f>GEN!AM29</f>
        <v>88936.806496732024</v>
      </c>
      <c r="AA30" s="31">
        <f>GEN!AN29</f>
        <v>2868.9292418300652</v>
      </c>
      <c r="AB30" s="66">
        <f>GEN!AO29</f>
        <v>100679</v>
      </c>
      <c r="AC30" s="64">
        <f>GEN!AP29</f>
        <v>3247.7096774193546</v>
      </c>
      <c r="AD30" s="31">
        <f>GEN!AQ29</f>
        <v>11742.193503267976</v>
      </c>
      <c r="AE30" s="45">
        <f>GEN!AR29</f>
        <v>1.132028503898433</v>
      </c>
      <c r="AF30" s="65">
        <f>FMCG!AM29</f>
        <v>679396</v>
      </c>
      <c r="AG30" s="31">
        <f>FMCG!AN29</f>
        <v>21916</v>
      </c>
      <c r="AH30" s="66">
        <f>FMCG!AO29</f>
        <v>819973</v>
      </c>
      <c r="AI30" s="64">
        <f>FMCG!AP29</f>
        <v>26450.741935483871</v>
      </c>
      <c r="AJ30" s="31">
        <f>FMCG!AQ29</f>
        <v>140577</v>
      </c>
      <c r="AK30" s="45">
        <f>FMCG!AR29</f>
        <v>1.2069146712668311</v>
      </c>
    </row>
    <row r="31" spans="1:37" x14ac:dyDescent="0.25">
      <c r="A31" s="10">
        <v>29</v>
      </c>
      <c r="B31" s="11">
        <v>14485</v>
      </c>
      <c r="C31" s="11" t="s">
        <v>58</v>
      </c>
      <c r="D31" s="12" t="s">
        <v>3</v>
      </c>
      <c r="E31" s="12" t="s">
        <v>4</v>
      </c>
      <c r="F31" s="12" t="s">
        <v>8</v>
      </c>
      <c r="G31" s="12" t="s">
        <v>94</v>
      </c>
      <c r="H31" s="65">
        <f>SALES!AM30</f>
        <v>700321</v>
      </c>
      <c r="I31" s="31">
        <f>SALES!AN30</f>
        <v>22591</v>
      </c>
      <c r="J31" s="66">
        <f>SALES!AO30</f>
        <v>29606</v>
      </c>
      <c r="K31" s="64">
        <f>SALES!AP30</f>
        <v>955.0322580645161</v>
      </c>
      <c r="L31" s="31">
        <f>SALES!AR30</f>
        <v>-670715</v>
      </c>
      <c r="M31" s="45">
        <f>SALES!AS30</f>
        <v>4.2274899653159052E-2</v>
      </c>
      <c r="N31" s="65">
        <f>PHARMA!AM30</f>
        <v>197726.63035947707</v>
      </c>
      <c r="O31" s="31">
        <f>PHARMA!AN30</f>
        <v>6378.2783986928089</v>
      </c>
      <c r="P31" s="66">
        <f>PHARMA!AO30</f>
        <v>11425</v>
      </c>
      <c r="Q31" s="64">
        <f>PHARMA!AP30</f>
        <v>368.54838709677421</v>
      </c>
      <c r="R31" s="31">
        <f>PHARMA!AQ30</f>
        <v>-186301.63035947707</v>
      </c>
      <c r="S31" s="45">
        <f>PHARMA!AR30</f>
        <v>5.7781796914400295E-2</v>
      </c>
      <c r="T31" s="65">
        <f>PL!AM30</f>
        <v>97650</v>
      </c>
      <c r="U31" s="31">
        <f>PL!AN30</f>
        <v>3150</v>
      </c>
      <c r="V31" s="66">
        <f>PL!AO30</f>
        <v>3116</v>
      </c>
      <c r="W31" s="64">
        <f>PL!AP30</f>
        <v>100.51612903225806</v>
      </c>
      <c r="X31" s="31">
        <f>PL!AQ30</f>
        <v>-94534</v>
      </c>
      <c r="Y31" s="45">
        <f>PL!AR30</f>
        <v>3.1909882232462876E-2</v>
      </c>
      <c r="Z31" s="65">
        <f>GEN!AM30</f>
        <v>232903.66964052289</v>
      </c>
      <c r="AA31" s="31">
        <f>GEN!AN30</f>
        <v>7513.0216013071895</v>
      </c>
      <c r="AB31" s="66">
        <f>GEN!AO30</f>
        <v>4417</v>
      </c>
      <c r="AC31" s="64">
        <f>GEN!AP30</f>
        <v>142.48387096774192</v>
      </c>
      <c r="AD31" s="31">
        <f>GEN!AQ30</f>
        <v>-228486.66964052289</v>
      </c>
      <c r="AE31" s="45">
        <f>GEN!AR30</f>
        <v>1.8964922308083231E-2</v>
      </c>
      <c r="AF31" s="65">
        <f>FMCG!AM30</f>
        <v>166780</v>
      </c>
      <c r="AG31" s="31">
        <f>FMCG!AN30</f>
        <v>5380</v>
      </c>
      <c r="AH31" s="66">
        <f>FMCG!AO30</f>
        <v>8235</v>
      </c>
      <c r="AI31" s="64">
        <f>FMCG!AP30</f>
        <v>265.64516129032256</v>
      </c>
      <c r="AJ31" s="31">
        <f>FMCG!AQ30</f>
        <v>-158545</v>
      </c>
      <c r="AK31" s="45">
        <f>FMCG!AR30</f>
        <v>4.937642403165847E-2</v>
      </c>
    </row>
    <row r="32" spans="1:37" x14ac:dyDescent="0.25">
      <c r="A32" s="10">
        <v>30</v>
      </c>
      <c r="B32" s="11">
        <v>16945</v>
      </c>
      <c r="C32" s="11" t="s">
        <v>58</v>
      </c>
      <c r="D32" s="12" t="s">
        <v>3</v>
      </c>
      <c r="E32" s="12" t="s">
        <v>4</v>
      </c>
      <c r="F32" s="12" t="s">
        <v>8</v>
      </c>
      <c r="G32" s="12" t="s">
        <v>95</v>
      </c>
      <c r="H32" s="65">
        <f>SALES!AM31</f>
        <v>1222051</v>
      </c>
      <c r="I32" s="31">
        <f>SALES!AN31</f>
        <v>39421</v>
      </c>
      <c r="J32" s="66">
        <f>SALES!AO31</f>
        <v>1150901</v>
      </c>
      <c r="K32" s="64">
        <f>SALES!AP31</f>
        <v>37125.838709677417</v>
      </c>
      <c r="L32" s="31">
        <f>SALES!AR31</f>
        <v>-71150</v>
      </c>
      <c r="M32" s="45">
        <f>SALES!AS31</f>
        <v>0.94177820729249428</v>
      </c>
      <c r="N32" s="65">
        <f>PHARMA!AM31</f>
        <v>622048.18823529407</v>
      </c>
      <c r="O32" s="31">
        <f>PHARMA!AN31</f>
        <v>20066.070588235292</v>
      </c>
      <c r="P32" s="66">
        <f>PHARMA!AO31</f>
        <v>461223</v>
      </c>
      <c r="Q32" s="64">
        <f>PHARMA!AP31</f>
        <v>14878.161290322581</v>
      </c>
      <c r="R32" s="31">
        <f>PHARMA!AQ31</f>
        <v>-160825.18823529407</v>
      </c>
      <c r="S32" s="45">
        <f>PHARMA!AR31</f>
        <v>0.74145863411073742</v>
      </c>
      <c r="T32" s="65">
        <f>PL!AM31</f>
        <v>113150</v>
      </c>
      <c r="U32" s="31">
        <f>PL!AN31</f>
        <v>3650</v>
      </c>
      <c r="V32" s="66">
        <f>PL!AO31</f>
        <v>124730</v>
      </c>
      <c r="W32" s="64">
        <f>PL!AP31</f>
        <v>4023.5483870967741</v>
      </c>
      <c r="X32" s="31">
        <f>PL!AQ31</f>
        <v>11580</v>
      </c>
      <c r="Y32" s="45">
        <f>PL!AR31</f>
        <v>1.10234202386213</v>
      </c>
      <c r="Z32" s="65">
        <f>GEN!AM31</f>
        <v>65438.811764705883</v>
      </c>
      <c r="AA32" s="31">
        <f>GEN!AN31</f>
        <v>2110.9294117647059</v>
      </c>
      <c r="AB32" s="66">
        <f>GEN!AO31</f>
        <v>42923</v>
      </c>
      <c r="AC32" s="64">
        <f>GEN!AP31</f>
        <v>1384.6129032258063</v>
      </c>
      <c r="AD32" s="31">
        <f>GEN!AQ31</f>
        <v>-22515.811764705883</v>
      </c>
      <c r="AE32" s="45">
        <f>GEN!AR31</f>
        <v>0.65592572423740614</v>
      </c>
      <c r="AF32" s="65">
        <f>FMCG!AM31</f>
        <v>404922</v>
      </c>
      <c r="AG32" s="31">
        <f>FMCG!AN31</f>
        <v>13062</v>
      </c>
      <c r="AH32" s="66">
        <f>FMCG!AO31</f>
        <v>431683</v>
      </c>
      <c r="AI32" s="64">
        <f>FMCG!AP31</f>
        <v>13925.258064516129</v>
      </c>
      <c r="AJ32" s="31">
        <f>FMCG!AQ31</f>
        <v>26761</v>
      </c>
      <c r="AK32" s="45">
        <f>FMCG!AR31</f>
        <v>1.06608927151402</v>
      </c>
    </row>
    <row r="33" spans="1:37" x14ac:dyDescent="0.25">
      <c r="A33" s="10">
        <v>31</v>
      </c>
      <c r="B33" s="11">
        <v>16689</v>
      </c>
      <c r="C33" s="11" t="s">
        <v>58</v>
      </c>
      <c r="D33" s="12" t="s">
        <v>3</v>
      </c>
      <c r="E33" s="12" t="s">
        <v>4</v>
      </c>
      <c r="F33" s="12" t="s">
        <v>8</v>
      </c>
      <c r="G33" s="12" t="s">
        <v>96</v>
      </c>
      <c r="H33" s="65">
        <f>SALES!AM32</f>
        <v>1165631</v>
      </c>
      <c r="I33" s="31">
        <f>SALES!AN32</f>
        <v>37601</v>
      </c>
      <c r="J33" s="66">
        <f>SALES!AO32</f>
        <v>1220675</v>
      </c>
      <c r="K33" s="64">
        <f>SALES!AP32</f>
        <v>39376.612903225803</v>
      </c>
      <c r="L33" s="31">
        <f>SALES!AR32</f>
        <v>55044</v>
      </c>
      <c r="M33" s="45">
        <f>SALES!AS32</f>
        <v>1.0472224915088908</v>
      </c>
      <c r="N33" s="65">
        <f>PHARMA!AM32</f>
        <v>623325.89477124182</v>
      </c>
      <c r="O33" s="31">
        <f>PHARMA!AN32</f>
        <v>20107.286928104575</v>
      </c>
      <c r="P33" s="66">
        <f>PHARMA!AO32</f>
        <v>486421</v>
      </c>
      <c r="Q33" s="64">
        <f>PHARMA!AP32</f>
        <v>15691</v>
      </c>
      <c r="R33" s="31">
        <f>PHARMA!AQ32</f>
        <v>-136904.89477124182</v>
      </c>
      <c r="S33" s="45">
        <f>PHARMA!AR32</f>
        <v>0.78036385794386842</v>
      </c>
      <c r="T33" s="65">
        <f>PL!AM32</f>
        <v>114700</v>
      </c>
      <c r="U33" s="31">
        <f>PL!AN32</f>
        <v>3700</v>
      </c>
      <c r="V33" s="66">
        <f>PL!AO32</f>
        <v>123940</v>
      </c>
      <c r="W33" s="64">
        <f>PL!AP32</f>
        <v>3998.0645161290322</v>
      </c>
      <c r="X33" s="31">
        <f>PL!AQ32</f>
        <v>9240</v>
      </c>
      <c r="Y33" s="45">
        <f>PL!AR32</f>
        <v>1.080557977332171</v>
      </c>
      <c r="Z33" s="65">
        <f>GEN!AM32</f>
        <v>40672.405228758173</v>
      </c>
      <c r="AA33" s="31">
        <f>GEN!AN32</f>
        <v>1312.0130718954249</v>
      </c>
      <c r="AB33" s="66">
        <f>GEN!AO32</f>
        <v>43696</v>
      </c>
      <c r="AC33" s="64">
        <f>GEN!AP32</f>
        <v>1409.5483870967741</v>
      </c>
      <c r="AD33" s="31">
        <f>GEN!AQ32</f>
        <v>3023.5947712418274</v>
      </c>
      <c r="AE33" s="45">
        <f>GEN!AR32</f>
        <v>1.074340200788124</v>
      </c>
      <c r="AF33" s="65">
        <f>FMCG!AM32</f>
        <v>373922</v>
      </c>
      <c r="AG33" s="31">
        <f>FMCG!AN32</f>
        <v>12062</v>
      </c>
      <c r="AH33" s="66">
        <f>FMCG!AO32</f>
        <v>442127</v>
      </c>
      <c r="AI33" s="64">
        <f>FMCG!AP32</f>
        <v>14262.161290322581</v>
      </c>
      <c r="AJ33" s="31">
        <f>FMCG!AQ32</f>
        <v>68205</v>
      </c>
      <c r="AK33" s="45">
        <f>FMCG!AR32</f>
        <v>1.1824043517097149</v>
      </c>
    </row>
    <row r="34" spans="1:37" x14ac:dyDescent="0.25">
      <c r="A34" s="10">
        <v>32</v>
      </c>
      <c r="B34" s="11">
        <v>17174</v>
      </c>
      <c r="C34" s="11" t="s">
        <v>58</v>
      </c>
      <c r="D34" s="12" t="s">
        <v>3</v>
      </c>
      <c r="E34" s="12" t="s">
        <v>4</v>
      </c>
      <c r="F34" s="12" t="s">
        <v>8</v>
      </c>
      <c r="G34" s="12" t="s">
        <v>97</v>
      </c>
      <c r="H34" s="65">
        <f>SALES!AM33</f>
        <v>1202490</v>
      </c>
      <c r="I34" s="31">
        <f>SALES!AN33</f>
        <v>38790</v>
      </c>
      <c r="J34" s="66">
        <f>SALES!AO33</f>
        <v>1553632</v>
      </c>
      <c r="K34" s="64">
        <f>SALES!AP33</f>
        <v>50117.161290322583</v>
      </c>
      <c r="L34" s="31">
        <f>SALES!AR33</f>
        <v>351142</v>
      </c>
      <c r="M34" s="45">
        <f>SALES!AS33</f>
        <v>1.2920124075875892</v>
      </c>
      <c r="N34" s="65">
        <f>PHARMA!AM33</f>
        <v>611979.10680392163</v>
      </c>
      <c r="O34" s="31">
        <f>PHARMA!AN33</f>
        <v>19741.261509803924</v>
      </c>
      <c r="P34" s="66">
        <f>PHARMA!AO33</f>
        <v>689462</v>
      </c>
      <c r="Q34" s="64">
        <f>PHARMA!AP33</f>
        <v>22240.709677419356</v>
      </c>
      <c r="R34" s="31">
        <f>PHARMA!AQ33</f>
        <v>77482.893196078367</v>
      </c>
      <c r="S34" s="45">
        <f>PHARMA!AR33</f>
        <v>1.1266103570115897</v>
      </c>
      <c r="T34" s="65">
        <f>PL!AM33</f>
        <v>89900</v>
      </c>
      <c r="U34" s="31">
        <f>PL!AN33</f>
        <v>2900</v>
      </c>
      <c r="V34" s="66">
        <f>PL!AO33</f>
        <v>149056</v>
      </c>
      <c r="W34" s="64">
        <f>PL!AP33</f>
        <v>4808.2580645161288</v>
      </c>
      <c r="X34" s="31">
        <f>PL!AQ33</f>
        <v>59156</v>
      </c>
      <c r="Y34" s="45">
        <f>PL!AR33</f>
        <v>1.658020022246941</v>
      </c>
      <c r="Z34" s="65">
        <f>GEN!AM33</f>
        <v>51678.193196078428</v>
      </c>
      <c r="AA34" s="31">
        <f>GEN!AN33</f>
        <v>1667.0384901960783</v>
      </c>
      <c r="AB34" s="66">
        <f>GEN!AO33</f>
        <v>61525</v>
      </c>
      <c r="AC34" s="64">
        <f>GEN!AP33</f>
        <v>1984.6774193548388</v>
      </c>
      <c r="AD34" s="31">
        <f>GEN!AQ33</f>
        <v>9846.8068039215723</v>
      </c>
      <c r="AE34" s="45">
        <f>GEN!AR33</f>
        <v>1.1905408489526834</v>
      </c>
      <c r="AF34" s="65">
        <f>FMCG!AM33</f>
        <v>435922</v>
      </c>
      <c r="AG34" s="31">
        <f>FMCG!AN33</f>
        <v>14062</v>
      </c>
      <c r="AH34" s="66">
        <f>FMCG!AO33</f>
        <v>560692</v>
      </c>
      <c r="AI34" s="64">
        <f>FMCG!AP33</f>
        <v>18086.83870967742</v>
      </c>
      <c r="AJ34" s="31">
        <f>FMCG!AQ33</f>
        <v>124770</v>
      </c>
      <c r="AK34" s="45">
        <f>FMCG!AR33</f>
        <v>1.2862209294323297</v>
      </c>
    </row>
    <row r="35" spans="1:37" x14ac:dyDescent="0.25">
      <c r="A35" s="10">
        <v>33</v>
      </c>
      <c r="B35" s="11">
        <v>14473</v>
      </c>
      <c r="C35" s="11" t="s">
        <v>58</v>
      </c>
      <c r="D35" s="12" t="s">
        <v>3</v>
      </c>
      <c r="E35" s="12" t="s">
        <v>4</v>
      </c>
      <c r="F35" s="12" t="s">
        <v>9</v>
      </c>
      <c r="G35" s="12" t="s">
        <v>98</v>
      </c>
      <c r="H35" s="65">
        <f>SALES!AM34</f>
        <v>701871</v>
      </c>
      <c r="I35" s="31">
        <f>SALES!AN34</f>
        <v>22641</v>
      </c>
      <c r="J35" s="66">
        <f>SALES!AO34</f>
        <v>771579</v>
      </c>
      <c r="K35" s="64">
        <f>SALES!AP34</f>
        <v>24889.645161290322</v>
      </c>
      <c r="L35" s="31">
        <f>SALES!AR34</f>
        <v>69708</v>
      </c>
      <c r="M35" s="45">
        <f>SALES!AS34</f>
        <v>1.0993173959317311</v>
      </c>
      <c r="N35" s="65">
        <f>PHARMA!AM34</f>
        <v>389781.9525490196</v>
      </c>
      <c r="O35" s="31">
        <f>PHARMA!AN34</f>
        <v>12573.61137254902</v>
      </c>
      <c r="P35" s="66">
        <f>PHARMA!AO34</f>
        <v>364509</v>
      </c>
      <c r="Q35" s="64">
        <f>PHARMA!AP34</f>
        <v>11758.354838709678</v>
      </c>
      <c r="R35" s="31">
        <f>PHARMA!AQ34</f>
        <v>-25272.952549019596</v>
      </c>
      <c r="S35" s="45">
        <f>PHARMA!AR34</f>
        <v>0.9351613065106158</v>
      </c>
      <c r="T35" s="65">
        <f>PL!AM34</f>
        <v>65100</v>
      </c>
      <c r="U35" s="31">
        <f>PL!AN34</f>
        <v>2100</v>
      </c>
      <c r="V35" s="66">
        <f>PL!AO34</f>
        <v>78634</v>
      </c>
      <c r="W35" s="64">
        <f>PL!AP34</f>
        <v>2536.5806451612902</v>
      </c>
      <c r="X35" s="31">
        <f>PL!AQ34</f>
        <v>13534</v>
      </c>
      <c r="Y35" s="45">
        <f>PL!AR34</f>
        <v>1.2078955453149001</v>
      </c>
      <c r="Z35" s="65">
        <f>GEN!AM34</f>
        <v>28882.347450980393</v>
      </c>
      <c r="AA35" s="31">
        <f>GEN!AN34</f>
        <v>931.68862745098045</v>
      </c>
      <c r="AB35" s="66">
        <f>GEN!AO34</f>
        <v>20979</v>
      </c>
      <c r="AC35" s="64">
        <f>GEN!AP34</f>
        <v>676.74193548387098</v>
      </c>
      <c r="AD35" s="31">
        <f>GEN!AQ34</f>
        <v>-7903.3474509803928</v>
      </c>
      <c r="AE35" s="45">
        <f>GEN!AR34</f>
        <v>0.7263606268709949</v>
      </c>
      <c r="AF35" s="65">
        <f>FMCG!AM34</f>
        <v>208196</v>
      </c>
      <c r="AG35" s="31">
        <f>FMCG!AN34</f>
        <v>6716</v>
      </c>
      <c r="AH35" s="66">
        <f>FMCG!AO34</f>
        <v>208198</v>
      </c>
      <c r="AI35" s="64">
        <f>FMCG!AP34</f>
        <v>6716.0645161290322</v>
      </c>
      <c r="AJ35" s="31">
        <f>FMCG!AQ34</f>
        <v>2</v>
      </c>
      <c r="AK35" s="45">
        <f>FMCG!AR34</f>
        <v>1.0000096063324944</v>
      </c>
    </row>
    <row r="36" spans="1:37" x14ac:dyDescent="0.25">
      <c r="A36" s="10">
        <v>34</v>
      </c>
      <c r="B36" s="11">
        <v>16280</v>
      </c>
      <c r="C36" s="11" t="s">
        <v>58</v>
      </c>
      <c r="D36" s="12" t="s">
        <v>3</v>
      </c>
      <c r="E36" s="12" t="s">
        <v>4</v>
      </c>
      <c r="F36" s="12" t="s">
        <v>9</v>
      </c>
      <c r="G36" s="12" t="s">
        <v>99</v>
      </c>
      <c r="H36" s="65">
        <f>SALES!AM35</f>
        <v>1359381</v>
      </c>
      <c r="I36" s="31">
        <f>SALES!AN35</f>
        <v>43851</v>
      </c>
      <c r="J36" s="66">
        <f>SALES!AO35</f>
        <v>1481684</v>
      </c>
      <c r="K36" s="64">
        <f>SALES!AP35</f>
        <v>47796.258064516129</v>
      </c>
      <c r="L36" s="31">
        <f>SALES!AR35</f>
        <v>122303</v>
      </c>
      <c r="M36" s="45">
        <f>SALES!AS35</f>
        <v>1.0899696258811915</v>
      </c>
      <c r="N36" s="65">
        <f>PHARMA!AM35</f>
        <v>679863.84166666667</v>
      </c>
      <c r="O36" s="31">
        <f>PHARMA!AN35</f>
        <v>21931.091666666667</v>
      </c>
      <c r="P36" s="66">
        <f>PHARMA!AO35</f>
        <v>606103</v>
      </c>
      <c r="Q36" s="64">
        <f>PHARMA!AP35</f>
        <v>19551.709677419356</v>
      </c>
      <c r="R36" s="31">
        <f>PHARMA!AQ35</f>
        <v>-73760.841666666674</v>
      </c>
      <c r="S36" s="45">
        <f>PHARMA!AR35</f>
        <v>0.89150645004763884</v>
      </c>
      <c r="T36" s="65">
        <f>PL!AM35</f>
        <v>124000</v>
      </c>
      <c r="U36" s="31">
        <f>PL!AN35</f>
        <v>4000</v>
      </c>
      <c r="V36" s="66">
        <f>PL!AO35</f>
        <v>146066</v>
      </c>
      <c r="W36" s="64">
        <f>PL!AP35</f>
        <v>4711.8064516129034</v>
      </c>
      <c r="X36" s="31">
        <f>PL!AQ35</f>
        <v>22066</v>
      </c>
      <c r="Y36" s="45">
        <f>PL!AR35</f>
        <v>1.1779516129032257</v>
      </c>
      <c r="Z36" s="65">
        <f>GEN!AM35</f>
        <v>71709.458333333343</v>
      </c>
      <c r="AA36" s="31">
        <f>GEN!AN35</f>
        <v>2313.2083333333335</v>
      </c>
      <c r="AB36" s="66">
        <f>GEN!AO35</f>
        <v>34832</v>
      </c>
      <c r="AC36" s="64">
        <f>GEN!AP35</f>
        <v>1123.6129032258063</v>
      </c>
      <c r="AD36" s="31">
        <f>GEN!AQ35</f>
        <v>-36877.458333333343</v>
      </c>
      <c r="AE36" s="45">
        <f>GEN!AR35</f>
        <v>0.4857378762796864</v>
      </c>
      <c r="AF36" s="65">
        <f>FMCG!AM35</f>
        <v>470797</v>
      </c>
      <c r="AG36" s="31">
        <f>FMCG!AN35</f>
        <v>15187</v>
      </c>
      <c r="AH36" s="66">
        <f>FMCG!AO35</f>
        <v>583848</v>
      </c>
      <c r="AI36" s="64">
        <f>FMCG!AP35</f>
        <v>18833.806451612902</v>
      </c>
      <c r="AJ36" s="31">
        <f>FMCG!AQ35</f>
        <v>113051</v>
      </c>
      <c r="AK36" s="45">
        <f>FMCG!AR35</f>
        <v>1.2401268487267336</v>
      </c>
    </row>
    <row r="37" spans="1:37" x14ac:dyDescent="0.25">
      <c r="A37" s="10">
        <v>35</v>
      </c>
      <c r="B37" s="11">
        <v>16081</v>
      </c>
      <c r="C37" s="11" t="s">
        <v>58</v>
      </c>
      <c r="D37" s="12" t="s">
        <v>3</v>
      </c>
      <c r="E37" s="12" t="s">
        <v>4</v>
      </c>
      <c r="F37" s="12" t="s">
        <v>9</v>
      </c>
      <c r="G37" s="12" t="s">
        <v>100</v>
      </c>
      <c r="H37" s="65">
        <f>SALES!AM36</f>
        <v>871131</v>
      </c>
      <c r="I37" s="31">
        <f>SALES!AN36</f>
        <v>28101</v>
      </c>
      <c r="J37" s="66">
        <f>SALES!AO36</f>
        <v>1080968</v>
      </c>
      <c r="K37" s="64">
        <f>SALES!AP36</f>
        <v>34869.93548387097</v>
      </c>
      <c r="L37" s="31">
        <f>SALES!AR36</f>
        <v>209837</v>
      </c>
      <c r="M37" s="45">
        <f>SALES!AS36</f>
        <v>1.2408788115679501</v>
      </c>
      <c r="N37" s="65">
        <f>PHARMA!AM36</f>
        <v>456893.41930882353</v>
      </c>
      <c r="O37" s="31">
        <f>PHARMA!AN36</f>
        <v>14738.497397058823</v>
      </c>
      <c r="P37" s="66">
        <f>PHARMA!AO36</f>
        <v>501443</v>
      </c>
      <c r="Q37" s="64">
        <f>PHARMA!AP36</f>
        <v>16175.58064516129</v>
      </c>
      <c r="R37" s="31">
        <f>PHARMA!AQ36</f>
        <v>44549.580691176467</v>
      </c>
      <c r="S37" s="45">
        <f>PHARMA!AR36</f>
        <v>1.0975054111275446</v>
      </c>
      <c r="T37" s="65">
        <f>PL!AM36</f>
        <v>71300</v>
      </c>
      <c r="U37" s="31">
        <f>PL!AN36</f>
        <v>2300</v>
      </c>
      <c r="V37" s="66">
        <f>PL!AO36</f>
        <v>104376</v>
      </c>
      <c r="W37" s="64">
        <f>PL!AP36</f>
        <v>3366.9677419354839</v>
      </c>
      <c r="X37" s="31">
        <f>PL!AQ36</f>
        <v>33076</v>
      </c>
      <c r="Y37" s="45">
        <f>PL!AR36</f>
        <v>1.4638990182328191</v>
      </c>
      <c r="Z37" s="65">
        <f>GEN!AM36</f>
        <v>38154.88069117647</v>
      </c>
      <c r="AA37" s="31">
        <f>GEN!AN36</f>
        <v>1230.8026029411765</v>
      </c>
      <c r="AB37" s="66">
        <f>GEN!AO36</f>
        <v>37378</v>
      </c>
      <c r="AC37" s="64">
        <f>GEN!AP36</f>
        <v>1205.741935483871</v>
      </c>
      <c r="AD37" s="31">
        <f>GEN!AQ36</f>
        <v>-776.88069117646955</v>
      </c>
      <c r="AE37" s="45">
        <f>GEN!AR36</f>
        <v>0.97963875978372206</v>
      </c>
      <c r="AF37" s="65">
        <f>FMCG!AM36</f>
        <v>296422</v>
      </c>
      <c r="AG37" s="31">
        <f>FMCG!AN36</f>
        <v>9562</v>
      </c>
      <c r="AH37" s="66">
        <f>FMCG!AO36</f>
        <v>371353</v>
      </c>
      <c r="AI37" s="64">
        <f>FMCG!AP36</f>
        <v>11979.129032258064</v>
      </c>
      <c r="AJ37" s="31">
        <f>FMCG!AQ36</f>
        <v>74931</v>
      </c>
      <c r="AK37" s="45">
        <f>FMCG!AR36</f>
        <v>1.2527848810142297</v>
      </c>
    </row>
    <row r="38" spans="1:37" x14ac:dyDescent="0.25">
      <c r="A38" s="10">
        <v>36</v>
      </c>
      <c r="B38" s="11">
        <v>92040</v>
      </c>
      <c r="C38" s="11" t="s">
        <v>58</v>
      </c>
      <c r="D38" s="12" t="s">
        <v>3</v>
      </c>
      <c r="E38" s="12" t="s">
        <v>4</v>
      </c>
      <c r="F38" s="12" t="s">
        <v>9</v>
      </c>
      <c r="G38" s="12" t="s">
        <v>101</v>
      </c>
      <c r="H38" s="65">
        <f>SALES!AM37</f>
        <v>650721</v>
      </c>
      <c r="I38" s="31">
        <f>SALES!AN37</f>
        <v>20991</v>
      </c>
      <c r="J38" s="66">
        <f>SALES!AO37</f>
        <v>696490</v>
      </c>
      <c r="K38" s="64">
        <f>SALES!AP37</f>
        <v>22467.419354838708</v>
      </c>
      <c r="L38" s="31">
        <f>SALES!AR37</f>
        <v>45769</v>
      </c>
      <c r="M38" s="45">
        <f>SALES!AS37</f>
        <v>1.0703358274898152</v>
      </c>
      <c r="N38" s="65">
        <f>PHARMA!AM37</f>
        <v>295738.28993464052</v>
      </c>
      <c r="O38" s="31">
        <f>PHARMA!AN37</f>
        <v>9539.9448366013075</v>
      </c>
      <c r="P38" s="66">
        <f>PHARMA!AO37</f>
        <v>276932</v>
      </c>
      <c r="Q38" s="64">
        <f>PHARMA!AP37</f>
        <v>8933.2903225806458</v>
      </c>
      <c r="R38" s="31">
        <f>PHARMA!AQ37</f>
        <v>-18806.289934640517</v>
      </c>
      <c r="S38" s="45">
        <f>PHARMA!AR37</f>
        <v>0.93640901237781282</v>
      </c>
      <c r="T38" s="65">
        <f>PL!AM37</f>
        <v>71300</v>
      </c>
      <c r="U38" s="31">
        <f>PL!AN37</f>
        <v>2300</v>
      </c>
      <c r="V38" s="66">
        <f>PL!AO37</f>
        <v>71254</v>
      </c>
      <c r="W38" s="64">
        <f>PL!AP37</f>
        <v>2298.516129032258</v>
      </c>
      <c r="X38" s="31">
        <f>PL!AQ37</f>
        <v>-46</v>
      </c>
      <c r="Y38" s="45">
        <f>PL!AR37</f>
        <v>0.99935483870967745</v>
      </c>
      <c r="Z38" s="65">
        <f>GEN!AM37</f>
        <v>28500.010065359478</v>
      </c>
      <c r="AA38" s="31">
        <f>GEN!AN37</f>
        <v>919.35516339869287</v>
      </c>
      <c r="AB38" s="66">
        <f>GEN!AO37</f>
        <v>20736</v>
      </c>
      <c r="AC38" s="64">
        <f>GEN!AP37</f>
        <v>668.90322580645159</v>
      </c>
      <c r="AD38" s="31">
        <f>GEN!AQ37</f>
        <v>-7764.0100653594782</v>
      </c>
      <c r="AE38" s="45">
        <f>GEN!AR37</f>
        <v>0.72757869040908529</v>
      </c>
      <c r="AF38" s="65">
        <f>FMCG!AM37</f>
        <v>246822</v>
      </c>
      <c r="AG38" s="31">
        <f>FMCG!AN37</f>
        <v>7962</v>
      </c>
      <c r="AH38" s="66">
        <f>FMCG!AO37</f>
        <v>288193</v>
      </c>
      <c r="AI38" s="64">
        <f>FMCG!AP37</f>
        <v>9296.5483870967746</v>
      </c>
      <c r="AJ38" s="31">
        <f>FMCG!AQ37</f>
        <v>41371</v>
      </c>
      <c r="AK38" s="45">
        <f>FMCG!AR37</f>
        <v>1.1676147182990171</v>
      </c>
    </row>
    <row r="39" spans="1:37" x14ac:dyDescent="0.25">
      <c r="A39" s="10">
        <v>37</v>
      </c>
      <c r="B39" s="11">
        <v>15846</v>
      </c>
      <c r="C39" s="11" t="s">
        <v>58</v>
      </c>
      <c r="D39" s="12" t="s">
        <v>3</v>
      </c>
      <c r="E39" s="12" t="s">
        <v>4</v>
      </c>
      <c r="F39" s="12" t="s">
        <v>9</v>
      </c>
      <c r="G39" s="12" t="s">
        <v>102</v>
      </c>
      <c r="H39" s="65">
        <f>SALES!AM38</f>
        <v>1212131</v>
      </c>
      <c r="I39" s="31">
        <f>SALES!AN38</f>
        <v>39101</v>
      </c>
      <c r="J39" s="66">
        <f>SALES!AO38</f>
        <v>1444063</v>
      </c>
      <c r="K39" s="64">
        <f>SALES!AP38</f>
        <v>46582.677419354841</v>
      </c>
      <c r="L39" s="31">
        <f>SALES!AR38</f>
        <v>231932</v>
      </c>
      <c r="M39" s="45">
        <f>SALES!AS38</f>
        <v>1.191342354910484</v>
      </c>
      <c r="N39" s="65">
        <f>PHARMA!AM38</f>
        <v>642703.80228758173</v>
      </c>
      <c r="O39" s="31">
        <f>PHARMA!AN38</f>
        <v>20732.380718954249</v>
      </c>
      <c r="P39" s="66">
        <f>PHARMA!AO38</f>
        <v>673883</v>
      </c>
      <c r="Q39" s="64">
        <f>PHARMA!AP38</f>
        <v>21738.16129032258</v>
      </c>
      <c r="R39" s="31">
        <f>PHARMA!AQ38</f>
        <v>31179.197712418274</v>
      </c>
      <c r="S39" s="45">
        <f>PHARMA!AR38</f>
        <v>1.0485125459059708</v>
      </c>
      <c r="T39" s="65">
        <f>PL!AM38</f>
        <v>83700</v>
      </c>
      <c r="U39" s="31">
        <f>PL!AN38</f>
        <v>2700</v>
      </c>
      <c r="V39" s="66">
        <f>PL!AO38</f>
        <v>146641</v>
      </c>
      <c r="W39" s="64">
        <f>PL!AP38</f>
        <v>4730.3548387096771</v>
      </c>
      <c r="X39" s="31">
        <f>PL!AQ38</f>
        <v>62941</v>
      </c>
      <c r="Y39" s="45">
        <f>PL!AR38</f>
        <v>1.7519832735961769</v>
      </c>
      <c r="Z39" s="65">
        <f>GEN!AM38</f>
        <v>55394.497712418299</v>
      </c>
      <c r="AA39" s="31">
        <f>GEN!AN38</f>
        <v>1786.9192810457516</v>
      </c>
      <c r="AB39" s="66">
        <f>GEN!AO38</f>
        <v>61738</v>
      </c>
      <c r="AC39" s="64">
        <f>GEN!AP38</f>
        <v>1991.5483870967741</v>
      </c>
      <c r="AD39" s="31">
        <f>GEN!AQ38</f>
        <v>6343.5022875817012</v>
      </c>
      <c r="AE39" s="45">
        <f>GEN!AR38</f>
        <v>1.1145150249491227</v>
      </c>
      <c r="AF39" s="65">
        <f>FMCG!AM38</f>
        <v>420422</v>
      </c>
      <c r="AG39" s="31">
        <f>FMCG!AN38</f>
        <v>13562</v>
      </c>
      <c r="AH39" s="66">
        <f>FMCG!AO38</f>
        <v>520536</v>
      </c>
      <c r="AI39" s="64">
        <f>FMCG!AP38</f>
        <v>16791.483870967742</v>
      </c>
      <c r="AJ39" s="31">
        <f>FMCG!AQ38</f>
        <v>100114</v>
      </c>
      <c r="AK39" s="45">
        <f>FMCG!AR38</f>
        <v>1.23812740532132</v>
      </c>
    </row>
    <row r="40" spans="1:37" x14ac:dyDescent="0.25">
      <c r="A40" s="10">
        <v>38</v>
      </c>
      <c r="B40" s="11">
        <v>15663</v>
      </c>
      <c r="C40" s="11" t="s">
        <v>58</v>
      </c>
      <c r="D40" s="12" t="s">
        <v>3</v>
      </c>
      <c r="E40" s="12" t="s">
        <v>4</v>
      </c>
      <c r="F40" s="12" t="s">
        <v>9</v>
      </c>
      <c r="G40" s="12" t="s">
        <v>103</v>
      </c>
      <c r="H40" s="65">
        <f>SALES!AM39</f>
        <v>712721</v>
      </c>
      <c r="I40" s="31">
        <f>SALES!AN39</f>
        <v>22991</v>
      </c>
      <c r="J40" s="66">
        <f>SALES!AO39</f>
        <v>772927</v>
      </c>
      <c r="K40" s="64">
        <f>SALES!AP39</f>
        <v>24933.129032258064</v>
      </c>
      <c r="L40" s="31">
        <f>SALES!AR39</f>
        <v>60206</v>
      </c>
      <c r="M40" s="45">
        <f>SALES!AS39</f>
        <v>1.0844734475341684</v>
      </c>
      <c r="N40" s="65">
        <f>PHARMA!AM39</f>
        <v>338742.8666993464</v>
      </c>
      <c r="O40" s="31">
        <f>PHARMA!AN39</f>
        <v>10927.189248366012</v>
      </c>
      <c r="P40" s="66">
        <f>PHARMA!AO39</f>
        <v>335601</v>
      </c>
      <c r="Q40" s="64">
        <f>PHARMA!AP39</f>
        <v>10825.838709677419</v>
      </c>
      <c r="R40" s="31">
        <f>PHARMA!AQ39</f>
        <v>-3141.8666993463994</v>
      </c>
      <c r="S40" s="45">
        <f>PHARMA!AR39</f>
        <v>0.99072492144274438</v>
      </c>
      <c r="T40" s="65">
        <f>PL!AM39</f>
        <v>68200</v>
      </c>
      <c r="U40" s="31">
        <f>PL!AN39</f>
        <v>2200</v>
      </c>
      <c r="V40" s="66">
        <f>PL!AO39</f>
        <v>79842</v>
      </c>
      <c r="W40" s="64">
        <f>PL!AP39</f>
        <v>2575.5483870967741</v>
      </c>
      <c r="X40" s="31">
        <f>PL!AQ39</f>
        <v>11642</v>
      </c>
      <c r="Y40" s="45">
        <f>PL!AR39</f>
        <v>1.1707038123167155</v>
      </c>
      <c r="Z40" s="65">
        <f>GEN!AM39</f>
        <v>35095.433300653596</v>
      </c>
      <c r="AA40" s="31">
        <f>GEN!AN39</f>
        <v>1132.1107516339869</v>
      </c>
      <c r="AB40" s="66">
        <f>GEN!AO39</f>
        <v>30781</v>
      </c>
      <c r="AC40" s="64">
        <f>GEN!AP39</f>
        <v>992.93548387096769</v>
      </c>
      <c r="AD40" s="31">
        <f>GEN!AQ39</f>
        <v>-4314.4333006535962</v>
      </c>
      <c r="AE40" s="45">
        <f>GEN!AR39</f>
        <v>0.8770656779275825</v>
      </c>
      <c r="AF40" s="65">
        <f>FMCG!AM39</f>
        <v>262322</v>
      </c>
      <c r="AG40" s="31">
        <f>FMCG!AN39</f>
        <v>8462</v>
      </c>
      <c r="AH40" s="66">
        <f>FMCG!AO39</f>
        <v>381771</v>
      </c>
      <c r="AI40" s="64">
        <f>FMCG!AP39</f>
        <v>12315.193548387097</v>
      </c>
      <c r="AJ40" s="31">
        <f>FMCG!AQ39</f>
        <v>119449</v>
      </c>
      <c r="AK40" s="45">
        <f>FMCG!AR39</f>
        <v>1.4553525819412783</v>
      </c>
    </row>
    <row r="41" spans="1:37" x14ac:dyDescent="0.25">
      <c r="A41" s="10">
        <v>39</v>
      </c>
      <c r="B41" s="11">
        <v>16273</v>
      </c>
      <c r="C41" s="11" t="s">
        <v>58</v>
      </c>
      <c r="D41" s="12" t="s">
        <v>3</v>
      </c>
      <c r="E41" s="12" t="s">
        <v>4</v>
      </c>
      <c r="F41" s="12" t="s">
        <v>9</v>
      </c>
      <c r="G41" s="12" t="s">
        <v>104</v>
      </c>
      <c r="H41" s="65">
        <f>SALES!AM40</f>
        <v>1119131</v>
      </c>
      <c r="I41" s="31">
        <f>SALES!AN40</f>
        <v>36101</v>
      </c>
      <c r="J41" s="66">
        <f>SALES!AO40</f>
        <v>1328937</v>
      </c>
      <c r="K41" s="64">
        <f>SALES!AP40</f>
        <v>42868.93548387097</v>
      </c>
      <c r="L41" s="31">
        <f>SALES!AR40</f>
        <v>209806</v>
      </c>
      <c r="M41" s="45">
        <f>SALES!AS40</f>
        <v>1.1874722440893872</v>
      </c>
      <c r="N41" s="65">
        <f>PHARMA!AM40</f>
        <v>548292.76232026145</v>
      </c>
      <c r="O41" s="31">
        <f>PHARMA!AN40</f>
        <v>17686.863300653597</v>
      </c>
      <c r="P41" s="66">
        <f>PHARMA!AO40</f>
        <v>517400</v>
      </c>
      <c r="Q41" s="64">
        <f>PHARMA!AP40</f>
        <v>16690.322580645163</v>
      </c>
      <c r="R41" s="31">
        <f>PHARMA!AQ40</f>
        <v>-30892.762320261449</v>
      </c>
      <c r="S41" s="45">
        <f>PHARMA!AR40</f>
        <v>0.9436564469873181</v>
      </c>
      <c r="T41" s="65">
        <f>PL!AM40</f>
        <v>89900</v>
      </c>
      <c r="U41" s="31">
        <f>PL!AN40</f>
        <v>2900</v>
      </c>
      <c r="V41" s="66">
        <f>PL!AO40</f>
        <v>121563</v>
      </c>
      <c r="W41" s="64">
        <f>PL!AP40</f>
        <v>3921.3870967741937</v>
      </c>
      <c r="X41" s="31">
        <f>PL!AQ40</f>
        <v>31663</v>
      </c>
      <c r="Y41" s="45">
        <f>PL!AR40</f>
        <v>1.352202447163515</v>
      </c>
      <c r="Z41" s="65">
        <f>GEN!AM40</f>
        <v>49055.537679738562</v>
      </c>
      <c r="AA41" s="31">
        <f>GEN!AN40</f>
        <v>1582.4366993464052</v>
      </c>
      <c r="AB41" s="66">
        <f>GEN!AO40</f>
        <v>45220</v>
      </c>
      <c r="AC41" s="64">
        <f>GEN!AP40</f>
        <v>1458.7096774193549</v>
      </c>
      <c r="AD41" s="31">
        <f>GEN!AQ40</f>
        <v>-3835.5376797385616</v>
      </c>
      <c r="AE41" s="45">
        <f>GEN!AR40</f>
        <v>0.92181234043791238</v>
      </c>
      <c r="AF41" s="65">
        <f>FMCG!AM40</f>
        <v>420422</v>
      </c>
      <c r="AG41" s="31">
        <f>FMCG!AN40</f>
        <v>13562</v>
      </c>
      <c r="AH41" s="66">
        <f>FMCG!AO40</f>
        <v>542733</v>
      </c>
      <c r="AI41" s="64">
        <f>FMCG!AP40</f>
        <v>17507.516129032258</v>
      </c>
      <c r="AJ41" s="31">
        <f>FMCG!AQ40</f>
        <v>122311</v>
      </c>
      <c r="AK41" s="45">
        <f>FMCG!AR40</f>
        <v>1.2909243569556303</v>
      </c>
    </row>
    <row r="42" spans="1:37" x14ac:dyDescent="0.25">
      <c r="A42" s="10">
        <v>40</v>
      </c>
      <c r="B42" s="11">
        <v>17263</v>
      </c>
      <c r="C42" s="11" t="s">
        <v>58</v>
      </c>
      <c r="D42" s="12" t="s">
        <v>3</v>
      </c>
      <c r="E42" s="12" t="s">
        <v>4</v>
      </c>
      <c r="F42" s="12" t="s">
        <v>9</v>
      </c>
      <c r="G42" s="12" t="s">
        <v>105</v>
      </c>
      <c r="H42" s="65">
        <f>SALES!AM41</f>
        <v>843200</v>
      </c>
      <c r="I42" s="31">
        <f>SALES!AN41</f>
        <v>27200</v>
      </c>
      <c r="J42" s="66">
        <f>SALES!AO41</f>
        <v>842978</v>
      </c>
      <c r="K42" s="64">
        <f>SALES!AP41</f>
        <v>27192.83870967742</v>
      </c>
      <c r="L42" s="31">
        <f>SALES!AR41</f>
        <v>-222</v>
      </c>
      <c r="M42" s="45">
        <f>SALES!AS41</f>
        <v>0.9997367172675522</v>
      </c>
      <c r="N42" s="65">
        <f>PHARMA!AM41</f>
        <v>364381.67807189544</v>
      </c>
      <c r="O42" s="31">
        <f>PHARMA!AN41</f>
        <v>11754.247679738563</v>
      </c>
      <c r="P42" s="66">
        <f>PHARMA!AO41</f>
        <v>225178</v>
      </c>
      <c r="Q42" s="64">
        <f>PHARMA!AP41</f>
        <v>7263.8064516129034</v>
      </c>
      <c r="R42" s="31">
        <f>PHARMA!AQ41</f>
        <v>-139203.67807189544</v>
      </c>
      <c r="S42" s="45">
        <f>PHARMA!AR41</f>
        <v>0.61797289367433716</v>
      </c>
      <c r="T42" s="65">
        <f>PL!AM41</f>
        <v>71300</v>
      </c>
      <c r="U42" s="31">
        <f>PL!AN41</f>
        <v>2300</v>
      </c>
      <c r="V42" s="66">
        <f>PL!AO41</f>
        <v>98251</v>
      </c>
      <c r="W42" s="64">
        <f>PL!AP41</f>
        <v>3169.3870967741937</v>
      </c>
      <c r="X42" s="31">
        <f>PL!AQ41</f>
        <v>26951</v>
      </c>
      <c r="Y42" s="45">
        <f>PL!AR41</f>
        <v>1.3779943899018232</v>
      </c>
      <c r="Z42" s="65">
        <f>GEN!AM41</f>
        <v>37635.621928104578</v>
      </c>
      <c r="AA42" s="31">
        <f>GEN!AN41</f>
        <v>1214.0523202614379</v>
      </c>
      <c r="AB42" s="66">
        <f>GEN!AO41</f>
        <v>20126</v>
      </c>
      <c r="AC42" s="64">
        <f>GEN!AP41</f>
        <v>649.22580645161293</v>
      </c>
      <c r="AD42" s="31">
        <f>GEN!AQ41</f>
        <v>-17509.621928104578</v>
      </c>
      <c r="AE42" s="45">
        <f>GEN!AR41</f>
        <v>0.53475933089259819</v>
      </c>
      <c r="AF42" s="65">
        <f>FMCG!AM41</f>
        <v>358422</v>
      </c>
      <c r="AG42" s="31">
        <f>FMCG!AN41</f>
        <v>11562</v>
      </c>
      <c r="AH42" s="66">
        <f>FMCG!AO41</f>
        <v>451236</v>
      </c>
      <c r="AI42" s="64">
        <f>FMCG!AP41</f>
        <v>14556</v>
      </c>
      <c r="AJ42" s="31">
        <f>FMCG!AQ41</f>
        <v>92814</v>
      </c>
      <c r="AK42" s="45">
        <f>FMCG!AR41</f>
        <v>1.2589517384535547</v>
      </c>
    </row>
    <row r="43" spans="1:37" x14ac:dyDescent="0.25">
      <c r="A43" s="10">
        <v>41</v>
      </c>
      <c r="B43" s="11">
        <v>14465</v>
      </c>
      <c r="C43" s="11" t="s">
        <v>58</v>
      </c>
      <c r="D43" s="12" t="s">
        <v>3</v>
      </c>
      <c r="E43" s="12" t="s">
        <v>10</v>
      </c>
      <c r="F43" s="12" t="s">
        <v>11</v>
      </c>
      <c r="G43" s="12" t="s">
        <v>106</v>
      </c>
      <c r="H43" s="65">
        <f>SALES!AM42</f>
        <v>1429286</v>
      </c>
      <c r="I43" s="31">
        <f>SALES!AN42</f>
        <v>46106</v>
      </c>
      <c r="J43" s="66">
        <f>SALES!AO42</f>
        <v>1309645</v>
      </c>
      <c r="K43" s="64">
        <f>SALES!AP42</f>
        <v>42246.612903225803</v>
      </c>
      <c r="L43" s="31">
        <f>SALES!AR42</f>
        <v>-119641</v>
      </c>
      <c r="M43" s="45">
        <f>SALES!AS42</f>
        <v>0.91629317015628786</v>
      </c>
      <c r="N43" s="65">
        <f>PHARMA!AM42</f>
        <v>882857.49460784323</v>
      </c>
      <c r="O43" s="31">
        <f>PHARMA!AN42</f>
        <v>28479.274019607845</v>
      </c>
      <c r="P43" s="66">
        <f>PHARMA!AO42</f>
        <v>781545</v>
      </c>
      <c r="Q43" s="64">
        <f>PHARMA!AP42</f>
        <v>25211.129032258064</v>
      </c>
      <c r="R43" s="31">
        <f>PHARMA!AQ42</f>
        <v>-101312.49460784323</v>
      </c>
      <c r="S43" s="45">
        <f>PHARMA!AR42</f>
        <v>0.88524479292907254</v>
      </c>
      <c r="T43" s="65">
        <f>PL!AM42</f>
        <v>99200</v>
      </c>
      <c r="U43" s="31">
        <f>PL!AN42</f>
        <v>3200</v>
      </c>
      <c r="V43" s="66">
        <f>PL!AO42</f>
        <v>91982</v>
      </c>
      <c r="W43" s="64">
        <f>PL!AP42</f>
        <v>2967.1612903225805</v>
      </c>
      <c r="X43" s="31">
        <f>PL!AQ42</f>
        <v>-7218</v>
      </c>
      <c r="Y43" s="45">
        <f>PL!AR42</f>
        <v>0.92723790322580646</v>
      </c>
      <c r="Z43" s="65">
        <f>GEN!AM42</f>
        <v>51646.805392156857</v>
      </c>
      <c r="AA43" s="31">
        <f>GEN!AN42</f>
        <v>1666.0259803921567</v>
      </c>
      <c r="AB43" s="66">
        <f>GEN!AO42</f>
        <v>38781</v>
      </c>
      <c r="AC43" s="64">
        <f>GEN!AP42</f>
        <v>1251</v>
      </c>
      <c r="AD43" s="31">
        <f>GEN!AQ42</f>
        <v>-12865.805392156857</v>
      </c>
      <c r="AE43" s="45">
        <f>GEN!AR42</f>
        <v>0.75088865043121</v>
      </c>
      <c r="AF43" s="65">
        <f>FMCG!AM42</f>
        <v>385671</v>
      </c>
      <c r="AG43" s="31">
        <f>FMCG!AN42</f>
        <v>12441</v>
      </c>
      <c r="AH43" s="66">
        <f>FMCG!AO42</f>
        <v>380570</v>
      </c>
      <c r="AI43" s="64">
        <f>FMCG!AP42</f>
        <v>12276.451612903225</v>
      </c>
      <c r="AJ43" s="31">
        <f>FMCG!AQ42</f>
        <v>-5101</v>
      </c>
      <c r="AK43" s="45">
        <f>FMCG!AR42</f>
        <v>0.98677370090050842</v>
      </c>
    </row>
    <row r="44" spans="1:37" x14ac:dyDescent="0.25">
      <c r="A44" s="10">
        <v>42</v>
      </c>
      <c r="B44" s="11">
        <v>16437</v>
      </c>
      <c r="C44" s="11" t="s">
        <v>58</v>
      </c>
      <c r="D44" s="12" t="s">
        <v>3</v>
      </c>
      <c r="E44" s="12" t="s">
        <v>10</v>
      </c>
      <c r="F44" s="12" t="s">
        <v>11</v>
      </c>
      <c r="G44" s="12" t="s">
        <v>107</v>
      </c>
      <c r="H44" s="65">
        <f>SALES!AM43</f>
        <v>1617456</v>
      </c>
      <c r="I44" s="31">
        <f>SALES!AN43</f>
        <v>52176</v>
      </c>
      <c r="J44" s="66">
        <f>SALES!AO43</f>
        <v>1756954</v>
      </c>
      <c r="K44" s="64">
        <f>SALES!AP43</f>
        <v>56675.93548387097</v>
      </c>
      <c r="L44" s="31">
        <f>SALES!AR43</f>
        <v>139498</v>
      </c>
      <c r="M44" s="45">
        <f>SALES!AS43</f>
        <v>1.086245313628315</v>
      </c>
      <c r="N44" s="65">
        <f>PHARMA!AM43</f>
        <v>855783.43895424833</v>
      </c>
      <c r="O44" s="31">
        <f>PHARMA!AN43</f>
        <v>27605.917385620913</v>
      </c>
      <c r="P44" s="66">
        <f>PHARMA!AO43</f>
        <v>902617</v>
      </c>
      <c r="Q44" s="64">
        <f>PHARMA!AP43</f>
        <v>29116.677419354837</v>
      </c>
      <c r="R44" s="31">
        <f>PHARMA!AQ43</f>
        <v>46833.561045751674</v>
      </c>
      <c r="S44" s="45">
        <f>PHARMA!AR43</f>
        <v>1.0547259492459697</v>
      </c>
      <c r="T44" s="65">
        <f>PL!AM43</f>
        <v>137950</v>
      </c>
      <c r="U44" s="31">
        <f>PL!AN43</f>
        <v>4450</v>
      </c>
      <c r="V44" s="66">
        <f>PL!AO43</f>
        <v>124573</v>
      </c>
      <c r="W44" s="64">
        <f>PL!AP43</f>
        <v>4018.483870967742</v>
      </c>
      <c r="X44" s="31">
        <f>PL!AQ43</f>
        <v>-13377</v>
      </c>
      <c r="Y44" s="45">
        <f>PL!AR43</f>
        <v>0.90303008336353752</v>
      </c>
      <c r="Z44" s="65">
        <f>GEN!AM43</f>
        <v>70434.56104575163</v>
      </c>
      <c r="AA44" s="31">
        <f>GEN!AN43</f>
        <v>2272.082614379085</v>
      </c>
      <c r="AB44" s="66">
        <f>GEN!AO43</f>
        <v>44208</v>
      </c>
      <c r="AC44" s="64">
        <f>GEN!AP43</f>
        <v>1426.0645161290322</v>
      </c>
      <c r="AD44" s="31">
        <f>GEN!AQ43</f>
        <v>-26226.56104575163</v>
      </c>
      <c r="AE44" s="45">
        <f>GEN!AR43</f>
        <v>0.62764641879835315</v>
      </c>
      <c r="AF44" s="65">
        <f>FMCG!AM43</f>
        <v>532146</v>
      </c>
      <c r="AG44" s="31">
        <f>FMCG!AN43</f>
        <v>17166</v>
      </c>
      <c r="AH44" s="66">
        <f>FMCG!AO43</f>
        <v>622685</v>
      </c>
      <c r="AI44" s="64">
        <f>FMCG!AP43</f>
        <v>20086.612903225807</v>
      </c>
      <c r="AJ44" s="31">
        <f>FMCG!AQ43</f>
        <v>90539</v>
      </c>
      <c r="AK44" s="45">
        <f>FMCG!AR43</f>
        <v>1.170139397834429</v>
      </c>
    </row>
    <row r="45" spans="1:37" x14ac:dyDescent="0.25">
      <c r="A45" s="10">
        <v>43</v>
      </c>
      <c r="B45" s="11">
        <v>15790</v>
      </c>
      <c r="C45" s="11" t="s">
        <v>58</v>
      </c>
      <c r="D45" s="12" t="s">
        <v>3</v>
      </c>
      <c r="E45" s="12" t="s">
        <v>10</v>
      </c>
      <c r="F45" s="12" t="s">
        <v>11</v>
      </c>
      <c r="G45" s="12" t="s">
        <v>108</v>
      </c>
      <c r="H45" s="65">
        <f>SALES!AM44</f>
        <v>700321</v>
      </c>
      <c r="I45" s="31">
        <f>SALES!AN44</f>
        <v>22591</v>
      </c>
      <c r="J45" s="66">
        <f>SALES!AO44</f>
        <v>91345</v>
      </c>
      <c r="K45" s="64">
        <f>SALES!AP44</f>
        <v>2946.6129032258063</v>
      </c>
      <c r="L45" s="31">
        <f>SALES!AR44</f>
        <v>-608976</v>
      </c>
      <c r="M45" s="45">
        <f>SALES!AS44</f>
        <v>0.13043304427541086</v>
      </c>
      <c r="N45" s="65">
        <f>PHARMA!AM44</f>
        <v>272076.97666666663</v>
      </c>
      <c r="O45" s="31">
        <f>PHARMA!AN44</f>
        <v>8776.6766666666645</v>
      </c>
      <c r="P45" s="66">
        <f>PHARMA!AO44</f>
        <v>50833</v>
      </c>
      <c r="Q45" s="64">
        <f>PHARMA!AP44</f>
        <v>1639.7741935483871</v>
      </c>
      <c r="R45" s="31">
        <f>PHARMA!AQ44</f>
        <v>-221243.97666666663</v>
      </c>
      <c r="S45" s="45">
        <f>PHARMA!AR44</f>
        <v>0.18683315517092697</v>
      </c>
      <c r="T45" s="65">
        <f>PL!AM44</f>
        <v>65100</v>
      </c>
      <c r="U45" s="31">
        <f>PL!AN44</f>
        <v>2100</v>
      </c>
      <c r="V45" s="66">
        <f>PL!AO44</f>
        <v>7834</v>
      </c>
      <c r="W45" s="64">
        <f>PL!AP44</f>
        <v>252.70967741935485</v>
      </c>
      <c r="X45" s="31">
        <f>PL!AQ44</f>
        <v>-57266</v>
      </c>
      <c r="Y45" s="45">
        <f>PL!AR44</f>
        <v>0.12033794162826421</v>
      </c>
      <c r="Z45" s="65">
        <f>GEN!AM44</f>
        <v>167853.32333333333</v>
      </c>
      <c r="AA45" s="31">
        <f>GEN!AN44</f>
        <v>5414.623333333333</v>
      </c>
      <c r="AB45" s="66">
        <f>GEN!AO44</f>
        <v>6324</v>
      </c>
      <c r="AC45" s="64">
        <f>GEN!AP44</f>
        <v>204</v>
      </c>
      <c r="AD45" s="31">
        <f>GEN!AQ44</f>
        <v>-161529.32333333333</v>
      </c>
      <c r="AE45" s="45">
        <f>GEN!AR44</f>
        <v>3.7675750914037111E-2</v>
      </c>
      <c r="AF45" s="65">
        <f>FMCG!AM44</f>
        <v>182280</v>
      </c>
      <c r="AG45" s="31">
        <f>FMCG!AN44</f>
        <v>5880</v>
      </c>
      <c r="AH45" s="66">
        <f>FMCG!AO44</f>
        <v>20407</v>
      </c>
      <c r="AI45" s="64">
        <f>FMCG!AP44</f>
        <v>658.29032258064512</v>
      </c>
      <c r="AJ45" s="31">
        <f>FMCG!AQ44</f>
        <v>-161873</v>
      </c>
      <c r="AK45" s="45">
        <f>FMCG!AR44</f>
        <v>0.111954136493307</v>
      </c>
    </row>
    <row r="46" spans="1:37" x14ac:dyDescent="0.25">
      <c r="A46" s="10">
        <v>44</v>
      </c>
      <c r="B46" s="11">
        <v>15198</v>
      </c>
      <c r="C46" s="11" t="s">
        <v>58</v>
      </c>
      <c r="D46" s="12" t="s">
        <v>3</v>
      </c>
      <c r="E46" s="12" t="s">
        <v>10</v>
      </c>
      <c r="F46" s="12" t="s">
        <v>11</v>
      </c>
      <c r="G46" s="12" t="s">
        <v>109</v>
      </c>
      <c r="H46" s="65">
        <f>SALES!AM45</f>
        <v>2525291</v>
      </c>
      <c r="I46" s="31">
        <f>SALES!AN45</f>
        <v>81461</v>
      </c>
      <c r="J46" s="66">
        <f>SALES!AO45</f>
        <v>2405542</v>
      </c>
      <c r="K46" s="64">
        <f>SALES!AP45</f>
        <v>77598.129032258061</v>
      </c>
      <c r="L46" s="31">
        <f>SALES!AR45</f>
        <v>-119749</v>
      </c>
      <c r="M46" s="45">
        <f>SALES!AS45</f>
        <v>0.95258011848931468</v>
      </c>
      <c r="N46" s="65">
        <f>PHARMA!AM45</f>
        <v>1517590.9071568628</v>
      </c>
      <c r="O46" s="31">
        <f>PHARMA!AN45</f>
        <v>48954.545392156862</v>
      </c>
      <c r="P46" s="66">
        <f>PHARMA!AO45</f>
        <v>1405700</v>
      </c>
      <c r="Q46" s="64">
        <f>PHARMA!AP45</f>
        <v>45345.161290322583</v>
      </c>
      <c r="R46" s="31">
        <f>PHARMA!AQ45</f>
        <v>-111890.90715686278</v>
      </c>
      <c r="S46" s="45">
        <f>PHARMA!AR45</f>
        <v>0.92627070534674905</v>
      </c>
      <c r="T46" s="65">
        <f>PL!AM45</f>
        <v>182900</v>
      </c>
      <c r="U46" s="31">
        <f>PL!AN45</f>
        <v>5900</v>
      </c>
      <c r="V46" s="66">
        <f>PL!AO45</f>
        <v>182589</v>
      </c>
      <c r="W46" s="64">
        <f>PL!AP45</f>
        <v>5889.9677419354839</v>
      </c>
      <c r="X46" s="31">
        <f>PL!AQ45</f>
        <v>-311</v>
      </c>
      <c r="Y46" s="45">
        <f>PL!AR45</f>
        <v>0.99829961727720062</v>
      </c>
      <c r="Z46" s="65">
        <f>GEN!AM45</f>
        <v>118062.09284313726</v>
      </c>
      <c r="AA46" s="31">
        <f>GEN!AN45</f>
        <v>3808.4546078431372</v>
      </c>
      <c r="AB46" s="66">
        <f>GEN!AO45</f>
        <v>67409</v>
      </c>
      <c r="AC46" s="64">
        <f>GEN!AP45</f>
        <v>2174.483870967742</v>
      </c>
      <c r="AD46" s="31">
        <f>GEN!AQ45</f>
        <v>-50653.092843137259</v>
      </c>
      <c r="AE46" s="45">
        <f>GEN!AR45</f>
        <v>0.57096226550517537</v>
      </c>
      <c r="AF46" s="65">
        <f>FMCG!AM45</f>
        <v>679396</v>
      </c>
      <c r="AG46" s="31">
        <f>FMCG!AN45</f>
        <v>21916</v>
      </c>
      <c r="AH46" s="66">
        <f>FMCG!AO45</f>
        <v>709565</v>
      </c>
      <c r="AI46" s="64">
        <f>FMCG!AP45</f>
        <v>22889.193548387098</v>
      </c>
      <c r="AJ46" s="31">
        <f>FMCG!AQ45</f>
        <v>30169</v>
      </c>
      <c r="AK46" s="45">
        <f>FMCG!AR45</f>
        <v>1.0444056191087379</v>
      </c>
    </row>
    <row r="47" spans="1:37" x14ac:dyDescent="0.25">
      <c r="A47" s="10">
        <v>45</v>
      </c>
      <c r="B47" s="11">
        <v>14511</v>
      </c>
      <c r="C47" s="11" t="s">
        <v>58</v>
      </c>
      <c r="D47" s="12" t="s">
        <v>3</v>
      </c>
      <c r="E47" s="12" t="s">
        <v>10</v>
      </c>
      <c r="F47" s="12" t="s">
        <v>11</v>
      </c>
      <c r="G47" s="12" t="s">
        <v>110</v>
      </c>
      <c r="H47" s="65">
        <f>SALES!AM46</f>
        <v>1845771</v>
      </c>
      <c r="I47" s="31">
        <f>SALES!AN46</f>
        <v>59541</v>
      </c>
      <c r="J47" s="66">
        <f>SALES!AO46</f>
        <v>1641640</v>
      </c>
      <c r="K47" s="64">
        <f>SALES!AP46</f>
        <v>52956.129032258068</v>
      </c>
      <c r="L47" s="31">
        <f>SALES!AR46</f>
        <v>-204131</v>
      </c>
      <c r="M47" s="45">
        <f>SALES!AS46</f>
        <v>0.88940610725815927</v>
      </c>
      <c r="N47" s="65">
        <f>PHARMA!AM46</f>
        <v>1144875.0867647058</v>
      </c>
      <c r="O47" s="31">
        <f>PHARMA!AN46</f>
        <v>36931.454411764702</v>
      </c>
      <c r="P47" s="66">
        <f>PHARMA!AO46</f>
        <v>869704</v>
      </c>
      <c r="Q47" s="64">
        <f>PHARMA!AP46</f>
        <v>28054.967741935485</v>
      </c>
      <c r="R47" s="31">
        <f>PHARMA!AQ46</f>
        <v>-275171.08676470583</v>
      </c>
      <c r="S47" s="45">
        <f>PHARMA!AR46</f>
        <v>0.75964968585148462</v>
      </c>
      <c r="T47" s="65">
        <f>PL!AM46</f>
        <v>119350</v>
      </c>
      <c r="U47" s="31">
        <f>PL!AN46</f>
        <v>3850</v>
      </c>
      <c r="V47" s="66">
        <f>PL!AO46</f>
        <v>124563</v>
      </c>
      <c r="W47" s="64">
        <f>PL!AP46</f>
        <v>4018.1612903225805</v>
      </c>
      <c r="X47" s="31">
        <f>PL!AQ46</f>
        <v>5213</v>
      </c>
      <c r="Y47" s="45">
        <f>PL!AR46</f>
        <v>1.0436782572266443</v>
      </c>
      <c r="Z47" s="65">
        <f>GEN!AM46</f>
        <v>73207.913235294109</v>
      </c>
      <c r="AA47" s="31">
        <f>GEN!AN46</f>
        <v>2361.545588235294</v>
      </c>
      <c r="AB47" s="66">
        <f>GEN!AO46</f>
        <v>51752</v>
      </c>
      <c r="AC47" s="64">
        <f>GEN!AP46</f>
        <v>1669.4193548387098</v>
      </c>
      <c r="AD47" s="31">
        <f>GEN!AQ46</f>
        <v>-21455.913235294109</v>
      </c>
      <c r="AE47" s="45">
        <f>GEN!AR46</f>
        <v>0.7069181146260286</v>
      </c>
      <c r="AF47" s="65">
        <f>FMCG!AM46</f>
        <v>482546</v>
      </c>
      <c r="AG47" s="31">
        <f>FMCG!AN46</f>
        <v>15566</v>
      </c>
      <c r="AH47" s="66">
        <f>FMCG!AO46</f>
        <v>482611</v>
      </c>
      <c r="AI47" s="64">
        <f>FMCG!AP46</f>
        <v>15568.096774193549</v>
      </c>
      <c r="AJ47" s="31">
        <f>FMCG!AQ46</f>
        <v>65</v>
      </c>
      <c r="AK47" s="45">
        <f>FMCG!AR46</f>
        <v>1.0001347021838332</v>
      </c>
    </row>
    <row r="48" spans="1:37" x14ac:dyDescent="0.25">
      <c r="A48" s="10">
        <v>46</v>
      </c>
      <c r="B48" s="11">
        <v>17011</v>
      </c>
      <c r="C48" s="11" t="s">
        <v>58</v>
      </c>
      <c r="D48" s="12" t="s">
        <v>3</v>
      </c>
      <c r="E48" s="12" t="s">
        <v>10</v>
      </c>
      <c r="F48" s="12" t="s">
        <v>11</v>
      </c>
      <c r="G48" s="12" t="s">
        <v>111</v>
      </c>
      <c r="H48" s="65">
        <f>SALES!AM47</f>
        <v>989551</v>
      </c>
      <c r="I48" s="31">
        <f>SALES!AN47</f>
        <v>31921</v>
      </c>
      <c r="J48" s="66">
        <f>SALES!AO47</f>
        <v>1392157</v>
      </c>
      <c r="K48" s="64">
        <f>SALES!AP47</f>
        <v>44908.290322580644</v>
      </c>
      <c r="L48" s="31">
        <f>SALES!AR47</f>
        <v>402606</v>
      </c>
      <c r="M48" s="45">
        <f>SALES!AS47</f>
        <v>1.4068572514200886</v>
      </c>
      <c r="N48" s="65">
        <f>PHARMA!AM47</f>
        <v>505170.07656862744</v>
      </c>
      <c r="O48" s="31">
        <f>PHARMA!AN47</f>
        <v>16295.808921568627</v>
      </c>
      <c r="P48" s="66">
        <f>PHARMA!AO47</f>
        <v>660665</v>
      </c>
      <c r="Q48" s="64">
        <f>PHARMA!AP47</f>
        <v>21311.774193548386</v>
      </c>
      <c r="R48" s="31">
        <f>PHARMA!AQ47</f>
        <v>155494.92343137256</v>
      </c>
      <c r="S48" s="45">
        <f>PHARMA!AR47</f>
        <v>1.3078070745749102</v>
      </c>
      <c r="T48" s="65">
        <f>PL!AM47</f>
        <v>93000</v>
      </c>
      <c r="U48" s="31">
        <f>PL!AN47</f>
        <v>3000</v>
      </c>
      <c r="V48" s="66">
        <f>PL!AO47</f>
        <v>129223</v>
      </c>
      <c r="W48" s="64">
        <f>PL!AP47</f>
        <v>4168.4838709677415</v>
      </c>
      <c r="X48" s="31">
        <f>PL!AQ47</f>
        <v>36223</v>
      </c>
      <c r="Y48" s="45">
        <f>PL!AR47</f>
        <v>1.389494623655914</v>
      </c>
      <c r="Z48" s="65">
        <f>GEN!AM47</f>
        <v>52498.223431372549</v>
      </c>
      <c r="AA48" s="31">
        <f>GEN!AN47</f>
        <v>1693.4910784313727</v>
      </c>
      <c r="AB48" s="66">
        <f>GEN!AO47</f>
        <v>32702</v>
      </c>
      <c r="AC48" s="64">
        <f>GEN!AP47</f>
        <v>1054.9032258064517</v>
      </c>
      <c r="AD48" s="31">
        <f>GEN!AQ47</f>
        <v>-19796.223431372549</v>
      </c>
      <c r="AE48" s="45">
        <f>GEN!AR47</f>
        <v>0.62291631721117491</v>
      </c>
      <c r="AF48" s="65">
        <f>FMCG!AM47</f>
        <v>327422</v>
      </c>
      <c r="AG48" s="31">
        <f>FMCG!AN47</f>
        <v>10562</v>
      </c>
      <c r="AH48" s="66">
        <f>FMCG!AO47</f>
        <v>517869</v>
      </c>
      <c r="AI48" s="64">
        <f>FMCG!AP47</f>
        <v>16705.451612903227</v>
      </c>
      <c r="AJ48" s="31">
        <f>FMCG!AQ47</f>
        <v>190447</v>
      </c>
      <c r="AK48" s="45">
        <f>FMCG!AR47</f>
        <v>1.5816560890838123</v>
      </c>
    </row>
    <row r="49" spans="1:37" x14ac:dyDescent="0.25">
      <c r="A49" s="10">
        <v>47</v>
      </c>
      <c r="B49" s="11">
        <v>16414</v>
      </c>
      <c r="C49" s="11" t="s">
        <v>58</v>
      </c>
      <c r="D49" s="12" t="s">
        <v>3</v>
      </c>
      <c r="E49" s="12" t="s">
        <v>10</v>
      </c>
      <c r="F49" s="12" t="s">
        <v>11</v>
      </c>
      <c r="G49" s="12" t="s">
        <v>112</v>
      </c>
      <c r="H49" s="65">
        <f>SALES!AM48</f>
        <v>1740681</v>
      </c>
      <c r="I49" s="31">
        <f>SALES!AN48</f>
        <v>56151</v>
      </c>
      <c r="J49" s="66">
        <f>SALES!AO48</f>
        <v>1626258</v>
      </c>
      <c r="K49" s="64">
        <f>SALES!AP48</f>
        <v>52459.93548387097</v>
      </c>
      <c r="L49" s="31">
        <f>SALES!AR48</f>
        <v>-114423</v>
      </c>
      <c r="M49" s="45">
        <f>SALES!AS48</f>
        <v>0.93426538234173861</v>
      </c>
      <c r="N49" s="65">
        <f>PHARMA!AM48</f>
        <v>911888.68967320258</v>
      </c>
      <c r="O49" s="31">
        <f>PHARMA!AN48</f>
        <v>29415.764183006533</v>
      </c>
      <c r="P49" s="66">
        <f>PHARMA!AO48</f>
        <v>845628</v>
      </c>
      <c r="Q49" s="64">
        <f>PHARMA!AP48</f>
        <v>27278.322580645163</v>
      </c>
      <c r="R49" s="31">
        <f>PHARMA!AQ48</f>
        <v>-66260.689673202578</v>
      </c>
      <c r="S49" s="45">
        <f>PHARMA!AR48</f>
        <v>0.92733686641409196</v>
      </c>
      <c r="T49" s="65">
        <f>PL!AM48</f>
        <v>110050</v>
      </c>
      <c r="U49" s="31">
        <f>PL!AN48</f>
        <v>3550</v>
      </c>
      <c r="V49" s="66">
        <f>PL!AO48</f>
        <v>100036</v>
      </c>
      <c r="W49" s="64">
        <f>PL!AP48</f>
        <v>3226.9677419354839</v>
      </c>
      <c r="X49" s="31">
        <f>PL!AQ48</f>
        <v>-10014</v>
      </c>
      <c r="Y49" s="45">
        <f>PL!AR48</f>
        <v>0.90900499772830534</v>
      </c>
      <c r="Z49" s="65">
        <f>GEN!AM48</f>
        <v>72959.610326797396</v>
      </c>
      <c r="AA49" s="31">
        <f>GEN!AN48</f>
        <v>2353.5358169934643</v>
      </c>
      <c r="AB49" s="66">
        <f>GEN!AO48</f>
        <v>34242</v>
      </c>
      <c r="AC49" s="64">
        <f>GEN!AP48</f>
        <v>1104.5806451612902</v>
      </c>
      <c r="AD49" s="31">
        <f>GEN!AQ48</f>
        <v>-38717.610326797396</v>
      </c>
      <c r="AE49" s="45">
        <f>GEN!AR48</f>
        <v>0.46932816453685511</v>
      </c>
      <c r="AF49" s="65">
        <f>FMCG!AM48</f>
        <v>632772</v>
      </c>
      <c r="AG49" s="31">
        <f>FMCG!AN48</f>
        <v>20412</v>
      </c>
      <c r="AH49" s="66">
        <f>FMCG!AO48</f>
        <v>603400</v>
      </c>
      <c r="AI49" s="64">
        <f>FMCG!AP48</f>
        <v>19464.516129032258</v>
      </c>
      <c r="AJ49" s="31">
        <f>FMCG!AQ48</f>
        <v>-29372</v>
      </c>
      <c r="AK49" s="45">
        <f>FMCG!AR48</f>
        <v>0.95358201690340283</v>
      </c>
    </row>
    <row r="50" spans="1:37" x14ac:dyDescent="0.25">
      <c r="A50" s="10">
        <v>48</v>
      </c>
      <c r="B50" s="11">
        <v>16468</v>
      </c>
      <c r="C50" s="11" t="s">
        <v>58</v>
      </c>
      <c r="D50" s="12" t="s">
        <v>3</v>
      </c>
      <c r="E50" s="12" t="s">
        <v>10</v>
      </c>
      <c r="F50" s="12" t="s">
        <v>11</v>
      </c>
      <c r="G50" s="12" t="s">
        <v>113</v>
      </c>
      <c r="H50" s="65">
        <f>SALES!AM49</f>
        <v>1231351</v>
      </c>
      <c r="I50" s="31">
        <f>SALES!AN49</f>
        <v>39721</v>
      </c>
      <c r="J50" s="66">
        <f>SALES!AO49</f>
        <v>1233608</v>
      </c>
      <c r="K50" s="64">
        <f>SALES!AP49</f>
        <v>39793.806451612902</v>
      </c>
      <c r="L50" s="31">
        <f>SALES!AR49</f>
        <v>2257</v>
      </c>
      <c r="M50" s="45">
        <f>SALES!AS49</f>
        <v>1.0018329460892954</v>
      </c>
      <c r="N50" s="65">
        <f>PHARMA!AM49</f>
        <v>602044.10756535956</v>
      </c>
      <c r="O50" s="31">
        <f>PHARMA!AN49</f>
        <v>19420.777663398694</v>
      </c>
      <c r="P50" s="66">
        <f>PHARMA!AO49</f>
        <v>558456</v>
      </c>
      <c r="Q50" s="64">
        <f>PHARMA!AP49</f>
        <v>18014.709677419356</v>
      </c>
      <c r="R50" s="31">
        <f>PHARMA!AQ49</f>
        <v>-43588.107565359562</v>
      </c>
      <c r="S50" s="45">
        <f>PHARMA!AR49</f>
        <v>0.92759981035006223</v>
      </c>
      <c r="T50" s="65">
        <f>PL!AM49</f>
        <v>96100</v>
      </c>
      <c r="U50" s="31">
        <f>PL!AN49</f>
        <v>3100</v>
      </c>
      <c r="V50" s="66">
        <f>PL!AO49</f>
        <v>82740</v>
      </c>
      <c r="W50" s="64">
        <f>PL!AP49</f>
        <v>2669.0322580645161</v>
      </c>
      <c r="X50" s="31">
        <f>PL!AQ49</f>
        <v>-13360</v>
      </c>
      <c r="Y50" s="45">
        <f>PL!AR49</f>
        <v>0.86097814776274717</v>
      </c>
      <c r="Z50" s="65">
        <f>GEN!AM49</f>
        <v>54700.192434640521</v>
      </c>
      <c r="AA50" s="31">
        <f>GEN!AN49</f>
        <v>1764.5223366013072</v>
      </c>
      <c r="AB50" s="66">
        <f>GEN!AO49</f>
        <v>43285</v>
      </c>
      <c r="AC50" s="64">
        <f>GEN!AP49</f>
        <v>1396.2903225806451</v>
      </c>
      <c r="AD50" s="31">
        <f>GEN!AQ49</f>
        <v>-11415.192434640521</v>
      </c>
      <c r="AE50" s="45">
        <f>GEN!AR49</f>
        <v>0.79131348672529511</v>
      </c>
      <c r="AF50" s="65">
        <f>FMCG!AM49</f>
        <v>465496</v>
      </c>
      <c r="AG50" s="31">
        <f>FMCG!AN49</f>
        <v>15016</v>
      </c>
      <c r="AH50" s="66">
        <f>FMCG!AO49</f>
        <v>497336</v>
      </c>
      <c r="AI50" s="64">
        <f>FMCG!AP49</f>
        <v>16043.096774193549</v>
      </c>
      <c r="AJ50" s="31">
        <f>FMCG!AQ49</f>
        <v>31840</v>
      </c>
      <c r="AK50" s="45">
        <f>FMCG!AR49</f>
        <v>1.0684001581109182</v>
      </c>
    </row>
    <row r="51" spans="1:37" x14ac:dyDescent="0.25">
      <c r="A51" s="10">
        <v>49</v>
      </c>
      <c r="B51" s="11">
        <v>17411</v>
      </c>
      <c r="C51" s="11" t="s">
        <v>58</v>
      </c>
      <c r="D51" s="12" t="s">
        <v>3</v>
      </c>
      <c r="E51" s="12" t="s">
        <v>10</v>
      </c>
      <c r="F51" s="12" t="s">
        <v>11</v>
      </c>
      <c r="G51" s="12" t="s">
        <v>114</v>
      </c>
      <c r="H51" s="65">
        <f>SALES!AM50</f>
        <v>738420</v>
      </c>
      <c r="I51" s="31">
        <f>SALES!AN50</f>
        <v>23820</v>
      </c>
      <c r="J51" s="66">
        <f>SALES!AO50</f>
        <v>867934</v>
      </c>
      <c r="K51" s="64">
        <f>SALES!AP50</f>
        <v>27997.870967741936</v>
      </c>
      <c r="L51" s="31">
        <f>SALES!AR50</f>
        <v>129514</v>
      </c>
      <c r="M51" s="45">
        <f>SALES!AS50</f>
        <v>1.1753934075458412</v>
      </c>
      <c r="N51" s="65">
        <f>PHARMA!AM50</f>
        <v>358147.7796732026</v>
      </c>
      <c r="O51" s="31">
        <f>PHARMA!AN50</f>
        <v>11553.154183006536</v>
      </c>
      <c r="P51" s="66">
        <f>PHARMA!AO50</f>
        <v>388663</v>
      </c>
      <c r="Q51" s="64">
        <f>PHARMA!AP50</f>
        <v>12537.516129032258</v>
      </c>
      <c r="R51" s="31">
        <f>PHARMA!AQ50</f>
        <v>30515.220326797396</v>
      </c>
      <c r="S51" s="45">
        <f>PHARMA!AR50</f>
        <v>1.0852028745079516</v>
      </c>
      <c r="T51" s="65">
        <f>PL!AM50</f>
        <v>75950</v>
      </c>
      <c r="U51" s="31">
        <f>PL!AN50</f>
        <v>2450</v>
      </c>
      <c r="V51" s="66">
        <f>PL!AO50</f>
        <v>73143</v>
      </c>
      <c r="W51" s="64">
        <f>PL!AP50</f>
        <v>2359.4516129032259</v>
      </c>
      <c r="X51" s="31">
        <f>PL!AQ50</f>
        <v>-2807</v>
      </c>
      <c r="Y51" s="45">
        <f>PL!AR50</f>
        <v>0.96304147465437784</v>
      </c>
      <c r="Z51" s="65">
        <f>GEN!AM50</f>
        <v>33639.520326797385</v>
      </c>
      <c r="AA51" s="31">
        <f>GEN!AN50</f>
        <v>1085.145816993464</v>
      </c>
      <c r="AB51" s="66">
        <f>GEN!AO50</f>
        <v>21898</v>
      </c>
      <c r="AC51" s="64">
        <f>GEN!AP50</f>
        <v>706.38709677419354</v>
      </c>
      <c r="AD51" s="31">
        <f>GEN!AQ50</f>
        <v>-11741.520326797385</v>
      </c>
      <c r="AE51" s="45">
        <f>GEN!AR50</f>
        <v>0.6509605305684445</v>
      </c>
      <c r="AF51" s="65">
        <f>FMCG!AM50</f>
        <v>262322</v>
      </c>
      <c r="AG51" s="31">
        <f>FMCG!AN50</f>
        <v>8462</v>
      </c>
      <c r="AH51" s="66">
        <f>FMCG!AO50</f>
        <v>358359</v>
      </c>
      <c r="AI51" s="64">
        <f>FMCG!AP50</f>
        <v>11559.967741935483</v>
      </c>
      <c r="AJ51" s="31">
        <f>FMCG!AQ50</f>
        <v>96037</v>
      </c>
      <c r="AK51" s="45">
        <f>FMCG!AR50</f>
        <v>1.3661034911292229</v>
      </c>
    </row>
    <row r="52" spans="1:37" x14ac:dyDescent="0.25">
      <c r="A52" s="10">
        <v>50</v>
      </c>
      <c r="B52" s="13">
        <v>17117</v>
      </c>
      <c r="C52" s="11" t="s">
        <v>58</v>
      </c>
      <c r="D52" s="12" t="s">
        <v>3</v>
      </c>
      <c r="E52" s="12" t="s">
        <v>10</v>
      </c>
      <c r="F52" s="12" t="s">
        <v>11</v>
      </c>
      <c r="G52" s="14" t="s">
        <v>115</v>
      </c>
      <c r="H52" s="65">
        <f>SALES!AM51</f>
        <v>1739410</v>
      </c>
      <c r="I52" s="31">
        <f>SALES!AN51</f>
        <v>56110</v>
      </c>
      <c r="J52" s="66">
        <f>SALES!AO51</f>
        <v>1739867</v>
      </c>
      <c r="K52" s="64">
        <f>SALES!AP51</f>
        <v>56124.741935483871</v>
      </c>
      <c r="L52" s="31">
        <f>SALES!AR51</f>
        <v>457</v>
      </c>
      <c r="M52" s="45">
        <f>SALES!AS51</f>
        <v>1.0002627327657079</v>
      </c>
      <c r="N52" s="65">
        <f>PHARMA!AM51</f>
        <v>917219.82856209157</v>
      </c>
      <c r="O52" s="31">
        <f>PHARMA!AN51</f>
        <v>29587.736405228759</v>
      </c>
      <c r="P52" s="66">
        <f>PHARMA!AO51</f>
        <v>774007</v>
      </c>
      <c r="Q52" s="64">
        <f>PHARMA!AP51</f>
        <v>24967.967741935485</v>
      </c>
      <c r="R52" s="31">
        <f>PHARMA!AQ51</f>
        <v>-143212.82856209157</v>
      </c>
      <c r="S52" s="45">
        <f>PHARMA!AR51</f>
        <v>0.84386204473293647</v>
      </c>
      <c r="T52" s="65">
        <f>PL!AM51</f>
        <v>128650</v>
      </c>
      <c r="U52" s="31">
        <f>PL!AN51</f>
        <v>4150</v>
      </c>
      <c r="V52" s="66">
        <f>PL!AO51</f>
        <v>137401</v>
      </c>
      <c r="W52" s="64">
        <f>PL!AP51</f>
        <v>4432.2903225806449</v>
      </c>
      <c r="X52" s="31">
        <f>PL!AQ51</f>
        <v>8751</v>
      </c>
      <c r="Y52" s="45">
        <f>PL!AR51</f>
        <v>1.0680217644772638</v>
      </c>
      <c r="Z52" s="65">
        <f>GEN!AM51</f>
        <v>75276.171437908502</v>
      </c>
      <c r="AA52" s="31">
        <f>GEN!AN51</f>
        <v>2428.263594771242</v>
      </c>
      <c r="AB52" s="66">
        <f>GEN!AO51</f>
        <v>59588</v>
      </c>
      <c r="AC52" s="64">
        <f>GEN!AP51</f>
        <v>1922.1935483870968</v>
      </c>
      <c r="AD52" s="31">
        <f>GEN!AQ51</f>
        <v>-15688.171437908502</v>
      </c>
      <c r="AE52" s="45">
        <f>GEN!AR51</f>
        <v>0.79159179939366497</v>
      </c>
      <c r="AF52" s="65">
        <f>FMCG!AM51</f>
        <v>586272</v>
      </c>
      <c r="AG52" s="31">
        <f>FMCG!AN51</f>
        <v>18912</v>
      </c>
      <c r="AH52" s="66">
        <f>FMCG!AO51</f>
        <v>651234</v>
      </c>
      <c r="AI52" s="64">
        <f>FMCG!AP51</f>
        <v>21007.548387096773</v>
      </c>
      <c r="AJ52" s="31">
        <f>FMCG!AQ51</f>
        <v>64962</v>
      </c>
      <c r="AK52" s="45">
        <f>FMCG!AR51</f>
        <v>1.1108052235140002</v>
      </c>
    </row>
    <row r="53" spans="1:37" x14ac:dyDescent="0.25">
      <c r="A53" s="10">
        <v>53</v>
      </c>
      <c r="B53" s="11">
        <v>16875</v>
      </c>
      <c r="C53" s="11" t="s">
        <v>58</v>
      </c>
      <c r="D53" s="12" t="s">
        <v>3</v>
      </c>
      <c r="E53" s="12" t="s">
        <v>10</v>
      </c>
      <c r="F53" s="12" t="s">
        <v>12</v>
      </c>
      <c r="G53" s="12" t="s">
        <v>118</v>
      </c>
      <c r="H53" s="65">
        <f>SALES!AM52</f>
        <v>976841</v>
      </c>
      <c r="I53" s="31">
        <f>SALES!AN52</f>
        <v>31511</v>
      </c>
      <c r="J53" s="66">
        <f>SALES!AO52</f>
        <v>935614</v>
      </c>
      <c r="K53" s="64">
        <f>SALES!AP52</f>
        <v>30181.096774193549</v>
      </c>
      <c r="L53" s="31">
        <f>SALES!AR52</f>
        <v>-41227</v>
      </c>
      <c r="M53" s="45">
        <f>SALES!AS52</f>
        <v>0.95779558802302522</v>
      </c>
      <c r="N53" s="65">
        <f>PHARMA!AM52</f>
        <v>445449.31813725486</v>
      </c>
      <c r="O53" s="31">
        <f>PHARMA!AN52</f>
        <v>14369.332843137254</v>
      </c>
      <c r="P53" s="66">
        <f>PHARMA!AO52</f>
        <v>482068</v>
      </c>
      <c r="Q53" s="64">
        <f>PHARMA!AP52</f>
        <v>15550.58064516129</v>
      </c>
      <c r="R53" s="31">
        <f>PHARMA!AQ52</f>
        <v>36618.681862745143</v>
      </c>
      <c r="S53" s="45">
        <f>PHARMA!AR52</f>
        <v>1.0822061688541231</v>
      </c>
      <c r="T53" s="65">
        <f>PL!AM52</f>
        <v>77500</v>
      </c>
      <c r="U53" s="31">
        <f>PL!AN52</f>
        <v>2500</v>
      </c>
      <c r="V53" s="66">
        <f>PL!AO52</f>
        <v>78075</v>
      </c>
      <c r="W53" s="64">
        <f>PL!AP52</f>
        <v>2518.5483870967741</v>
      </c>
      <c r="X53" s="31">
        <f>PL!AQ52</f>
        <v>575</v>
      </c>
      <c r="Y53" s="45">
        <f>PL!AR52</f>
        <v>1.0074193548387096</v>
      </c>
      <c r="Z53" s="65">
        <f>GEN!AM52</f>
        <v>40608.981862745095</v>
      </c>
      <c r="AA53" s="31">
        <f>GEN!AN52</f>
        <v>1309.967156862745</v>
      </c>
      <c r="AB53" s="66">
        <f>GEN!AO52</f>
        <v>17168</v>
      </c>
      <c r="AC53" s="64">
        <f>GEN!AP52</f>
        <v>553.80645161290317</v>
      </c>
      <c r="AD53" s="31">
        <f>GEN!AQ52</f>
        <v>-23440.981862745095</v>
      </c>
      <c r="AE53" s="45">
        <f>GEN!AR52</f>
        <v>0.42276361564607506</v>
      </c>
      <c r="AF53" s="65">
        <f>FMCG!AM52</f>
        <v>404922</v>
      </c>
      <c r="AG53" s="31">
        <f>FMCG!AN52</f>
        <v>13062</v>
      </c>
      <c r="AH53" s="66">
        <f>FMCG!AO52</f>
        <v>361530</v>
      </c>
      <c r="AI53" s="64">
        <f>FMCG!AP52</f>
        <v>11662.258064516129</v>
      </c>
      <c r="AJ53" s="31">
        <f>FMCG!AQ52</f>
        <v>-43392</v>
      </c>
      <c r="AK53" s="45">
        <f>FMCG!AR52</f>
        <v>0.89283862077140785</v>
      </c>
    </row>
    <row r="54" spans="1:37" x14ac:dyDescent="0.25">
      <c r="A54" s="10">
        <v>54</v>
      </c>
      <c r="B54" s="11">
        <v>14792</v>
      </c>
      <c r="C54" s="11" t="s">
        <v>58</v>
      </c>
      <c r="D54" s="12" t="s">
        <v>3</v>
      </c>
      <c r="E54" s="12" t="s">
        <v>10</v>
      </c>
      <c r="F54" s="12" t="s">
        <v>12</v>
      </c>
      <c r="G54" s="12" t="s">
        <v>119</v>
      </c>
      <c r="H54" s="65">
        <f>SALES!AM53</f>
        <v>1798651</v>
      </c>
      <c r="I54" s="31">
        <f>SALES!AN53</f>
        <v>58021</v>
      </c>
      <c r="J54" s="66">
        <f>SALES!AO53</f>
        <v>2002951</v>
      </c>
      <c r="K54" s="64">
        <f>SALES!AP53</f>
        <v>64611.322580645159</v>
      </c>
      <c r="L54" s="31">
        <f>SALES!AR53</f>
        <v>204300</v>
      </c>
      <c r="M54" s="45">
        <f>SALES!AS53</f>
        <v>1.1135851257414584</v>
      </c>
      <c r="N54" s="65">
        <f>PHARMA!AM53</f>
        <v>970735.38993464049</v>
      </c>
      <c r="O54" s="31">
        <f>PHARMA!AN53</f>
        <v>31314.044836601308</v>
      </c>
      <c r="P54" s="66">
        <f>PHARMA!AO53</f>
        <v>958581</v>
      </c>
      <c r="Q54" s="64">
        <f>PHARMA!AP53</f>
        <v>30921.967741935485</v>
      </c>
      <c r="R54" s="31">
        <f>PHARMA!AQ53</f>
        <v>-12154.389934640494</v>
      </c>
      <c r="S54" s="45">
        <f>PHARMA!AR53</f>
        <v>0.9874791935468028</v>
      </c>
      <c r="T54" s="65">
        <f>PL!AM53</f>
        <v>108500</v>
      </c>
      <c r="U54" s="31">
        <f>PL!AN53</f>
        <v>3500</v>
      </c>
      <c r="V54" s="66">
        <f>PL!AO53</f>
        <v>132533</v>
      </c>
      <c r="W54" s="64">
        <f>PL!AP53</f>
        <v>4275.2580645161288</v>
      </c>
      <c r="X54" s="31">
        <f>PL!AQ53</f>
        <v>24033</v>
      </c>
      <c r="Y54" s="45">
        <f>PL!AR53</f>
        <v>1.2215023041474655</v>
      </c>
      <c r="Z54" s="65">
        <f>GEN!AM53</f>
        <v>56077.610065359477</v>
      </c>
      <c r="AA54" s="31">
        <f>GEN!AN53</f>
        <v>1808.9551633986928</v>
      </c>
      <c r="AB54" s="66">
        <f>GEN!AO53</f>
        <v>54777</v>
      </c>
      <c r="AC54" s="64">
        <f>GEN!AP53</f>
        <v>1767</v>
      </c>
      <c r="AD54" s="31">
        <f>GEN!AQ53</f>
        <v>-1300.6100653594767</v>
      </c>
      <c r="AE54" s="45">
        <f>GEN!AR53</f>
        <v>0.97680696335233275</v>
      </c>
      <c r="AF54" s="65">
        <f>FMCG!AM53</f>
        <v>640646</v>
      </c>
      <c r="AG54" s="31">
        <f>FMCG!AN53</f>
        <v>20666</v>
      </c>
      <c r="AH54" s="66">
        <f>FMCG!AO53</f>
        <v>758066</v>
      </c>
      <c r="AI54" s="64">
        <f>FMCG!AP53</f>
        <v>24453.741935483871</v>
      </c>
      <c r="AJ54" s="31">
        <f>FMCG!AQ53</f>
        <v>117420</v>
      </c>
      <c r="AK54" s="45">
        <f>FMCG!AR53</f>
        <v>1.1832837479668958</v>
      </c>
    </row>
    <row r="55" spans="1:37" x14ac:dyDescent="0.25">
      <c r="A55" s="10">
        <v>55</v>
      </c>
      <c r="B55" s="11">
        <v>14539</v>
      </c>
      <c r="C55" s="11" t="s">
        <v>58</v>
      </c>
      <c r="D55" s="12" t="s">
        <v>3</v>
      </c>
      <c r="E55" s="12" t="s">
        <v>10</v>
      </c>
      <c r="F55" s="12" t="s">
        <v>12</v>
      </c>
      <c r="G55" s="12" t="s">
        <v>120</v>
      </c>
      <c r="H55" s="65">
        <f>SALES!AM54</f>
        <v>2276020</v>
      </c>
      <c r="I55" s="31">
        <f>SALES!AN54</f>
        <v>73420</v>
      </c>
      <c r="J55" s="66">
        <f>SALES!AO54</f>
        <v>2299289</v>
      </c>
      <c r="K55" s="64">
        <f>SALES!AP54</f>
        <v>74170.612903225803</v>
      </c>
      <c r="L55" s="31">
        <f>SALES!AR54</f>
        <v>23269</v>
      </c>
      <c r="M55" s="45">
        <f>SALES!AS54</f>
        <v>1.0102235481234787</v>
      </c>
      <c r="N55" s="65">
        <f>PHARMA!AM54</f>
        <v>1372269.5285947712</v>
      </c>
      <c r="O55" s="31">
        <f>PHARMA!AN54</f>
        <v>44266.7589869281</v>
      </c>
      <c r="P55" s="66">
        <f>PHARMA!AO54</f>
        <v>1165810</v>
      </c>
      <c r="Q55" s="64">
        <f>PHARMA!AP54</f>
        <v>37606.774193548386</v>
      </c>
      <c r="R55" s="31">
        <f>PHARMA!AQ54</f>
        <v>-206459.52859477117</v>
      </c>
      <c r="S55" s="45">
        <f>PHARMA!AR54</f>
        <v>0.84954885006723901</v>
      </c>
      <c r="T55" s="65">
        <f>PL!AM54</f>
        <v>165850</v>
      </c>
      <c r="U55" s="31">
        <f>PL!AN54</f>
        <v>5350</v>
      </c>
      <c r="V55" s="66">
        <f>PL!AO54</f>
        <v>165235</v>
      </c>
      <c r="W55" s="64">
        <f>PL!AP54</f>
        <v>5330.1612903225805</v>
      </c>
      <c r="X55" s="31">
        <f>PL!AQ54</f>
        <v>-615</v>
      </c>
      <c r="Y55" s="45">
        <f>PL!AR54</f>
        <v>0.99629182996683752</v>
      </c>
      <c r="Z55" s="65">
        <f>GEN!AM54</f>
        <v>62162.47140522876</v>
      </c>
      <c r="AA55" s="31">
        <f>GEN!AN54</f>
        <v>2005.2410130718954</v>
      </c>
      <c r="AB55" s="66">
        <f>GEN!AO54</f>
        <v>58829</v>
      </c>
      <c r="AC55" s="64">
        <f>GEN!AP54</f>
        <v>1897.7096774193549</v>
      </c>
      <c r="AD55" s="31">
        <f>GEN!AQ54</f>
        <v>-3333.47140522876</v>
      </c>
      <c r="AE55" s="45">
        <f>GEN!AR54</f>
        <v>0.94637485721089964</v>
      </c>
      <c r="AF55" s="65">
        <f>FMCG!AM54</f>
        <v>656146</v>
      </c>
      <c r="AG55" s="31">
        <f>FMCG!AN54</f>
        <v>21166</v>
      </c>
      <c r="AH55" s="66">
        <f>FMCG!AO54</f>
        <v>859440</v>
      </c>
      <c r="AI55" s="64">
        <f>FMCG!AP54</f>
        <v>27723.870967741936</v>
      </c>
      <c r="AJ55" s="31">
        <f>FMCG!AQ54</f>
        <v>203294</v>
      </c>
      <c r="AK55" s="45">
        <f>FMCG!AR54</f>
        <v>1.30983043408022</v>
      </c>
    </row>
    <row r="56" spans="1:37" x14ac:dyDescent="0.25">
      <c r="A56" s="10">
        <v>56</v>
      </c>
      <c r="B56" s="11">
        <v>92043</v>
      </c>
      <c r="C56" s="11" t="s">
        <v>58</v>
      </c>
      <c r="D56" s="12" t="s">
        <v>3</v>
      </c>
      <c r="E56" s="12" t="s">
        <v>10</v>
      </c>
      <c r="F56" s="12" t="s">
        <v>12</v>
      </c>
      <c r="G56" s="12" t="s">
        <v>121</v>
      </c>
      <c r="H56" s="65">
        <f>SALES!AM55</f>
        <v>886631</v>
      </c>
      <c r="I56" s="31">
        <f>SALES!AN55</f>
        <v>28601</v>
      </c>
      <c r="J56" s="66">
        <f>SALES!AO55</f>
        <v>763821</v>
      </c>
      <c r="K56" s="64">
        <f>SALES!AP55</f>
        <v>24639.387096774193</v>
      </c>
      <c r="L56" s="31">
        <f>SALES!AR55</f>
        <v>-122810</v>
      </c>
      <c r="M56" s="45">
        <f>SALES!AS55</f>
        <v>0.86148690943583073</v>
      </c>
      <c r="N56" s="65">
        <f>PHARMA!AM55</f>
        <v>404946.92359477124</v>
      </c>
      <c r="O56" s="31">
        <f>PHARMA!AN55</f>
        <v>13062.803986928104</v>
      </c>
      <c r="P56" s="66">
        <f>PHARMA!AO55</f>
        <v>295156</v>
      </c>
      <c r="Q56" s="64">
        <f>PHARMA!AP55</f>
        <v>9521.1612903225814</v>
      </c>
      <c r="R56" s="31">
        <f>PHARMA!AQ55</f>
        <v>-109790.92359477124</v>
      </c>
      <c r="S56" s="45">
        <f>PHARMA!AR55</f>
        <v>0.72887576816205524</v>
      </c>
      <c r="T56" s="65">
        <f>PL!AM55</f>
        <v>68200</v>
      </c>
      <c r="U56" s="31">
        <f>PL!AN55</f>
        <v>2200</v>
      </c>
      <c r="V56" s="66">
        <f>PL!AO55</f>
        <v>68500</v>
      </c>
      <c r="W56" s="64">
        <f>PL!AP55</f>
        <v>2209.6774193548385</v>
      </c>
      <c r="X56" s="31">
        <f>PL!AQ55</f>
        <v>300</v>
      </c>
      <c r="Y56" s="45">
        <f>PL!AR55</f>
        <v>1.0043988269794721</v>
      </c>
      <c r="Z56" s="65">
        <f>GEN!AM55</f>
        <v>45151.376405228759</v>
      </c>
      <c r="AA56" s="31">
        <f>GEN!AN55</f>
        <v>1456.4960130718955</v>
      </c>
      <c r="AB56" s="66">
        <f>GEN!AO55</f>
        <v>17113</v>
      </c>
      <c r="AC56" s="64">
        <f>GEN!AP55</f>
        <v>552.0322580645161</v>
      </c>
      <c r="AD56" s="31">
        <f>GEN!AQ55</f>
        <v>-28038.376405228759</v>
      </c>
      <c r="AE56" s="45">
        <f>GEN!AR55</f>
        <v>0.37901391635135684</v>
      </c>
      <c r="AF56" s="65">
        <f>FMCG!AM55</f>
        <v>358422</v>
      </c>
      <c r="AG56" s="31">
        <f>FMCG!AN55</f>
        <v>11562</v>
      </c>
      <c r="AH56" s="66">
        <f>FMCG!AO55</f>
        <v>348270</v>
      </c>
      <c r="AI56" s="64">
        <f>FMCG!AP55</f>
        <v>11234.516129032258</v>
      </c>
      <c r="AJ56" s="31">
        <f>FMCG!AQ55</f>
        <v>-10152</v>
      </c>
      <c r="AK56" s="45">
        <f>FMCG!AR55</f>
        <v>0.97167584579071598</v>
      </c>
    </row>
    <row r="57" spans="1:37" x14ac:dyDescent="0.25">
      <c r="A57" s="10">
        <v>57</v>
      </c>
      <c r="B57" s="13">
        <v>16888</v>
      </c>
      <c r="C57" s="11" t="s">
        <v>58</v>
      </c>
      <c r="D57" s="12" t="s">
        <v>3</v>
      </c>
      <c r="E57" s="12" t="s">
        <v>10</v>
      </c>
      <c r="F57" s="12" t="s">
        <v>12</v>
      </c>
      <c r="G57" s="14" t="s">
        <v>122</v>
      </c>
      <c r="H57" s="65">
        <f>SALES!AM56</f>
        <v>989551</v>
      </c>
      <c r="I57" s="31">
        <f>SALES!AN56</f>
        <v>31921</v>
      </c>
      <c r="J57" s="66">
        <f>SALES!AO56</f>
        <v>948235</v>
      </c>
      <c r="K57" s="64">
        <f>SALES!AP56</f>
        <v>30588.225806451614</v>
      </c>
      <c r="L57" s="31">
        <f>SALES!AR56</f>
        <v>-41316</v>
      </c>
      <c r="M57" s="45">
        <f>SALES!AS56</f>
        <v>0.95824773053637458</v>
      </c>
      <c r="N57" s="65">
        <f>PHARMA!AM56</f>
        <v>450466.05021405232</v>
      </c>
      <c r="O57" s="31">
        <f>PHARMA!AN56</f>
        <v>14531.162910130721</v>
      </c>
      <c r="P57" s="66">
        <f>PHARMA!AO56</f>
        <v>381982</v>
      </c>
      <c r="Q57" s="64">
        <f>PHARMA!AP56</f>
        <v>12322</v>
      </c>
      <c r="R57" s="31">
        <f>PHARMA!AQ56</f>
        <v>-68484.050214052317</v>
      </c>
      <c r="S57" s="45">
        <f>PHARMA!AR56</f>
        <v>0.84797067352465283</v>
      </c>
      <c r="T57" s="65">
        <f>PL!AM56</f>
        <v>68200</v>
      </c>
      <c r="U57" s="31">
        <f>PL!AN56</f>
        <v>2200</v>
      </c>
      <c r="V57" s="66">
        <f>PL!AO56</f>
        <v>86953</v>
      </c>
      <c r="W57" s="64">
        <f>PL!AP56</f>
        <v>2804.9354838709678</v>
      </c>
      <c r="X57" s="31">
        <f>PL!AQ56</f>
        <v>18753</v>
      </c>
      <c r="Y57" s="45">
        <f>PL!AR56</f>
        <v>1.2749706744868035</v>
      </c>
      <c r="Z57" s="65">
        <f>GEN!AM56</f>
        <v>40552.249785947708</v>
      </c>
      <c r="AA57" s="31">
        <f>GEN!AN56</f>
        <v>1308.137089869281</v>
      </c>
      <c r="AB57" s="66">
        <f>GEN!AO56</f>
        <v>38548</v>
      </c>
      <c r="AC57" s="64">
        <f>GEN!AP56</f>
        <v>1243.483870967742</v>
      </c>
      <c r="AD57" s="31">
        <f>GEN!AQ56</f>
        <v>-2004.249785947708</v>
      </c>
      <c r="AE57" s="45">
        <f>GEN!AR56</f>
        <v>0.95057611361818384</v>
      </c>
      <c r="AF57" s="65">
        <f>FMCG!AM56</f>
        <v>420422</v>
      </c>
      <c r="AG57" s="31">
        <f>FMCG!AN56</f>
        <v>13562</v>
      </c>
      <c r="AH57" s="66">
        <f>FMCG!AO56</f>
        <v>446348</v>
      </c>
      <c r="AI57" s="64">
        <f>FMCG!AP56</f>
        <v>14398.322580645161</v>
      </c>
      <c r="AJ57" s="31">
        <f>FMCG!AQ56</f>
        <v>25926</v>
      </c>
      <c r="AK57" s="45">
        <f>FMCG!AR56</f>
        <v>1.0616666111668751</v>
      </c>
    </row>
    <row r="58" spans="1:37" x14ac:dyDescent="0.25">
      <c r="A58" s="10">
        <v>58</v>
      </c>
      <c r="B58" s="11">
        <v>14524</v>
      </c>
      <c r="C58" s="11" t="s">
        <v>58</v>
      </c>
      <c r="D58" s="12" t="s">
        <v>3</v>
      </c>
      <c r="E58" s="12" t="s">
        <v>10</v>
      </c>
      <c r="F58" s="12" t="s">
        <v>12</v>
      </c>
      <c r="G58" s="12" t="s">
        <v>123</v>
      </c>
      <c r="H58" s="65">
        <f>SALES!AM57</f>
        <v>1539801</v>
      </c>
      <c r="I58" s="31">
        <f>SALES!AN57</f>
        <v>49671</v>
      </c>
      <c r="J58" s="66">
        <f>SALES!AO57</f>
        <v>1978005</v>
      </c>
      <c r="K58" s="64">
        <f>SALES!AP57</f>
        <v>63806.612903225803</v>
      </c>
      <c r="L58" s="31">
        <f>SALES!AR57</f>
        <v>438204</v>
      </c>
      <c r="M58" s="45">
        <f>SALES!AS57</f>
        <v>1.2845848262210506</v>
      </c>
      <c r="N58" s="65">
        <f>PHARMA!AM57</f>
        <v>985394.11781045748</v>
      </c>
      <c r="O58" s="31">
        <f>PHARMA!AN57</f>
        <v>31786.907026143788</v>
      </c>
      <c r="P58" s="66">
        <f>PHARMA!AO57</f>
        <v>1038654</v>
      </c>
      <c r="Q58" s="64">
        <f>PHARMA!AP57</f>
        <v>33504.967741935485</v>
      </c>
      <c r="R58" s="31">
        <f>PHARMA!AQ57</f>
        <v>53259.882189542521</v>
      </c>
      <c r="S58" s="45">
        <f>PHARMA!AR57</f>
        <v>1.0540493201927019</v>
      </c>
      <c r="T58" s="65">
        <f>PL!AM57</f>
        <v>99200</v>
      </c>
      <c r="U58" s="31">
        <f>PL!AN57</f>
        <v>3200</v>
      </c>
      <c r="V58" s="66">
        <f>PL!AO57</f>
        <v>156013</v>
      </c>
      <c r="W58" s="64">
        <f>PL!AP57</f>
        <v>5032.677419354839</v>
      </c>
      <c r="X58" s="31">
        <f>PL!AQ57</f>
        <v>56813</v>
      </c>
      <c r="Y58" s="45">
        <f>PL!AR57</f>
        <v>1.5727116935483871</v>
      </c>
      <c r="Z58" s="65">
        <f>GEN!AM57</f>
        <v>42472.882189542484</v>
      </c>
      <c r="AA58" s="31">
        <f>GEN!AN57</f>
        <v>1370.0929738562093</v>
      </c>
      <c r="AB58" s="66">
        <f>GEN!AO57</f>
        <v>36784</v>
      </c>
      <c r="AC58" s="64">
        <f>GEN!AP57</f>
        <v>1186.5806451612902</v>
      </c>
      <c r="AD58" s="31">
        <f>GEN!AQ57</f>
        <v>-5688.8821895424844</v>
      </c>
      <c r="AE58" s="45">
        <f>GEN!AR57</f>
        <v>0.86605848493740367</v>
      </c>
      <c r="AF58" s="65">
        <f>FMCG!AM57</f>
        <v>385671</v>
      </c>
      <c r="AG58" s="31">
        <f>FMCG!AN57</f>
        <v>12441</v>
      </c>
      <c r="AH58" s="66">
        <f>FMCG!AO57</f>
        <v>613467</v>
      </c>
      <c r="AI58" s="64">
        <f>FMCG!AP57</f>
        <v>19789.258064516129</v>
      </c>
      <c r="AJ58" s="31">
        <f>FMCG!AQ57</f>
        <v>227796</v>
      </c>
      <c r="AK58" s="45">
        <f>FMCG!AR57</f>
        <v>1.5906485061101301</v>
      </c>
    </row>
    <row r="59" spans="1:37" x14ac:dyDescent="0.25">
      <c r="A59" s="10">
        <v>59</v>
      </c>
      <c r="B59" s="11">
        <v>16413</v>
      </c>
      <c r="C59" s="11" t="s">
        <v>58</v>
      </c>
      <c r="D59" s="12" t="s">
        <v>3</v>
      </c>
      <c r="E59" s="12" t="s">
        <v>10</v>
      </c>
      <c r="F59" s="12" t="s">
        <v>12</v>
      </c>
      <c r="G59" s="12" t="s">
        <v>124</v>
      </c>
      <c r="H59" s="65">
        <f>SALES!AM58</f>
        <v>1555301</v>
      </c>
      <c r="I59" s="31">
        <f>SALES!AN58</f>
        <v>50171</v>
      </c>
      <c r="J59" s="66">
        <f>SALES!AO58</f>
        <v>1587914</v>
      </c>
      <c r="K59" s="64">
        <f>SALES!AP58</f>
        <v>51223.032258064515</v>
      </c>
      <c r="L59" s="31">
        <f>SALES!AR58</f>
        <v>32613</v>
      </c>
      <c r="M59" s="45">
        <f>SALES!AS58</f>
        <v>1.0209689314158481</v>
      </c>
      <c r="N59" s="65">
        <f>PHARMA!AM58</f>
        <v>819046.96498529415</v>
      </c>
      <c r="O59" s="31">
        <f>PHARMA!AN58</f>
        <v>26420.869838235296</v>
      </c>
      <c r="P59" s="66">
        <f>PHARMA!AO58</f>
        <v>681668</v>
      </c>
      <c r="Q59" s="64">
        <f>PHARMA!AP58</f>
        <v>21989.290322580644</v>
      </c>
      <c r="R59" s="31">
        <f>PHARMA!AQ58</f>
        <v>-137378.96498529415</v>
      </c>
      <c r="S59" s="45">
        <f>PHARMA!AR58</f>
        <v>0.83226973438847829</v>
      </c>
      <c r="T59" s="65">
        <f>PL!AM58</f>
        <v>99200</v>
      </c>
      <c r="U59" s="31">
        <f>PL!AN58</f>
        <v>3200</v>
      </c>
      <c r="V59" s="66">
        <f>PL!AO58</f>
        <v>127727</v>
      </c>
      <c r="W59" s="64">
        <f>PL!AP58</f>
        <v>4120.2258064516127</v>
      </c>
      <c r="X59" s="31">
        <f>PL!AQ58</f>
        <v>28527</v>
      </c>
      <c r="Y59" s="45">
        <f>PL!AR58</f>
        <v>1.2875705645161291</v>
      </c>
      <c r="Z59" s="65">
        <f>GEN!AM58</f>
        <v>52890.035014705885</v>
      </c>
      <c r="AA59" s="31">
        <f>GEN!AN58</f>
        <v>1706.1301617647059</v>
      </c>
      <c r="AB59" s="66">
        <f>GEN!AO58</f>
        <v>30616</v>
      </c>
      <c r="AC59" s="64">
        <f>GEN!AP58</f>
        <v>987.61290322580646</v>
      </c>
      <c r="AD59" s="31">
        <f>GEN!AQ58</f>
        <v>-22274.035014705885</v>
      </c>
      <c r="AE59" s="45">
        <f>GEN!AR58</f>
        <v>0.57886140539493558</v>
      </c>
      <c r="AF59" s="65">
        <f>FMCG!AM58</f>
        <v>566897</v>
      </c>
      <c r="AG59" s="31">
        <f>FMCG!AN58</f>
        <v>18287</v>
      </c>
      <c r="AH59" s="66">
        <f>FMCG!AO58</f>
        <v>632018</v>
      </c>
      <c r="AI59" s="64">
        <f>FMCG!AP58</f>
        <v>20387.677419354837</v>
      </c>
      <c r="AJ59" s="31">
        <f>FMCG!AQ58</f>
        <v>65121</v>
      </c>
      <c r="AK59" s="45">
        <f>FMCG!AR58</f>
        <v>1.1148727193828862</v>
      </c>
    </row>
    <row r="60" spans="1:37" x14ac:dyDescent="0.25">
      <c r="A60" s="10">
        <v>60</v>
      </c>
      <c r="B60" s="11">
        <v>15870</v>
      </c>
      <c r="C60" s="11" t="s">
        <v>58</v>
      </c>
      <c r="D60" s="12" t="s">
        <v>3</v>
      </c>
      <c r="E60" s="12" t="s">
        <v>10</v>
      </c>
      <c r="F60" s="12" t="s">
        <v>12</v>
      </c>
      <c r="G60" s="12" t="s">
        <v>125</v>
      </c>
      <c r="H60" s="65">
        <f>SALES!AM59</f>
        <v>1366511</v>
      </c>
      <c r="I60" s="31">
        <f>SALES!AN59</f>
        <v>44081</v>
      </c>
      <c r="J60" s="66">
        <f>SALES!AO59</f>
        <v>1385959</v>
      </c>
      <c r="K60" s="64">
        <f>SALES!AP59</f>
        <v>44708.354838709674</v>
      </c>
      <c r="L60" s="31">
        <f>SALES!AR59</f>
        <v>19448</v>
      </c>
      <c r="M60" s="45">
        <f>SALES!AS59</f>
        <v>1.0142318649465683</v>
      </c>
      <c r="N60" s="65">
        <f>PHARMA!AM59</f>
        <v>656190.7879084968</v>
      </c>
      <c r="O60" s="31">
        <f>PHARMA!AN59</f>
        <v>21167.444771241833</v>
      </c>
      <c r="P60" s="66">
        <f>PHARMA!AO59</f>
        <v>591553</v>
      </c>
      <c r="Q60" s="64">
        <f>PHARMA!AP59</f>
        <v>19082.354838709678</v>
      </c>
      <c r="R60" s="31">
        <f>PHARMA!AQ59</f>
        <v>-64637.787908496801</v>
      </c>
      <c r="S60" s="45">
        <f>PHARMA!AR59</f>
        <v>0.90149543532221865</v>
      </c>
      <c r="T60" s="65">
        <f>PL!AM59</f>
        <v>105400</v>
      </c>
      <c r="U60" s="31">
        <f>PL!AN59</f>
        <v>3400</v>
      </c>
      <c r="V60" s="66">
        <f>PL!AO59</f>
        <v>93690</v>
      </c>
      <c r="W60" s="64">
        <f>PL!AP59</f>
        <v>3022.2580645161293</v>
      </c>
      <c r="X60" s="31">
        <f>PL!AQ59</f>
        <v>-11710</v>
      </c>
      <c r="Y60" s="45">
        <f>PL!AR59</f>
        <v>0.88889943074003797</v>
      </c>
      <c r="Z60" s="65">
        <f>GEN!AM59</f>
        <v>56012.512091503268</v>
      </c>
      <c r="AA60" s="31">
        <f>GEN!AN59</f>
        <v>1806.8552287581699</v>
      </c>
      <c r="AB60" s="66">
        <f>GEN!AO59</f>
        <v>30286</v>
      </c>
      <c r="AC60" s="64">
        <f>GEN!AP59</f>
        <v>976.9677419354839</v>
      </c>
      <c r="AD60" s="31">
        <f>GEN!AQ59</f>
        <v>-25726.512091503268</v>
      </c>
      <c r="AE60" s="45">
        <f>GEN!AR59</f>
        <v>0.540700619720896</v>
      </c>
      <c r="AF60" s="65">
        <f>FMCG!AM59</f>
        <v>535897</v>
      </c>
      <c r="AG60" s="31">
        <f>FMCG!AN59</f>
        <v>17287</v>
      </c>
      <c r="AH60" s="66">
        <f>FMCG!AO59</f>
        <v>600949</v>
      </c>
      <c r="AI60" s="64">
        <f>FMCG!AP59</f>
        <v>19385.451612903227</v>
      </c>
      <c r="AJ60" s="31">
        <f>FMCG!AQ59</f>
        <v>65052</v>
      </c>
      <c r="AK60" s="45">
        <f>FMCG!AR59</f>
        <v>1.1213889982589937</v>
      </c>
    </row>
    <row r="61" spans="1:37" x14ac:dyDescent="0.25">
      <c r="A61" s="10">
        <v>61</v>
      </c>
      <c r="B61" s="13">
        <v>17236</v>
      </c>
      <c r="C61" s="11" t="s">
        <v>58</v>
      </c>
      <c r="D61" s="12" t="s">
        <v>3</v>
      </c>
      <c r="E61" s="12" t="s">
        <v>10</v>
      </c>
      <c r="F61" s="12" t="s">
        <v>12</v>
      </c>
      <c r="G61" s="14" t="s">
        <v>126</v>
      </c>
      <c r="H61" s="65">
        <f>SALES!AM60</f>
        <v>936200</v>
      </c>
      <c r="I61" s="31">
        <f>SALES!AN60</f>
        <v>30200</v>
      </c>
      <c r="J61" s="66">
        <f>SALES!AO60</f>
        <v>853201</v>
      </c>
      <c r="K61" s="64">
        <f>SALES!AP60</f>
        <v>27522.612903225807</v>
      </c>
      <c r="L61" s="31">
        <f>SALES!AR60</f>
        <v>-82999</v>
      </c>
      <c r="M61" s="45">
        <f>SALES!AS60</f>
        <v>0.91134479812005986</v>
      </c>
      <c r="N61" s="65">
        <f>PHARMA!AM60</f>
        <v>478157.45460784313</v>
      </c>
      <c r="O61" s="31">
        <f>PHARMA!AN60</f>
        <v>15424.434019607843</v>
      </c>
      <c r="P61" s="66">
        <f>PHARMA!AO60</f>
        <v>402394</v>
      </c>
      <c r="Q61" s="64">
        <f>PHARMA!AP60</f>
        <v>12980.451612903225</v>
      </c>
      <c r="R61" s="31">
        <f>PHARMA!AQ60</f>
        <v>-75763.45460784313</v>
      </c>
      <c r="S61" s="45">
        <f>PHARMA!AR60</f>
        <v>0.84155124242498758</v>
      </c>
      <c r="T61" s="65">
        <f>PL!AM60</f>
        <v>74400</v>
      </c>
      <c r="U61" s="31">
        <f>PL!AN60</f>
        <v>2400</v>
      </c>
      <c r="V61" s="66">
        <f>PL!AO60</f>
        <v>84610</v>
      </c>
      <c r="W61" s="64">
        <f>PL!AP60</f>
        <v>2729.3548387096776</v>
      </c>
      <c r="X61" s="31">
        <f>PL!AQ60</f>
        <v>10210</v>
      </c>
      <c r="Y61" s="45">
        <f>PL!AR60</f>
        <v>1.1372311827956989</v>
      </c>
      <c r="Z61" s="65">
        <f>GEN!AM60</f>
        <v>46309.845392156865</v>
      </c>
      <c r="AA61" s="31">
        <f>GEN!AN60</f>
        <v>1493.8659803921569</v>
      </c>
      <c r="AB61" s="66">
        <f>GEN!AO60</f>
        <v>19360</v>
      </c>
      <c r="AC61" s="64">
        <f>GEN!AP60</f>
        <v>624.51612903225805</v>
      </c>
      <c r="AD61" s="31">
        <f>GEN!AQ60</f>
        <v>-26949.845392156865</v>
      </c>
      <c r="AE61" s="45">
        <f>GEN!AR60</f>
        <v>0.41805365222140972</v>
      </c>
      <c r="AF61" s="65">
        <f>FMCG!AM60</f>
        <v>327422</v>
      </c>
      <c r="AG61" s="31">
        <f>FMCG!AN60</f>
        <v>10562</v>
      </c>
      <c r="AH61" s="66">
        <f>FMCG!AO60</f>
        <v>304653</v>
      </c>
      <c r="AI61" s="64">
        <f>FMCG!AP60</f>
        <v>9827.5161290322576</v>
      </c>
      <c r="AJ61" s="31">
        <f>FMCG!AQ60</f>
        <v>-22769</v>
      </c>
      <c r="AK61" s="45">
        <f>FMCG!AR60</f>
        <v>0.93045977362547416</v>
      </c>
    </row>
    <row r="62" spans="1:37" x14ac:dyDescent="0.25">
      <c r="A62" s="10">
        <v>62</v>
      </c>
      <c r="B62" s="11">
        <v>15919</v>
      </c>
      <c r="C62" s="11" t="s">
        <v>58</v>
      </c>
      <c r="D62" s="12" t="s">
        <v>3</v>
      </c>
      <c r="E62" s="12" t="s">
        <v>10</v>
      </c>
      <c r="F62" s="12" t="s">
        <v>13</v>
      </c>
      <c r="G62" s="12" t="s">
        <v>127</v>
      </c>
      <c r="H62" s="65">
        <f>SALES!AM61</f>
        <v>1441221</v>
      </c>
      <c r="I62" s="31">
        <f>SALES!AN61</f>
        <v>46491</v>
      </c>
      <c r="J62" s="66">
        <f>SALES!AO61</f>
        <v>1338539</v>
      </c>
      <c r="K62" s="64">
        <f>SALES!AP61</f>
        <v>43178.677419354841</v>
      </c>
      <c r="L62" s="31">
        <f>SALES!AR61</f>
        <v>-102682</v>
      </c>
      <c r="M62" s="45">
        <f>SALES!AS61</f>
        <v>0.92875346667860104</v>
      </c>
      <c r="N62" s="65">
        <f>PHARMA!AM61</f>
        <v>817668.342254902</v>
      </c>
      <c r="O62" s="31">
        <f>PHARMA!AN61</f>
        <v>26376.398137254902</v>
      </c>
      <c r="P62" s="66">
        <f>PHARMA!AO61</f>
        <v>648421</v>
      </c>
      <c r="Q62" s="64">
        <f>PHARMA!AP61</f>
        <v>20916.806451612902</v>
      </c>
      <c r="R62" s="31">
        <f>PHARMA!AQ61</f>
        <v>-169247.342254902</v>
      </c>
      <c r="S62" s="45">
        <f>PHARMA!AR61</f>
        <v>0.79301223551328293</v>
      </c>
      <c r="T62" s="65">
        <f>PL!AM61</f>
        <v>127100</v>
      </c>
      <c r="U62" s="31">
        <f>PL!AN61</f>
        <v>4100</v>
      </c>
      <c r="V62" s="66">
        <f>PL!AO61</f>
        <v>104224</v>
      </c>
      <c r="W62" s="64">
        <f>PL!AP61</f>
        <v>3362.0645161290322</v>
      </c>
      <c r="X62" s="31">
        <f>PL!AQ61</f>
        <v>-22876</v>
      </c>
      <c r="Y62" s="45">
        <f>PL!AR61</f>
        <v>0.82001573564122743</v>
      </c>
      <c r="Z62" s="65">
        <f>GEN!AM61</f>
        <v>59144.957745098036</v>
      </c>
      <c r="AA62" s="31">
        <f>GEN!AN61</f>
        <v>1907.901862745098</v>
      </c>
      <c r="AB62" s="66">
        <f>GEN!AO61</f>
        <v>41405</v>
      </c>
      <c r="AC62" s="64">
        <f>GEN!AP61</f>
        <v>1335.6451612903227</v>
      </c>
      <c r="AD62" s="31">
        <f>GEN!AQ61</f>
        <v>-17739.957745098036</v>
      </c>
      <c r="AE62" s="45">
        <f>GEN!AR61</f>
        <v>0.70005967674280178</v>
      </c>
      <c r="AF62" s="65">
        <f>FMCG!AM61</f>
        <v>424297</v>
      </c>
      <c r="AG62" s="31">
        <f>FMCG!AN61</f>
        <v>13687</v>
      </c>
      <c r="AH62" s="66">
        <f>FMCG!AO61</f>
        <v>443401</v>
      </c>
      <c r="AI62" s="64">
        <f>FMCG!AP61</f>
        <v>14303.258064516129</v>
      </c>
      <c r="AJ62" s="31">
        <f>FMCG!AQ61</f>
        <v>19104</v>
      </c>
      <c r="AK62" s="45">
        <f>FMCG!AR61</f>
        <v>1.0450250649898538</v>
      </c>
    </row>
    <row r="63" spans="1:37" x14ac:dyDescent="0.25">
      <c r="A63" s="10">
        <v>63</v>
      </c>
      <c r="B63" s="11">
        <v>14535</v>
      </c>
      <c r="C63" s="11" t="s">
        <v>58</v>
      </c>
      <c r="D63" s="12" t="s">
        <v>3</v>
      </c>
      <c r="E63" s="12" t="s">
        <v>10</v>
      </c>
      <c r="F63" s="12" t="s">
        <v>13</v>
      </c>
      <c r="G63" s="12" t="s">
        <v>128</v>
      </c>
      <c r="H63" s="65">
        <f>SALES!AM62</f>
        <v>621271</v>
      </c>
      <c r="I63" s="31">
        <f>SALES!AN62</f>
        <v>20041</v>
      </c>
      <c r="J63" s="66">
        <f>SALES!AO62</f>
        <v>0</v>
      </c>
      <c r="K63" s="64">
        <f>SALES!AP62</f>
        <v>0</v>
      </c>
      <c r="L63" s="31">
        <f>SALES!AR62</f>
        <v>-621271</v>
      </c>
      <c r="M63" s="45">
        <f>SALES!AS62</f>
        <v>0</v>
      </c>
      <c r="N63" s="65">
        <f>PHARMA!AM62</f>
        <v>508927</v>
      </c>
      <c r="O63" s="31">
        <f>PHARMA!AN62</f>
        <v>16417</v>
      </c>
      <c r="P63" s="66">
        <f>PHARMA!AO62</f>
        <v>0</v>
      </c>
      <c r="Q63" s="64">
        <f>PHARMA!AP62</f>
        <v>0</v>
      </c>
      <c r="R63" s="31">
        <f>PHARMA!AQ62</f>
        <v>-508927</v>
      </c>
      <c r="S63" s="45">
        <f>PHARMA!AR62</f>
        <v>0</v>
      </c>
      <c r="T63" s="65">
        <f>PL!AM62</f>
        <v>62000</v>
      </c>
      <c r="U63" s="31">
        <f>PL!AN62</f>
        <v>2000</v>
      </c>
      <c r="V63" s="66">
        <f>PL!AO62</f>
        <v>0</v>
      </c>
      <c r="W63" s="64">
        <f>PL!AP62</f>
        <v>0</v>
      </c>
      <c r="X63" s="31">
        <f>PL!AQ62</f>
        <v>-62000</v>
      </c>
      <c r="Y63" s="45">
        <f>PL!AR62</f>
        <v>0</v>
      </c>
      <c r="Z63" s="65">
        <f>GEN!AM62</f>
        <v>28210</v>
      </c>
      <c r="AA63" s="31">
        <f>GEN!AN62</f>
        <v>910</v>
      </c>
      <c r="AB63" s="66">
        <f>GEN!AO62</f>
        <v>0</v>
      </c>
      <c r="AC63" s="64">
        <f>GEN!AP62</f>
        <v>0</v>
      </c>
      <c r="AD63" s="31">
        <f>GEN!AQ62</f>
        <v>-28210</v>
      </c>
      <c r="AE63" s="45">
        <f>GEN!AR62</f>
        <v>0</v>
      </c>
      <c r="AF63" s="65">
        <f>FMCG!AM62</f>
        <v>4650</v>
      </c>
      <c r="AG63" s="31">
        <f>FMCG!AN62</f>
        <v>150</v>
      </c>
      <c r="AH63" s="66">
        <f>FMCG!AO62</f>
        <v>0</v>
      </c>
      <c r="AI63" s="64">
        <f>FMCG!AP62</f>
        <v>0</v>
      </c>
      <c r="AJ63" s="31">
        <f>FMCG!AQ62</f>
        <v>-4650</v>
      </c>
      <c r="AK63" s="45">
        <f>FMCG!AR62</f>
        <v>0</v>
      </c>
    </row>
    <row r="64" spans="1:37" x14ac:dyDescent="0.25">
      <c r="A64" s="10">
        <v>64</v>
      </c>
      <c r="B64" s="11">
        <v>16348</v>
      </c>
      <c r="C64" s="11" t="s">
        <v>58</v>
      </c>
      <c r="D64" s="12" t="s">
        <v>3</v>
      </c>
      <c r="E64" s="12" t="s">
        <v>10</v>
      </c>
      <c r="F64" s="12" t="s">
        <v>13</v>
      </c>
      <c r="G64" s="12" t="s">
        <v>129</v>
      </c>
      <c r="H64" s="65">
        <f>SALES!AM63</f>
        <v>1171831</v>
      </c>
      <c r="I64" s="31">
        <f>SALES!AN63</f>
        <v>37801</v>
      </c>
      <c r="J64" s="66">
        <f>SALES!AO63</f>
        <v>348031</v>
      </c>
      <c r="K64" s="64">
        <f>SALES!AP63</f>
        <v>11226.806451612903</v>
      </c>
      <c r="L64" s="31">
        <f>SALES!AR63</f>
        <v>-823800</v>
      </c>
      <c r="M64" s="45">
        <f>SALES!AS63</f>
        <v>0.29699760460339419</v>
      </c>
      <c r="N64" s="65">
        <f>PHARMA!AM63</f>
        <v>225280.74532679736</v>
      </c>
      <c r="O64" s="31">
        <f>PHARMA!AN63</f>
        <v>7267.1208169934634</v>
      </c>
      <c r="P64" s="66">
        <f>PHARMA!AO63</f>
        <v>22087.5</v>
      </c>
      <c r="Q64" s="64">
        <f>PHARMA!AP63</f>
        <v>712.5</v>
      </c>
      <c r="R64" s="31">
        <f>PHARMA!AQ63</f>
        <v>-203193.24532679736</v>
      </c>
      <c r="S64" s="45">
        <f>PHARMA!AR63</f>
        <v>9.804433116536157E-2</v>
      </c>
      <c r="T64" s="65">
        <f>PL!AM63</f>
        <v>294500</v>
      </c>
      <c r="U64" s="31">
        <f>PL!AN63</f>
        <v>9500</v>
      </c>
      <c r="V64" s="66">
        <f>PL!AO63</f>
        <v>57954</v>
      </c>
      <c r="W64" s="64">
        <f>PL!AP63</f>
        <v>1869.483870967742</v>
      </c>
      <c r="X64" s="31">
        <f>PL!AQ63</f>
        <v>-236546</v>
      </c>
      <c r="Y64" s="45">
        <f>PL!AR63</f>
        <v>0.19678777589134125</v>
      </c>
      <c r="Z64" s="65">
        <f>GEN!AM63</f>
        <v>164668.25467320264</v>
      </c>
      <c r="AA64" s="31">
        <f>GEN!AN63</f>
        <v>5311.8791830065366</v>
      </c>
      <c r="AB64" s="66">
        <f>GEN!AO63</f>
        <v>20592</v>
      </c>
      <c r="AC64" s="64">
        <f>GEN!AP63</f>
        <v>664.25806451612902</v>
      </c>
      <c r="AD64" s="31">
        <f>GEN!AQ63</f>
        <v>-144076.25467320264</v>
      </c>
      <c r="AE64" s="45">
        <f>GEN!AR63</f>
        <v>0.12505142561246232</v>
      </c>
      <c r="AF64" s="65">
        <f>FMCG!AM63</f>
        <v>358422</v>
      </c>
      <c r="AG64" s="31">
        <f>FMCG!AN63</f>
        <v>11562</v>
      </c>
      <c r="AH64" s="66">
        <f>FMCG!AO63</f>
        <v>100647</v>
      </c>
      <c r="AI64" s="64">
        <f>FMCG!AP63</f>
        <v>3246.6774193548385</v>
      </c>
      <c r="AJ64" s="31">
        <f>FMCG!AQ63</f>
        <v>-257775</v>
      </c>
      <c r="AK64" s="45">
        <f>FMCG!AR63</f>
        <v>0.28080586571136817</v>
      </c>
    </row>
    <row r="65" spans="1:37" x14ac:dyDescent="0.25">
      <c r="A65" s="10">
        <v>66</v>
      </c>
      <c r="B65" s="11">
        <v>16066</v>
      </c>
      <c r="C65" s="11" t="s">
        <v>58</v>
      </c>
      <c r="D65" s="12" t="s">
        <v>3</v>
      </c>
      <c r="E65" s="12" t="s">
        <v>10</v>
      </c>
      <c r="F65" s="12" t="s">
        <v>13</v>
      </c>
      <c r="G65" s="12" t="s">
        <v>131</v>
      </c>
      <c r="H65" s="65">
        <f>SALES!AM64</f>
        <v>2236371</v>
      </c>
      <c r="I65" s="31">
        <f>SALES!AN64</f>
        <v>72141</v>
      </c>
      <c r="J65" s="66">
        <f>SALES!AO64</f>
        <v>1832401</v>
      </c>
      <c r="K65" s="64">
        <f>SALES!AP64</f>
        <v>59109.709677419356</v>
      </c>
      <c r="L65" s="31">
        <f>SALES!AR64</f>
        <v>-403970</v>
      </c>
      <c r="M65" s="45">
        <f>SALES!AS64</f>
        <v>0.819363602908462</v>
      </c>
      <c r="N65" s="65">
        <f>PHARMA!AM64</f>
        <v>1325498.9646405228</v>
      </c>
      <c r="O65" s="31">
        <f>PHARMA!AN64</f>
        <v>42758.031117436221</v>
      </c>
      <c r="P65" s="66">
        <f>PHARMA!AO64</f>
        <v>848205</v>
      </c>
      <c r="Q65" s="64">
        <f>PHARMA!AP64</f>
        <v>27361.451612903227</v>
      </c>
      <c r="R65" s="31">
        <f>PHARMA!AQ64</f>
        <v>-477293.96464052284</v>
      </c>
      <c r="S65" s="45">
        <f>PHARMA!AR64</f>
        <v>0.63991374012882341</v>
      </c>
      <c r="T65" s="65">
        <f>PL!AM64</f>
        <v>164300</v>
      </c>
      <c r="U65" s="31">
        <f>PL!AN64</f>
        <v>5300</v>
      </c>
      <c r="V65" s="66">
        <f>PL!AO64</f>
        <v>156264</v>
      </c>
      <c r="W65" s="64">
        <f>PL!AP64</f>
        <v>5040.7741935483873</v>
      </c>
      <c r="X65" s="31">
        <f>PL!AQ64</f>
        <v>-8036</v>
      </c>
      <c r="Y65" s="45">
        <f>PL!AR64</f>
        <v>0.9510894704808277</v>
      </c>
      <c r="Z65" s="65">
        <f>GEN!AM64</f>
        <v>273167.45535947714</v>
      </c>
      <c r="AA65" s="31">
        <f>GEN!AN64</f>
        <v>8811.8533986928105</v>
      </c>
      <c r="AB65" s="66">
        <f>GEN!AO64</f>
        <v>143446</v>
      </c>
      <c r="AC65" s="64">
        <f>GEN!AP64</f>
        <v>4627.2903225806449</v>
      </c>
      <c r="AD65" s="31">
        <f>GEN!AQ64</f>
        <v>-129721.45535947714</v>
      </c>
      <c r="AE65" s="45">
        <f>GEN!AR64</f>
        <v>0.52512111961225749</v>
      </c>
      <c r="AF65" s="65">
        <f>FMCG!AM64</f>
        <v>381672</v>
      </c>
      <c r="AG65" s="31">
        <f>FMCG!AN64</f>
        <v>12312</v>
      </c>
      <c r="AH65" s="66">
        <f>FMCG!AO64</f>
        <v>388765</v>
      </c>
      <c r="AI65" s="64">
        <f>FMCG!AP64</f>
        <v>12540.806451612903</v>
      </c>
      <c r="AJ65" s="31">
        <f>FMCG!AQ64</f>
        <v>7093</v>
      </c>
      <c r="AK65" s="45">
        <f>FMCG!AR64</f>
        <v>1.0185840197866232</v>
      </c>
    </row>
    <row r="66" spans="1:37" x14ac:dyDescent="0.25">
      <c r="A66" s="10">
        <v>67</v>
      </c>
      <c r="B66" s="11">
        <v>15757</v>
      </c>
      <c r="C66" s="11" t="s">
        <v>58</v>
      </c>
      <c r="D66" s="12" t="s">
        <v>3</v>
      </c>
      <c r="E66" s="12" t="s">
        <v>10</v>
      </c>
      <c r="F66" s="12" t="s">
        <v>13</v>
      </c>
      <c r="G66" s="12" t="s">
        <v>132</v>
      </c>
      <c r="H66" s="65">
        <f>SALES!AM65</f>
        <v>844781</v>
      </c>
      <c r="I66" s="31">
        <f>SALES!AN65</f>
        <v>27251</v>
      </c>
      <c r="J66" s="66">
        <f>SALES!AO65</f>
        <v>1186265</v>
      </c>
      <c r="K66" s="64">
        <f>SALES!AP65</f>
        <v>38266.612903225803</v>
      </c>
      <c r="L66" s="31">
        <f>SALES!AR65</f>
        <v>341484</v>
      </c>
      <c r="M66" s="45">
        <f>SALES!AS65</f>
        <v>1.4042278412985141</v>
      </c>
      <c r="N66" s="65">
        <f>PHARMA!AM65</f>
        <v>369082.46437908494</v>
      </c>
      <c r="O66" s="31">
        <f>PHARMA!AN65</f>
        <v>11905.885947712417</v>
      </c>
      <c r="P66" s="66">
        <f>PHARMA!AO65</f>
        <v>437562</v>
      </c>
      <c r="Q66" s="64">
        <f>PHARMA!AP65</f>
        <v>14114.903225806451</v>
      </c>
      <c r="R66" s="31">
        <f>PHARMA!AQ65</f>
        <v>68479.535620915063</v>
      </c>
      <c r="S66" s="45">
        <f>PHARMA!AR65</f>
        <v>1.1855399327522091</v>
      </c>
      <c r="T66" s="65">
        <f>PL!AM65</f>
        <v>71300</v>
      </c>
      <c r="U66" s="31">
        <f>PL!AN65</f>
        <v>2300</v>
      </c>
      <c r="V66" s="66">
        <f>PL!AO65</f>
        <v>112157</v>
      </c>
      <c r="W66" s="64">
        <f>PL!AP65</f>
        <v>3617.9677419354839</v>
      </c>
      <c r="X66" s="31">
        <f>PL!AQ65</f>
        <v>40857</v>
      </c>
      <c r="Y66" s="45">
        <f>PL!AR65</f>
        <v>1.5730294530154278</v>
      </c>
      <c r="Z66" s="65">
        <f>GEN!AM65</f>
        <v>53115.83562091503</v>
      </c>
      <c r="AA66" s="31">
        <f>GEN!AN65</f>
        <v>1713.4140522875816</v>
      </c>
      <c r="AB66" s="66">
        <f>GEN!AO65</f>
        <v>33597</v>
      </c>
      <c r="AC66" s="64">
        <f>GEN!AP65</f>
        <v>1083.7741935483871</v>
      </c>
      <c r="AD66" s="31">
        <f>GEN!AQ65</f>
        <v>-19518.83562091503</v>
      </c>
      <c r="AE66" s="45">
        <f>GEN!AR65</f>
        <v>0.63252323167388447</v>
      </c>
      <c r="AF66" s="65">
        <f>FMCG!AM65</f>
        <v>342922</v>
      </c>
      <c r="AG66" s="31">
        <f>FMCG!AN65</f>
        <v>11062</v>
      </c>
      <c r="AH66" s="66">
        <f>FMCG!AO65</f>
        <v>460558</v>
      </c>
      <c r="AI66" s="64">
        <f>FMCG!AP65</f>
        <v>14856.709677419354</v>
      </c>
      <c r="AJ66" s="31">
        <f>FMCG!AQ65</f>
        <v>117636</v>
      </c>
      <c r="AK66" s="45">
        <f>FMCG!AR65</f>
        <v>1.34304010824619</v>
      </c>
    </row>
    <row r="67" spans="1:37" x14ac:dyDescent="0.25">
      <c r="A67" s="10">
        <v>68</v>
      </c>
      <c r="B67" s="11">
        <v>15672</v>
      </c>
      <c r="C67" s="11" t="s">
        <v>58</v>
      </c>
      <c r="D67" s="12" t="s">
        <v>3</v>
      </c>
      <c r="E67" s="12" t="s">
        <v>10</v>
      </c>
      <c r="F67" s="12" t="s">
        <v>13</v>
      </c>
      <c r="G67" s="12" t="s">
        <v>133</v>
      </c>
      <c r="H67" s="65">
        <f>SALES!AM66</f>
        <v>842921</v>
      </c>
      <c r="I67" s="31">
        <f>SALES!AN66</f>
        <v>27191</v>
      </c>
      <c r="J67" s="66">
        <f>SALES!AO66</f>
        <v>0</v>
      </c>
      <c r="K67" s="64">
        <f>SALES!AP66</f>
        <v>0</v>
      </c>
      <c r="L67" s="31">
        <f>SALES!AR66</f>
        <v>-842921</v>
      </c>
      <c r="M67" s="45">
        <f>SALES!AS66</f>
        <v>0</v>
      </c>
      <c r="N67" s="65">
        <f>PHARMA!AM66</f>
        <v>471354.83486928104</v>
      </c>
      <c r="O67" s="31">
        <f>PHARMA!AN66</f>
        <v>15204.994673202615</v>
      </c>
      <c r="P67" s="66">
        <f>PHARMA!AO66</f>
        <v>0</v>
      </c>
      <c r="Q67" s="64">
        <f>PHARMA!AP66</f>
        <v>0</v>
      </c>
      <c r="R67" s="31">
        <f>PHARMA!AQ66</f>
        <v>-471354.83486928104</v>
      </c>
      <c r="S67" s="45">
        <f>PHARMA!AR66</f>
        <v>0</v>
      </c>
      <c r="T67" s="65">
        <f>PL!AM66</f>
        <v>75950</v>
      </c>
      <c r="U67" s="31">
        <f>PL!AN66</f>
        <v>2450</v>
      </c>
      <c r="V67" s="66">
        <f>PL!AO66</f>
        <v>0</v>
      </c>
      <c r="W67" s="64">
        <f>PL!AP66</f>
        <v>0</v>
      </c>
      <c r="X67" s="31">
        <f>PL!AQ66</f>
        <v>-75950</v>
      </c>
      <c r="Y67" s="45">
        <f>PL!AR66</f>
        <v>0</v>
      </c>
      <c r="Z67" s="65">
        <f>GEN!AM66</f>
        <v>52833.465130718949</v>
      </c>
      <c r="AA67" s="31">
        <f>GEN!AN66</f>
        <v>1704.3053267973855</v>
      </c>
      <c r="AB67" s="66">
        <f>GEN!AO66</f>
        <v>0</v>
      </c>
      <c r="AC67" s="64">
        <f>GEN!AP66</f>
        <v>0</v>
      </c>
      <c r="AD67" s="31">
        <f>GEN!AQ66</f>
        <v>-52833.465130718949</v>
      </c>
      <c r="AE67" s="45">
        <f>GEN!AR66</f>
        <v>0</v>
      </c>
      <c r="AF67" s="65">
        <f>FMCG!AM66</f>
        <v>234422</v>
      </c>
      <c r="AG67" s="31">
        <f>FMCG!AN66</f>
        <v>7562</v>
      </c>
      <c r="AH67" s="66">
        <f>FMCG!AO66</f>
        <v>0</v>
      </c>
      <c r="AI67" s="64">
        <f>FMCG!AP66</f>
        <v>0</v>
      </c>
      <c r="AJ67" s="31">
        <f>FMCG!AQ66</f>
        <v>-234422</v>
      </c>
      <c r="AK67" s="45">
        <f>FMCG!AR66</f>
        <v>0</v>
      </c>
    </row>
    <row r="68" spans="1:37" x14ac:dyDescent="0.25">
      <c r="A68" s="10">
        <v>70</v>
      </c>
      <c r="B68" s="11">
        <v>16411</v>
      </c>
      <c r="C68" s="11" t="s">
        <v>58</v>
      </c>
      <c r="D68" s="12" t="s">
        <v>3</v>
      </c>
      <c r="E68" s="12" t="s">
        <v>10</v>
      </c>
      <c r="F68" s="12" t="s">
        <v>13</v>
      </c>
      <c r="G68" s="12" t="s">
        <v>135</v>
      </c>
      <c r="H68" s="65">
        <f>SALES!AM67</f>
        <v>1041631</v>
      </c>
      <c r="I68" s="31">
        <f>SALES!AN67</f>
        <v>33601</v>
      </c>
      <c r="J68" s="66">
        <f>SALES!AO67</f>
        <v>1427221</v>
      </c>
      <c r="K68" s="64">
        <f>SALES!AP67</f>
        <v>46039.387096774197</v>
      </c>
      <c r="L68" s="31">
        <f>SALES!AR67</f>
        <v>385590</v>
      </c>
      <c r="M68" s="45">
        <f>SALES!AS67</f>
        <v>1.3701790749315257</v>
      </c>
      <c r="N68" s="65">
        <f>PHARMA!AM67</f>
        <v>455845.47611111123</v>
      </c>
      <c r="O68" s="31">
        <f>PHARMA!AN67</f>
        <v>14704.692777777782</v>
      </c>
      <c r="P68" s="66">
        <f>PHARMA!AO67</f>
        <v>601780</v>
      </c>
      <c r="Q68" s="64">
        <f>PHARMA!AP67</f>
        <v>19412.258064516129</v>
      </c>
      <c r="R68" s="31">
        <f>PHARMA!AQ67</f>
        <v>145934.52388888877</v>
      </c>
      <c r="S68" s="45">
        <f>PHARMA!AR67</f>
        <v>1.3201403360056985</v>
      </c>
      <c r="T68" s="65">
        <f>PL!AM67</f>
        <v>99200</v>
      </c>
      <c r="U68" s="31">
        <f>PL!AN67</f>
        <v>3200</v>
      </c>
      <c r="V68" s="66">
        <f>PL!AO67</f>
        <v>156707</v>
      </c>
      <c r="W68" s="64">
        <f>PL!AP67</f>
        <v>5055.0645161290322</v>
      </c>
      <c r="X68" s="31">
        <f>PL!AQ67</f>
        <v>57507</v>
      </c>
      <c r="Y68" s="45">
        <f>PL!AR67</f>
        <v>1.5797076612903225</v>
      </c>
      <c r="Z68" s="65">
        <f>GEN!AM67</f>
        <v>53152.823888888888</v>
      </c>
      <c r="AA68" s="31">
        <f>GEN!AN67</f>
        <v>1714.6072222222222</v>
      </c>
      <c r="AB68" s="66">
        <f>GEN!AO67</f>
        <v>51605</v>
      </c>
      <c r="AC68" s="64">
        <f>GEN!AP67</f>
        <v>1664.6774193548388</v>
      </c>
      <c r="AD68" s="31">
        <f>GEN!AQ67</f>
        <v>-1547.8238888888882</v>
      </c>
      <c r="AE68" s="45">
        <f>GEN!AR67</f>
        <v>0.97087974305702984</v>
      </c>
      <c r="AF68" s="65">
        <f>FMCG!AM67</f>
        <v>420422</v>
      </c>
      <c r="AG68" s="31">
        <f>FMCG!AN67</f>
        <v>13562</v>
      </c>
      <c r="AH68" s="66">
        <f>FMCG!AO67</f>
        <v>559420</v>
      </c>
      <c r="AI68" s="64">
        <f>FMCG!AP67</f>
        <v>18045.806451612902</v>
      </c>
      <c r="AJ68" s="31">
        <f>FMCG!AQ67</f>
        <v>138998</v>
      </c>
      <c r="AK68" s="45">
        <f>FMCG!AR67</f>
        <v>1.330615429259173</v>
      </c>
    </row>
    <row r="69" spans="1:37" x14ac:dyDescent="0.25">
      <c r="A69" s="10">
        <v>71</v>
      </c>
      <c r="B69" s="13">
        <v>16958</v>
      </c>
      <c r="C69" s="11" t="s">
        <v>58</v>
      </c>
      <c r="D69" s="12" t="s">
        <v>3</v>
      </c>
      <c r="E69" s="12" t="s">
        <v>10</v>
      </c>
      <c r="F69" s="12" t="s">
        <v>13</v>
      </c>
      <c r="G69" s="14" t="s">
        <v>136</v>
      </c>
      <c r="H69" s="65">
        <f>SALES!AM68</f>
        <v>886631</v>
      </c>
      <c r="I69" s="31">
        <f>SALES!AN68</f>
        <v>28601</v>
      </c>
      <c r="J69" s="66">
        <f>SALES!AO68</f>
        <v>1154338</v>
      </c>
      <c r="K69" s="64">
        <f>SALES!AP68</f>
        <v>37236.709677419356</v>
      </c>
      <c r="L69" s="31">
        <f>SALES!AR68</f>
        <v>267707</v>
      </c>
      <c r="M69" s="45">
        <f>SALES!AS68</f>
        <v>1.3019373335694331</v>
      </c>
      <c r="N69" s="65">
        <f>PHARMA!AM68</f>
        <v>429949.83986928104</v>
      </c>
      <c r="O69" s="31">
        <f>PHARMA!AN68</f>
        <v>13869.349673202614</v>
      </c>
      <c r="P69" s="66">
        <f>PHARMA!AO68</f>
        <v>520670</v>
      </c>
      <c r="Q69" s="64">
        <f>PHARMA!AP68</f>
        <v>16795.806451612902</v>
      </c>
      <c r="R69" s="31">
        <f>PHARMA!AQ68</f>
        <v>90720.160130718956</v>
      </c>
      <c r="S69" s="45">
        <f>PHARMA!AR68</f>
        <v>1.2110017302443952</v>
      </c>
      <c r="T69" s="65">
        <f>PL!AM68</f>
        <v>77500</v>
      </c>
      <c r="U69" s="31">
        <f>PL!AN68</f>
        <v>2500</v>
      </c>
      <c r="V69" s="66">
        <f>PL!AO68</f>
        <v>91312</v>
      </c>
      <c r="W69" s="64">
        <f>PL!AP68</f>
        <v>2945.5483870967741</v>
      </c>
      <c r="X69" s="31">
        <f>PL!AQ68</f>
        <v>13812</v>
      </c>
      <c r="Y69" s="45">
        <f>PL!AR68</f>
        <v>1.1782193548387097</v>
      </c>
      <c r="Z69" s="65">
        <f>GEN!AM68</f>
        <v>57348.460130718951</v>
      </c>
      <c r="AA69" s="31">
        <f>GEN!AN68</f>
        <v>1849.9503267973855</v>
      </c>
      <c r="AB69" s="66">
        <f>GEN!AO68</f>
        <v>43671</v>
      </c>
      <c r="AC69" s="64">
        <f>GEN!AP68</f>
        <v>1408.741935483871</v>
      </c>
      <c r="AD69" s="31">
        <f>GEN!AQ68</f>
        <v>-13677.460130718951</v>
      </c>
      <c r="AE69" s="45">
        <f>GEN!AR68</f>
        <v>0.76150257392190102</v>
      </c>
      <c r="AF69" s="65">
        <f>FMCG!AM68</f>
        <v>311922</v>
      </c>
      <c r="AG69" s="31">
        <f>FMCG!AN68</f>
        <v>10062</v>
      </c>
      <c r="AH69" s="66">
        <f>FMCG!AO68</f>
        <v>414485</v>
      </c>
      <c r="AI69" s="64">
        <f>FMCG!AP68</f>
        <v>13370.483870967742</v>
      </c>
      <c r="AJ69" s="31">
        <f>FMCG!AQ68</f>
        <v>102563</v>
      </c>
      <c r="AK69" s="45">
        <f>FMCG!AR68</f>
        <v>1.3288097665442002</v>
      </c>
    </row>
    <row r="70" spans="1:37" x14ac:dyDescent="0.25">
      <c r="A70" s="10">
        <v>72</v>
      </c>
      <c r="B70" s="13">
        <v>17176</v>
      </c>
      <c r="C70" s="11" t="s">
        <v>58</v>
      </c>
      <c r="D70" s="12" t="s">
        <v>3</v>
      </c>
      <c r="E70" s="12" t="s">
        <v>10</v>
      </c>
      <c r="F70" s="12" t="s">
        <v>13</v>
      </c>
      <c r="G70" s="14" t="s">
        <v>137</v>
      </c>
      <c r="H70" s="65">
        <f>SALES!AM69</f>
        <v>793910</v>
      </c>
      <c r="I70" s="31">
        <f>SALES!AN69</f>
        <v>25610</v>
      </c>
      <c r="J70" s="66">
        <f>SALES!AO69</f>
        <v>679430</v>
      </c>
      <c r="K70" s="64">
        <f>SALES!AP69</f>
        <v>21917.096774193549</v>
      </c>
      <c r="L70" s="31">
        <f>SALES!AR69</f>
        <v>-114480</v>
      </c>
      <c r="M70" s="45">
        <f>SALES!AS69</f>
        <v>0.85580229497046267</v>
      </c>
      <c r="N70" s="65">
        <f>PHARMA!AM69</f>
        <v>402242.4207843137</v>
      </c>
      <c r="O70" s="31">
        <f>PHARMA!AN69</f>
        <v>12975.561960784313</v>
      </c>
      <c r="P70" s="66">
        <f>PHARMA!AO69</f>
        <v>294698</v>
      </c>
      <c r="Q70" s="64">
        <f>PHARMA!AP69</f>
        <v>9506.3870967741932</v>
      </c>
      <c r="R70" s="31">
        <f>PHARMA!AQ69</f>
        <v>-107544.4207843137</v>
      </c>
      <c r="S70" s="45">
        <f>PHARMA!AR69</f>
        <v>0.7326377944558462</v>
      </c>
      <c r="T70" s="65">
        <f>PL!AM69</f>
        <v>66650</v>
      </c>
      <c r="U70" s="31">
        <f>PL!AN69</f>
        <v>2150</v>
      </c>
      <c r="V70" s="66">
        <f>PL!AO69</f>
        <v>62190</v>
      </c>
      <c r="W70" s="64">
        <f>PL!AP69</f>
        <v>2006.1290322580646</v>
      </c>
      <c r="X70" s="31">
        <f>PL!AQ69</f>
        <v>-4460</v>
      </c>
      <c r="Y70" s="45">
        <f>PL!AR69</f>
        <v>0.93308327081770448</v>
      </c>
      <c r="Z70" s="65">
        <f>GEN!AM69</f>
        <v>49684.879215686276</v>
      </c>
      <c r="AA70" s="31">
        <f>GEN!AN69</f>
        <v>1602.7380392156863</v>
      </c>
      <c r="AB70" s="66">
        <f>GEN!AO69</f>
        <v>23959</v>
      </c>
      <c r="AC70" s="64">
        <f>GEN!AP69</f>
        <v>772.87096774193549</v>
      </c>
      <c r="AD70" s="31">
        <f>GEN!AQ69</f>
        <v>-25725.879215686276</v>
      </c>
      <c r="AE70" s="45">
        <f>GEN!AR69</f>
        <v>0.48221914550686434</v>
      </c>
      <c r="AF70" s="65">
        <f>FMCG!AM69</f>
        <v>265422</v>
      </c>
      <c r="AG70" s="31">
        <f>FMCG!AN69</f>
        <v>8562</v>
      </c>
      <c r="AH70" s="66">
        <f>FMCG!AO69</f>
        <v>247813</v>
      </c>
      <c r="AI70" s="64">
        <f>FMCG!AP69</f>
        <v>7993.9677419354839</v>
      </c>
      <c r="AJ70" s="31">
        <f>FMCG!AQ69</f>
        <v>-17609</v>
      </c>
      <c r="AK70" s="45">
        <f>FMCG!AR69</f>
        <v>0.93365659214383134</v>
      </c>
    </row>
    <row r="71" spans="1:37" x14ac:dyDescent="0.25">
      <c r="A71" s="10">
        <v>73</v>
      </c>
      <c r="B71" s="13">
        <v>17003</v>
      </c>
      <c r="C71" s="11" t="s">
        <v>58</v>
      </c>
      <c r="D71" s="12" t="s">
        <v>3</v>
      </c>
      <c r="E71" s="12" t="s">
        <v>10</v>
      </c>
      <c r="F71" s="12" t="s">
        <v>13</v>
      </c>
      <c r="G71" s="14" t="s">
        <v>138</v>
      </c>
      <c r="H71" s="65">
        <f>SALES!AM70</f>
        <v>666996</v>
      </c>
      <c r="I71" s="31">
        <f>SALES!AN70</f>
        <v>21516</v>
      </c>
      <c r="J71" s="66">
        <f>SALES!AO70</f>
        <v>850616</v>
      </c>
      <c r="K71" s="64">
        <f>SALES!AP70</f>
        <v>27439.225806451614</v>
      </c>
      <c r="L71" s="31">
        <f>SALES!AR70</f>
        <v>183620</v>
      </c>
      <c r="M71" s="45">
        <f>SALES!AS70</f>
        <v>1.2752940047616477</v>
      </c>
      <c r="N71" s="65">
        <f>PHARMA!AM70</f>
        <v>314357.82297385618</v>
      </c>
      <c r="O71" s="31">
        <f>PHARMA!AN70</f>
        <v>10140.574934640523</v>
      </c>
      <c r="P71" s="66">
        <f>PHARMA!AO70</f>
        <v>416630</v>
      </c>
      <c r="Q71" s="64">
        <f>PHARMA!AP70</f>
        <v>13439.677419354839</v>
      </c>
      <c r="R71" s="31">
        <f>PHARMA!AQ70</f>
        <v>102272.17702614382</v>
      </c>
      <c r="S71" s="45">
        <f>PHARMA!AR70</f>
        <v>1.3253368281362903</v>
      </c>
      <c r="T71" s="65">
        <f>PL!AM70</f>
        <v>82150</v>
      </c>
      <c r="U71" s="31">
        <f>PL!AN70</f>
        <v>2650</v>
      </c>
      <c r="V71" s="66">
        <f>PL!AO70</f>
        <v>85669</v>
      </c>
      <c r="W71" s="64">
        <f>PL!AP70</f>
        <v>2763.516129032258</v>
      </c>
      <c r="X71" s="31">
        <f>PL!AQ70</f>
        <v>3519</v>
      </c>
      <c r="Y71" s="45">
        <f>PL!AR70</f>
        <v>1.0428362751065126</v>
      </c>
      <c r="Z71" s="65">
        <f>GEN!AM70</f>
        <v>27705.477026143788</v>
      </c>
      <c r="AA71" s="31">
        <f>GEN!AN70</f>
        <v>893.72506535947707</v>
      </c>
      <c r="AB71" s="66">
        <f>GEN!AO70</f>
        <v>27873</v>
      </c>
      <c r="AC71" s="64">
        <f>GEN!AP70</f>
        <v>899.12903225806451</v>
      </c>
      <c r="AD71" s="31">
        <f>GEN!AQ70</f>
        <v>167.52297385621205</v>
      </c>
      <c r="AE71" s="45">
        <f>GEN!AR70</f>
        <v>1.0060465652223973</v>
      </c>
      <c r="AF71" s="65">
        <f>FMCG!AM70</f>
        <v>231322</v>
      </c>
      <c r="AG71" s="31">
        <f>FMCG!AN70</f>
        <v>7462</v>
      </c>
      <c r="AH71" s="66">
        <f>FMCG!AO70</f>
        <v>300396</v>
      </c>
      <c r="AI71" s="64">
        <f>FMCG!AP70</f>
        <v>9690.1935483870966</v>
      </c>
      <c r="AJ71" s="31">
        <f>FMCG!AQ70</f>
        <v>69074</v>
      </c>
      <c r="AK71" s="45">
        <f>FMCG!AR70</f>
        <v>1.2986054071813316</v>
      </c>
    </row>
    <row r="72" spans="1:37" x14ac:dyDescent="0.25">
      <c r="A72" s="10">
        <v>65</v>
      </c>
      <c r="B72" s="11">
        <v>15966</v>
      </c>
      <c r="C72" s="11" t="s">
        <v>58</v>
      </c>
      <c r="D72" s="12" t="s">
        <v>3</v>
      </c>
      <c r="E72" s="12" t="s">
        <v>10</v>
      </c>
      <c r="F72" s="7" t="s">
        <v>406</v>
      </c>
      <c r="G72" s="12" t="s">
        <v>130</v>
      </c>
      <c r="H72" s="65">
        <f>SALES!AM71</f>
        <v>1041631</v>
      </c>
      <c r="I72" s="31">
        <f>SALES!AN71</f>
        <v>33601</v>
      </c>
      <c r="J72" s="66">
        <f>SALES!AO71</f>
        <v>1283159</v>
      </c>
      <c r="K72" s="64">
        <f>SALES!AP71</f>
        <v>41392.225806451614</v>
      </c>
      <c r="L72" s="31">
        <f>SALES!AR71</f>
        <v>241528</v>
      </c>
      <c r="M72" s="45">
        <f>SALES!AS71</f>
        <v>1.231874819393816</v>
      </c>
      <c r="N72" s="65">
        <f>PHARMA!AM71</f>
        <v>485100.22980392165</v>
      </c>
      <c r="O72" s="31">
        <f>PHARMA!AN71</f>
        <v>15648.394509803924</v>
      </c>
      <c r="P72" s="66">
        <f>PHARMA!AO71</f>
        <v>581231</v>
      </c>
      <c r="Q72" s="64">
        <f>PHARMA!AP71</f>
        <v>18749.387096774193</v>
      </c>
      <c r="R72" s="31">
        <f>PHARMA!AQ71</f>
        <v>96130.770196078345</v>
      </c>
      <c r="S72" s="45">
        <f>PHARMA!AR71</f>
        <v>1.1981668205659983</v>
      </c>
      <c r="T72" s="65">
        <f>PL!AM71</f>
        <v>80600</v>
      </c>
      <c r="U72" s="31">
        <f>PL!AN71</f>
        <v>2600</v>
      </c>
      <c r="V72" s="66">
        <f>PL!AO71</f>
        <v>84422</v>
      </c>
      <c r="W72" s="64">
        <f>PL!AP71</f>
        <v>2723.2903225806454</v>
      </c>
      <c r="X72" s="31">
        <f>PL!AQ71</f>
        <v>3822</v>
      </c>
      <c r="Y72" s="45">
        <f>PL!AR71</f>
        <v>1.0474193548387096</v>
      </c>
      <c r="Z72" s="65">
        <f>GEN!AM71</f>
        <v>61098.070196078435</v>
      </c>
      <c r="AA72" s="31">
        <f>GEN!AN71</f>
        <v>1970.9054901960785</v>
      </c>
      <c r="AB72" s="66">
        <f>GEN!AO71</f>
        <v>53088</v>
      </c>
      <c r="AC72" s="64">
        <f>GEN!AP71</f>
        <v>1712.516129032258</v>
      </c>
      <c r="AD72" s="31">
        <f>GEN!AQ71</f>
        <v>-8010.0701960784354</v>
      </c>
      <c r="AE72" s="45">
        <f>GEN!AR71</f>
        <v>0.86889814734946313</v>
      </c>
      <c r="AF72" s="65">
        <f>FMCG!AM71</f>
        <v>404922</v>
      </c>
      <c r="AG72" s="31">
        <f>FMCG!AN71</f>
        <v>13062</v>
      </c>
      <c r="AH72" s="66">
        <f>FMCG!AO71</f>
        <v>509372</v>
      </c>
      <c r="AI72" s="64">
        <f>FMCG!AP71</f>
        <v>16431.354838709678</v>
      </c>
      <c r="AJ72" s="31">
        <f>FMCG!AQ71</f>
        <v>104450</v>
      </c>
      <c r="AK72" s="45">
        <f>FMCG!AR71</f>
        <v>1.2579509140031908</v>
      </c>
    </row>
    <row r="73" spans="1:37" x14ac:dyDescent="0.25">
      <c r="A73" s="10">
        <v>51</v>
      </c>
      <c r="B73" s="11">
        <v>15891</v>
      </c>
      <c r="C73" s="11" t="s">
        <v>58</v>
      </c>
      <c r="D73" s="12" t="s">
        <v>3</v>
      </c>
      <c r="E73" s="12" t="s">
        <v>10</v>
      </c>
      <c r="F73" s="7" t="s">
        <v>406</v>
      </c>
      <c r="G73" s="12" t="s">
        <v>116</v>
      </c>
      <c r="H73" s="65">
        <f>SALES!AM72</f>
        <v>886631</v>
      </c>
      <c r="I73" s="31">
        <f>SALES!AN72</f>
        <v>28601</v>
      </c>
      <c r="J73" s="66">
        <f>SALES!AO72</f>
        <v>918065</v>
      </c>
      <c r="K73" s="64">
        <f>SALES!AP72</f>
        <v>29615</v>
      </c>
      <c r="L73" s="31">
        <f>SALES!AR72</f>
        <v>31434</v>
      </c>
      <c r="M73" s="45">
        <f>SALES!AS72</f>
        <v>1.0354533058284676</v>
      </c>
      <c r="N73" s="65">
        <f>PHARMA!AM72</f>
        <v>446300.82836601307</v>
      </c>
      <c r="O73" s="31">
        <f>PHARMA!AN72</f>
        <v>14396.80091503268</v>
      </c>
      <c r="P73" s="66">
        <f>PHARMA!AO72</f>
        <v>436029</v>
      </c>
      <c r="Q73" s="64">
        <f>PHARMA!AP72</f>
        <v>14065.451612903225</v>
      </c>
      <c r="R73" s="31">
        <f>PHARMA!AQ72</f>
        <v>-10271.828366013069</v>
      </c>
      <c r="S73" s="45">
        <f>PHARMA!AR72</f>
        <v>0.97698451870766168</v>
      </c>
      <c r="T73" s="65">
        <f>PL!AM72</f>
        <v>68200</v>
      </c>
      <c r="U73" s="31">
        <f>PL!AN72</f>
        <v>2200</v>
      </c>
      <c r="V73" s="66">
        <f>PL!AO72</f>
        <v>63764</v>
      </c>
      <c r="W73" s="64">
        <f>PL!AP72</f>
        <v>2056.9032258064517</v>
      </c>
      <c r="X73" s="31">
        <f>PL!AQ72</f>
        <v>-4436</v>
      </c>
      <c r="Y73" s="45">
        <f>PL!AR72</f>
        <v>0.93495601173020526</v>
      </c>
      <c r="Z73" s="65">
        <f>GEN!AM72</f>
        <v>52126.471633986926</v>
      </c>
      <c r="AA73" s="31">
        <f>GEN!AN72</f>
        <v>1681.4990849673202</v>
      </c>
      <c r="AB73" s="66">
        <f>GEN!AO72</f>
        <v>32217</v>
      </c>
      <c r="AC73" s="64">
        <f>GEN!AP72</f>
        <v>1039.258064516129</v>
      </c>
      <c r="AD73" s="31">
        <f>GEN!AQ72</f>
        <v>-19909.471633986926</v>
      </c>
      <c r="AE73" s="45">
        <f>GEN!AR72</f>
        <v>0.61805449304560689</v>
      </c>
      <c r="AF73" s="65">
        <f>FMCG!AM72</f>
        <v>302622</v>
      </c>
      <c r="AG73" s="31">
        <f>FMCG!AN72</f>
        <v>9762</v>
      </c>
      <c r="AH73" s="66">
        <f>FMCG!AO72</f>
        <v>334359</v>
      </c>
      <c r="AI73" s="64">
        <f>FMCG!AP72</f>
        <v>10785.774193548386</v>
      </c>
      <c r="AJ73" s="31">
        <f>FMCG!AQ72</f>
        <v>31737</v>
      </c>
      <c r="AK73" s="45">
        <f>FMCG!AR72</f>
        <v>1.1048734064278209</v>
      </c>
    </row>
    <row r="74" spans="1:37" x14ac:dyDescent="0.25">
      <c r="A74" s="10">
        <v>69</v>
      </c>
      <c r="B74" s="11">
        <v>16053</v>
      </c>
      <c r="C74" s="11" t="s">
        <v>58</v>
      </c>
      <c r="D74" s="12" t="s">
        <v>3</v>
      </c>
      <c r="E74" s="12" t="s">
        <v>10</v>
      </c>
      <c r="F74" s="7" t="s">
        <v>406</v>
      </c>
      <c r="G74" s="12" t="s">
        <v>134</v>
      </c>
      <c r="H74" s="65">
        <f>SALES!AM73</f>
        <v>1063331</v>
      </c>
      <c r="I74" s="31">
        <f>SALES!AN73</f>
        <v>34301</v>
      </c>
      <c r="J74" s="66">
        <f>SALES!AO73</f>
        <v>1225876</v>
      </c>
      <c r="K74" s="64">
        <f>SALES!AP73</f>
        <v>39544.387096774197</v>
      </c>
      <c r="L74" s="31">
        <f>SALES!AR73</f>
        <v>162545</v>
      </c>
      <c r="M74" s="45">
        <f>SALES!AS73</f>
        <v>1.152863971801819</v>
      </c>
      <c r="N74" s="65">
        <f>PHARMA!AM73</f>
        <v>448081.24427450984</v>
      </c>
      <c r="O74" s="31">
        <f>PHARMA!AN73</f>
        <v>14454.233686274511</v>
      </c>
      <c r="P74" s="66">
        <f>PHARMA!AO73</f>
        <v>469391</v>
      </c>
      <c r="Q74" s="64">
        <f>PHARMA!AP73</f>
        <v>15141.645161290322</v>
      </c>
      <c r="R74" s="31">
        <f>PHARMA!AQ73</f>
        <v>21309.755725490162</v>
      </c>
      <c r="S74" s="45">
        <f>PHARMA!AR73</f>
        <v>1.0475577944798669</v>
      </c>
      <c r="T74" s="65">
        <f>PL!AM73</f>
        <v>96100</v>
      </c>
      <c r="U74" s="31">
        <f>PL!AN73</f>
        <v>3100</v>
      </c>
      <c r="V74" s="66">
        <f>PL!AO73</f>
        <v>120008</v>
      </c>
      <c r="W74" s="64">
        <f>PL!AP73</f>
        <v>3871.2258064516127</v>
      </c>
      <c r="X74" s="31">
        <f>PL!AQ73</f>
        <v>23908</v>
      </c>
      <c r="Y74" s="45">
        <f>PL!AR73</f>
        <v>1.2487825182101977</v>
      </c>
      <c r="Z74" s="65">
        <f>GEN!AM73</f>
        <v>70217.055725490194</v>
      </c>
      <c r="AA74" s="31">
        <f>GEN!AN73</f>
        <v>2265.0663137254901</v>
      </c>
      <c r="AB74" s="66">
        <f>GEN!AO73</f>
        <v>59630</v>
      </c>
      <c r="AC74" s="64">
        <f>GEN!AP73</f>
        <v>1923.5483870967741</v>
      </c>
      <c r="AD74" s="31">
        <f>GEN!AQ73</f>
        <v>-10587.055725490194</v>
      </c>
      <c r="AE74" s="45">
        <f>GEN!AR73</f>
        <v>0.84922387280264611</v>
      </c>
      <c r="AF74" s="65">
        <f>FMCG!AM73</f>
        <v>435922</v>
      </c>
      <c r="AG74" s="31">
        <f>FMCG!AN73</f>
        <v>14062</v>
      </c>
      <c r="AH74" s="66">
        <f>FMCG!AO73</f>
        <v>494946</v>
      </c>
      <c r="AI74" s="64">
        <f>FMCG!AP73</f>
        <v>15966</v>
      </c>
      <c r="AJ74" s="31">
        <f>FMCG!AQ73</f>
        <v>59024</v>
      </c>
      <c r="AK74" s="45">
        <f>FMCG!AR73</f>
        <v>1.1354003697909258</v>
      </c>
    </row>
    <row r="75" spans="1:37" x14ac:dyDescent="0.25">
      <c r="A75" s="10">
        <v>74</v>
      </c>
      <c r="B75" s="13">
        <v>17118</v>
      </c>
      <c r="C75" s="11" t="s">
        <v>58</v>
      </c>
      <c r="D75" s="12" t="s">
        <v>3</v>
      </c>
      <c r="E75" s="12" t="s">
        <v>10</v>
      </c>
      <c r="F75" s="7" t="s">
        <v>406</v>
      </c>
      <c r="G75" s="14" t="s">
        <v>139</v>
      </c>
      <c r="H75" s="65">
        <f>SALES!AM74</f>
        <v>763561</v>
      </c>
      <c r="I75" s="31">
        <f>SALES!AN74</f>
        <v>24631</v>
      </c>
      <c r="J75" s="66">
        <f>SALES!AO74</f>
        <v>922991</v>
      </c>
      <c r="K75" s="64">
        <f>SALES!AP74</f>
        <v>29773.903225806451</v>
      </c>
      <c r="L75" s="31">
        <f>SALES!AR74</f>
        <v>159430</v>
      </c>
      <c r="M75" s="45">
        <f>SALES!AS74</f>
        <v>1.2087979873251777</v>
      </c>
      <c r="N75" s="65">
        <f>PHARMA!AM74</f>
        <v>415870.00558823528</v>
      </c>
      <c r="O75" s="31">
        <f>PHARMA!AN74</f>
        <v>13415.161470588235</v>
      </c>
      <c r="P75" s="66">
        <f>PHARMA!AO74</f>
        <v>356906</v>
      </c>
      <c r="Q75" s="64">
        <f>PHARMA!AP74</f>
        <v>11513.096774193549</v>
      </c>
      <c r="R75" s="31">
        <f>PHARMA!AQ74</f>
        <v>-58964.005588235275</v>
      </c>
      <c r="S75" s="45">
        <f>PHARMA!AR74</f>
        <v>0.85821529613603054</v>
      </c>
      <c r="T75" s="65">
        <f>PL!AM74</f>
        <v>66650</v>
      </c>
      <c r="U75" s="31">
        <f>PL!AN74</f>
        <v>2150</v>
      </c>
      <c r="V75" s="66">
        <f>PL!AO74</f>
        <v>93483</v>
      </c>
      <c r="W75" s="64">
        <f>PL!AP74</f>
        <v>3015.5806451612902</v>
      </c>
      <c r="X75" s="31">
        <f>PL!AQ74</f>
        <v>26833</v>
      </c>
      <c r="Y75" s="45">
        <f>PL!AR74</f>
        <v>1.402595648912228</v>
      </c>
      <c r="Z75" s="65">
        <f>GEN!AM74</f>
        <v>41358.294411764706</v>
      </c>
      <c r="AA75" s="31">
        <f>GEN!AN74</f>
        <v>1334.1385294117647</v>
      </c>
      <c r="AB75" s="66">
        <f>GEN!AO74</f>
        <v>41407</v>
      </c>
      <c r="AC75" s="64">
        <f>GEN!AP74</f>
        <v>1335.7096774193549</v>
      </c>
      <c r="AD75" s="31">
        <f>GEN!AQ74</f>
        <v>48.705588235294272</v>
      </c>
      <c r="AE75" s="45">
        <f>GEN!AR74</f>
        <v>1.0011776498264262</v>
      </c>
      <c r="AF75" s="65">
        <f>FMCG!AM74</f>
        <v>231322</v>
      </c>
      <c r="AG75" s="31">
        <f>FMCG!AN74</f>
        <v>7462</v>
      </c>
      <c r="AH75" s="66">
        <f>FMCG!AO74</f>
        <v>335354</v>
      </c>
      <c r="AI75" s="64">
        <f>FMCG!AP74</f>
        <v>10817.870967741936</v>
      </c>
      <c r="AJ75" s="31">
        <f>FMCG!AQ74</f>
        <v>104032</v>
      </c>
      <c r="AK75" s="45">
        <f>FMCG!AR74</f>
        <v>1.4497280846612082</v>
      </c>
    </row>
    <row r="76" spans="1:37" x14ac:dyDescent="0.25">
      <c r="A76" s="10">
        <v>52</v>
      </c>
      <c r="B76" s="11">
        <v>15111</v>
      </c>
      <c r="C76" s="11" t="s">
        <v>58</v>
      </c>
      <c r="D76" s="12" t="s">
        <v>3</v>
      </c>
      <c r="E76" s="12" t="s">
        <v>10</v>
      </c>
      <c r="F76" s="7" t="s">
        <v>406</v>
      </c>
      <c r="G76" s="12" t="s">
        <v>117</v>
      </c>
      <c r="H76" s="65">
        <f>SALES!AM75</f>
        <v>1159741</v>
      </c>
      <c r="I76" s="31">
        <f>SALES!AN75</f>
        <v>37411</v>
      </c>
      <c r="J76" s="66">
        <f>SALES!AO75</f>
        <v>1159806</v>
      </c>
      <c r="K76" s="64">
        <f>SALES!AP75</f>
        <v>37413.096774193546</v>
      </c>
      <c r="L76" s="31">
        <f>SALES!AR75</f>
        <v>65</v>
      </c>
      <c r="M76" s="45">
        <f>SALES!AS75</f>
        <v>1.0000560469967001</v>
      </c>
      <c r="N76" s="65">
        <f>PHARMA!AM75</f>
        <v>742517.90924836602</v>
      </c>
      <c r="O76" s="31">
        <f>PHARMA!AN75</f>
        <v>23952.190620915033</v>
      </c>
      <c r="P76" s="66">
        <f>PHARMA!AO75</f>
        <v>546684</v>
      </c>
      <c r="Q76" s="64">
        <f>PHARMA!AP75</f>
        <v>17634.967741935485</v>
      </c>
      <c r="R76" s="31">
        <f>PHARMA!AQ75</f>
        <v>-195833.90924836602</v>
      </c>
      <c r="S76" s="45">
        <f>PHARMA!AR75</f>
        <v>0.73625698880905888</v>
      </c>
      <c r="T76" s="65">
        <f>PL!AM75</f>
        <v>77500</v>
      </c>
      <c r="U76" s="31">
        <f>PL!AN75</f>
        <v>2500</v>
      </c>
      <c r="V76" s="66">
        <f>PL!AO75</f>
        <v>116825</v>
      </c>
      <c r="W76" s="64">
        <f>PL!AP75</f>
        <v>3768.5483870967741</v>
      </c>
      <c r="X76" s="31">
        <f>PL!AQ75</f>
        <v>39325</v>
      </c>
      <c r="Y76" s="45">
        <f>PL!AR75</f>
        <v>1.5074193548387096</v>
      </c>
      <c r="Z76" s="65">
        <f>GEN!AM75</f>
        <v>39466.390751633982</v>
      </c>
      <c r="AA76" s="31">
        <f>GEN!AN75</f>
        <v>1273.1093790849673</v>
      </c>
      <c r="AB76" s="66">
        <f>GEN!AO75</f>
        <v>25436</v>
      </c>
      <c r="AC76" s="64">
        <f>GEN!AP75</f>
        <v>820.51612903225805</v>
      </c>
      <c r="AD76" s="31">
        <f>GEN!AQ75</f>
        <v>-14030.390751633982</v>
      </c>
      <c r="AE76" s="45">
        <f>GEN!AR75</f>
        <v>0.64449774898524015</v>
      </c>
      <c r="AF76" s="65">
        <f>FMCG!AM75</f>
        <v>288796</v>
      </c>
      <c r="AG76" s="31">
        <f>FMCG!AN75</f>
        <v>9316</v>
      </c>
      <c r="AH76" s="66">
        <f>FMCG!AO75</f>
        <v>345795</v>
      </c>
      <c r="AI76" s="64">
        <f>FMCG!AP75</f>
        <v>11154.677419354839</v>
      </c>
      <c r="AJ76" s="31">
        <f>FMCG!AQ75</f>
        <v>56999</v>
      </c>
      <c r="AK76" s="45">
        <f>FMCG!AR75</f>
        <v>1.1973676920732974</v>
      </c>
    </row>
    <row r="77" spans="1:37" x14ac:dyDescent="0.25">
      <c r="A77" s="10">
        <v>75</v>
      </c>
      <c r="B77" s="11">
        <v>16336</v>
      </c>
      <c r="C77" s="11" t="s">
        <v>58</v>
      </c>
      <c r="D77" s="12" t="s">
        <v>3</v>
      </c>
      <c r="E77" s="12" t="s">
        <v>14</v>
      </c>
      <c r="F77" s="12" t="s">
        <v>15</v>
      </c>
      <c r="G77" s="12" t="s">
        <v>140</v>
      </c>
      <c r="H77" s="65">
        <f>SALES!AM76</f>
        <v>985211</v>
      </c>
      <c r="I77" s="31">
        <f>SALES!AN76</f>
        <v>31781</v>
      </c>
      <c r="J77" s="66">
        <f>SALES!AO76</f>
        <v>1133489</v>
      </c>
      <c r="K77" s="64">
        <f>SALES!AP76</f>
        <v>36564.161290322583</v>
      </c>
      <c r="L77" s="31">
        <f>SALES!AR76</f>
        <v>148278</v>
      </c>
      <c r="M77" s="45">
        <f>SALES!AS76</f>
        <v>1.1505038007086807</v>
      </c>
      <c r="N77" s="65">
        <f>PHARMA!AM76</f>
        <v>520323.44388888887</v>
      </c>
      <c r="O77" s="31">
        <f>PHARMA!AN76</f>
        <v>16784.627222222221</v>
      </c>
      <c r="P77" s="66">
        <f>PHARMA!AO76</f>
        <v>517599</v>
      </c>
      <c r="Q77" s="64">
        <f>PHARMA!AP76</f>
        <v>16696.741935483871</v>
      </c>
      <c r="R77" s="31">
        <f>PHARMA!AQ76</f>
        <v>-2724.443888888869</v>
      </c>
      <c r="S77" s="45">
        <f>PHARMA!AR76</f>
        <v>0.99476394169648319</v>
      </c>
      <c r="T77" s="65">
        <f>PL!AM76</f>
        <v>89900</v>
      </c>
      <c r="U77" s="31">
        <f>PL!AN76</f>
        <v>2900</v>
      </c>
      <c r="V77" s="66">
        <f>PL!AO76</f>
        <v>116081</v>
      </c>
      <c r="W77" s="64">
        <f>PL!AP76</f>
        <v>3744.5483870967741</v>
      </c>
      <c r="X77" s="31">
        <f>PL!AQ76</f>
        <v>26181</v>
      </c>
      <c r="Y77" s="45">
        <f>PL!AR76</f>
        <v>1.2912235817575084</v>
      </c>
      <c r="Z77" s="65">
        <f>GEN!AM76</f>
        <v>51604.856111111112</v>
      </c>
      <c r="AA77" s="31">
        <f>GEN!AN76</f>
        <v>1664.6727777777778</v>
      </c>
      <c r="AB77" s="66">
        <f>GEN!AO76</f>
        <v>42979</v>
      </c>
      <c r="AC77" s="64">
        <f>GEN!AP76</f>
        <v>1386.4193548387098</v>
      </c>
      <c r="AD77" s="31">
        <f>GEN!AQ76</f>
        <v>-8625.8561111111121</v>
      </c>
      <c r="AE77" s="45">
        <f>GEN!AR76</f>
        <v>0.8328479766993504</v>
      </c>
      <c r="AF77" s="65">
        <f>FMCG!AM76</f>
        <v>311922</v>
      </c>
      <c r="AG77" s="31">
        <f>FMCG!AN76</f>
        <v>10062</v>
      </c>
      <c r="AH77" s="66">
        <f>FMCG!AO76</f>
        <v>395771</v>
      </c>
      <c r="AI77" s="64">
        <f>FMCG!AP76</f>
        <v>12766.806451612903</v>
      </c>
      <c r="AJ77" s="31">
        <f>FMCG!AQ76</f>
        <v>83849</v>
      </c>
      <c r="AK77" s="45">
        <f>FMCG!AR76</f>
        <v>1.2688139983713878</v>
      </c>
    </row>
    <row r="78" spans="1:37" x14ac:dyDescent="0.25">
      <c r="A78" s="10">
        <v>76</v>
      </c>
      <c r="B78" s="11">
        <v>15131</v>
      </c>
      <c r="C78" s="11" t="s">
        <v>58</v>
      </c>
      <c r="D78" s="12" t="s">
        <v>3</v>
      </c>
      <c r="E78" s="12" t="s">
        <v>14</v>
      </c>
      <c r="F78" s="12" t="s">
        <v>15</v>
      </c>
      <c r="G78" s="12" t="s">
        <v>141</v>
      </c>
      <c r="H78" s="65">
        <f>SALES!AM77</f>
        <v>1813996</v>
      </c>
      <c r="I78" s="31">
        <f>SALES!AN77</f>
        <v>58516</v>
      </c>
      <c r="J78" s="66">
        <f>SALES!AO77</f>
        <v>1666845</v>
      </c>
      <c r="K78" s="64">
        <f>SALES!AP77</f>
        <v>53769.193548387098</v>
      </c>
      <c r="L78" s="31">
        <f>SALES!AR77</f>
        <v>-147151</v>
      </c>
      <c r="M78" s="45">
        <f>SALES!AS77</f>
        <v>0.91888019598720172</v>
      </c>
      <c r="N78" s="65">
        <f>PHARMA!AM77</f>
        <v>966225.74800653593</v>
      </c>
      <c r="O78" s="31">
        <f>PHARMA!AN77</f>
        <v>31168.572516339867</v>
      </c>
      <c r="P78" s="66">
        <f>PHARMA!AO77</f>
        <v>878482</v>
      </c>
      <c r="Q78" s="64">
        <f>PHARMA!AP77</f>
        <v>28338.129032258064</v>
      </c>
      <c r="R78" s="31">
        <f>PHARMA!AQ77</f>
        <v>-87743.748006535927</v>
      </c>
      <c r="S78" s="45">
        <f>PHARMA!AR77</f>
        <v>0.90918918463147558</v>
      </c>
      <c r="T78" s="65">
        <f>PL!AM77</f>
        <v>145700</v>
      </c>
      <c r="U78" s="31">
        <f>PL!AN77</f>
        <v>4700</v>
      </c>
      <c r="V78" s="66">
        <f>PL!AO77</f>
        <v>129184</v>
      </c>
      <c r="W78" s="64">
        <f>PL!AP77</f>
        <v>4167.2258064516127</v>
      </c>
      <c r="X78" s="31">
        <f>PL!AQ77</f>
        <v>-16516</v>
      </c>
      <c r="Y78" s="45">
        <f>PL!AR77</f>
        <v>0.8866437886067261</v>
      </c>
      <c r="Z78" s="65">
        <f>GEN!AM77</f>
        <v>90657.251993464059</v>
      </c>
      <c r="AA78" s="31">
        <f>GEN!AN77</f>
        <v>2924.4274836601307</v>
      </c>
      <c r="AB78" s="66">
        <f>GEN!AO77</f>
        <v>45802</v>
      </c>
      <c r="AC78" s="64">
        <f>GEN!AP77</f>
        <v>1477.483870967742</v>
      </c>
      <c r="AD78" s="31">
        <f>GEN!AQ77</f>
        <v>-44855.251993464059</v>
      </c>
      <c r="AE78" s="45">
        <f>GEN!AR77</f>
        <v>0.50522157900067499</v>
      </c>
      <c r="AF78" s="65">
        <f>FMCG!AM77</f>
        <v>594146</v>
      </c>
      <c r="AG78" s="31">
        <f>FMCG!AN77</f>
        <v>19166</v>
      </c>
      <c r="AH78" s="66">
        <f>FMCG!AO77</f>
        <v>533988</v>
      </c>
      <c r="AI78" s="64">
        <f>FMCG!AP77</f>
        <v>17225.419354838708</v>
      </c>
      <c r="AJ78" s="31">
        <f>FMCG!AQ77</f>
        <v>-60158</v>
      </c>
      <c r="AK78" s="45">
        <f>FMCG!AR77</f>
        <v>0.89874879238436345</v>
      </c>
    </row>
    <row r="79" spans="1:37" x14ac:dyDescent="0.25">
      <c r="A79" s="10">
        <v>77</v>
      </c>
      <c r="B79" s="11">
        <v>14579</v>
      </c>
      <c r="C79" s="11" t="s">
        <v>58</v>
      </c>
      <c r="D79" s="12" t="s">
        <v>3</v>
      </c>
      <c r="E79" s="12" t="s">
        <v>14</v>
      </c>
      <c r="F79" s="12" t="s">
        <v>15</v>
      </c>
      <c r="G79" s="12" t="s">
        <v>142</v>
      </c>
      <c r="H79" s="65">
        <f>SALES!AM78</f>
        <v>3014471</v>
      </c>
      <c r="I79" s="31">
        <f>SALES!AN78</f>
        <v>97241</v>
      </c>
      <c r="J79" s="66">
        <f>SALES!AO78</f>
        <v>2959192</v>
      </c>
      <c r="K79" s="64">
        <f>SALES!AP78</f>
        <v>95457.806451612909</v>
      </c>
      <c r="L79" s="31">
        <f>SALES!AR78</f>
        <v>-55279</v>
      </c>
      <c r="M79" s="45">
        <f>SALES!AS78</f>
        <v>0.98166212247522033</v>
      </c>
      <c r="N79" s="65">
        <f>PHARMA!AM78</f>
        <v>1755358.7609133986</v>
      </c>
      <c r="O79" s="31">
        <f>PHARMA!AN78</f>
        <v>56624.476158496727</v>
      </c>
      <c r="P79" s="66">
        <f>PHARMA!AO78</f>
        <v>1595159</v>
      </c>
      <c r="Q79" s="64">
        <f>PHARMA!AP78</f>
        <v>51456.741935483871</v>
      </c>
      <c r="R79" s="31">
        <f>PHARMA!AQ78</f>
        <v>-160199.76091339858</v>
      </c>
      <c r="S79" s="45">
        <f>PHARMA!AR78</f>
        <v>0.9087367411833015</v>
      </c>
      <c r="T79" s="65">
        <f>PL!AM78</f>
        <v>269700</v>
      </c>
      <c r="U79" s="31">
        <f>PL!AN78</f>
        <v>8700</v>
      </c>
      <c r="V79" s="66">
        <f>PL!AO78</f>
        <v>227506</v>
      </c>
      <c r="W79" s="64">
        <f>PL!AP78</f>
        <v>7338.9032258064517</v>
      </c>
      <c r="X79" s="31">
        <f>PL!AQ78</f>
        <v>-42194</v>
      </c>
      <c r="Y79" s="45">
        <f>PL!AR78</f>
        <v>0.84355209492028183</v>
      </c>
      <c r="Z79" s="65">
        <f>GEN!AM78</f>
        <v>163324.2390866013</v>
      </c>
      <c r="AA79" s="31">
        <f>GEN!AN78</f>
        <v>5268.5238415032682</v>
      </c>
      <c r="AB79" s="66">
        <f>GEN!AO78</f>
        <v>118947</v>
      </c>
      <c r="AC79" s="64">
        <f>GEN!AP78</f>
        <v>3837</v>
      </c>
      <c r="AD79" s="31">
        <f>GEN!AQ78</f>
        <v>-44377.239086601301</v>
      </c>
      <c r="AE79" s="45">
        <f>GEN!AR78</f>
        <v>0.72828748913949848</v>
      </c>
      <c r="AF79" s="65">
        <f>FMCG!AM78</f>
        <v>803396</v>
      </c>
      <c r="AG79" s="31">
        <f>FMCG!AN78</f>
        <v>25916</v>
      </c>
      <c r="AH79" s="66">
        <f>FMCG!AO78</f>
        <v>859579</v>
      </c>
      <c r="AI79" s="64">
        <f>FMCG!AP78</f>
        <v>27728.354838709678</v>
      </c>
      <c r="AJ79" s="31">
        <f>FMCG!AQ78</f>
        <v>56183</v>
      </c>
      <c r="AK79" s="45">
        <f>FMCG!AR78</f>
        <v>1.0699318891306404</v>
      </c>
    </row>
    <row r="80" spans="1:37" x14ac:dyDescent="0.25">
      <c r="A80" s="10">
        <v>78</v>
      </c>
      <c r="B80" s="11">
        <v>15869</v>
      </c>
      <c r="C80" s="11" t="s">
        <v>58</v>
      </c>
      <c r="D80" s="12" t="s">
        <v>3</v>
      </c>
      <c r="E80" s="12" t="s">
        <v>14</v>
      </c>
      <c r="F80" s="12" t="s">
        <v>15</v>
      </c>
      <c r="G80" s="12" t="s">
        <v>143</v>
      </c>
      <c r="H80" s="65">
        <f>SALES!AM79</f>
        <v>2266906</v>
      </c>
      <c r="I80" s="31">
        <f>SALES!AN79</f>
        <v>73126</v>
      </c>
      <c r="J80" s="66">
        <f>SALES!AO79</f>
        <v>2216578</v>
      </c>
      <c r="K80" s="64">
        <f>SALES!AP79</f>
        <v>71502.516129032258</v>
      </c>
      <c r="L80" s="31">
        <f>SALES!AR79</f>
        <v>-50328</v>
      </c>
      <c r="M80" s="45">
        <f>SALES!AS79</f>
        <v>0.97779881477220498</v>
      </c>
      <c r="N80" s="65">
        <f>PHARMA!AM79</f>
        <v>1289203.4371601306</v>
      </c>
      <c r="O80" s="31">
        <f>PHARMA!AN79</f>
        <v>41587.207650326796</v>
      </c>
      <c r="P80" s="66">
        <f>PHARMA!AO79</f>
        <v>1100666</v>
      </c>
      <c r="Q80" s="64">
        <f>PHARMA!AP79</f>
        <v>35505.354838709674</v>
      </c>
      <c r="R80" s="31">
        <f>PHARMA!AQ79</f>
        <v>-188537.43716013059</v>
      </c>
      <c r="S80" s="45">
        <f>PHARMA!AR79</f>
        <v>0.85375664404413731</v>
      </c>
      <c r="T80" s="65">
        <f>PL!AM79</f>
        <v>151900</v>
      </c>
      <c r="U80" s="31">
        <f>PL!AN79</f>
        <v>4900</v>
      </c>
      <c r="V80" s="66">
        <f>PL!AO79</f>
        <v>169863</v>
      </c>
      <c r="W80" s="64">
        <f>PL!AP79</f>
        <v>5479.4516129032254</v>
      </c>
      <c r="X80" s="31">
        <f>PL!AQ79</f>
        <v>17963</v>
      </c>
      <c r="Y80" s="45">
        <f>PL!AR79</f>
        <v>1.1182554312047399</v>
      </c>
      <c r="Z80" s="65">
        <f>GEN!AM79</f>
        <v>82763.562839869293</v>
      </c>
      <c r="AA80" s="31">
        <f>GEN!AN79</f>
        <v>2669.7923496732028</v>
      </c>
      <c r="AB80" s="66">
        <f>GEN!AO79</f>
        <v>52454</v>
      </c>
      <c r="AC80" s="64">
        <f>GEN!AP79</f>
        <v>1692.0645161290322</v>
      </c>
      <c r="AD80" s="31">
        <f>GEN!AQ79</f>
        <v>-30309.562839869293</v>
      </c>
      <c r="AE80" s="45">
        <f>GEN!AR79</f>
        <v>0.63378131873669874</v>
      </c>
      <c r="AF80" s="65">
        <f>FMCG!AM79</f>
        <v>725772</v>
      </c>
      <c r="AG80" s="31">
        <f>FMCG!AN79</f>
        <v>23412</v>
      </c>
      <c r="AH80" s="66">
        <f>FMCG!AO79</f>
        <v>811861</v>
      </c>
      <c r="AI80" s="64">
        <f>FMCG!AP79</f>
        <v>26189.064516129034</v>
      </c>
      <c r="AJ80" s="31">
        <f>FMCG!AQ79</f>
        <v>86089</v>
      </c>
      <c r="AK80" s="45">
        <f>FMCG!AR79</f>
        <v>1.1186171414714263</v>
      </c>
    </row>
    <row r="81" spans="1:37" x14ac:dyDescent="0.25">
      <c r="A81" s="10">
        <v>79</v>
      </c>
      <c r="B81" s="11">
        <v>16067</v>
      </c>
      <c r="C81" s="11" t="s">
        <v>58</v>
      </c>
      <c r="D81" s="12" t="s">
        <v>3</v>
      </c>
      <c r="E81" s="12" t="s">
        <v>14</v>
      </c>
      <c r="F81" s="12" t="s">
        <v>15</v>
      </c>
      <c r="G81" s="12" t="s">
        <v>144</v>
      </c>
      <c r="H81" s="65">
        <f>SALES!AM80</f>
        <v>1378446</v>
      </c>
      <c r="I81" s="31">
        <f>SALES!AN80</f>
        <v>44466</v>
      </c>
      <c r="J81" s="66">
        <f>SALES!AO80</f>
        <v>1389082</v>
      </c>
      <c r="K81" s="64">
        <f>SALES!AP80</f>
        <v>44809.096774193546</v>
      </c>
      <c r="L81" s="31">
        <f>SALES!AR80</f>
        <v>10636</v>
      </c>
      <c r="M81" s="45">
        <f>SALES!AS80</f>
        <v>1.0077159351907874</v>
      </c>
      <c r="N81" s="65">
        <f>PHARMA!AM80</f>
        <v>677070.55424836604</v>
      </c>
      <c r="O81" s="31">
        <f>PHARMA!AN80</f>
        <v>21840.985620915035</v>
      </c>
      <c r="P81" s="66">
        <f>PHARMA!AO80</f>
        <v>581788</v>
      </c>
      <c r="Q81" s="64">
        <f>PHARMA!AP80</f>
        <v>18767.354838709678</v>
      </c>
      <c r="R81" s="31">
        <f>PHARMA!AQ80</f>
        <v>-95282.554248366039</v>
      </c>
      <c r="S81" s="45">
        <f>PHARMA!AR80</f>
        <v>0.8592723407472036</v>
      </c>
      <c r="T81" s="65">
        <f>PL!AM80</f>
        <v>120900</v>
      </c>
      <c r="U81" s="31">
        <f>PL!AN80</f>
        <v>3900</v>
      </c>
      <c r="V81" s="66">
        <f>PL!AO80</f>
        <v>111496</v>
      </c>
      <c r="W81" s="64">
        <f>PL!AP80</f>
        <v>3596.6451612903224</v>
      </c>
      <c r="X81" s="31">
        <f>PL!AQ80</f>
        <v>-9404</v>
      </c>
      <c r="Y81" s="45">
        <f>PL!AR80</f>
        <v>0.92221670802315958</v>
      </c>
      <c r="Z81" s="65">
        <f>GEN!AM80</f>
        <v>67217.745751633978</v>
      </c>
      <c r="AA81" s="31">
        <f>GEN!AN80</f>
        <v>2168.3143790849672</v>
      </c>
      <c r="AB81" s="66">
        <f>GEN!AO80</f>
        <v>48621</v>
      </c>
      <c r="AC81" s="64">
        <f>GEN!AP80</f>
        <v>1568.4193548387098</v>
      </c>
      <c r="AD81" s="31">
        <f>GEN!AQ80</f>
        <v>-18596.745751633978</v>
      </c>
      <c r="AE81" s="45">
        <f>GEN!AR80</f>
        <v>0.72333577177152042</v>
      </c>
      <c r="AF81" s="65">
        <f>FMCG!AM80</f>
        <v>501797</v>
      </c>
      <c r="AG81" s="31">
        <f>FMCG!AN80</f>
        <v>16187</v>
      </c>
      <c r="AH81" s="66">
        <f>FMCG!AO80</f>
        <v>598676</v>
      </c>
      <c r="AI81" s="64">
        <f>FMCG!AP80</f>
        <v>19312.129032258064</v>
      </c>
      <c r="AJ81" s="31">
        <f>FMCG!AQ80</f>
        <v>96879</v>
      </c>
      <c r="AK81" s="45">
        <f>FMCG!AR80</f>
        <v>1.1930641275256728</v>
      </c>
    </row>
    <row r="82" spans="1:37" x14ac:dyDescent="0.25">
      <c r="A82" s="10">
        <v>80</v>
      </c>
      <c r="B82" s="13">
        <v>17403</v>
      </c>
      <c r="C82" s="11" t="s">
        <v>58</v>
      </c>
      <c r="D82" s="12" t="s">
        <v>3</v>
      </c>
      <c r="E82" s="12" t="s">
        <v>14</v>
      </c>
      <c r="F82" s="12" t="s">
        <v>15</v>
      </c>
      <c r="G82" s="14" t="s">
        <v>145</v>
      </c>
      <c r="H82" s="65">
        <f>SALES!AM81</f>
        <v>855910</v>
      </c>
      <c r="I82" s="31">
        <f>SALES!AN81</f>
        <v>27610</v>
      </c>
      <c r="J82" s="66">
        <f>SALES!AO81</f>
        <v>1314112</v>
      </c>
      <c r="K82" s="64">
        <f>SALES!AP81</f>
        <v>42390.709677419356</v>
      </c>
      <c r="L82" s="31">
        <f>SALES!AR81</f>
        <v>458202</v>
      </c>
      <c r="M82" s="45">
        <f>SALES!AS81</f>
        <v>1.5353389959224686</v>
      </c>
      <c r="N82" s="65">
        <f>PHARMA!AM81</f>
        <v>403065.89323529409</v>
      </c>
      <c r="O82" s="31">
        <f>PHARMA!AN81</f>
        <v>13002.125588235293</v>
      </c>
      <c r="P82" s="66">
        <f>PHARMA!AO81</f>
        <v>451986</v>
      </c>
      <c r="Q82" s="64">
        <f>PHARMA!AP81</f>
        <v>14580.193548387097</v>
      </c>
      <c r="R82" s="31">
        <f>PHARMA!AQ81</f>
        <v>48920.10676470591</v>
      </c>
      <c r="S82" s="45">
        <f>PHARMA!AR81</f>
        <v>1.1213699982701049</v>
      </c>
      <c r="T82" s="65">
        <f>PL!AM81</f>
        <v>89900</v>
      </c>
      <c r="U82" s="31">
        <f>PL!AN81</f>
        <v>2900</v>
      </c>
      <c r="V82" s="66">
        <f>PL!AO81</f>
        <v>111151</v>
      </c>
      <c r="W82" s="64">
        <f>PL!AP81</f>
        <v>3585.516129032258</v>
      </c>
      <c r="X82" s="31">
        <f>PL!AQ81</f>
        <v>21251</v>
      </c>
      <c r="Y82" s="45">
        <f>PL!AR81</f>
        <v>1.236384872080089</v>
      </c>
      <c r="Z82" s="65">
        <f>GEN!AM81</f>
        <v>24061.40676470588</v>
      </c>
      <c r="AA82" s="31">
        <f>GEN!AN81</f>
        <v>776.17441176470584</v>
      </c>
      <c r="AB82" s="66">
        <f>GEN!AO81</f>
        <v>45448</v>
      </c>
      <c r="AC82" s="64">
        <f>GEN!AP81</f>
        <v>1466.0645161290322</v>
      </c>
      <c r="AD82" s="31">
        <f>GEN!AQ81</f>
        <v>21386.59323529412</v>
      </c>
      <c r="AE82" s="45">
        <f>GEN!AR81</f>
        <v>1.8888338676300809</v>
      </c>
      <c r="AF82" s="65">
        <f>FMCG!AM81</f>
        <v>327422</v>
      </c>
      <c r="AG82" s="31">
        <f>FMCG!AN81</f>
        <v>10562</v>
      </c>
      <c r="AH82" s="66">
        <f>FMCG!AO81</f>
        <v>620081</v>
      </c>
      <c r="AI82" s="64">
        <f>FMCG!AP81</f>
        <v>20002.612903225807</v>
      </c>
      <c r="AJ82" s="31">
        <f>FMCG!AQ81</f>
        <v>292659</v>
      </c>
      <c r="AK82" s="45">
        <f>FMCG!AR81</f>
        <v>1.8938281483834318</v>
      </c>
    </row>
    <row r="83" spans="1:37" x14ac:dyDescent="0.25">
      <c r="A83" s="10">
        <v>81</v>
      </c>
      <c r="B83" s="13">
        <v>17247</v>
      </c>
      <c r="C83" s="11" t="s">
        <v>58</v>
      </c>
      <c r="D83" s="12" t="s">
        <v>3</v>
      </c>
      <c r="E83" s="12" t="s">
        <v>14</v>
      </c>
      <c r="F83" s="12" t="s">
        <v>15</v>
      </c>
      <c r="G83" s="14" t="s">
        <v>146</v>
      </c>
      <c r="H83" s="65">
        <f>SALES!AM82</f>
        <v>961620</v>
      </c>
      <c r="I83" s="31">
        <f>SALES!AN82</f>
        <v>31020</v>
      </c>
      <c r="J83" s="66">
        <f>SALES!AO82</f>
        <v>1175238</v>
      </c>
      <c r="K83" s="64">
        <f>SALES!AP82</f>
        <v>37910.903225806454</v>
      </c>
      <c r="L83" s="31">
        <f>SALES!AR82</f>
        <v>213618</v>
      </c>
      <c r="M83" s="45">
        <f>SALES!AS82</f>
        <v>1.2221438821987896</v>
      </c>
      <c r="N83" s="65">
        <f>PHARMA!AM82</f>
        <v>496934.01419607841</v>
      </c>
      <c r="O83" s="31">
        <f>PHARMA!AN82</f>
        <v>16030.129490196077</v>
      </c>
      <c r="P83" s="66">
        <f>PHARMA!AO82</f>
        <v>435965</v>
      </c>
      <c r="Q83" s="64">
        <f>PHARMA!AP82</f>
        <v>14063.387096774193</v>
      </c>
      <c r="R83" s="31">
        <f>PHARMA!AQ82</f>
        <v>-60969.014196078409</v>
      </c>
      <c r="S83" s="45">
        <f>PHARMA!AR82</f>
        <v>0.87730963779021676</v>
      </c>
      <c r="T83" s="65">
        <f>PL!AM82</f>
        <v>89900</v>
      </c>
      <c r="U83" s="31">
        <f>PL!AN82</f>
        <v>2900</v>
      </c>
      <c r="V83" s="66">
        <f>PL!AO82</f>
        <v>113860</v>
      </c>
      <c r="W83" s="64">
        <f>PL!AP82</f>
        <v>3672.9032258064517</v>
      </c>
      <c r="X83" s="31">
        <f>PL!AQ82</f>
        <v>23960</v>
      </c>
      <c r="Y83" s="45">
        <f>PL!AR82</f>
        <v>1.2665183537263627</v>
      </c>
      <c r="Z83" s="65">
        <f>GEN!AM82</f>
        <v>51403.285803921564</v>
      </c>
      <c r="AA83" s="31">
        <f>GEN!AN82</f>
        <v>1658.1705098039215</v>
      </c>
      <c r="AB83" s="66">
        <f>GEN!AO82</f>
        <v>51409</v>
      </c>
      <c r="AC83" s="64">
        <f>GEN!AP82</f>
        <v>1658.3548387096773</v>
      </c>
      <c r="AD83" s="31">
        <f>GEN!AQ82</f>
        <v>5.7141960784356343</v>
      </c>
      <c r="AE83" s="45">
        <f>GEN!AR82</f>
        <v>1.0001111640236431</v>
      </c>
      <c r="AF83" s="65">
        <f>FMCG!AM82</f>
        <v>311922</v>
      </c>
      <c r="AG83" s="31">
        <f>FMCG!AN82</f>
        <v>10062</v>
      </c>
      <c r="AH83" s="66">
        <f>FMCG!AO82</f>
        <v>490304</v>
      </c>
      <c r="AI83" s="64">
        <f>FMCG!AP82</f>
        <v>15816.258064516129</v>
      </c>
      <c r="AJ83" s="31">
        <f>FMCG!AQ82</f>
        <v>178382</v>
      </c>
      <c r="AK83" s="45">
        <f>FMCG!AR82</f>
        <v>1.5718801495245607</v>
      </c>
    </row>
    <row r="84" spans="1:37" x14ac:dyDescent="0.25">
      <c r="A84" s="10">
        <v>82</v>
      </c>
      <c r="B84" s="11">
        <v>15115</v>
      </c>
      <c r="C84" s="11" t="s">
        <v>58</v>
      </c>
      <c r="D84" s="12" t="s">
        <v>3</v>
      </c>
      <c r="E84" s="12" t="s">
        <v>14</v>
      </c>
      <c r="F84" s="12" t="s">
        <v>16</v>
      </c>
      <c r="G84" s="12" t="s">
        <v>147</v>
      </c>
      <c r="H84" s="65">
        <f>SALES!AM83</f>
        <v>1159586</v>
      </c>
      <c r="I84" s="31">
        <f>SALES!AN83</f>
        <v>37406</v>
      </c>
      <c r="J84" s="66">
        <f>SALES!AO83</f>
        <v>1105859</v>
      </c>
      <c r="K84" s="64">
        <f>SALES!AP83</f>
        <v>35672.870967741932</v>
      </c>
      <c r="L84" s="31">
        <f>SALES!AR83</f>
        <v>-53727</v>
      </c>
      <c r="M84" s="45">
        <f>SALES!AS83</f>
        <v>0.95366708463192895</v>
      </c>
      <c r="N84" s="65">
        <f>PHARMA!AM83</f>
        <v>618308.05241830065</v>
      </c>
      <c r="O84" s="31">
        <f>PHARMA!AN83</f>
        <v>19945.421045751635</v>
      </c>
      <c r="P84" s="66">
        <f>PHARMA!AO83</f>
        <v>534759</v>
      </c>
      <c r="Q84" s="64">
        <f>PHARMA!AP83</f>
        <v>17250.290322580644</v>
      </c>
      <c r="R84" s="31">
        <f>PHARMA!AQ83</f>
        <v>-83549.052418300649</v>
      </c>
      <c r="S84" s="45">
        <f>PHARMA!AR83</f>
        <v>0.86487471400133464</v>
      </c>
      <c r="T84" s="65">
        <f>PL!AM83</f>
        <v>108500</v>
      </c>
      <c r="U84" s="31">
        <f>PL!AN83</f>
        <v>3500</v>
      </c>
      <c r="V84" s="66">
        <f>PL!AO83</f>
        <v>135955</v>
      </c>
      <c r="W84" s="64">
        <f>PL!AP83</f>
        <v>4385.6451612903229</v>
      </c>
      <c r="X84" s="31">
        <f>PL!AQ83</f>
        <v>27455</v>
      </c>
      <c r="Y84" s="45">
        <f>PL!AR83</f>
        <v>1.2530414746543779</v>
      </c>
      <c r="Z84" s="65">
        <f>GEN!AM83</f>
        <v>72071.247581699339</v>
      </c>
      <c r="AA84" s="31">
        <f>GEN!AN83</f>
        <v>2324.878954248366</v>
      </c>
      <c r="AB84" s="66">
        <f>GEN!AO83</f>
        <v>38155</v>
      </c>
      <c r="AC84" s="64">
        <f>GEN!AP83</f>
        <v>1230.8064516129032</v>
      </c>
      <c r="AD84" s="31">
        <f>GEN!AQ83</f>
        <v>-33916.247581699339</v>
      </c>
      <c r="AE84" s="45">
        <f>GEN!AR83</f>
        <v>0.529406681308629</v>
      </c>
      <c r="AF84" s="65">
        <f>FMCG!AM83</f>
        <v>350796</v>
      </c>
      <c r="AG84" s="31">
        <f>FMCG!AN83</f>
        <v>11316</v>
      </c>
      <c r="AH84" s="66">
        <f>FMCG!AO83</f>
        <v>402277</v>
      </c>
      <c r="AI84" s="64">
        <f>FMCG!AP83</f>
        <v>12976.677419354839</v>
      </c>
      <c r="AJ84" s="31">
        <f>FMCG!AQ83</f>
        <v>51481</v>
      </c>
      <c r="AK84" s="45">
        <f>FMCG!AR83</f>
        <v>1.1467548090628172</v>
      </c>
    </row>
    <row r="85" spans="1:37" x14ac:dyDescent="0.25">
      <c r="A85" s="10">
        <v>83</v>
      </c>
      <c r="B85" s="11">
        <v>16665</v>
      </c>
      <c r="C85" s="11" t="s">
        <v>58</v>
      </c>
      <c r="D85" s="12" t="s">
        <v>3</v>
      </c>
      <c r="E85" s="12" t="s">
        <v>14</v>
      </c>
      <c r="F85" s="12" t="s">
        <v>16</v>
      </c>
      <c r="G85" s="12" t="s">
        <v>148</v>
      </c>
      <c r="H85" s="65">
        <f>SALES!AM84</f>
        <v>973276</v>
      </c>
      <c r="I85" s="31">
        <f>SALES!AN84</f>
        <v>31396</v>
      </c>
      <c r="J85" s="66">
        <f>SALES!AO84</f>
        <v>992725</v>
      </c>
      <c r="K85" s="64">
        <f>SALES!AP84</f>
        <v>32023.387096774193</v>
      </c>
      <c r="L85" s="31">
        <f>SALES!AR84</f>
        <v>19449</v>
      </c>
      <c r="M85" s="45">
        <f>SALES!AS84</f>
        <v>1.0199830263974454</v>
      </c>
      <c r="N85" s="65">
        <f>PHARMA!AM84</f>
        <v>480830.30211274506</v>
      </c>
      <c r="O85" s="31">
        <f>PHARMA!AN84</f>
        <v>15510.654906862745</v>
      </c>
      <c r="P85" s="66">
        <f>PHARMA!AO84</f>
        <v>402474</v>
      </c>
      <c r="Q85" s="64">
        <f>PHARMA!AP84</f>
        <v>12983.032258064517</v>
      </c>
      <c r="R85" s="31">
        <f>PHARMA!AQ84</f>
        <v>-78356.302112745063</v>
      </c>
      <c r="S85" s="45">
        <f>PHARMA!AR84</f>
        <v>0.83703959220446122</v>
      </c>
      <c r="T85" s="65">
        <f>PL!AM84</f>
        <v>80600</v>
      </c>
      <c r="U85" s="31">
        <f>PL!AN84</f>
        <v>2600</v>
      </c>
      <c r="V85" s="66">
        <f>PL!AO84</f>
        <v>87247</v>
      </c>
      <c r="W85" s="64">
        <f>PL!AP84</f>
        <v>2814.4193548387098</v>
      </c>
      <c r="X85" s="31">
        <f>PL!AQ84</f>
        <v>6647</v>
      </c>
      <c r="Y85" s="45">
        <f>PL!AR84</f>
        <v>1.0824689826302729</v>
      </c>
      <c r="Z85" s="65">
        <f>GEN!AM84</f>
        <v>54362.997887254904</v>
      </c>
      <c r="AA85" s="31">
        <f>GEN!AN84</f>
        <v>1753.6450931372549</v>
      </c>
      <c r="AB85" s="66">
        <f>GEN!AO84</f>
        <v>29236</v>
      </c>
      <c r="AC85" s="64">
        <f>GEN!AP84</f>
        <v>943.09677419354841</v>
      </c>
      <c r="AD85" s="31">
        <f>GEN!AQ84</f>
        <v>-25126.997887254904</v>
      </c>
      <c r="AE85" s="45">
        <f>GEN!AR84</f>
        <v>0.53779226930482094</v>
      </c>
      <c r="AF85" s="65">
        <f>FMCG!AM84</f>
        <v>349122</v>
      </c>
      <c r="AG85" s="31">
        <f>FMCG!AN84</f>
        <v>11262</v>
      </c>
      <c r="AH85" s="66">
        <f>FMCG!AO84</f>
        <v>440156</v>
      </c>
      <c r="AI85" s="64">
        <f>FMCG!AP84</f>
        <v>14198.58064516129</v>
      </c>
      <c r="AJ85" s="31">
        <f>FMCG!AQ84</f>
        <v>91034</v>
      </c>
      <c r="AK85" s="45">
        <f>FMCG!AR84</f>
        <v>1.2607512560079284</v>
      </c>
    </row>
    <row r="86" spans="1:37" x14ac:dyDescent="0.25">
      <c r="A86" s="10">
        <v>84</v>
      </c>
      <c r="B86" s="13">
        <v>17404</v>
      </c>
      <c r="C86" s="11" t="s">
        <v>58</v>
      </c>
      <c r="D86" s="12" t="s">
        <v>3</v>
      </c>
      <c r="E86" s="12" t="s">
        <v>14</v>
      </c>
      <c r="F86" s="12" t="s">
        <v>16</v>
      </c>
      <c r="G86" s="14" t="s">
        <v>149</v>
      </c>
      <c r="H86" s="65">
        <f>SALES!AM85</f>
        <v>725710</v>
      </c>
      <c r="I86" s="31">
        <f>SALES!AN85</f>
        <v>23410</v>
      </c>
      <c r="J86" s="66">
        <f>SALES!AO85</f>
        <v>1082693</v>
      </c>
      <c r="K86" s="64">
        <f>SALES!AP85</f>
        <v>34925.580645161288</v>
      </c>
      <c r="L86" s="31">
        <f>SALES!AR85</f>
        <v>356983</v>
      </c>
      <c r="M86" s="45">
        <f>SALES!AS85</f>
        <v>1.4919086136335451</v>
      </c>
      <c r="N86" s="65">
        <f>PHARMA!AM85</f>
        <v>317430.12254901964</v>
      </c>
      <c r="O86" s="31">
        <f>PHARMA!AN85</f>
        <v>10239.681372549021</v>
      </c>
      <c r="P86" s="66">
        <f>PHARMA!AO85</f>
        <v>395256</v>
      </c>
      <c r="Q86" s="64">
        <f>PHARMA!AP85</f>
        <v>12750.193548387097</v>
      </c>
      <c r="R86" s="31">
        <f>PHARMA!AQ85</f>
        <v>77825.877450980362</v>
      </c>
      <c r="S86" s="45">
        <f>PHARMA!AR85</f>
        <v>1.2451748335224928</v>
      </c>
      <c r="T86" s="65">
        <f>PL!AM85</f>
        <v>71300</v>
      </c>
      <c r="U86" s="31">
        <f>PL!AN85</f>
        <v>2300</v>
      </c>
      <c r="V86" s="66">
        <f>PL!AO85</f>
        <v>97057</v>
      </c>
      <c r="W86" s="64">
        <f>PL!AP85</f>
        <v>3130.8709677419356</v>
      </c>
      <c r="X86" s="31">
        <f>PL!AQ85</f>
        <v>25757</v>
      </c>
      <c r="Y86" s="45">
        <f>PL!AR85</f>
        <v>1.3612482468443197</v>
      </c>
      <c r="Z86" s="65">
        <f>GEN!AM85</f>
        <v>24065.877450980392</v>
      </c>
      <c r="AA86" s="31">
        <f>GEN!AN85</f>
        <v>776.31862745098033</v>
      </c>
      <c r="AB86" s="66">
        <f>GEN!AO85</f>
        <v>38821</v>
      </c>
      <c r="AC86" s="64">
        <f>GEN!AP85</f>
        <v>1252.2903225806451</v>
      </c>
      <c r="AD86" s="31">
        <f>GEN!AQ85</f>
        <v>14755.122549019608</v>
      </c>
      <c r="AE86" s="45">
        <f>GEN!AR85</f>
        <v>1.6131138405019392</v>
      </c>
      <c r="AF86" s="65">
        <f>FMCG!AM85</f>
        <v>293322</v>
      </c>
      <c r="AG86" s="31">
        <f>FMCG!AN85</f>
        <v>9462</v>
      </c>
      <c r="AH86" s="66">
        <f>FMCG!AO85</f>
        <v>476855</v>
      </c>
      <c r="AI86" s="64">
        <f>FMCG!AP85</f>
        <v>15382.41935483871</v>
      </c>
      <c r="AJ86" s="31">
        <f>FMCG!AQ85</f>
        <v>183533</v>
      </c>
      <c r="AK86" s="45">
        <f>FMCG!AR85</f>
        <v>1.6257048567785573</v>
      </c>
    </row>
    <row r="87" spans="1:37" x14ac:dyDescent="0.25">
      <c r="A87" s="10">
        <v>85</v>
      </c>
      <c r="B87" s="11">
        <v>14527</v>
      </c>
      <c r="C87" s="11" t="s">
        <v>58</v>
      </c>
      <c r="D87" s="12" t="s">
        <v>3</v>
      </c>
      <c r="E87" s="12" t="s">
        <v>14</v>
      </c>
      <c r="F87" s="12" t="s">
        <v>16</v>
      </c>
      <c r="G87" s="12" t="s">
        <v>150</v>
      </c>
      <c r="H87" s="65">
        <f>SALES!AM86</f>
        <v>3342110</v>
      </c>
      <c r="I87" s="31">
        <f>SALES!AN86</f>
        <v>107810</v>
      </c>
      <c r="J87" s="66">
        <f>SALES!AO86</f>
        <v>3466366</v>
      </c>
      <c r="K87" s="64">
        <f>SALES!AP86</f>
        <v>111818.25806451614</v>
      </c>
      <c r="L87" s="31">
        <f>SALES!AR86</f>
        <v>124256</v>
      </c>
      <c r="M87" s="45">
        <f>SALES!AS86</f>
        <v>1.0371789079354061</v>
      </c>
      <c r="N87" s="65">
        <f>PHARMA!AM86</f>
        <v>2180546.9031879082</v>
      </c>
      <c r="O87" s="31">
        <f>PHARMA!AN86</f>
        <v>70340.222683480912</v>
      </c>
      <c r="P87" s="66">
        <f>PHARMA!AO86</f>
        <v>1940526</v>
      </c>
      <c r="Q87" s="64">
        <f>PHARMA!AP86</f>
        <v>62597.612903225803</v>
      </c>
      <c r="R87" s="31">
        <f>PHARMA!AQ86</f>
        <v>-240020.90318790823</v>
      </c>
      <c r="S87" s="45">
        <f>PHARMA!AR86</f>
        <v>0.88992628278850439</v>
      </c>
      <c r="T87" s="65">
        <f>PL!AM86</f>
        <v>184450</v>
      </c>
      <c r="U87" s="31">
        <f>PL!AN86</f>
        <v>5950</v>
      </c>
      <c r="V87" s="66">
        <f>PL!AO86</f>
        <v>228572</v>
      </c>
      <c r="W87" s="64">
        <f>PL!AP86</f>
        <v>7373.2903225806449</v>
      </c>
      <c r="X87" s="31">
        <f>PL!AQ86</f>
        <v>44122</v>
      </c>
      <c r="Y87" s="45">
        <f>PL!AR86</f>
        <v>1.2392084575765789</v>
      </c>
      <c r="Z87" s="65">
        <f>GEN!AM86</f>
        <v>88998.896812091509</v>
      </c>
      <c r="AA87" s="31">
        <f>GEN!AN86</f>
        <v>2870.9321552287583</v>
      </c>
      <c r="AB87" s="66">
        <f>GEN!AO86</f>
        <v>89729</v>
      </c>
      <c r="AC87" s="64">
        <f>GEN!AP86</f>
        <v>2894.483870967742</v>
      </c>
      <c r="AD87" s="31">
        <f>GEN!AQ86</f>
        <v>730.10318790849124</v>
      </c>
      <c r="AE87" s="45">
        <f>GEN!AR86</f>
        <v>1.008203508291232</v>
      </c>
      <c r="AF87" s="65">
        <f>FMCG!AM86</f>
        <v>834396</v>
      </c>
      <c r="AG87" s="31">
        <f>FMCG!AN86</f>
        <v>26916</v>
      </c>
      <c r="AH87" s="66">
        <f>FMCG!AO86</f>
        <v>1017132</v>
      </c>
      <c r="AI87" s="64">
        <f>FMCG!AP86</f>
        <v>32810.709677419356</v>
      </c>
      <c r="AJ87" s="31">
        <f>FMCG!AQ86</f>
        <v>182736</v>
      </c>
      <c r="AK87" s="45">
        <f>FMCG!AR86</f>
        <v>1.2190039261933183</v>
      </c>
    </row>
    <row r="88" spans="1:37" x14ac:dyDescent="0.25">
      <c r="A88" s="10">
        <v>86</v>
      </c>
      <c r="B88" s="11">
        <v>16517</v>
      </c>
      <c r="C88" s="11" t="s">
        <v>58</v>
      </c>
      <c r="D88" s="12" t="s">
        <v>3</v>
      </c>
      <c r="E88" s="12" t="s">
        <v>14</v>
      </c>
      <c r="F88" s="12" t="s">
        <v>16</v>
      </c>
      <c r="G88" s="12" t="s">
        <v>151</v>
      </c>
      <c r="H88" s="65">
        <f>SALES!AM87</f>
        <v>1557595</v>
      </c>
      <c r="I88" s="31">
        <f>SALES!AN87</f>
        <v>50245</v>
      </c>
      <c r="J88" s="66">
        <f>SALES!AO87</f>
        <v>1694819</v>
      </c>
      <c r="K88" s="64">
        <f>SALES!AP87</f>
        <v>54671.580645161288</v>
      </c>
      <c r="L88" s="31">
        <f>SALES!AR87</f>
        <v>137224</v>
      </c>
      <c r="M88" s="45">
        <f>SALES!AS87</f>
        <v>1.0880999232791579</v>
      </c>
      <c r="N88" s="65">
        <f>PHARMA!AM87</f>
        <v>750727.44068627455</v>
      </c>
      <c r="O88" s="31">
        <f>PHARMA!AN87</f>
        <v>24217.014215686275</v>
      </c>
      <c r="P88" s="66">
        <f>PHARMA!AO87</f>
        <v>632736</v>
      </c>
      <c r="Q88" s="64">
        <f>PHARMA!AP87</f>
        <v>20410.83870967742</v>
      </c>
      <c r="R88" s="31">
        <f>PHARMA!AQ87</f>
        <v>-117991.44068627455</v>
      </c>
      <c r="S88" s="45">
        <f>PHARMA!AR87</f>
        <v>0.84283052104980583</v>
      </c>
      <c r="T88" s="65">
        <f>PL!AM87</f>
        <v>128650</v>
      </c>
      <c r="U88" s="31">
        <f>PL!AN87</f>
        <v>4150</v>
      </c>
      <c r="V88" s="66">
        <f>PL!AO87</f>
        <v>131161</v>
      </c>
      <c r="W88" s="64">
        <f>PL!AP87</f>
        <v>4231</v>
      </c>
      <c r="X88" s="31">
        <f>PL!AQ87</f>
        <v>2511</v>
      </c>
      <c r="Y88" s="45">
        <f>PL!AR87</f>
        <v>1.0195180722891566</v>
      </c>
      <c r="Z88" s="65">
        <f>GEN!AM87</f>
        <v>67309.859313725479</v>
      </c>
      <c r="AA88" s="31">
        <f>GEN!AN87</f>
        <v>2171.2857843137253</v>
      </c>
      <c r="AB88" s="66">
        <f>GEN!AO87</f>
        <v>52766</v>
      </c>
      <c r="AC88" s="64">
        <f>GEN!AP87</f>
        <v>1702.1290322580646</v>
      </c>
      <c r="AD88" s="31">
        <f>GEN!AQ87</f>
        <v>-14543.859313725479</v>
      </c>
      <c r="AE88" s="45">
        <f>GEN!AR87</f>
        <v>0.7839267610716909</v>
      </c>
      <c r="AF88" s="65">
        <f>FMCG!AM87</f>
        <v>597897</v>
      </c>
      <c r="AG88" s="31">
        <f>FMCG!AN87</f>
        <v>19287</v>
      </c>
      <c r="AH88" s="66">
        <f>FMCG!AO87</f>
        <v>737395</v>
      </c>
      <c r="AI88" s="64">
        <f>FMCG!AP87</f>
        <v>23786.935483870966</v>
      </c>
      <c r="AJ88" s="31">
        <f>FMCG!AQ87</f>
        <v>139498</v>
      </c>
      <c r="AK88" s="45">
        <f>FMCG!AR87</f>
        <v>1.2333144337569848</v>
      </c>
    </row>
    <row r="89" spans="1:37" x14ac:dyDescent="0.25">
      <c r="A89" s="10">
        <v>87</v>
      </c>
      <c r="B89" s="13">
        <v>16833</v>
      </c>
      <c r="C89" s="11" t="s">
        <v>58</v>
      </c>
      <c r="D89" s="12" t="s">
        <v>3</v>
      </c>
      <c r="E89" s="12" t="s">
        <v>14</v>
      </c>
      <c r="F89" s="12" t="s">
        <v>16</v>
      </c>
      <c r="G89" s="14" t="s">
        <v>152</v>
      </c>
      <c r="H89" s="65">
        <f>SALES!AM88</f>
        <v>1010631</v>
      </c>
      <c r="I89" s="31">
        <f>SALES!AN88</f>
        <v>32601</v>
      </c>
      <c r="J89" s="66">
        <f>SALES!AO88</f>
        <v>1047758</v>
      </c>
      <c r="K89" s="64">
        <f>SALES!AP88</f>
        <v>33798.645161290326</v>
      </c>
      <c r="L89" s="31">
        <f>SALES!AR88</f>
        <v>37127</v>
      </c>
      <c r="M89" s="45">
        <f>SALES!AS88</f>
        <v>1.0367364547495574</v>
      </c>
      <c r="N89" s="65">
        <f>PHARMA!AM88</f>
        <v>435175.60712418309</v>
      </c>
      <c r="O89" s="31">
        <f>PHARMA!AN88</f>
        <v>14037.92281045752</v>
      </c>
      <c r="P89" s="66">
        <f>PHARMA!AO88</f>
        <v>467376</v>
      </c>
      <c r="Q89" s="64">
        <f>PHARMA!AP88</f>
        <v>15076.645161290322</v>
      </c>
      <c r="R89" s="31">
        <f>PHARMA!AQ88</f>
        <v>32200.392875816906</v>
      </c>
      <c r="S89" s="45">
        <f>PHARMA!AR88</f>
        <v>1.0739940206865228</v>
      </c>
      <c r="T89" s="65">
        <f>PL!AM88</f>
        <v>89900</v>
      </c>
      <c r="U89" s="31">
        <f>PL!AN88</f>
        <v>2900</v>
      </c>
      <c r="V89" s="66">
        <f>PL!AO88</f>
        <v>94590</v>
      </c>
      <c r="W89" s="64">
        <f>PL!AP88</f>
        <v>3051.2903225806454</v>
      </c>
      <c r="X89" s="31">
        <f>PL!AQ88</f>
        <v>4690</v>
      </c>
      <c r="Y89" s="45">
        <f>PL!AR88</f>
        <v>1.0521690767519467</v>
      </c>
      <c r="Z89" s="65">
        <f>GEN!AM88</f>
        <v>69172.692875816982</v>
      </c>
      <c r="AA89" s="31">
        <f>GEN!AN88</f>
        <v>2231.3771895424834</v>
      </c>
      <c r="AB89" s="66">
        <f>GEN!AO88</f>
        <v>43176</v>
      </c>
      <c r="AC89" s="64">
        <f>GEN!AP88</f>
        <v>1392.7741935483871</v>
      </c>
      <c r="AD89" s="31">
        <f>GEN!AQ88</f>
        <v>-25996.692875816982</v>
      </c>
      <c r="AE89" s="45">
        <f>GEN!AR88</f>
        <v>0.62417694331363072</v>
      </c>
      <c r="AF89" s="65">
        <f>FMCG!AM88</f>
        <v>404922</v>
      </c>
      <c r="AG89" s="31">
        <f>FMCG!AN88</f>
        <v>13062</v>
      </c>
      <c r="AH89" s="66">
        <f>FMCG!AO88</f>
        <v>467049</v>
      </c>
      <c r="AI89" s="64">
        <f>FMCG!AP88</f>
        <v>15066.096774193549</v>
      </c>
      <c r="AJ89" s="31">
        <f>FMCG!AQ88</f>
        <v>62127</v>
      </c>
      <c r="AK89" s="45">
        <f>FMCG!AR88</f>
        <v>1.1534295493946982</v>
      </c>
    </row>
    <row r="90" spans="1:37" x14ac:dyDescent="0.25">
      <c r="A90" s="10">
        <v>88</v>
      </c>
      <c r="B90" s="11">
        <v>14552</v>
      </c>
      <c r="C90" s="11" t="s">
        <v>58</v>
      </c>
      <c r="D90" s="12" t="s">
        <v>3</v>
      </c>
      <c r="E90" s="12" t="s">
        <v>14</v>
      </c>
      <c r="F90" s="12" t="s">
        <v>16</v>
      </c>
      <c r="G90" s="12" t="s">
        <v>153</v>
      </c>
      <c r="H90" s="65">
        <f>SALES!AM89</f>
        <v>1382011</v>
      </c>
      <c r="I90" s="31">
        <f>SALES!AN89</f>
        <v>44581</v>
      </c>
      <c r="J90" s="66">
        <f>SALES!AO89</f>
        <v>1254352</v>
      </c>
      <c r="K90" s="64">
        <f>SALES!AP89</f>
        <v>40462.967741935485</v>
      </c>
      <c r="L90" s="31">
        <f>SALES!AR89</f>
        <v>-127659</v>
      </c>
      <c r="M90" s="45">
        <f>SALES!AS89</f>
        <v>0.90762808689655872</v>
      </c>
      <c r="N90" s="65">
        <f>PHARMA!AM89</f>
        <v>948510.39075163403</v>
      </c>
      <c r="O90" s="31">
        <f>PHARMA!AN89</f>
        <v>30597.10937908497</v>
      </c>
      <c r="P90" s="66">
        <f>PHARMA!AO89</f>
        <v>696440</v>
      </c>
      <c r="Q90" s="64">
        <f>PHARMA!AP89</f>
        <v>22465.806451612902</v>
      </c>
      <c r="R90" s="31">
        <f>PHARMA!AQ89</f>
        <v>-252070.39075163403</v>
      </c>
      <c r="S90" s="45">
        <f>PHARMA!AR89</f>
        <v>0.73424604178359676</v>
      </c>
      <c r="T90" s="65">
        <f>PL!AM89</f>
        <v>74400</v>
      </c>
      <c r="U90" s="31">
        <f>PL!AN89</f>
        <v>2400</v>
      </c>
      <c r="V90" s="66">
        <f>PL!AO89</f>
        <v>83871</v>
      </c>
      <c r="W90" s="64">
        <f>PL!AP89</f>
        <v>2705.516129032258</v>
      </c>
      <c r="X90" s="31">
        <f>PL!AQ89</f>
        <v>9471</v>
      </c>
      <c r="Y90" s="45">
        <f>PL!AR89</f>
        <v>1.1272983870967741</v>
      </c>
      <c r="Z90" s="65">
        <f>GEN!AM89</f>
        <v>53418.909248366013</v>
      </c>
      <c r="AA90" s="31">
        <f>GEN!AN89</f>
        <v>1723.1906209150327</v>
      </c>
      <c r="AB90" s="66">
        <f>GEN!AO89</f>
        <v>30900</v>
      </c>
      <c r="AC90" s="64">
        <f>GEN!AP89</f>
        <v>996.77419354838707</v>
      </c>
      <c r="AD90" s="31">
        <f>GEN!AQ89</f>
        <v>-22518.909248366013</v>
      </c>
      <c r="AE90" s="45">
        <f>GEN!AR89</f>
        <v>0.57844685402192431</v>
      </c>
      <c r="AF90" s="65">
        <f>FMCG!AM89</f>
        <v>292671</v>
      </c>
      <c r="AG90" s="31">
        <f>FMCG!AN89</f>
        <v>9441</v>
      </c>
      <c r="AH90" s="66">
        <f>FMCG!AO89</f>
        <v>355594</v>
      </c>
      <c r="AI90" s="64">
        <f>FMCG!AP89</f>
        <v>11470.774193548386</v>
      </c>
      <c r="AJ90" s="31">
        <f>FMCG!AQ89</f>
        <v>62923</v>
      </c>
      <c r="AK90" s="45">
        <f>FMCG!AR89</f>
        <v>1.2149956777405346</v>
      </c>
    </row>
    <row r="91" spans="1:37" x14ac:dyDescent="0.25">
      <c r="A91" s="10">
        <v>89</v>
      </c>
      <c r="B91" s="11">
        <v>15499</v>
      </c>
      <c r="C91" s="11" t="s">
        <v>58</v>
      </c>
      <c r="D91" s="12" t="s">
        <v>3</v>
      </c>
      <c r="E91" s="12" t="s">
        <v>14</v>
      </c>
      <c r="F91" s="12" t="s">
        <v>16</v>
      </c>
      <c r="G91" s="12" t="s">
        <v>154</v>
      </c>
      <c r="H91" s="65">
        <f>SALES!AM90</f>
        <v>1224686</v>
      </c>
      <c r="I91" s="31">
        <f>SALES!AN90</f>
        <v>39506</v>
      </c>
      <c r="J91" s="66">
        <f>SALES!AO90</f>
        <v>1390676</v>
      </c>
      <c r="K91" s="64">
        <f>SALES!AP90</f>
        <v>44860.516129032258</v>
      </c>
      <c r="L91" s="31">
        <f>SALES!AR90</f>
        <v>165990</v>
      </c>
      <c r="M91" s="45">
        <f>SALES!AS90</f>
        <v>1.1355367824895524</v>
      </c>
      <c r="N91" s="65">
        <f>PHARMA!AM90</f>
        <v>737995.86002614372</v>
      </c>
      <c r="O91" s="31">
        <f>PHARMA!AN90</f>
        <v>23806.318065359475</v>
      </c>
      <c r="P91" s="66">
        <f>PHARMA!AO90</f>
        <v>709682</v>
      </c>
      <c r="Q91" s="64">
        <f>PHARMA!AP90</f>
        <v>22892.967741935485</v>
      </c>
      <c r="R91" s="31">
        <f>PHARMA!AQ90</f>
        <v>-28313.860026143724</v>
      </c>
      <c r="S91" s="45">
        <f>PHARMA!AR90</f>
        <v>0.96163412078606958</v>
      </c>
      <c r="T91" s="65">
        <f>PL!AM90</f>
        <v>96100</v>
      </c>
      <c r="U91" s="31">
        <f>PL!AN90</f>
        <v>3100</v>
      </c>
      <c r="V91" s="66">
        <f>PL!AO90</f>
        <v>125331</v>
      </c>
      <c r="W91" s="64">
        <f>PL!AP90</f>
        <v>4042.9354838709678</v>
      </c>
      <c r="X91" s="31">
        <f>PL!AQ90</f>
        <v>29231</v>
      </c>
      <c r="Y91" s="45">
        <f>PL!AR90</f>
        <v>1.3041727367325702</v>
      </c>
      <c r="Z91" s="65">
        <f>GEN!AM90</f>
        <v>67193.737973856216</v>
      </c>
      <c r="AA91" s="31">
        <f>GEN!AN90</f>
        <v>2167.5399346405229</v>
      </c>
      <c r="AB91" s="66">
        <f>GEN!AO90</f>
        <v>33899</v>
      </c>
      <c r="AC91" s="64">
        <f>GEN!AP90</f>
        <v>1093.516129032258</v>
      </c>
      <c r="AD91" s="31">
        <f>GEN!AQ90</f>
        <v>-33294.737973856216</v>
      </c>
      <c r="AE91" s="45">
        <f>GEN!AR90</f>
        <v>0.504496416216485</v>
      </c>
      <c r="AF91" s="65">
        <f>FMCG!AM90</f>
        <v>311922</v>
      </c>
      <c r="AG91" s="31">
        <f>FMCG!AN90</f>
        <v>10062</v>
      </c>
      <c r="AH91" s="66">
        <f>FMCG!AO90</f>
        <v>404558</v>
      </c>
      <c r="AI91" s="64">
        <f>FMCG!AP90</f>
        <v>13050.258064516129</v>
      </c>
      <c r="AJ91" s="31">
        <f>FMCG!AQ90</f>
        <v>92636</v>
      </c>
      <c r="AK91" s="45">
        <f>FMCG!AR90</f>
        <v>1.2969845025358904</v>
      </c>
    </row>
    <row r="92" spans="1:37" x14ac:dyDescent="0.25">
      <c r="A92" s="10">
        <v>90</v>
      </c>
      <c r="B92" s="11">
        <v>14608</v>
      </c>
      <c r="C92" s="11" t="s">
        <v>58</v>
      </c>
      <c r="D92" s="12" t="s">
        <v>3</v>
      </c>
      <c r="E92" s="12" t="s">
        <v>14</v>
      </c>
      <c r="F92" s="12" t="s">
        <v>17</v>
      </c>
      <c r="G92" s="12" t="s">
        <v>155</v>
      </c>
      <c r="H92" s="65">
        <f>SALES!AM91</f>
        <v>4603500</v>
      </c>
      <c r="I92" s="31">
        <f>SALES!AN91</f>
        <v>148500</v>
      </c>
      <c r="J92" s="66">
        <f>SALES!AO91</f>
        <v>2341069</v>
      </c>
      <c r="K92" s="64">
        <f>SALES!AP91</f>
        <v>75518.354838709682</v>
      </c>
      <c r="L92" s="31">
        <f>SALES!AR91</f>
        <v>-2262431</v>
      </c>
      <c r="M92" s="45">
        <f>SALES!AS91</f>
        <v>0.50854111002498104</v>
      </c>
      <c r="N92" s="65">
        <f>PHARMA!AM91</f>
        <v>3936911.832385621</v>
      </c>
      <c r="O92" s="31">
        <f>PHARMA!AN91</f>
        <v>126997.15588340713</v>
      </c>
      <c r="P92" s="66">
        <f>PHARMA!AO91</f>
        <v>2032686</v>
      </c>
      <c r="Q92" s="64">
        <f>PHARMA!AP91</f>
        <v>65570.516129032258</v>
      </c>
      <c r="R92" s="31">
        <f>PHARMA!AQ91</f>
        <v>-1904225.832385621</v>
      </c>
      <c r="S92" s="45">
        <f>PHARMA!AR91</f>
        <v>0.51631483928058108</v>
      </c>
      <c r="T92" s="65">
        <f>PL!AM91</f>
        <v>131750</v>
      </c>
      <c r="U92" s="31">
        <f>PL!AN91</f>
        <v>4250</v>
      </c>
      <c r="V92" s="66">
        <f>PL!AO91</f>
        <v>66023</v>
      </c>
      <c r="W92" s="64">
        <f>PL!AP91</f>
        <v>2129.7741935483873</v>
      </c>
      <c r="X92" s="31">
        <f>PL!AQ91</f>
        <v>-65727</v>
      </c>
      <c r="Y92" s="45">
        <f>PL!AR91</f>
        <v>0.50112333965844402</v>
      </c>
      <c r="Z92" s="65">
        <f>GEN!AM91</f>
        <v>170820.58761437907</v>
      </c>
      <c r="AA92" s="31">
        <f>GEN!AN91</f>
        <v>5510.3415359477121</v>
      </c>
      <c r="AB92" s="66">
        <f>GEN!AO91</f>
        <v>60774</v>
      </c>
      <c r="AC92" s="64">
        <f>GEN!AP91</f>
        <v>1960.4516129032259</v>
      </c>
      <c r="AD92" s="31">
        <f>GEN!AQ91</f>
        <v>-110046.58761437907</v>
      </c>
      <c r="AE92" s="45">
        <f>GEN!AR91</f>
        <v>0.35577678808361773</v>
      </c>
      <c r="AF92" s="65">
        <f>FMCG!AM91</f>
        <v>212567</v>
      </c>
      <c r="AG92" s="31">
        <f>FMCG!AN91</f>
        <v>6857</v>
      </c>
      <c r="AH92" s="66">
        <f>FMCG!AO91</f>
        <v>110493</v>
      </c>
      <c r="AI92" s="64">
        <f>FMCG!AP91</f>
        <v>3564.2903225806454</v>
      </c>
      <c r="AJ92" s="31">
        <f>FMCG!AQ91</f>
        <v>-102074</v>
      </c>
      <c r="AK92" s="45">
        <f>FMCG!AR91</f>
        <v>0.51980316794234294</v>
      </c>
    </row>
    <row r="93" spans="1:37" x14ac:dyDescent="0.25">
      <c r="A93" s="10">
        <v>91</v>
      </c>
      <c r="B93" s="11">
        <v>14500</v>
      </c>
      <c r="C93" s="11" t="s">
        <v>58</v>
      </c>
      <c r="D93" s="12" t="s">
        <v>3</v>
      </c>
      <c r="E93" s="12" t="s">
        <v>14</v>
      </c>
      <c r="F93" s="12" t="s">
        <v>17</v>
      </c>
      <c r="G93" s="12" t="s">
        <v>156</v>
      </c>
      <c r="H93" s="65">
        <f>SALES!AM92</f>
        <v>1165631</v>
      </c>
      <c r="I93" s="31">
        <f>SALES!AN92</f>
        <v>37601</v>
      </c>
      <c r="J93" s="66">
        <f>SALES!AO92</f>
        <v>1171526</v>
      </c>
      <c r="K93" s="64">
        <f>SALES!AP92</f>
        <v>37791.161290322583</v>
      </c>
      <c r="L93" s="31">
        <f>SALES!AR92</f>
        <v>5895</v>
      </c>
      <c r="M93" s="45">
        <f>SALES!AS92</f>
        <v>1.005057346621701</v>
      </c>
      <c r="N93" s="65">
        <f>PHARMA!AM92</f>
        <v>651506.60787581699</v>
      </c>
      <c r="O93" s="31">
        <f>PHARMA!AN92</f>
        <v>21016.342189542484</v>
      </c>
      <c r="P93" s="66">
        <f>PHARMA!AO92</f>
        <v>557386</v>
      </c>
      <c r="Q93" s="64">
        <f>PHARMA!AP92</f>
        <v>17980.193548387098</v>
      </c>
      <c r="R93" s="31">
        <f>PHARMA!AQ92</f>
        <v>-94120.60787581699</v>
      </c>
      <c r="S93" s="45">
        <f>PHARMA!AR92</f>
        <v>0.85553391671238854</v>
      </c>
      <c r="T93" s="65">
        <f>PL!AM92</f>
        <v>108500</v>
      </c>
      <c r="U93" s="31">
        <f>PL!AN92</f>
        <v>3500</v>
      </c>
      <c r="V93" s="66">
        <f>PL!AO92</f>
        <v>98322</v>
      </c>
      <c r="W93" s="64">
        <f>PL!AP92</f>
        <v>3171.6774193548385</v>
      </c>
      <c r="X93" s="31">
        <f>PL!AQ92</f>
        <v>-10178</v>
      </c>
      <c r="Y93" s="45">
        <f>PL!AR92</f>
        <v>0.90619354838709676</v>
      </c>
      <c r="Z93" s="65">
        <f>GEN!AM92</f>
        <v>38336.392124183003</v>
      </c>
      <c r="AA93" s="31">
        <f>GEN!AN92</f>
        <v>1236.6578104575162</v>
      </c>
      <c r="AB93" s="66">
        <f>GEN!AO92</f>
        <v>37393</v>
      </c>
      <c r="AC93" s="64">
        <f>GEN!AP92</f>
        <v>1206.2258064516129</v>
      </c>
      <c r="AD93" s="31">
        <f>GEN!AQ92</f>
        <v>-943.39212418300303</v>
      </c>
      <c r="AE93" s="45">
        <f>GEN!AR92</f>
        <v>0.97539173427882642</v>
      </c>
      <c r="AF93" s="65">
        <f>FMCG!AM92</f>
        <v>350796</v>
      </c>
      <c r="AG93" s="31">
        <f>FMCG!AN92</f>
        <v>11316</v>
      </c>
      <c r="AH93" s="66">
        <f>FMCG!AO92</f>
        <v>376030</v>
      </c>
      <c r="AI93" s="64">
        <f>FMCG!AP92</f>
        <v>12130</v>
      </c>
      <c r="AJ93" s="31">
        <f>FMCG!AQ92</f>
        <v>25234</v>
      </c>
      <c r="AK93" s="45">
        <f>FMCG!AR92</f>
        <v>1.0719335454224108</v>
      </c>
    </row>
    <row r="94" spans="1:37" x14ac:dyDescent="0.25">
      <c r="A94" s="10">
        <v>92</v>
      </c>
      <c r="B94" s="11">
        <v>14435</v>
      </c>
      <c r="C94" s="11" t="s">
        <v>58</v>
      </c>
      <c r="D94" s="12" t="s">
        <v>3</v>
      </c>
      <c r="E94" s="12" t="s">
        <v>14</v>
      </c>
      <c r="F94" s="12" t="s">
        <v>17</v>
      </c>
      <c r="G94" s="12" t="s">
        <v>157</v>
      </c>
      <c r="H94" s="65">
        <f>SALES!AM93</f>
        <v>1272736</v>
      </c>
      <c r="I94" s="31">
        <f>SALES!AN93</f>
        <v>41056</v>
      </c>
      <c r="J94" s="66">
        <f>SALES!AO93</f>
        <v>1295881</v>
      </c>
      <c r="K94" s="64">
        <f>SALES!AP93</f>
        <v>41802.612903225803</v>
      </c>
      <c r="L94" s="31">
        <f>SALES!AR93</f>
        <v>23145</v>
      </c>
      <c r="M94" s="45">
        <f>SALES!AS93</f>
        <v>1.0181852324441203</v>
      </c>
      <c r="N94" s="65">
        <f>PHARMA!AM93</f>
        <v>725427.34483660129</v>
      </c>
      <c r="O94" s="31">
        <f>PHARMA!AN93</f>
        <v>23400.882091503267</v>
      </c>
      <c r="P94" s="66">
        <f>PHARMA!AO93</f>
        <v>622795</v>
      </c>
      <c r="Q94" s="64">
        <f>PHARMA!AP93</f>
        <v>20090.16129032258</v>
      </c>
      <c r="R94" s="31">
        <f>PHARMA!AQ93</f>
        <v>-102632.34483660129</v>
      </c>
      <c r="S94" s="45">
        <f>PHARMA!AR93</f>
        <v>0.85852153828069622</v>
      </c>
      <c r="T94" s="65">
        <f>PL!AM93</f>
        <v>108500</v>
      </c>
      <c r="U94" s="31">
        <f>PL!AN93</f>
        <v>3500</v>
      </c>
      <c r="V94" s="66">
        <f>PL!AO93</f>
        <v>95001</v>
      </c>
      <c r="W94" s="64">
        <f>PL!AP93</f>
        <v>3064.5483870967741</v>
      </c>
      <c r="X94" s="31">
        <f>PL!AQ93</f>
        <v>-13499</v>
      </c>
      <c r="Y94" s="45">
        <f>PL!AR93</f>
        <v>0.87558525345622118</v>
      </c>
      <c r="Z94" s="65">
        <f>GEN!AM93</f>
        <v>40126.955163398692</v>
      </c>
      <c r="AA94" s="31">
        <f>GEN!AN93</f>
        <v>1294.417908496732</v>
      </c>
      <c r="AB94" s="66">
        <f>GEN!AO93</f>
        <v>37536</v>
      </c>
      <c r="AC94" s="64">
        <f>GEN!AP93</f>
        <v>1210.8387096774193</v>
      </c>
      <c r="AD94" s="31">
        <f>GEN!AQ93</f>
        <v>-2590.9551633986921</v>
      </c>
      <c r="AE94" s="45">
        <f>GEN!AR93</f>
        <v>0.93543105493929923</v>
      </c>
      <c r="AF94" s="65">
        <f>FMCG!AM93</f>
        <v>385671</v>
      </c>
      <c r="AG94" s="31">
        <f>FMCG!AN93</f>
        <v>12441</v>
      </c>
      <c r="AH94" s="66">
        <f>FMCG!AO93</f>
        <v>381125</v>
      </c>
      <c r="AI94" s="64">
        <f>FMCG!AP93</f>
        <v>12294.354838709678</v>
      </c>
      <c r="AJ94" s="31">
        <f>FMCG!AQ93</f>
        <v>-4546</v>
      </c>
      <c r="AK94" s="45">
        <f>FMCG!AR93</f>
        <v>0.98821275128282915</v>
      </c>
    </row>
    <row r="95" spans="1:37" x14ac:dyDescent="0.25">
      <c r="A95" s="10">
        <v>93</v>
      </c>
      <c r="B95" s="11">
        <v>15989</v>
      </c>
      <c r="C95" s="11" t="s">
        <v>58</v>
      </c>
      <c r="D95" s="12" t="s">
        <v>3</v>
      </c>
      <c r="E95" s="12" t="s">
        <v>14</v>
      </c>
      <c r="F95" s="12" t="s">
        <v>17</v>
      </c>
      <c r="G95" s="12" t="s">
        <v>158</v>
      </c>
      <c r="H95" s="65">
        <f>SALES!AM94</f>
        <v>1956906</v>
      </c>
      <c r="I95" s="31">
        <f>SALES!AN94</f>
        <v>63126</v>
      </c>
      <c r="J95" s="66">
        <f>SALES!AO94</f>
        <v>2138792</v>
      </c>
      <c r="K95" s="64">
        <f>SALES!AP94</f>
        <v>68993.290322580651</v>
      </c>
      <c r="L95" s="31">
        <f>SALES!AR94</f>
        <v>181886</v>
      </c>
      <c r="M95" s="45">
        <f>SALES!AS94</f>
        <v>1.0929457010198753</v>
      </c>
      <c r="N95" s="65">
        <f>PHARMA!AM94</f>
        <v>1287237.1247875816</v>
      </c>
      <c r="O95" s="31">
        <f>PHARMA!AN94</f>
        <v>41523.778218954249</v>
      </c>
      <c r="P95" s="66">
        <f>PHARMA!AO94</f>
        <v>1316421</v>
      </c>
      <c r="Q95" s="64">
        <f>PHARMA!AP94</f>
        <v>42465.193548387098</v>
      </c>
      <c r="R95" s="31">
        <f>PHARMA!AQ94</f>
        <v>29183.875212418381</v>
      </c>
      <c r="S95" s="45">
        <f>PHARMA!AR94</f>
        <v>1.022671716539588</v>
      </c>
      <c r="T95" s="65">
        <f>PL!AM94</f>
        <v>131750</v>
      </c>
      <c r="U95" s="31">
        <f>PL!AN94</f>
        <v>4250</v>
      </c>
      <c r="V95" s="66">
        <f>PL!AO94</f>
        <v>132487</v>
      </c>
      <c r="W95" s="64">
        <f>PL!AP94</f>
        <v>4273.7741935483873</v>
      </c>
      <c r="X95" s="31">
        <f>PL!AQ94</f>
        <v>737</v>
      </c>
      <c r="Y95" s="45">
        <f>PL!AR94</f>
        <v>1.0055939278937382</v>
      </c>
      <c r="Z95" s="65">
        <f>GEN!AM94</f>
        <v>59433.875212418301</v>
      </c>
      <c r="AA95" s="31">
        <f>GEN!AN94</f>
        <v>1917.2217810457516</v>
      </c>
      <c r="AB95" s="66">
        <f>GEN!AO94</f>
        <v>50207</v>
      </c>
      <c r="AC95" s="64">
        <f>GEN!AP94</f>
        <v>1619.5806451612902</v>
      </c>
      <c r="AD95" s="31">
        <f>GEN!AQ94</f>
        <v>-9226.8752124183011</v>
      </c>
      <c r="AE95" s="45">
        <f>GEN!AR94</f>
        <v>0.84475393570684743</v>
      </c>
      <c r="AF95" s="65">
        <f>FMCG!AM94</f>
        <v>443672</v>
      </c>
      <c r="AG95" s="31">
        <f>FMCG!AN94</f>
        <v>14312</v>
      </c>
      <c r="AH95" s="66">
        <f>FMCG!AO94</f>
        <v>529697</v>
      </c>
      <c r="AI95" s="64">
        <f>FMCG!AP94</f>
        <v>17087</v>
      </c>
      <c r="AJ95" s="31">
        <f>FMCG!AQ94</f>
        <v>86025</v>
      </c>
      <c r="AK95" s="45">
        <f>FMCG!AR94</f>
        <v>1.1938932364449413</v>
      </c>
    </row>
    <row r="96" spans="1:37" x14ac:dyDescent="0.25">
      <c r="A96" s="10">
        <v>94</v>
      </c>
      <c r="B96" s="11">
        <v>15278</v>
      </c>
      <c r="C96" s="11" t="s">
        <v>58</v>
      </c>
      <c r="D96" s="12" t="s">
        <v>3</v>
      </c>
      <c r="E96" s="12" t="s">
        <v>14</v>
      </c>
      <c r="F96" s="12" t="s">
        <v>17</v>
      </c>
      <c r="G96" s="12" t="s">
        <v>159</v>
      </c>
      <c r="H96" s="65">
        <f>SALES!AM95</f>
        <v>1478111</v>
      </c>
      <c r="I96" s="31">
        <f>SALES!AN95</f>
        <v>47681</v>
      </c>
      <c r="J96" s="66">
        <f>SALES!AO95</f>
        <v>1591705</v>
      </c>
      <c r="K96" s="64">
        <f>SALES!AP95</f>
        <v>51345.322580645159</v>
      </c>
      <c r="L96" s="31">
        <f>SALES!AR95</f>
        <v>113594</v>
      </c>
      <c r="M96" s="45">
        <f>SALES!AS95</f>
        <v>1.0768507913140488</v>
      </c>
      <c r="N96" s="65">
        <f>PHARMA!AM95</f>
        <v>855773.64558823535</v>
      </c>
      <c r="O96" s="31">
        <f>PHARMA!AN95</f>
        <v>27605.601470588237</v>
      </c>
      <c r="P96" s="66">
        <f>PHARMA!AO95</f>
        <v>895501</v>
      </c>
      <c r="Q96" s="64">
        <f>PHARMA!AP95</f>
        <v>28887.129032258064</v>
      </c>
      <c r="R96" s="31">
        <f>PHARMA!AQ95</f>
        <v>39727.354411764652</v>
      </c>
      <c r="S96" s="45">
        <f>PHARMA!AR95</f>
        <v>1.046422736452064</v>
      </c>
      <c r="T96" s="65">
        <f>PL!AM95</f>
        <v>134850</v>
      </c>
      <c r="U96" s="31">
        <f>PL!AN95</f>
        <v>4350</v>
      </c>
      <c r="V96" s="66">
        <f>PL!AO95</f>
        <v>147169</v>
      </c>
      <c r="W96" s="64">
        <f>PL!AP95</f>
        <v>4747.3870967741932</v>
      </c>
      <c r="X96" s="31">
        <f>PL!AQ95</f>
        <v>12319</v>
      </c>
      <c r="Y96" s="45">
        <f>PL!AR95</f>
        <v>1.0913533555802744</v>
      </c>
      <c r="Z96" s="65">
        <f>GEN!AM95</f>
        <v>74855.654411764714</v>
      </c>
      <c r="AA96" s="31">
        <f>GEN!AN95</f>
        <v>2414.6985294117649</v>
      </c>
      <c r="AB96" s="66">
        <f>GEN!AO95</f>
        <v>57978</v>
      </c>
      <c r="AC96" s="64">
        <f>GEN!AP95</f>
        <v>1870.258064516129</v>
      </c>
      <c r="AD96" s="31">
        <f>GEN!AQ95</f>
        <v>-16877.654411764714</v>
      </c>
      <c r="AE96" s="45">
        <f>GEN!AR95</f>
        <v>0.77453066779799429</v>
      </c>
      <c r="AF96" s="65">
        <f>FMCG!AM95</f>
        <v>401171</v>
      </c>
      <c r="AG96" s="31">
        <f>FMCG!AN95</f>
        <v>12941</v>
      </c>
      <c r="AH96" s="66">
        <f>FMCG!AO95</f>
        <v>379159</v>
      </c>
      <c r="AI96" s="64">
        <f>FMCG!AP95</f>
        <v>12230.935483870968</v>
      </c>
      <c r="AJ96" s="31">
        <f>FMCG!AQ95</f>
        <v>-22012</v>
      </c>
      <c r="AK96" s="45">
        <f>FMCG!AR95</f>
        <v>0.94513063008043952</v>
      </c>
    </row>
    <row r="97" spans="1:37" x14ac:dyDescent="0.25">
      <c r="A97" s="10">
        <v>95</v>
      </c>
      <c r="B97" s="11">
        <v>15466</v>
      </c>
      <c r="C97" s="11" t="s">
        <v>58</v>
      </c>
      <c r="D97" s="12" t="s">
        <v>3</v>
      </c>
      <c r="E97" s="12" t="s">
        <v>14</v>
      </c>
      <c r="F97" s="12" t="s">
        <v>17</v>
      </c>
      <c r="G97" s="12" t="s">
        <v>160</v>
      </c>
      <c r="H97" s="65">
        <f>SALES!AM96</f>
        <v>1209186</v>
      </c>
      <c r="I97" s="31">
        <f>SALES!AN96</f>
        <v>39006</v>
      </c>
      <c r="J97" s="66">
        <f>SALES!AO96</f>
        <v>1271895</v>
      </c>
      <c r="K97" s="64">
        <f>SALES!AP96</f>
        <v>41028.870967741932</v>
      </c>
      <c r="L97" s="31">
        <f>SALES!AR96</f>
        <v>62709</v>
      </c>
      <c r="M97" s="45">
        <f>SALES!AS96</f>
        <v>1.0518605078126939</v>
      </c>
      <c r="N97" s="65">
        <f>PHARMA!AM96</f>
        <v>680544.38385620923</v>
      </c>
      <c r="O97" s="31">
        <f>PHARMA!AN96</f>
        <v>21953.044640522879</v>
      </c>
      <c r="P97" s="66">
        <f>PHARMA!AO96</f>
        <v>625087</v>
      </c>
      <c r="Q97" s="64">
        <f>PHARMA!AP96</f>
        <v>20164.096774193549</v>
      </c>
      <c r="R97" s="31">
        <f>PHARMA!AQ96</f>
        <v>-55457.383856209228</v>
      </c>
      <c r="S97" s="45">
        <f>PHARMA!AR96</f>
        <v>0.9185102615321461</v>
      </c>
      <c r="T97" s="65">
        <f>PL!AM96</f>
        <v>111600</v>
      </c>
      <c r="U97" s="31">
        <f>PL!AN96</f>
        <v>3600</v>
      </c>
      <c r="V97" s="66">
        <f>PL!AO96</f>
        <v>96489</v>
      </c>
      <c r="W97" s="64">
        <f>PL!AP96</f>
        <v>3112.5483870967741</v>
      </c>
      <c r="X97" s="31">
        <f>PL!AQ96</f>
        <v>-15111</v>
      </c>
      <c r="Y97" s="45">
        <f>PL!AR96</f>
        <v>0.86459677419354841</v>
      </c>
      <c r="Z97" s="65">
        <f>GEN!AM96</f>
        <v>45608.916143790848</v>
      </c>
      <c r="AA97" s="31">
        <f>GEN!AN96</f>
        <v>1471.2553594771241</v>
      </c>
      <c r="AB97" s="66">
        <f>GEN!AO96</f>
        <v>29493</v>
      </c>
      <c r="AC97" s="64">
        <f>GEN!AP96</f>
        <v>951.38709677419354</v>
      </c>
      <c r="AD97" s="31">
        <f>GEN!AQ96</f>
        <v>-16115.916143790848</v>
      </c>
      <c r="AE97" s="45">
        <f>GEN!AR96</f>
        <v>0.64664987668239393</v>
      </c>
      <c r="AF97" s="65">
        <f>FMCG!AM96</f>
        <v>358422</v>
      </c>
      <c r="AG97" s="31">
        <f>FMCG!AN96</f>
        <v>11562</v>
      </c>
      <c r="AH97" s="66">
        <f>FMCG!AO96</f>
        <v>463755</v>
      </c>
      <c r="AI97" s="64">
        <f>FMCG!AP96</f>
        <v>14959.838709677419</v>
      </c>
      <c r="AJ97" s="31">
        <f>FMCG!AQ96</f>
        <v>105333</v>
      </c>
      <c r="AK97" s="45">
        <f>FMCG!AR96</f>
        <v>1.2938798399651807</v>
      </c>
    </row>
    <row r="98" spans="1:37" x14ac:dyDescent="0.25">
      <c r="A98" s="10">
        <v>96</v>
      </c>
      <c r="B98" s="11">
        <v>14503</v>
      </c>
      <c r="C98" s="11" t="s">
        <v>58</v>
      </c>
      <c r="D98" s="12" t="s">
        <v>3</v>
      </c>
      <c r="E98" s="12" t="s">
        <v>14</v>
      </c>
      <c r="F98" s="12" t="s">
        <v>17</v>
      </c>
      <c r="G98" s="12" t="s">
        <v>161</v>
      </c>
      <c r="H98" s="65">
        <f>SALES!AM97</f>
        <v>607321</v>
      </c>
      <c r="I98" s="31">
        <f>SALES!AN97</f>
        <v>19591</v>
      </c>
      <c r="J98" s="66">
        <f>SALES!AO97</f>
        <v>713738</v>
      </c>
      <c r="K98" s="64">
        <f>SALES!AP97</f>
        <v>23023.806451612902</v>
      </c>
      <c r="L98" s="31">
        <f>SALES!AR97</f>
        <v>106417</v>
      </c>
      <c r="M98" s="45">
        <f>SALES!AS97</f>
        <v>1.175223646144296</v>
      </c>
      <c r="N98" s="65">
        <f>PHARMA!AM97</f>
        <v>274261.44130718953</v>
      </c>
      <c r="O98" s="31">
        <f>PHARMA!AN97</f>
        <v>8847.1432679738555</v>
      </c>
      <c r="P98" s="66">
        <f>PHARMA!AO97</f>
        <v>267385</v>
      </c>
      <c r="Q98" s="64">
        <f>PHARMA!AP97</f>
        <v>8625.322580645161</v>
      </c>
      <c r="R98" s="31">
        <f>PHARMA!AQ97</f>
        <v>-6876.4413071895251</v>
      </c>
      <c r="S98" s="45">
        <f>PHARMA!AR97</f>
        <v>0.97492742226389928</v>
      </c>
      <c r="T98" s="65">
        <f>PL!AM97</f>
        <v>71300</v>
      </c>
      <c r="U98" s="31">
        <f>PL!AN97</f>
        <v>2300</v>
      </c>
      <c r="V98" s="66">
        <f>PL!AO97</f>
        <v>82552</v>
      </c>
      <c r="W98" s="64">
        <f>PL!AP97</f>
        <v>2662.9677419354839</v>
      </c>
      <c r="X98" s="31">
        <f>PL!AQ97</f>
        <v>11252</v>
      </c>
      <c r="Y98" s="45">
        <f>PL!AR97</f>
        <v>1.1578120617110799</v>
      </c>
      <c r="Z98" s="65">
        <f>GEN!AM97</f>
        <v>43652.858692810456</v>
      </c>
      <c r="AA98" s="31">
        <f>GEN!AN97</f>
        <v>1408.1567320261438</v>
      </c>
      <c r="AB98" s="66">
        <f>GEN!AO97</f>
        <v>34569</v>
      </c>
      <c r="AC98" s="64">
        <f>GEN!AP97</f>
        <v>1115.1290322580646</v>
      </c>
      <c r="AD98" s="31">
        <f>GEN!AQ97</f>
        <v>-9083.858692810456</v>
      </c>
      <c r="AE98" s="45">
        <f>GEN!AR97</f>
        <v>0.79190689991841123</v>
      </c>
      <c r="AF98" s="65">
        <f>FMCG!AM97</f>
        <v>208196</v>
      </c>
      <c r="AG98" s="31">
        <f>FMCG!AN97</f>
        <v>6716</v>
      </c>
      <c r="AH98" s="66">
        <f>FMCG!AO97</f>
        <v>260270</v>
      </c>
      <c r="AI98" s="64">
        <f>FMCG!AP97</f>
        <v>8395.8064516129034</v>
      </c>
      <c r="AJ98" s="31">
        <f>FMCG!AQ97</f>
        <v>52074</v>
      </c>
      <c r="AK98" s="45">
        <f>FMCG!AR97</f>
        <v>1.2501200791561797</v>
      </c>
    </row>
    <row r="99" spans="1:37" x14ac:dyDescent="0.25">
      <c r="A99" s="10">
        <v>97</v>
      </c>
      <c r="B99" s="11">
        <v>14497</v>
      </c>
      <c r="C99" s="11" t="s">
        <v>58</v>
      </c>
      <c r="D99" s="12" t="s">
        <v>3</v>
      </c>
      <c r="E99" s="12" t="s">
        <v>14</v>
      </c>
      <c r="F99" s="12" t="s">
        <v>17</v>
      </c>
      <c r="G99" s="12" t="s">
        <v>162</v>
      </c>
      <c r="H99" s="65">
        <f>SALES!AM98</f>
        <v>1459511</v>
      </c>
      <c r="I99" s="31">
        <f>SALES!AN98</f>
        <v>47081</v>
      </c>
      <c r="J99" s="66">
        <f>SALES!AO98</f>
        <v>1474182</v>
      </c>
      <c r="K99" s="64">
        <f>SALES!AP98</f>
        <v>47554.258064516129</v>
      </c>
      <c r="L99" s="31">
        <f>SALES!AR98</f>
        <v>14671</v>
      </c>
      <c r="M99" s="45">
        <f>SALES!AS98</f>
        <v>1.010051996867444</v>
      </c>
      <c r="N99" s="65">
        <f>PHARMA!AM98</f>
        <v>753391.65869281045</v>
      </c>
      <c r="O99" s="31">
        <f>PHARMA!AN98</f>
        <v>24302.956732026145</v>
      </c>
      <c r="P99" s="66">
        <f>PHARMA!AO98</f>
        <v>613039</v>
      </c>
      <c r="Q99" s="64">
        <f>PHARMA!AP98</f>
        <v>19775.451612903227</v>
      </c>
      <c r="R99" s="31">
        <f>PHARMA!AQ98</f>
        <v>-140352.65869281045</v>
      </c>
      <c r="S99" s="45">
        <f>PHARMA!AR98</f>
        <v>0.81370558450788721</v>
      </c>
      <c r="T99" s="65">
        <f>PL!AM98</f>
        <v>153450</v>
      </c>
      <c r="U99" s="31">
        <f>PL!AN98</f>
        <v>4950</v>
      </c>
      <c r="V99" s="66">
        <f>PL!AO98</f>
        <v>126850</v>
      </c>
      <c r="W99" s="64">
        <f>PL!AP98</f>
        <v>4091.9354838709678</v>
      </c>
      <c r="X99" s="31">
        <f>PL!AQ98</f>
        <v>-26600</v>
      </c>
      <c r="Y99" s="45">
        <f>PL!AR98</f>
        <v>0.82665363310524598</v>
      </c>
      <c r="Z99" s="65">
        <f>GEN!AM98</f>
        <v>60987.641307189544</v>
      </c>
      <c r="AA99" s="31">
        <f>GEN!AN98</f>
        <v>1967.3432679738562</v>
      </c>
      <c r="AB99" s="66">
        <f>GEN!AO98</f>
        <v>41118</v>
      </c>
      <c r="AC99" s="64">
        <f>GEN!AP98</f>
        <v>1326.3870967741937</v>
      </c>
      <c r="AD99" s="31">
        <f>GEN!AQ98</f>
        <v>-19869.641307189544</v>
      </c>
      <c r="AE99" s="45">
        <f>GEN!AR98</f>
        <v>0.67420216815554723</v>
      </c>
      <c r="AF99" s="65">
        <f>FMCG!AM98</f>
        <v>478671</v>
      </c>
      <c r="AG99" s="31">
        <f>FMCG!AN98</f>
        <v>15441</v>
      </c>
      <c r="AH99" s="66">
        <f>FMCG!AO98</f>
        <v>537102</v>
      </c>
      <c r="AI99" s="64">
        <f>FMCG!AP98</f>
        <v>17325.870967741936</v>
      </c>
      <c r="AJ99" s="31">
        <f>FMCG!AQ98</f>
        <v>58431</v>
      </c>
      <c r="AK99" s="45">
        <f>FMCG!AR98</f>
        <v>1.1220692291782874</v>
      </c>
    </row>
    <row r="100" spans="1:37" x14ac:dyDescent="0.25">
      <c r="A100" s="10">
        <v>98</v>
      </c>
      <c r="B100" s="13">
        <v>16882</v>
      </c>
      <c r="C100" s="11" t="s">
        <v>58</v>
      </c>
      <c r="D100" s="12" t="s">
        <v>3</v>
      </c>
      <c r="E100" s="12" t="s">
        <v>14</v>
      </c>
      <c r="F100" s="12" t="s">
        <v>18</v>
      </c>
      <c r="G100" s="14" t="s">
        <v>163</v>
      </c>
      <c r="H100" s="65">
        <f>SALES!AM99</f>
        <v>937471</v>
      </c>
      <c r="I100" s="31">
        <f>SALES!AN99</f>
        <v>30241</v>
      </c>
      <c r="J100" s="66">
        <f>SALES!AO99</f>
        <v>997579</v>
      </c>
      <c r="K100" s="64">
        <f>SALES!AP99</f>
        <v>32179.967741935485</v>
      </c>
      <c r="L100" s="31">
        <f>SALES!AR99</f>
        <v>60108</v>
      </c>
      <c r="M100" s="45">
        <f>SALES!AS99</f>
        <v>1.0641171833582053</v>
      </c>
      <c r="N100" s="65">
        <f>PHARMA!AM99</f>
        <v>479014.3168954248</v>
      </c>
      <c r="O100" s="31">
        <f>PHARMA!AN99</f>
        <v>15452.074738562091</v>
      </c>
      <c r="P100" s="66">
        <f>PHARMA!AO99</f>
        <v>457178</v>
      </c>
      <c r="Q100" s="64">
        <f>PHARMA!AP99</f>
        <v>14747.677419354839</v>
      </c>
      <c r="R100" s="31">
        <f>PHARMA!AQ99</f>
        <v>-21836.316895424796</v>
      </c>
      <c r="S100" s="45">
        <f>PHARMA!AR99</f>
        <v>0.95441406211624369</v>
      </c>
      <c r="T100" s="65">
        <f>PL!AM99</f>
        <v>85250</v>
      </c>
      <c r="U100" s="31">
        <f>PL!AN99</f>
        <v>2750</v>
      </c>
      <c r="V100" s="66">
        <f>PL!AO99</f>
        <v>109229</v>
      </c>
      <c r="W100" s="64">
        <f>PL!AP99</f>
        <v>3523.516129032258</v>
      </c>
      <c r="X100" s="31">
        <f>PL!AQ99</f>
        <v>23979</v>
      </c>
      <c r="Y100" s="45">
        <f>PL!AR99</f>
        <v>1.2812785923753667</v>
      </c>
      <c r="Z100" s="65">
        <f>GEN!AM99</f>
        <v>41918.983104575163</v>
      </c>
      <c r="AA100" s="31">
        <f>GEN!AN99</f>
        <v>1352.2252614379086</v>
      </c>
      <c r="AB100" s="66">
        <f>GEN!AO99</f>
        <v>34096</v>
      </c>
      <c r="AC100" s="64">
        <f>GEN!AP99</f>
        <v>1099.8709677419354</v>
      </c>
      <c r="AD100" s="31">
        <f>GEN!AQ99</f>
        <v>-7822.9831045751635</v>
      </c>
      <c r="AE100" s="45">
        <f>GEN!AR99</f>
        <v>0.81337850956309721</v>
      </c>
      <c r="AF100" s="65">
        <f>FMCG!AM99</f>
        <v>318277</v>
      </c>
      <c r="AG100" s="31">
        <f>FMCG!AN99</f>
        <v>10267</v>
      </c>
      <c r="AH100" s="66">
        <f>FMCG!AO99</f>
        <v>350961</v>
      </c>
      <c r="AI100" s="64">
        <f>FMCG!AP99</f>
        <v>11321.322580645161</v>
      </c>
      <c r="AJ100" s="31">
        <f>FMCG!AQ99</f>
        <v>32684</v>
      </c>
      <c r="AK100" s="45">
        <f>FMCG!AR99</f>
        <v>1.102690423750381</v>
      </c>
    </row>
    <row r="101" spans="1:37" x14ac:dyDescent="0.25">
      <c r="A101" s="10">
        <v>99</v>
      </c>
      <c r="B101" s="13">
        <v>17177</v>
      </c>
      <c r="C101" s="11" t="s">
        <v>58</v>
      </c>
      <c r="D101" s="12" t="s">
        <v>3</v>
      </c>
      <c r="E101" s="12" t="s">
        <v>14</v>
      </c>
      <c r="F101" s="12" t="s">
        <v>18</v>
      </c>
      <c r="G101" s="14" t="s">
        <v>164</v>
      </c>
      <c r="H101" s="65">
        <f>SALES!AM100</f>
        <v>1010910</v>
      </c>
      <c r="I101" s="31">
        <f>SALES!AN100</f>
        <v>32610</v>
      </c>
      <c r="J101" s="66">
        <f>SALES!AO100</f>
        <v>1011293</v>
      </c>
      <c r="K101" s="64">
        <f>SALES!AP100</f>
        <v>32622.354838709678</v>
      </c>
      <c r="L101" s="31">
        <f>SALES!AR100</f>
        <v>383</v>
      </c>
      <c r="M101" s="45">
        <f>SALES!AS100</f>
        <v>1.0003788665657676</v>
      </c>
      <c r="N101" s="65">
        <f>PHARMA!AM100</f>
        <v>538484.75235294108</v>
      </c>
      <c r="O101" s="31">
        <f>PHARMA!AN100</f>
        <v>17370.475882352937</v>
      </c>
      <c r="P101" s="66">
        <f>PHARMA!AO100</f>
        <v>507644</v>
      </c>
      <c r="Q101" s="64">
        <f>PHARMA!AP100</f>
        <v>16375.612903225807</v>
      </c>
      <c r="R101" s="31">
        <f>PHARMA!AQ100</f>
        <v>-30840.752352941083</v>
      </c>
      <c r="S101" s="45">
        <f>PHARMA!AR100</f>
        <v>0.94272678619370265</v>
      </c>
      <c r="T101" s="65">
        <f>PL!AM100</f>
        <v>105400</v>
      </c>
      <c r="U101" s="31">
        <f>PL!AN100</f>
        <v>3400</v>
      </c>
      <c r="V101" s="66">
        <f>PL!AO100</f>
        <v>107477</v>
      </c>
      <c r="W101" s="64">
        <f>PL!AP100</f>
        <v>3467</v>
      </c>
      <c r="X101" s="31">
        <f>PL!AQ100</f>
        <v>2077</v>
      </c>
      <c r="Y101" s="45">
        <f>PL!AR100</f>
        <v>1.0197058823529412</v>
      </c>
      <c r="Z101" s="65">
        <f>GEN!AM100</f>
        <v>59142.547647058818</v>
      </c>
      <c r="AA101" s="31">
        <f>GEN!AN100</f>
        <v>1907.8241176470588</v>
      </c>
      <c r="AB101" s="66">
        <f>GEN!AO100</f>
        <v>34417</v>
      </c>
      <c r="AC101" s="64">
        <f>GEN!AP100</f>
        <v>1110.2258064516129</v>
      </c>
      <c r="AD101" s="31">
        <f>GEN!AQ100</f>
        <v>-24725.547647058818</v>
      </c>
      <c r="AE101" s="45">
        <f>GEN!AR100</f>
        <v>0.58193299695826628</v>
      </c>
      <c r="AF101" s="65">
        <f>FMCG!AM100</f>
        <v>296422</v>
      </c>
      <c r="AG101" s="31">
        <f>FMCG!AN100</f>
        <v>9562</v>
      </c>
      <c r="AH101" s="66">
        <f>FMCG!AO100</f>
        <v>311599</v>
      </c>
      <c r="AI101" s="64">
        <f>FMCG!AP100</f>
        <v>10051.58064516129</v>
      </c>
      <c r="AJ101" s="31">
        <f>FMCG!AQ100</f>
        <v>15177</v>
      </c>
      <c r="AK101" s="45">
        <f>FMCG!AR100</f>
        <v>1.0512006531229126</v>
      </c>
    </row>
    <row r="102" spans="1:37" x14ac:dyDescent="0.25">
      <c r="A102" s="10">
        <v>100</v>
      </c>
      <c r="B102" s="11">
        <v>15621</v>
      </c>
      <c r="C102" s="11" t="s">
        <v>58</v>
      </c>
      <c r="D102" s="12" t="s">
        <v>3</v>
      </c>
      <c r="E102" s="12" t="s">
        <v>14</v>
      </c>
      <c r="F102" s="12" t="s">
        <v>18</v>
      </c>
      <c r="G102" s="12" t="s">
        <v>165</v>
      </c>
      <c r="H102" s="65">
        <f>SALES!AM101</f>
        <v>923211</v>
      </c>
      <c r="I102" s="31">
        <f>SALES!AN101</f>
        <v>29781</v>
      </c>
      <c r="J102" s="66">
        <f>SALES!AO101</f>
        <v>962953</v>
      </c>
      <c r="K102" s="64">
        <f>SALES!AP101</f>
        <v>31063</v>
      </c>
      <c r="L102" s="31">
        <f>SALES!AR101</f>
        <v>39742</v>
      </c>
      <c r="M102" s="45">
        <f>SALES!AS101</f>
        <v>1.0430475806722408</v>
      </c>
      <c r="N102" s="65">
        <f>PHARMA!AM101</f>
        <v>549472.25558823533</v>
      </c>
      <c r="O102" s="31">
        <f>PHARMA!AN101</f>
        <v>17724.911470588235</v>
      </c>
      <c r="P102" s="66">
        <f>PHARMA!AO101</f>
        <v>593028</v>
      </c>
      <c r="Q102" s="64">
        <f>PHARMA!AP101</f>
        <v>19129.935483870966</v>
      </c>
      <c r="R102" s="31">
        <f>PHARMA!AQ101</f>
        <v>43555.744411764666</v>
      </c>
      <c r="S102" s="45">
        <f>PHARMA!AR101</f>
        <v>1.0792683233207767</v>
      </c>
      <c r="T102" s="65">
        <f>PL!AM101</f>
        <v>83700</v>
      </c>
      <c r="U102" s="31">
        <f>PL!AN101</f>
        <v>2700</v>
      </c>
      <c r="V102" s="66">
        <f>PL!AO101</f>
        <v>75453</v>
      </c>
      <c r="W102" s="64">
        <f>PL!AP101</f>
        <v>2433.9677419354839</v>
      </c>
      <c r="X102" s="31">
        <f>PL!AQ101</f>
        <v>-8247</v>
      </c>
      <c r="Y102" s="45">
        <f>PL!AR101</f>
        <v>0.90146953405017927</v>
      </c>
      <c r="Z102" s="65">
        <f>GEN!AM101</f>
        <v>47256.044411764706</v>
      </c>
      <c r="AA102" s="31">
        <f>GEN!AN101</f>
        <v>1524.3885294117647</v>
      </c>
      <c r="AB102" s="66">
        <f>GEN!AO101</f>
        <v>27608</v>
      </c>
      <c r="AC102" s="64">
        <f>GEN!AP101</f>
        <v>890.58064516129036</v>
      </c>
      <c r="AD102" s="31">
        <f>GEN!AQ101</f>
        <v>-19648.044411764706</v>
      </c>
      <c r="AE102" s="45">
        <f>GEN!AR101</f>
        <v>0.58422156030323191</v>
      </c>
      <c r="AF102" s="65">
        <f>FMCG!AM101</f>
        <v>234422</v>
      </c>
      <c r="AG102" s="31">
        <f>FMCG!AN101</f>
        <v>7562</v>
      </c>
      <c r="AH102" s="66">
        <f>FMCG!AO101</f>
        <v>214206</v>
      </c>
      <c r="AI102" s="64">
        <f>FMCG!AP101</f>
        <v>6909.8709677419356</v>
      </c>
      <c r="AJ102" s="31">
        <f>FMCG!AQ101</f>
        <v>-20216</v>
      </c>
      <c r="AK102" s="45">
        <f>FMCG!AR101</f>
        <v>0.91376236018803692</v>
      </c>
    </row>
    <row r="103" spans="1:37" x14ac:dyDescent="0.25">
      <c r="A103" s="10">
        <v>101</v>
      </c>
      <c r="B103" s="11">
        <v>16005</v>
      </c>
      <c r="C103" s="11" t="s">
        <v>58</v>
      </c>
      <c r="D103" s="12" t="s">
        <v>3</v>
      </c>
      <c r="E103" s="12" t="s">
        <v>14</v>
      </c>
      <c r="F103" s="12" t="s">
        <v>18</v>
      </c>
      <c r="G103" s="12" t="s">
        <v>166</v>
      </c>
      <c r="H103" s="65">
        <f>SALES!AM102</f>
        <v>1471446</v>
      </c>
      <c r="I103" s="31">
        <f>SALES!AN102</f>
        <v>47466</v>
      </c>
      <c r="J103" s="66">
        <f>SALES!AO102</f>
        <v>1471846</v>
      </c>
      <c r="K103" s="64">
        <f>SALES!AP102</f>
        <v>47478.903225806454</v>
      </c>
      <c r="L103" s="31">
        <f>SALES!AR102</f>
        <v>400</v>
      </c>
      <c r="M103" s="45">
        <f>SALES!AS102</f>
        <v>1.0002718414403247</v>
      </c>
      <c r="N103" s="65">
        <f>PHARMA!AM102</f>
        <v>881755.51815686282</v>
      </c>
      <c r="O103" s="31">
        <f>PHARMA!AN102</f>
        <v>28443.726392156866</v>
      </c>
      <c r="P103" s="66">
        <f>PHARMA!AO102</f>
        <v>728105</v>
      </c>
      <c r="Q103" s="64">
        <f>PHARMA!AP102</f>
        <v>23487.258064516129</v>
      </c>
      <c r="R103" s="31">
        <f>PHARMA!AQ102</f>
        <v>-153650.51815686282</v>
      </c>
      <c r="S103" s="45">
        <f>PHARMA!AR102</f>
        <v>0.82574476145265396</v>
      </c>
      <c r="T103" s="65">
        <f>PL!AM102</f>
        <v>99200</v>
      </c>
      <c r="U103" s="31">
        <f>PL!AN102</f>
        <v>3200</v>
      </c>
      <c r="V103" s="66">
        <f>PL!AO102</f>
        <v>139621</v>
      </c>
      <c r="W103" s="64">
        <f>PL!AP102</f>
        <v>4503.9032258064517</v>
      </c>
      <c r="X103" s="31">
        <f>PL!AQ102</f>
        <v>40421</v>
      </c>
      <c r="Y103" s="45">
        <f>PL!AR102</f>
        <v>1.4074697580645161</v>
      </c>
      <c r="Z103" s="65">
        <f>GEN!AM102</f>
        <v>54732.781843137258</v>
      </c>
      <c r="AA103" s="31">
        <f>GEN!AN102</f>
        <v>1765.5736078431373</v>
      </c>
      <c r="AB103" s="66">
        <f>GEN!AO102</f>
        <v>37958</v>
      </c>
      <c r="AC103" s="64">
        <f>GEN!AP102</f>
        <v>1224.4516129032259</v>
      </c>
      <c r="AD103" s="31">
        <f>GEN!AQ102</f>
        <v>-16774.781843137258</v>
      </c>
      <c r="AE103" s="45">
        <f>GEN!AR102</f>
        <v>0.69351490499398782</v>
      </c>
      <c r="AF103" s="65">
        <f>FMCG!AM102</f>
        <v>424297</v>
      </c>
      <c r="AG103" s="31">
        <f>FMCG!AN102</f>
        <v>13687</v>
      </c>
      <c r="AH103" s="66">
        <f>FMCG!AO102</f>
        <v>465613</v>
      </c>
      <c r="AI103" s="64">
        <f>FMCG!AP102</f>
        <v>15019.774193548386</v>
      </c>
      <c r="AJ103" s="31">
        <f>FMCG!AQ102</f>
        <v>41316</v>
      </c>
      <c r="AK103" s="45">
        <f>FMCG!AR102</f>
        <v>1.0973751876633584</v>
      </c>
    </row>
    <row r="104" spans="1:37" x14ac:dyDescent="0.25">
      <c r="A104" s="10">
        <v>102</v>
      </c>
      <c r="B104" s="11">
        <v>14557</v>
      </c>
      <c r="C104" s="11" t="s">
        <v>58</v>
      </c>
      <c r="D104" s="12" t="s">
        <v>3</v>
      </c>
      <c r="E104" s="12" t="s">
        <v>14</v>
      </c>
      <c r="F104" s="12" t="s">
        <v>18</v>
      </c>
      <c r="G104" s="12" t="s">
        <v>167</v>
      </c>
      <c r="H104" s="65">
        <f>SALES!AM103</f>
        <v>2026191</v>
      </c>
      <c r="I104" s="31">
        <f>SALES!AN103</f>
        <v>65361</v>
      </c>
      <c r="J104" s="66">
        <f>SALES!AO103</f>
        <v>1926081</v>
      </c>
      <c r="K104" s="64">
        <f>SALES!AP103</f>
        <v>62131.645161290326</v>
      </c>
      <c r="L104" s="31">
        <f>SALES!AR103</f>
        <v>-100110</v>
      </c>
      <c r="M104" s="45">
        <f>SALES!AS103</f>
        <v>0.95059202217362526</v>
      </c>
      <c r="N104" s="65">
        <f>PHARMA!AM103</f>
        <v>1572232.5960571896</v>
      </c>
      <c r="O104" s="31">
        <f>PHARMA!AN103</f>
        <v>50717.180517973859</v>
      </c>
      <c r="P104" s="66">
        <f>PHARMA!AO103</f>
        <v>1259154</v>
      </c>
      <c r="Q104" s="64">
        <f>PHARMA!AP103</f>
        <v>40617.870967741932</v>
      </c>
      <c r="R104" s="31">
        <f>PHARMA!AQ103</f>
        <v>-313078.59605718963</v>
      </c>
      <c r="S104" s="45">
        <f>PHARMA!AR103</f>
        <v>0.80087005138913847</v>
      </c>
      <c r="T104" s="65">
        <f>PL!AM103</f>
        <v>93000</v>
      </c>
      <c r="U104" s="31">
        <f>PL!AN103</f>
        <v>3000</v>
      </c>
      <c r="V104" s="66">
        <f>PL!AO103</f>
        <v>145236</v>
      </c>
      <c r="W104" s="64">
        <f>PL!AP103</f>
        <v>4685.0322580645161</v>
      </c>
      <c r="X104" s="31">
        <f>PL!AQ103</f>
        <v>52236</v>
      </c>
      <c r="Y104" s="45">
        <f>PL!AR103</f>
        <v>1.5616774193548386</v>
      </c>
      <c r="Z104" s="65">
        <f>GEN!AM103</f>
        <v>65351.703942810447</v>
      </c>
      <c r="AA104" s="31">
        <f>GEN!AN103</f>
        <v>2108.1194820261435</v>
      </c>
      <c r="AB104" s="66">
        <f>GEN!AO103</f>
        <v>39925</v>
      </c>
      <c r="AC104" s="64">
        <f>GEN!AP103</f>
        <v>1287.9032258064517</v>
      </c>
      <c r="AD104" s="31">
        <f>GEN!AQ103</f>
        <v>-25426.703942810447</v>
      </c>
      <c r="AE104" s="45">
        <f>GEN!AR103</f>
        <v>0.61092515713038698</v>
      </c>
      <c r="AF104" s="65">
        <f>FMCG!AM103</f>
        <v>281046</v>
      </c>
      <c r="AG104" s="31">
        <f>FMCG!AN103</f>
        <v>9066</v>
      </c>
      <c r="AH104" s="66">
        <f>FMCG!AO103</f>
        <v>357651</v>
      </c>
      <c r="AI104" s="64">
        <f>FMCG!AP103</f>
        <v>11537.129032258064</v>
      </c>
      <c r="AJ104" s="31">
        <f>FMCG!AQ103</f>
        <v>76605</v>
      </c>
      <c r="AK104" s="45">
        <f>FMCG!AR103</f>
        <v>1.272571038193036</v>
      </c>
    </row>
    <row r="105" spans="1:37" x14ac:dyDescent="0.25">
      <c r="A105" s="10">
        <v>103</v>
      </c>
      <c r="B105" s="11">
        <v>16579</v>
      </c>
      <c r="C105" s="11" t="s">
        <v>58</v>
      </c>
      <c r="D105" s="12" t="s">
        <v>3</v>
      </c>
      <c r="E105" s="12" t="s">
        <v>14</v>
      </c>
      <c r="F105" s="12" t="s">
        <v>18</v>
      </c>
      <c r="G105" s="12" t="s">
        <v>168</v>
      </c>
      <c r="H105" s="65">
        <f>SALES!AM104</f>
        <v>1016986</v>
      </c>
      <c r="I105" s="31">
        <f>SALES!AN104</f>
        <v>32806</v>
      </c>
      <c r="J105" s="66">
        <f>SALES!AO104</f>
        <v>1074088</v>
      </c>
      <c r="K105" s="64">
        <f>SALES!AP104</f>
        <v>34648</v>
      </c>
      <c r="L105" s="31">
        <f>SALES!AR104</f>
        <v>57102</v>
      </c>
      <c r="M105" s="45">
        <f>SALES!AS104</f>
        <v>1.0561482655611778</v>
      </c>
      <c r="N105" s="65">
        <f>PHARMA!AM104</f>
        <v>596721.36248366011</v>
      </c>
      <c r="O105" s="31">
        <f>PHARMA!AN104</f>
        <v>19249.076209150327</v>
      </c>
      <c r="P105" s="66">
        <f>PHARMA!AO104</f>
        <v>592735</v>
      </c>
      <c r="Q105" s="64">
        <f>PHARMA!AP104</f>
        <v>19120.483870967742</v>
      </c>
      <c r="R105" s="31">
        <f>PHARMA!AQ104</f>
        <v>-3986.3624836601084</v>
      </c>
      <c r="S105" s="45">
        <f>PHARMA!AR104</f>
        <v>0.99331955794733384</v>
      </c>
      <c r="T105" s="65">
        <f>PL!AM104</f>
        <v>74400</v>
      </c>
      <c r="U105" s="31">
        <f>PL!AN104</f>
        <v>2400</v>
      </c>
      <c r="V105" s="66">
        <f>PL!AO104</f>
        <v>74446</v>
      </c>
      <c r="W105" s="64">
        <f>PL!AP104</f>
        <v>2401.483870967742</v>
      </c>
      <c r="X105" s="31">
        <f>PL!AQ104</f>
        <v>46</v>
      </c>
      <c r="Y105" s="45">
        <f>PL!AR104</f>
        <v>1.0006182795698926</v>
      </c>
      <c r="Z105" s="65">
        <f>GEN!AM104</f>
        <v>37981.937516339865</v>
      </c>
      <c r="AA105" s="31">
        <f>GEN!AN104</f>
        <v>1225.2237908496732</v>
      </c>
      <c r="AB105" s="66">
        <f>GEN!AO104</f>
        <v>33150</v>
      </c>
      <c r="AC105" s="64">
        <f>GEN!AP104</f>
        <v>1069.3548387096773</v>
      </c>
      <c r="AD105" s="31">
        <f>GEN!AQ104</f>
        <v>-4831.9375163398654</v>
      </c>
      <c r="AE105" s="45">
        <f>GEN!AR104</f>
        <v>0.87278327983502257</v>
      </c>
      <c r="AF105" s="65">
        <f>FMCG!AM104</f>
        <v>296422</v>
      </c>
      <c r="AG105" s="31">
        <f>FMCG!AN104</f>
        <v>9562</v>
      </c>
      <c r="AH105" s="66">
        <f>FMCG!AO104</f>
        <v>302855</v>
      </c>
      <c r="AI105" s="64">
        <f>FMCG!AP104</f>
        <v>9769.5161290322576</v>
      </c>
      <c r="AJ105" s="31">
        <f>FMCG!AQ104</f>
        <v>6433</v>
      </c>
      <c r="AK105" s="45">
        <f>FMCG!AR104</f>
        <v>1.0217021678552873</v>
      </c>
    </row>
    <row r="106" spans="1:37" x14ac:dyDescent="0.25">
      <c r="A106" s="10">
        <v>104</v>
      </c>
      <c r="B106" s="11">
        <v>14545</v>
      </c>
      <c r="C106" s="11" t="s">
        <v>58</v>
      </c>
      <c r="D106" s="12" t="s">
        <v>3</v>
      </c>
      <c r="E106" s="12" t="s">
        <v>14</v>
      </c>
      <c r="F106" s="12" t="s">
        <v>18</v>
      </c>
      <c r="G106" s="12" t="s">
        <v>169</v>
      </c>
      <c r="H106" s="65">
        <f>SALES!AM105</f>
        <v>2006196</v>
      </c>
      <c r="I106" s="31">
        <f>SALES!AN105</f>
        <v>64716</v>
      </c>
      <c r="J106" s="66">
        <f>SALES!AO105</f>
        <v>2010015</v>
      </c>
      <c r="K106" s="64">
        <f>SALES!AP105</f>
        <v>64839.193548387098</v>
      </c>
      <c r="L106" s="31">
        <f>SALES!AR105</f>
        <v>3819</v>
      </c>
      <c r="M106" s="45">
        <f>SALES!AS105</f>
        <v>1.0019036026390242</v>
      </c>
      <c r="N106" s="65">
        <f>PHARMA!AM105</f>
        <v>1283480.5493464051</v>
      </c>
      <c r="O106" s="31">
        <f>PHARMA!AN105</f>
        <v>41402.598366013066</v>
      </c>
      <c r="P106" s="66">
        <f>PHARMA!AO105</f>
        <v>1102380</v>
      </c>
      <c r="Q106" s="64">
        <f>PHARMA!AP105</f>
        <v>35560.645161290326</v>
      </c>
      <c r="R106" s="31">
        <f>PHARMA!AQ105</f>
        <v>-181100.54934640508</v>
      </c>
      <c r="S106" s="45">
        <f>PHARMA!AR105</f>
        <v>0.85889887506388152</v>
      </c>
      <c r="T106" s="65">
        <f>PL!AM105</f>
        <v>144150</v>
      </c>
      <c r="U106" s="31">
        <f>PL!AN105</f>
        <v>4650</v>
      </c>
      <c r="V106" s="66">
        <f>PL!AO105</f>
        <v>173618</v>
      </c>
      <c r="W106" s="64">
        <f>PL!AP105</f>
        <v>5600.5806451612907</v>
      </c>
      <c r="X106" s="31">
        <f>PL!AQ105</f>
        <v>29468</v>
      </c>
      <c r="Y106" s="45">
        <f>PL!AR105</f>
        <v>1.2044259451959765</v>
      </c>
      <c r="Z106" s="65">
        <f>GEN!AM105</f>
        <v>76427.450653594773</v>
      </c>
      <c r="AA106" s="31">
        <f>GEN!AN105</f>
        <v>2465.4016339869281</v>
      </c>
      <c r="AB106" s="66">
        <f>GEN!AO105</f>
        <v>60873</v>
      </c>
      <c r="AC106" s="64">
        <f>GEN!AP105</f>
        <v>1963.6451612903227</v>
      </c>
      <c r="AD106" s="31">
        <f>GEN!AQ105</f>
        <v>-15554.450653594773</v>
      </c>
      <c r="AE106" s="45">
        <f>GEN!AR105</f>
        <v>0.79648083874869946</v>
      </c>
      <c r="AF106" s="65">
        <f>FMCG!AM105</f>
        <v>482546</v>
      </c>
      <c r="AG106" s="31">
        <f>FMCG!AN105</f>
        <v>15566</v>
      </c>
      <c r="AH106" s="66">
        <f>FMCG!AO105</f>
        <v>496627</v>
      </c>
      <c r="AI106" s="64">
        <f>FMCG!AP105</f>
        <v>16020.225806451614</v>
      </c>
      <c r="AJ106" s="31">
        <f>FMCG!AQ105</f>
        <v>14081</v>
      </c>
      <c r="AK106" s="45">
        <f>FMCG!AR105</f>
        <v>1.0291806377008617</v>
      </c>
    </row>
    <row r="107" spans="1:37" x14ac:dyDescent="0.25">
      <c r="A107" s="10">
        <v>105</v>
      </c>
      <c r="B107" s="11">
        <v>16451</v>
      </c>
      <c r="C107" s="11" t="s">
        <v>58</v>
      </c>
      <c r="D107" s="12" t="s">
        <v>3</v>
      </c>
      <c r="E107" s="12" t="s">
        <v>14</v>
      </c>
      <c r="F107" s="12" t="s">
        <v>18</v>
      </c>
      <c r="G107" s="12" t="s">
        <v>170</v>
      </c>
      <c r="H107" s="65">
        <f>SALES!AM106</f>
        <v>1122696</v>
      </c>
      <c r="I107" s="31">
        <f>SALES!AN106</f>
        <v>36216</v>
      </c>
      <c r="J107" s="66">
        <f>SALES!AO106</f>
        <v>1213200</v>
      </c>
      <c r="K107" s="64">
        <f>SALES!AP106</f>
        <v>39135.483870967742</v>
      </c>
      <c r="L107" s="31">
        <f>SALES!AR106</f>
        <v>90504</v>
      </c>
      <c r="M107" s="45">
        <f>SALES!AS106</f>
        <v>1.0806130956198294</v>
      </c>
      <c r="N107" s="65">
        <f>PHARMA!AM106</f>
        <v>643809.74754901952</v>
      </c>
      <c r="O107" s="31">
        <f>PHARMA!AN106</f>
        <v>20768.056372549017</v>
      </c>
      <c r="P107" s="66">
        <f>PHARMA!AO106</f>
        <v>612271</v>
      </c>
      <c r="Q107" s="64">
        <f>PHARMA!AP106</f>
        <v>19750.677419354837</v>
      </c>
      <c r="R107" s="31">
        <f>PHARMA!AQ106</f>
        <v>-31538.747549019521</v>
      </c>
      <c r="S107" s="45">
        <f>PHARMA!AR106</f>
        <v>0.95101231742904269</v>
      </c>
      <c r="T107" s="65">
        <f>PL!AM106</f>
        <v>96100</v>
      </c>
      <c r="U107" s="31">
        <f>PL!AN106</f>
        <v>3100</v>
      </c>
      <c r="V107" s="66">
        <f>PL!AO106</f>
        <v>105609</v>
      </c>
      <c r="W107" s="64">
        <f>PL!AP106</f>
        <v>3406.7419354838707</v>
      </c>
      <c r="X107" s="31">
        <f>PL!AQ106</f>
        <v>9509</v>
      </c>
      <c r="Y107" s="45">
        <f>PL!AR106</f>
        <v>1.09894901144641</v>
      </c>
      <c r="Z107" s="65">
        <f>GEN!AM106</f>
        <v>60953.552450980394</v>
      </c>
      <c r="AA107" s="31">
        <f>GEN!AN106</f>
        <v>1966.2436274509805</v>
      </c>
      <c r="AB107" s="66">
        <f>GEN!AO106</f>
        <v>35801</v>
      </c>
      <c r="AC107" s="64">
        <f>GEN!AP106</f>
        <v>1154.8709677419354</v>
      </c>
      <c r="AD107" s="31">
        <f>GEN!AQ106</f>
        <v>-25152.552450980394</v>
      </c>
      <c r="AE107" s="45">
        <f>GEN!AR106</f>
        <v>0.58734886746415005</v>
      </c>
      <c r="AF107" s="65">
        <f>FMCG!AM106</f>
        <v>311922</v>
      </c>
      <c r="AG107" s="31">
        <f>FMCG!AN106</f>
        <v>10062</v>
      </c>
      <c r="AH107" s="66">
        <f>FMCG!AO106</f>
        <v>373028</v>
      </c>
      <c r="AI107" s="64">
        <f>FMCG!AP106</f>
        <v>12033.161290322581</v>
      </c>
      <c r="AJ107" s="31">
        <f>FMCG!AQ106</f>
        <v>61106</v>
      </c>
      <c r="AK107" s="45">
        <f>FMCG!AR106</f>
        <v>1.1959015394874359</v>
      </c>
    </row>
    <row r="108" spans="1:37" x14ac:dyDescent="0.25">
      <c r="A108" s="10">
        <v>106</v>
      </c>
      <c r="B108" s="11">
        <v>15465</v>
      </c>
      <c r="C108" s="11" t="s">
        <v>58</v>
      </c>
      <c r="D108" s="12" t="s">
        <v>3</v>
      </c>
      <c r="E108" s="12" t="s">
        <v>14</v>
      </c>
      <c r="F108" s="12" t="s">
        <v>19</v>
      </c>
      <c r="G108" s="12" t="s">
        <v>171</v>
      </c>
      <c r="H108" s="65">
        <f>SALES!AM107</f>
        <v>1125486</v>
      </c>
      <c r="I108" s="31">
        <f>SALES!AN107</f>
        <v>36306</v>
      </c>
      <c r="J108" s="66">
        <f>SALES!AO107</f>
        <v>1208846</v>
      </c>
      <c r="K108" s="64">
        <f>SALES!AP107</f>
        <v>38995.032258064515</v>
      </c>
      <c r="L108" s="31">
        <f>SALES!AR107</f>
        <v>83360</v>
      </c>
      <c r="M108" s="45">
        <f>SALES!AS107</f>
        <v>1.0740657813602301</v>
      </c>
      <c r="N108" s="65">
        <f>PHARMA!AM107</f>
        <v>544079.47532679746</v>
      </c>
      <c r="O108" s="31">
        <f>PHARMA!AN107</f>
        <v>17550.950816993467</v>
      </c>
      <c r="P108" s="66">
        <f>PHARMA!AO107</f>
        <v>479399</v>
      </c>
      <c r="Q108" s="64">
        <f>PHARMA!AP107</f>
        <v>15464.483870967742</v>
      </c>
      <c r="R108" s="31">
        <f>PHARMA!AQ107</f>
        <v>-64680.475326797459</v>
      </c>
      <c r="S108" s="45">
        <f>PHARMA!AR107</f>
        <v>0.88111943519290525</v>
      </c>
      <c r="T108" s="65">
        <f>PL!AM107</f>
        <v>89900</v>
      </c>
      <c r="U108" s="31">
        <f>PL!AN107</f>
        <v>2900</v>
      </c>
      <c r="V108" s="66">
        <f>PL!AO107</f>
        <v>110200</v>
      </c>
      <c r="W108" s="64">
        <f>PL!AP107</f>
        <v>3554.8387096774195</v>
      </c>
      <c r="X108" s="31">
        <f>PL!AQ107</f>
        <v>20300</v>
      </c>
      <c r="Y108" s="45">
        <f>PL!AR107</f>
        <v>1.2258064516129032</v>
      </c>
      <c r="Z108" s="65">
        <f>GEN!AM107</f>
        <v>58073.824673202616</v>
      </c>
      <c r="AA108" s="31">
        <f>GEN!AN107</f>
        <v>1873.3491830065361</v>
      </c>
      <c r="AB108" s="66">
        <f>GEN!AO107</f>
        <v>72495</v>
      </c>
      <c r="AC108" s="64">
        <f>GEN!AP107</f>
        <v>2338.5483870967741</v>
      </c>
      <c r="AD108" s="31">
        <f>GEN!AQ107</f>
        <v>14421.175326797384</v>
      </c>
      <c r="AE108" s="45">
        <f>GEN!AR107</f>
        <v>1.2483248762751429</v>
      </c>
      <c r="AF108" s="65">
        <f>FMCG!AM107</f>
        <v>420422</v>
      </c>
      <c r="AG108" s="31">
        <f>FMCG!AN107</f>
        <v>13562</v>
      </c>
      <c r="AH108" s="66">
        <f>FMCG!AO107</f>
        <v>477904</v>
      </c>
      <c r="AI108" s="64">
        <f>FMCG!AP107</f>
        <v>15416.258064516129</v>
      </c>
      <c r="AJ108" s="31">
        <f>FMCG!AQ107</f>
        <v>57482</v>
      </c>
      <c r="AK108" s="45">
        <f>FMCG!AR107</f>
        <v>1.1367245291635548</v>
      </c>
    </row>
    <row r="109" spans="1:37" x14ac:dyDescent="0.25">
      <c r="A109" s="10">
        <v>107</v>
      </c>
      <c r="B109" s="11">
        <v>92019</v>
      </c>
      <c r="C109" s="11" t="s">
        <v>58</v>
      </c>
      <c r="D109" s="12" t="s">
        <v>3</v>
      </c>
      <c r="E109" s="12" t="s">
        <v>14</v>
      </c>
      <c r="F109" s="12" t="s">
        <v>19</v>
      </c>
      <c r="G109" s="12" t="s">
        <v>172</v>
      </c>
      <c r="H109" s="65">
        <f>SALES!AM108</f>
        <v>855631</v>
      </c>
      <c r="I109" s="31">
        <f>SALES!AN108</f>
        <v>27601</v>
      </c>
      <c r="J109" s="66">
        <f>SALES!AO108</f>
        <v>785355</v>
      </c>
      <c r="K109" s="64">
        <f>SALES!AP108</f>
        <v>25334.032258064515</v>
      </c>
      <c r="L109" s="31">
        <f>SALES!AR108</f>
        <v>-70276</v>
      </c>
      <c r="M109" s="45">
        <f>SALES!AS108</f>
        <v>0.91786646346380629</v>
      </c>
      <c r="N109" s="65">
        <f>PHARMA!AM108</f>
        <v>439870.8195098039</v>
      </c>
      <c r="O109" s="31">
        <f>PHARMA!AN108</f>
        <v>14189.381274509804</v>
      </c>
      <c r="P109" s="66">
        <f>PHARMA!AO108</f>
        <v>335317</v>
      </c>
      <c r="Q109" s="64">
        <f>PHARMA!AP108</f>
        <v>10816.677419354839</v>
      </c>
      <c r="R109" s="31">
        <f>PHARMA!AQ108</f>
        <v>-104553.8195098039</v>
      </c>
      <c r="S109" s="45">
        <f>PHARMA!AR108</f>
        <v>0.76230789842727087</v>
      </c>
      <c r="T109" s="65">
        <f>PL!AM108</f>
        <v>71300</v>
      </c>
      <c r="U109" s="31">
        <f>PL!AN108</f>
        <v>2300</v>
      </c>
      <c r="V109" s="66">
        <f>PL!AO108</f>
        <v>86187</v>
      </c>
      <c r="W109" s="64">
        <f>PL!AP108</f>
        <v>2780.2258064516127</v>
      </c>
      <c r="X109" s="31">
        <f>PL!AQ108</f>
        <v>14887</v>
      </c>
      <c r="Y109" s="45">
        <f>PL!AR108</f>
        <v>1.2087938288920057</v>
      </c>
      <c r="Z109" s="65">
        <f>GEN!AM108</f>
        <v>35027.480490196074</v>
      </c>
      <c r="AA109" s="31">
        <f>GEN!AN108</f>
        <v>1129.918725490196</v>
      </c>
      <c r="AB109" s="66">
        <f>GEN!AO108</f>
        <v>33061</v>
      </c>
      <c r="AC109" s="64">
        <f>GEN!AP108</f>
        <v>1066.483870967742</v>
      </c>
      <c r="AD109" s="31">
        <f>GEN!AQ108</f>
        <v>-1966.4804901960742</v>
      </c>
      <c r="AE109" s="45">
        <f>GEN!AR108</f>
        <v>0.94385892268938731</v>
      </c>
      <c r="AF109" s="65">
        <f>FMCG!AM108</f>
        <v>296422</v>
      </c>
      <c r="AG109" s="31">
        <f>FMCG!AN108</f>
        <v>9562</v>
      </c>
      <c r="AH109" s="66">
        <f>FMCG!AO108</f>
        <v>266365</v>
      </c>
      <c r="AI109" s="64">
        <f>FMCG!AP108</f>
        <v>8592.4193548387102</v>
      </c>
      <c r="AJ109" s="31">
        <f>FMCG!AQ108</f>
        <v>-30057</v>
      </c>
      <c r="AK109" s="45">
        <f>FMCG!AR108</f>
        <v>0.89860064367692005</v>
      </c>
    </row>
    <row r="110" spans="1:37" x14ac:dyDescent="0.25">
      <c r="A110" s="10">
        <v>108</v>
      </c>
      <c r="B110" s="11">
        <v>15908</v>
      </c>
      <c r="C110" s="11" t="s">
        <v>58</v>
      </c>
      <c r="D110" s="12" t="s">
        <v>3</v>
      </c>
      <c r="E110" s="12" t="s">
        <v>14</v>
      </c>
      <c r="F110" s="12" t="s">
        <v>19</v>
      </c>
      <c r="G110" s="12" t="s">
        <v>173</v>
      </c>
      <c r="H110" s="65">
        <f>SALES!AM109</f>
        <v>837341</v>
      </c>
      <c r="I110" s="31">
        <f>SALES!AN109</f>
        <v>27011</v>
      </c>
      <c r="J110" s="66">
        <f>SALES!AO109</f>
        <v>1073683</v>
      </c>
      <c r="K110" s="64">
        <f>SALES!AP109</f>
        <v>34634.93548387097</v>
      </c>
      <c r="L110" s="31">
        <f>SALES!AR109</f>
        <v>236342</v>
      </c>
      <c r="M110" s="45">
        <f>SALES!AS109</f>
        <v>1.2822529889256586</v>
      </c>
      <c r="N110" s="65">
        <f>PHARMA!AM109</f>
        <v>393541.04496732022</v>
      </c>
      <c r="O110" s="31">
        <f>PHARMA!AN109</f>
        <v>12694.872418300652</v>
      </c>
      <c r="P110" s="66">
        <f>PHARMA!AO109</f>
        <v>407995</v>
      </c>
      <c r="Q110" s="64">
        <f>PHARMA!AP109</f>
        <v>13161.129032258064</v>
      </c>
      <c r="R110" s="31">
        <f>PHARMA!AQ109</f>
        <v>14453.955032679776</v>
      </c>
      <c r="S110" s="45">
        <f>PHARMA!AR109</f>
        <v>1.0367279479930234</v>
      </c>
      <c r="T110" s="65">
        <f>PL!AM109</f>
        <v>68200</v>
      </c>
      <c r="U110" s="31">
        <f>PL!AN109</f>
        <v>2200</v>
      </c>
      <c r="V110" s="66">
        <f>PL!AO109</f>
        <v>116420</v>
      </c>
      <c r="W110" s="64">
        <f>PL!AP109</f>
        <v>3755.483870967742</v>
      </c>
      <c r="X110" s="31">
        <f>PL!AQ109</f>
        <v>48220</v>
      </c>
      <c r="Y110" s="45">
        <f>PL!AR109</f>
        <v>1.7070381231671554</v>
      </c>
      <c r="Z110" s="65">
        <f>GEN!AM109</f>
        <v>42917.255032679735</v>
      </c>
      <c r="AA110" s="31">
        <f>GEN!AN109</f>
        <v>1384.4275816993463</v>
      </c>
      <c r="AB110" s="66">
        <f>GEN!AO109</f>
        <v>62367</v>
      </c>
      <c r="AC110" s="64">
        <f>GEN!AP109</f>
        <v>2011.8387096774193</v>
      </c>
      <c r="AD110" s="31">
        <f>GEN!AQ109</f>
        <v>19449.744967320265</v>
      </c>
      <c r="AE110" s="45">
        <f>GEN!AR109</f>
        <v>1.4531917279544109</v>
      </c>
      <c r="AF110" s="65">
        <f>FMCG!AM109</f>
        <v>327422</v>
      </c>
      <c r="AG110" s="31">
        <f>FMCG!AN109</f>
        <v>10562</v>
      </c>
      <c r="AH110" s="66">
        <f>FMCG!AO109</f>
        <v>453398</v>
      </c>
      <c r="AI110" s="64">
        <f>FMCG!AP109</f>
        <v>14625.741935483871</v>
      </c>
      <c r="AJ110" s="31">
        <f>FMCG!AQ109</f>
        <v>125976</v>
      </c>
      <c r="AK110" s="45">
        <f>FMCG!AR109</f>
        <v>1.3847511773796508</v>
      </c>
    </row>
    <row r="111" spans="1:37" x14ac:dyDescent="0.25">
      <c r="A111" s="10">
        <v>109</v>
      </c>
      <c r="B111" s="11">
        <v>14599</v>
      </c>
      <c r="C111" s="11" t="s">
        <v>58</v>
      </c>
      <c r="D111" s="12" t="s">
        <v>3</v>
      </c>
      <c r="E111" s="12" t="s">
        <v>14</v>
      </c>
      <c r="F111" s="12" t="s">
        <v>19</v>
      </c>
      <c r="G111" s="12" t="s">
        <v>174</v>
      </c>
      <c r="H111" s="65">
        <f>SALES!AM110</f>
        <v>2673471</v>
      </c>
      <c r="I111" s="31">
        <f>SALES!AN110</f>
        <v>86241</v>
      </c>
      <c r="J111" s="66">
        <f>SALES!AO110</f>
        <v>532731</v>
      </c>
      <c r="K111" s="64">
        <f>SALES!AP110</f>
        <v>17184.870967741936</v>
      </c>
      <c r="L111" s="31">
        <f>SALES!AR110</f>
        <v>-2140740</v>
      </c>
      <c r="M111" s="45">
        <f>SALES!AS110</f>
        <v>0.19926567372528073</v>
      </c>
      <c r="N111" s="65">
        <f>PHARMA!AM110</f>
        <v>1817245.7571503269</v>
      </c>
      <c r="O111" s="31">
        <f>PHARMA!AN110</f>
        <v>58620.830875816995</v>
      </c>
      <c r="P111" s="66">
        <f>PHARMA!AO110</f>
        <v>206764</v>
      </c>
      <c r="Q111" s="64">
        <f>PHARMA!AP110</f>
        <v>6669.8064516129034</v>
      </c>
      <c r="R111" s="31">
        <f>PHARMA!AQ110</f>
        <v>-1610481.7571503269</v>
      </c>
      <c r="S111" s="45">
        <f>PHARMA!AR110</f>
        <v>0.11377877713371709</v>
      </c>
      <c r="T111" s="65">
        <f>PL!AM110</f>
        <v>141050</v>
      </c>
      <c r="U111" s="31">
        <f>PL!AN110</f>
        <v>4550</v>
      </c>
      <c r="V111" s="66">
        <f>PL!AO110</f>
        <v>30715</v>
      </c>
      <c r="W111" s="64">
        <f>PL!AP110</f>
        <v>990.80645161290317</v>
      </c>
      <c r="X111" s="31">
        <f>PL!AQ110</f>
        <v>-110335</v>
      </c>
      <c r="Y111" s="45">
        <f>PL!AR110</f>
        <v>0.21775965969514358</v>
      </c>
      <c r="Z111" s="65">
        <f>GEN!AM110</f>
        <v>102706.87884967322</v>
      </c>
      <c r="AA111" s="31">
        <f>GEN!AN110</f>
        <v>3313.1251241830068</v>
      </c>
      <c r="AB111" s="66">
        <f>GEN!AO110</f>
        <v>9925</v>
      </c>
      <c r="AC111" s="64">
        <f>GEN!AP110</f>
        <v>320.16129032258067</v>
      </c>
      <c r="AD111" s="31">
        <f>GEN!AQ110</f>
        <v>-92781.878849673216</v>
      </c>
      <c r="AE111" s="45">
        <f>GEN!AR110</f>
        <v>9.6634228506999154E-2</v>
      </c>
      <c r="AF111" s="65">
        <f>FMCG!AM110</f>
        <v>117180</v>
      </c>
      <c r="AG111" s="31">
        <f>FMCG!AN110</f>
        <v>3780</v>
      </c>
      <c r="AH111" s="66">
        <f>FMCG!AO110</f>
        <v>24996</v>
      </c>
      <c r="AI111" s="64">
        <f>FMCG!AP110</f>
        <v>806.32258064516134</v>
      </c>
      <c r="AJ111" s="31">
        <f>FMCG!AQ110</f>
        <v>-92184</v>
      </c>
      <c r="AK111" s="45">
        <f>FMCG!AR110</f>
        <v>0.21331285202252945</v>
      </c>
    </row>
    <row r="112" spans="1:37" x14ac:dyDescent="0.25">
      <c r="A112" s="10">
        <v>110</v>
      </c>
      <c r="B112" s="11">
        <v>15880</v>
      </c>
      <c r="C112" s="11" t="s">
        <v>58</v>
      </c>
      <c r="D112" s="12" t="s">
        <v>3</v>
      </c>
      <c r="E112" s="12" t="s">
        <v>14</v>
      </c>
      <c r="F112" s="12" t="s">
        <v>19</v>
      </c>
      <c r="G112" s="12" t="s">
        <v>175</v>
      </c>
      <c r="H112" s="65">
        <f>SALES!AM111</f>
        <v>1844345</v>
      </c>
      <c r="I112" s="31">
        <f>SALES!AN111</f>
        <v>59495</v>
      </c>
      <c r="J112" s="66">
        <f>SALES!AO111</f>
        <v>1978943</v>
      </c>
      <c r="K112" s="64">
        <f>SALES!AP111</f>
        <v>63836.870967741932</v>
      </c>
      <c r="L112" s="31">
        <f>SALES!AR111</f>
        <v>134598</v>
      </c>
      <c r="M112" s="45">
        <f>SALES!AS111</f>
        <v>1.0729787539749884</v>
      </c>
      <c r="N112" s="65">
        <f>PHARMA!AM111</f>
        <v>1117757.3221241832</v>
      </c>
      <c r="O112" s="31">
        <f>PHARMA!AN111</f>
        <v>36056.687810457523</v>
      </c>
      <c r="P112" s="66">
        <f>PHARMA!AO111</f>
        <v>1133499</v>
      </c>
      <c r="Q112" s="64">
        <f>PHARMA!AP111</f>
        <v>36564.483870967742</v>
      </c>
      <c r="R112" s="31">
        <f>PHARMA!AQ111</f>
        <v>15741.677875816822</v>
      </c>
      <c r="S112" s="45">
        <f>PHARMA!AR111</f>
        <v>1.0140832697440096</v>
      </c>
      <c r="T112" s="65">
        <f>PL!AM111</f>
        <v>124000</v>
      </c>
      <c r="U112" s="31">
        <f>PL!AN111</f>
        <v>4000</v>
      </c>
      <c r="V112" s="66">
        <f>PL!AO111</f>
        <v>142931</v>
      </c>
      <c r="W112" s="64">
        <f>PL!AP111</f>
        <v>4610.677419354839</v>
      </c>
      <c r="X112" s="31">
        <f>PL!AQ111</f>
        <v>18931</v>
      </c>
      <c r="Y112" s="45">
        <f>PL!AR111</f>
        <v>1.1526693548387097</v>
      </c>
      <c r="Z112" s="65">
        <f>GEN!AM111</f>
        <v>83904.977875816985</v>
      </c>
      <c r="AA112" s="31">
        <f>GEN!AN111</f>
        <v>2706.6121895424835</v>
      </c>
      <c r="AB112" s="66">
        <f>GEN!AO111</f>
        <v>91621</v>
      </c>
      <c r="AC112" s="64">
        <f>GEN!AP111</f>
        <v>2955.516129032258</v>
      </c>
      <c r="AD112" s="31">
        <f>GEN!AQ111</f>
        <v>7716.022124183015</v>
      </c>
      <c r="AE112" s="45">
        <f>GEN!AR111</f>
        <v>1.091961434464628</v>
      </c>
      <c r="AF112" s="65">
        <f>FMCG!AM111</f>
        <v>505672</v>
      </c>
      <c r="AG112" s="31">
        <f>FMCG!AN111</f>
        <v>16312</v>
      </c>
      <c r="AH112" s="66">
        <f>FMCG!AO111</f>
        <v>588739</v>
      </c>
      <c r="AI112" s="64">
        <f>FMCG!AP111</f>
        <v>18991.580645161292</v>
      </c>
      <c r="AJ112" s="31">
        <f>FMCG!AQ111</f>
        <v>83067</v>
      </c>
      <c r="AK112" s="45">
        <f>FMCG!AR111</f>
        <v>1.1642705152747235</v>
      </c>
    </row>
    <row r="113" spans="1:37" x14ac:dyDescent="0.25">
      <c r="A113" s="10">
        <v>111</v>
      </c>
      <c r="B113" s="13">
        <v>16112</v>
      </c>
      <c r="C113" s="11" t="s">
        <v>58</v>
      </c>
      <c r="D113" s="12" t="s">
        <v>3</v>
      </c>
      <c r="E113" s="12" t="s">
        <v>14</v>
      </c>
      <c r="F113" s="12" t="s">
        <v>19</v>
      </c>
      <c r="G113" s="14" t="s">
        <v>176</v>
      </c>
      <c r="H113" s="65">
        <f>SALES!AM112</f>
        <v>1116341</v>
      </c>
      <c r="I113" s="31">
        <f>SALES!AN112</f>
        <v>36011</v>
      </c>
      <c r="J113" s="66">
        <f>SALES!AO112</f>
        <v>1118592</v>
      </c>
      <c r="K113" s="64">
        <f>SALES!AP112</f>
        <v>36083.612903225803</v>
      </c>
      <c r="L113" s="31">
        <f>SALES!AR112</f>
        <v>2251</v>
      </c>
      <c r="M113" s="45">
        <f>SALES!AS112</f>
        <v>1.0020164089646444</v>
      </c>
      <c r="N113" s="65">
        <f>PHARMA!AM112</f>
        <v>586320.6872728758</v>
      </c>
      <c r="O113" s="31">
        <f>PHARMA!AN112</f>
        <v>18913.570557189541</v>
      </c>
      <c r="P113" s="66">
        <f>PHARMA!AO112</f>
        <v>490151</v>
      </c>
      <c r="Q113" s="64">
        <f>PHARMA!AP112</f>
        <v>15811.322580645161</v>
      </c>
      <c r="R113" s="31">
        <f>PHARMA!AQ112</f>
        <v>-96169.687272875803</v>
      </c>
      <c r="S113" s="45">
        <f>PHARMA!AR112</f>
        <v>0.83597766655618944</v>
      </c>
      <c r="T113" s="65">
        <f>PL!AM112</f>
        <v>86800</v>
      </c>
      <c r="U113" s="31">
        <f>PL!AN112</f>
        <v>2800</v>
      </c>
      <c r="V113" s="66">
        <f>PL!AO112</f>
        <v>94332</v>
      </c>
      <c r="W113" s="64">
        <f>PL!AP112</f>
        <v>3042.9677419354839</v>
      </c>
      <c r="X113" s="31">
        <f>PL!AQ112</f>
        <v>7532</v>
      </c>
      <c r="Y113" s="45">
        <f>PL!AR112</f>
        <v>1.086774193548387</v>
      </c>
      <c r="Z113" s="65">
        <f>GEN!AM112</f>
        <v>60937.612727124178</v>
      </c>
      <c r="AA113" s="31">
        <f>GEN!AN112</f>
        <v>1965.7294428104574</v>
      </c>
      <c r="AB113" s="66">
        <f>GEN!AO112</f>
        <v>49608</v>
      </c>
      <c r="AC113" s="64">
        <f>GEN!AP112</f>
        <v>1600.258064516129</v>
      </c>
      <c r="AD113" s="31">
        <f>GEN!AQ112</f>
        <v>-11329.612727124178</v>
      </c>
      <c r="AE113" s="45">
        <f>GEN!AR112</f>
        <v>0.81407849405165145</v>
      </c>
      <c r="AF113" s="65">
        <f>FMCG!AM112</f>
        <v>373922</v>
      </c>
      <c r="AG113" s="31">
        <f>FMCG!AN112</f>
        <v>12062</v>
      </c>
      <c r="AH113" s="66">
        <f>FMCG!AO112</f>
        <v>450573</v>
      </c>
      <c r="AI113" s="64">
        <f>FMCG!AP112</f>
        <v>14534.612903225807</v>
      </c>
      <c r="AJ113" s="31">
        <f>FMCG!AQ112</f>
        <v>76651</v>
      </c>
      <c r="AK113" s="45">
        <f>FMCG!AR112</f>
        <v>1.204991950192821</v>
      </c>
    </row>
    <row r="114" spans="1:37" x14ac:dyDescent="0.25">
      <c r="A114" s="10">
        <v>112</v>
      </c>
      <c r="B114" s="11">
        <v>14488</v>
      </c>
      <c r="C114" s="11" t="s">
        <v>58</v>
      </c>
      <c r="D114" s="12" t="s">
        <v>3</v>
      </c>
      <c r="E114" s="12" t="s">
        <v>14</v>
      </c>
      <c r="F114" s="12" t="s">
        <v>19</v>
      </c>
      <c r="G114" s="12" t="s">
        <v>177</v>
      </c>
      <c r="H114" s="65">
        <f>SALES!AM113</f>
        <v>1792606</v>
      </c>
      <c r="I114" s="31">
        <f>SALES!AN113</f>
        <v>57826</v>
      </c>
      <c r="J114" s="66">
        <f>SALES!AO113</f>
        <v>2098113</v>
      </c>
      <c r="K114" s="64">
        <f>SALES!AP113</f>
        <v>67681.06451612903</v>
      </c>
      <c r="L114" s="31">
        <f>SALES!AR113</f>
        <v>305507</v>
      </c>
      <c r="M114" s="45">
        <f>SALES!AS113</f>
        <v>1.1704261840025081</v>
      </c>
      <c r="N114" s="65">
        <f>PHARMA!AM113</f>
        <v>1403425.5957140522</v>
      </c>
      <c r="O114" s="31">
        <f>PHARMA!AN113</f>
        <v>45271.793410130718</v>
      </c>
      <c r="P114" s="66">
        <f>PHARMA!AO113</f>
        <v>1415388</v>
      </c>
      <c r="Q114" s="64">
        <f>PHARMA!AP113</f>
        <v>45657.677419354841</v>
      </c>
      <c r="R114" s="31">
        <f>PHARMA!AQ113</f>
        <v>11962.404285947792</v>
      </c>
      <c r="S114" s="45">
        <f>PHARMA!AR113</f>
        <v>1.0085237181953073</v>
      </c>
      <c r="T114" s="65">
        <f>PL!AM113</f>
        <v>83700</v>
      </c>
      <c r="U114" s="31">
        <f>PL!AN113</f>
        <v>2700</v>
      </c>
      <c r="V114" s="66">
        <f>PL!AO113</f>
        <v>130413</v>
      </c>
      <c r="W114" s="64">
        <f>PL!AP113</f>
        <v>4206.8709677419356</v>
      </c>
      <c r="X114" s="31">
        <f>PL!AQ113</f>
        <v>46713</v>
      </c>
      <c r="Y114" s="45">
        <f>PL!AR113</f>
        <v>1.5581003584229391</v>
      </c>
      <c r="Z114" s="65">
        <f>GEN!AM113</f>
        <v>65292.404285947705</v>
      </c>
      <c r="AA114" s="31">
        <f>GEN!AN113</f>
        <v>2106.2065898692808</v>
      </c>
      <c r="AB114" s="66">
        <f>GEN!AO113</f>
        <v>86835</v>
      </c>
      <c r="AC114" s="64">
        <f>GEN!AP113</f>
        <v>2801.1290322580644</v>
      </c>
      <c r="AD114" s="31">
        <f>GEN!AQ113</f>
        <v>21542.595714052295</v>
      </c>
      <c r="AE114" s="45">
        <f>GEN!AR113</f>
        <v>1.3299403039242761</v>
      </c>
      <c r="AF114" s="65">
        <f>FMCG!AM113</f>
        <v>219046</v>
      </c>
      <c r="AG114" s="31">
        <f>FMCG!AN113</f>
        <v>7066</v>
      </c>
      <c r="AH114" s="66">
        <f>FMCG!AO113</f>
        <v>269349</v>
      </c>
      <c r="AI114" s="64">
        <f>FMCG!AP113</f>
        <v>8688.677419354839</v>
      </c>
      <c r="AJ114" s="31">
        <f>FMCG!AQ113</f>
        <v>50303</v>
      </c>
      <c r="AK114" s="45">
        <f>FMCG!AR113</f>
        <v>1.2296458278169882</v>
      </c>
    </row>
    <row r="115" spans="1:37" x14ac:dyDescent="0.25">
      <c r="A115" s="10">
        <v>113</v>
      </c>
      <c r="B115" s="11">
        <v>15190</v>
      </c>
      <c r="C115" s="11" t="s">
        <v>58</v>
      </c>
      <c r="D115" s="12" t="s">
        <v>3</v>
      </c>
      <c r="E115" s="12" t="s">
        <v>14</v>
      </c>
      <c r="F115" s="12" t="s">
        <v>19</v>
      </c>
      <c r="G115" s="12" t="s">
        <v>178</v>
      </c>
      <c r="H115" s="65">
        <f>SALES!AM114</f>
        <v>960256</v>
      </c>
      <c r="I115" s="31">
        <f>SALES!AN114</f>
        <v>30976</v>
      </c>
      <c r="J115" s="66">
        <f>SALES!AO114</f>
        <v>1157414</v>
      </c>
      <c r="K115" s="64">
        <f>SALES!AP114</f>
        <v>37335.93548387097</v>
      </c>
      <c r="L115" s="31">
        <f>SALES!AR114</f>
        <v>197158</v>
      </c>
      <c r="M115" s="45">
        <f>SALES!AS114</f>
        <v>1.2053181651559584</v>
      </c>
      <c r="N115" s="65">
        <f>PHARMA!AM114</f>
        <v>519755.66875816986</v>
      </c>
      <c r="O115" s="31">
        <f>PHARMA!AN114</f>
        <v>16766.311895424835</v>
      </c>
      <c r="P115" s="66">
        <f>PHARMA!AO114</f>
        <v>600142</v>
      </c>
      <c r="Q115" s="64">
        <f>PHARMA!AP114</f>
        <v>19359.419354838708</v>
      </c>
      <c r="R115" s="31">
        <f>PHARMA!AQ114</f>
        <v>80386.331241830136</v>
      </c>
      <c r="S115" s="45">
        <f>PHARMA!AR114</f>
        <v>1.1546617691229684</v>
      </c>
      <c r="T115" s="65">
        <f>PL!AM114</f>
        <v>89900</v>
      </c>
      <c r="U115" s="31">
        <f>PL!AN114</f>
        <v>2900</v>
      </c>
      <c r="V115" s="66">
        <f>PL!AO114</f>
        <v>92891</v>
      </c>
      <c r="W115" s="64">
        <f>PL!AP114</f>
        <v>2996.483870967742</v>
      </c>
      <c r="X115" s="31">
        <f>PL!AQ114</f>
        <v>2991</v>
      </c>
      <c r="Y115" s="45">
        <f>PL!AR114</f>
        <v>1.033270300333704</v>
      </c>
      <c r="Z115" s="65">
        <f>GEN!AM114</f>
        <v>51893.631241830066</v>
      </c>
      <c r="AA115" s="31">
        <f>GEN!AN114</f>
        <v>1673.9881045751633</v>
      </c>
      <c r="AB115" s="66">
        <f>GEN!AO114</f>
        <v>67666</v>
      </c>
      <c r="AC115" s="64">
        <f>GEN!AP114</f>
        <v>2182.7741935483873</v>
      </c>
      <c r="AD115" s="31">
        <f>GEN!AQ114</f>
        <v>15772.368758169934</v>
      </c>
      <c r="AE115" s="45">
        <f>GEN!AR114</f>
        <v>1.3039365020472156</v>
      </c>
      <c r="AF115" s="65">
        <f>FMCG!AM114</f>
        <v>288796</v>
      </c>
      <c r="AG115" s="31">
        <f>FMCG!AN114</f>
        <v>9316</v>
      </c>
      <c r="AH115" s="66">
        <f>FMCG!AO114</f>
        <v>340406</v>
      </c>
      <c r="AI115" s="64">
        <f>FMCG!AP114</f>
        <v>10980.838709677419</v>
      </c>
      <c r="AJ115" s="31">
        <f>FMCG!AQ114</f>
        <v>51610</v>
      </c>
      <c r="AK115" s="45">
        <f>FMCG!AR114</f>
        <v>1.1787074613221791</v>
      </c>
    </row>
    <row r="116" spans="1:37" x14ac:dyDescent="0.25">
      <c r="A116" s="10">
        <v>114</v>
      </c>
      <c r="B116" s="11">
        <v>15228</v>
      </c>
      <c r="C116" s="11" t="s">
        <v>58</v>
      </c>
      <c r="D116" s="12" t="s">
        <v>3</v>
      </c>
      <c r="E116" s="12" t="s">
        <v>20</v>
      </c>
      <c r="F116" s="12" t="s">
        <v>21</v>
      </c>
      <c r="G116" s="12" t="s">
        <v>179</v>
      </c>
      <c r="H116" s="65">
        <f>SALES!AM115</f>
        <v>2329371</v>
      </c>
      <c r="I116" s="31">
        <f>SALES!AN115</f>
        <v>75141</v>
      </c>
      <c r="J116" s="66">
        <f>SALES!AO115</f>
        <v>2427798</v>
      </c>
      <c r="K116" s="64">
        <f>SALES!AP115</f>
        <v>78316.06451612903</v>
      </c>
      <c r="L116" s="31">
        <f>SALES!AR115</f>
        <v>98427</v>
      </c>
      <c r="M116" s="45">
        <f>SALES!AS115</f>
        <v>1.0422547546097207</v>
      </c>
      <c r="N116" s="65">
        <f>PHARMA!AM115</f>
        <v>1635641.0326323528</v>
      </c>
      <c r="O116" s="31">
        <f>PHARMA!AN115</f>
        <v>52762.613955882349</v>
      </c>
      <c r="P116" s="66">
        <f>PHARMA!AO115</f>
        <v>1603189</v>
      </c>
      <c r="Q116" s="64">
        <f>PHARMA!AP115</f>
        <v>51715.774193548386</v>
      </c>
      <c r="R116" s="31">
        <f>PHARMA!AQ115</f>
        <v>-32452.032632352784</v>
      </c>
      <c r="S116" s="45">
        <f>PHARMA!AR115</f>
        <v>0.98015944086452422</v>
      </c>
      <c r="T116" s="65">
        <f>PL!AM115</f>
        <v>145700</v>
      </c>
      <c r="U116" s="31">
        <f>PL!AN115</f>
        <v>4700</v>
      </c>
      <c r="V116" s="66">
        <f>PL!AO115</f>
        <v>141348</v>
      </c>
      <c r="W116" s="64">
        <f>PL!AP115</f>
        <v>4559.6129032258068</v>
      </c>
      <c r="X116" s="31">
        <f>PL!AQ115</f>
        <v>-4352</v>
      </c>
      <c r="Y116" s="45">
        <f>PL!AR115</f>
        <v>0.97013040494166092</v>
      </c>
      <c r="Z116" s="65">
        <f>GEN!AM115</f>
        <v>60756.467367647063</v>
      </c>
      <c r="AA116" s="31">
        <f>GEN!AN115</f>
        <v>1959.8860441176471</v>
      </c>
      <c r="AB116" s="66">
        <f>GEN!AO115</f>
        <v>101782</v>
      </c>
      <c r="AC116" s="64">
        <f>GEN!AP115</f>
        <v>3283.2903225806454</v>
      </c>
      <c r="AD116" s="31">
        <f>GEN!AQ115</f>
        <v>41025.532632352937</v>
      </c>
      <c r="AE116" s="45">
        <f>GEN!AR115</f>
        <v>1.6752455238073818</v>
      </c>
      <c r="AF116" s="65">
        <f>FMCG!AM115</f>
        <v>451546</v>
      </c>
      <c r="AG116" s="31">
        <f>FMCG!AN115</f>
        <v>14566</v>
      </c>
      <c r="AH116" s="66">
        <f>FMCG!AO115</f>
        <v>453347</v>
      </c>
      <c r="AI116" s="64">
        <f>FMCG!AP115</f>
        <v>14624.096774193549</v>
      </c>
      <c r="AJ116" s="31">
        <f>FMCG!AQ115</f>
        <v>1801</v>
      </c>
      <c r="AK116" s="45">
        <f>FMCG!AR115</f>
        <v>1.0039885194420946</v>
      </c>
    </row>
    <row r="117" spans="1:37" x14ac:dyDescent="0.25">
      <c r="A117" s="10">
        <v>115</v>
      </c>
      <c r="B117" s="11">
        <v>16932</v>
      </c>
      <c r="C117" s="11" t="s">
        <v>58</v>
      </c>
      <c r="D117" s="12" t="s">
        <v>3</v>
      </c>
      <c r="E117" s="12" t="s">
        <v>20</v>
      </c>
      <c r="F117" s="12" t="s">
        <v>21</v>
      </c>
      <c r="G117" s="12" t="s">
        <v>180</v>
      </c>
      <c r="H117" s="65">
        <f>SALES!AM116</f>
        <v>1191051</v>
      </c>
      <c r="I117" s="31">
        <f>SALES!AN116</f>
        <v>38421</v>
      </c>
      <c r="J117" s="66">
        <f>SALES!AO116</f>
        <v>1207395</v>
      </c>
      <c r="K117" s="64">
        <f>SALES!AP116</f>
        <v>38948.225806451614</v>
      </c>
      <c r="L117" s="31">
        <f>SALES!AR116</f>
        <v>16344</v>
      </c>
      <c r="M117" s="45">
        <f>SALES!AS116</f>
        <v>1.0137223343081028</v>
      </c>
      <c r="N117" s="65">
        <f>PHARMA!AM116</f>
        <v>684878.69150653598</v>
      </c>
      <c r="O117" s="31">
        <f>PHARMA!AN116</f>
        <v>22092.86101633987</v>
      </c>
      <c r="P117" s="66">
        <f>PHARMA!AO116</f>
        <v>616191</v>
      </c>
      <c r="Q117" s="64">
        <f>PHARMA!AP116</f>
        <v>19877.129032258064</v>
      </c>
      <c r="R117" s="31">
        <f>PHARMA!AQ116</f>
        <v>-68687.691506535979</v>
      </c>
      <c r="S117" s="45">
        <f>PHARMA!AR116</f>
        <v>0.89970823686243939</v>
      </c>
      <c r="T117" s="65">
        <f>PL!AM116</f>
        <v>113150</v>
      </c>
      <c r="U117" s="31">
        <f>PL!AN116</f>
        <v>3650</v>
      </c>
      <c r="V117" s="66">
        <f>PL!AO116</f>
        <v>114767</v>
      </c>
      <c r="W117" s="64">
        <f>PL!AP116</f>
        <v>3702.1612903225805</v>
      </c>
      <c r="X117" s="31">
        <f>PL!AQ116</f>
        <v>1617</v>
      </c>
      <c r="Y117" s="45">
        <f>PL!AR116</f>
        <v>1.0142907644719399</v>
      </c>
      <c r="Z117" s="65">
        <f>GEN!AM116</f>
        <v>46008.30849346405</v>
      </c>
      <c r="AA117" s="31">
        <f>GEN!AN116</f>
        <v>1484.1389836601306</v>
      </c>
      <c r="AB117" s="66">
        <f>GEN!AO116</f>
        <v>41629</v>
      </c>
      <c r="AC117" s="64">
        <f>GEN!AP116</f>
        <v>1342.8709677419354</v>
      </c>
      <c r="AD117" s="31">
        <f>GEN!AQ116</f>
        <v>-4379.3084934640501</v>
      </c>
      <c r="AE117" s="45">
        <f>GEN!AR116</f>
        <v>0.90481483373625493</v>
      </c>
      <c r="AF117" s="65">
        <f>FMCG!AM116</f>
        <v>327422</v>
      </c>
      <c r="AG117" s="31">
        <f>FMCG!AN116</f>
        <v>10562</v>
      </c>
      <c r="AH117" s="66">
        <f>FMCG!AO116</f>
        <v>321092</v>
      </c>
      <c r="AI117" s="64">
        <f>FMCG!AP116</f>
        <v>10357.806451612903</v>
      </c>
      <c r="AJ117" s="31">
        <f>FMCG!AQ116</f>
        <v>-6330</v>
      </c>
      <c r="AK117" s="45">
        <f>FMCG!AR116</f>
        <v>0.9806671512604529</v>
      </c>
    </row>
    <row r="118" spans="1:37" x14ac:dyDescent="0.25">
      <c r="A118" s="10">
        <v>116</v>
      </c>
      <c r="B118" s="11">
        <v>15820</v>
      </c>
      <c r="C118" s="11" t="s">
        <v>58</v>
      </c>
      <c r="D118" s="12" t="s">
        <v>3</v>
      </c>
      <c r="E118" s="12" t="s">
        <v>20</v>
      </c>
      <c r="F118" s="12" t="s">
        <v>21</v>
      </c>
      <c r="G118" s="12" t="s">
        <v>181</v>
      </c>
      <c r="H118" s="65">
        <f>SALES!AM117</f>
        <v>1035276</v>
      </c>
      <c r="I118" s="31">
        <f>SALES!AN117</f>
        <v>33396</v>
      </c>
      <c r="J118" s="66">
        <f>SALES!AO117</f>
        <v>1122772</v>
      </c>
      <c r="K118" s="64">
        <f>SALES!AP117</f>
        <v>36218.451612903227</v>
      </c>
      <c r="L118" s="31">
        <f>SALES!AR117</f>
        <v>87496</v>
      </c>
      <c r="M118" s="45">
        <f>SALES!AS117</f>
        <v>1.0845146608247462</v>
      </c>
      <c r="N118" s="65">
        <f>PHARMA!AM117</f>
        <v>623722.72126307187</v>
      </c>
      <c r="O118" s="31">
        <f>PHARMA!AN117</f>
        <v>20120.087782679737</v>
      </c>
      <c r="P118" s="66">
        <f>PHARMA!AO117</f>
        <v>628061</v>
      </c>
      <c r="Q118" s="64">
        <f>PHARMA!AP117</f>
        <v>20260.032258064515</v>
      </c>
      <c r="R118" s="31">
        <f>PHARMA!AQ117</f>
        <v>4338.2787369281286</v>
      </c>
      <c r="S118" s="45">
        <f>PHARMA!AR117</f>
        <v>1.0069554604779234</v>
      </c>
      <c r="T118" s="65">
        <f>PL!AM117</f>
        <v>77500</v>
      </c>
      <c r="U118" s="31">
        <f>PL!AN117</f>
        <v>2500</v>
      </c>
      <c r="V118" s="66">
        <f>PL!AO117</f>
        <v>95779</v>
      </c>
      <c r="W118" s="64">
        <f>PL!AP117</f>
        <v>3089.6451612903224</v>
      </c>
      <c r="X118" s="31">
        <f>PL!AQ117</f>
        <v>18279</v>
      </c>
      <c r="Y118" s="45">
        <f>PL!AR117</f>
        <v>1.235858064516129</v>
      </c>
      <c r="Z118" s="65">
        <f>GEN!AM117</f>
        <v>39739.2787369281</v>
      </c>
      <c r="AA118" s="31">
        <f>GEN!AN117</f>
        <v>1281.9122173202613</v>
      </c>
      <c r="AB118" s="66">
        <f>GEN!AO117</f>
        <v>52119</v>
      </c>
      <c r="AC118" s="64">
        <f>GEN!AP117</f>
        <v>1681.258064516129</v>
      </c>
      <c r="AD118" s="31">
        <f>GEN!AQ117</f>
        <v>12379.7212630719</v>
      </c>
      <c r="AE118" s="45">
        <f>GEN!AR117</f>
        <v>1.3115235519251618</v>
      </c>
      <c r="AF118" s="65">
        <f>FMCG!AM117</f>
        <v>274722</v>
      </c>
      <c r="AG118" s="31">
        <f>FMCG!AN117</f>
        <v>8862</v>
      </c>
      <c r="AH118" s="66">
        <f>FMCG!AO117</f>
        <v>303121</v>
      </c>
      <c r="AI118" s="64">
        <f>FMCG!AP117</f>
        <v>9778.0967741935492</v>
      </c>
      <c r="AJ118" s="31">
        <f>FMCG!AQ117</f>
        <v>28399</v>
      </c>
      <c r="AK118" s="45">
        <f>FMCG!AR117</f>
        <v>1.1033735922132193</v>
      </c>
    </row>
    <row r="119" spans="1:37" x14ac:dyDescent="0.25">
      <c r="A119" s="10">
        <v>117</v>
      </c>
      <c r="B119" s="11">
        <v>14571</v>
      </c>
      <c r="C119" s="11" t="s">
        <v>58</v>
      </c>
      <c r="D119" s="12" t="s">
        <v>3</v>
      </c>
      <c r="E119" s="12" t="s">
        <v>20</v>
      </c>
      <c r="F119" s="12" t="s">
        <v>21</v>
      </c>
      <c r="G119" s="12" t="s">
        <v>182</v>
      </c>
      <c r="H119" s="65">
        <f>SALES!AM118</f>
        <v>1904671</v>
      </c>
      <c r="I119" s="31">
        <f>SALES!AN118</f>
        <v>61441</v>
      </c>
      <c r="J119" s="66">
        <f>SALES!AO118</f>
        <v>1292743</v>
      </c>
      <c r="K119" s="64">
        <f>SALES!AP118</f>
        <v>41701.387096774197</v>
      </c>
      <c r="L119" s="31">
        <f>SALES!AR118</f>
        <v>-611928</v>
      </c>
      <c r="M119" s="45">
        <f>SALES!AS118</f>
        <v>0.67872246702973904</v>
      </c>
      <c r="N119" s="65">
        <f>PHARMA!AM118</f>
        <v>1522063.6165359477</v>
      </c>
      <c r="O119" s="31">
        <f>PHARMA!AN118</f>
        <v>49098.82633986928</v>
      </c>
      <c r="P119" s="66">
        <f>PHARMA!AO118</f>
        <v>924659</v>
      </c>
      <c r="Q119" s="64">
        <f>PHARMA!AP118</f>
        <v>29827.709677419356</v>
      </c>
      <c r="R119" s="31">
        <f>PHARMA!AQ118</f>
        <v>-597404.61653594766</v>
      </c>
      <c r="S119" s="45">
        <f>PHARMA!AR118</f>
        <v>0.60750351690583337</v>
      </c>
      <c r="T119" s="65">
        <f>PL!AM118</f>
        <v>108500</v>
      </c>
      <c r="U119" s="31">
        <f>PL!AN118</f>
        <v>3500</v>
      </c>
      <c r="V119" s="66">
        <f>PL!AO118</f>
        <v>81204</v>
      </c>
      <c r="W119" s="64">
        <f>PL!AP118</f>
        <v>2619.483870967742</v>
      </c>
      <c r="X119" s="31">
        <f>PL!AQ118</f>
        <v>-27296</v>
      </c>
      <c r="Y119" s="45">
        <f>PL!AR118</f>
        <v>0.74842396313364057</v>
      </c>
      <c r="Z119" s="65">
        <f>GEN!AM118</f>
        <v>28618.383464052287</v>
      </c>
      <c r="AA119" s="31">
        <f>GEN!AN118</f>
        <v>923.17366013071899</v>
      </c>
      <c r="AB119" s="66">
        <f>GEN!AO118</f>
        <v>30748</v>
      </c>
      <c r="AC119" s="64">
        <f>GEN!AP118</f>
        <v>991.87096774193549</v>
      </c>
      <c r="AD119" s="31">
        <f>GEN!AQ118</f>
        <v>2129.6165359477127</v>
      </c>
      <c r="AE119" s="45">
        <f>GEN!AR118</f>
        <v>1.0744142847419296</v>
      </c>
      <c r="AF119" s="65">
        <f>FMCG!AM118</f>
        <v>217217</v>
      </c>
      <c r="AG119" s="31">
        <f>FMCG!AN118</f>
        <v>7007</v>
      </c>
      <c r="AH119" s="66">
        <f>FMCG!AO118</f>
        <v>171077</v>
      </c>
      <c r="AI119" s="64">
        <f>FMCG!AP118</f>
        <v>5518.6129032258068</v>
      </c>
      <c r="AJ119" s="31">
        <f>FMCG!AQ118</f>
        <v>-46140</v>
      </c>
      <c r="AK119" s="45">
        <f>FMCG!AR118</f>
        <v>0.78758568620319769</v>
      </c>
    </row>
    <row r="120" spans="1:37" x14ac:dyDescent="0.25">
      <c r="A120" s="10">
        <v>118</v>
      </c>
      <c r="B120" s="11">
        <v>14570</v>
      </c>
      <c r="C120" s="11" t="s">
        <v>58</v>
      </c>
      <c r="D120" s="12" t="s">
        <v>3</v>
      </c>
      <c r="E120" s="12" t="s">
        <v>20</v>
      </c>
      <c r="F120" s="12" t="s">
        <v>21</v>
      </c>
      <c r="G120" s="12" t="s">
        <v>183</v>
      </c>
      <c r="H120" s="65">
        <f>SALES!AM119</f>
        <v>1428666</v>
      </c>
      <c r="I120" s="31">
        <f>SALES!AN119</f>
        <v>46086</v>
      </c>
      <c r="J120" s="66">
        <f>SALES!AO119</f>
        <v>1554053</v>
      </c>
      <c r="K120" s="64">
        <f>SALES!AP119</f>
        <v>50130.741935483871</v>
      </c>
      <c r="L120" s="31">
        <f>SALES!AR119</f>
        <v>125387</v>
      </c>
      <c r="M120" s="45">
        <f>SALES!AS119</f>
        <v>1.0877650899510451</v>
      </c>
      <c r="N120" s="65">
        <f>PHARMA!AM119</f>
        <v>798635.24186274502</v>
      </c>
      <c r="O120" s="31">
        <f>PHARMA!AN119</f>
        <v>25762.427156862741</v>
      </c>
      <c r="P120" s="66">
        <f>PHARMA!AO119</f>
        <v>776687</v>
      </c>
      <c r="Q120" s="64">
        <f>PHARMA!AP119</f>
        <v>25054.419354838708</v>
      </c>
      <c r="R120" s="31">
        <f>PHARMA!AQ119</f>
        <v>-21948.241862745024</v>
      </c>
      <c r="S120" s="45">
        <f>PHARMA!AR119</f>
        <v>0.97251781450120744</v>
      </c>
      <c r="T120" s="65">
        <f>PL!AM119</f>
        <v>130200</v>
      </c>
      <c r="U120" s="31">
        <f>PL!AN119</f>
        <v>4200</v>
      </c>
      <c r="V120" s="66">
        <f>PL!AO119</f>
        <v>122169</v>
      </c>
      <c r="W120" s="64">
        <f>PL!AP119</f>
        <v>3940.9354838709678</v>
      </c>
      <c r="X120" s="31">
        <f>PL!AQ119</f>
        <v>-8031</v>
      </c>
      <c r="Y120" s="45">
        <f>PL!AR119</f>
        <v>0.9383179723502304</v>
      </c>
      <c r="Z120" s="65">
        <f>GEN!AM119</f>
        <v>60467.758137254903</v>
      </c>
      <c r="AA120" s="31">
        <f>GEN!AN119</f>
        <v>1950.5728431372549</v>
      </c>
      <c r="AB120" s="66">
        <f>GEN!AO119</f>
        <v>53049</v>
      </c>
      <c r="AC120" s="64">
        <f>GEN!AP119</f>
        <v>1711.258064516129</v>
      </c>
      <c r="AD120" s="31">
        <f>GEN!AQ119</f>
        <v>-7418.758137254903</v>
      </c>
      <c r="AE120" s="45">
        <f>GEN!AR119</f>
        <v>0.87731051446598751</v>
      </c>
      <c r="AF120" s="65">
        <f>FMCG!AM119</f>
        <v>422871</v>
      </c>
      <c r="AG120" s="31">
        <f>FMCG!AN119</f>
        <v>13641</v>
      </c>
      <c r="AH120" s="66">
        <f>FMCG!AO119</f>
        <v>462802</v>
      </c>
      <c r="AI120" s="64">
        <f>FMCG!AP119</f>
        <v>14929.096774193549</v>
      </c>
      <c r="AJ120" s="31">
        <f>FMCG!AQ119</f>
        <v>39931</v>
      </c>
      <c r="AK120" s="45">
        <f>FMCG!AR119</f>
        <v>1.0944283244772046</v>
      </c>
    </row>
    <row r="121" spans="1:37" x14ac:dyDescent="0.25">
      <c r="A121" s="10">
        <v>119</v>
      </c>
      <c r="B121" s="11">
        <v>15021</v>
      </c>
      <c r="C121" s="11" t="s">
        <v>58</v>
      </c>
      <c r="D121" s="12" t="s">
        <v>3</v>
      </c>
      <c r="E121" s="12" t="s">
        <v>20</v>
      </c>
      <c r="F121" s="12" t="s">
        <v>20</v>
      </c>
      <c r="G121" s="12" t="s">
        <v>184</v>
      </c>
      <c r="H121" s="65">
        <f>SALES!AM120</f>
        <v>1458240</v>
      </c>
      <c r="I121" s="31">
        <f>SALES!AN120</f>
        <v>47040</v>
      </c>
      <c r="J121" s="66">
        <f>SALES!AO120</f>
        <v>659746</v>
      </c>
      <c r="K121" s="64">
        <f>SALES!AP120</f>
        <v>21282.129032258064</v>
      </c>
      <c r="L121" s="31">
        <f>SALES!AR120</f>
        <v>-798494</v>
      </c>
      <c r="M121" s="45">
        <f>SALES!AS120</f>
        <v>0.45242621242045206</v>
      </c>
      <c r="N121" s="65">
        <f>PHARMA!AM120</f>
        <v>1173098.4037973857</v>
      </c>
      <c r="O121" s="31">
        <f>PHARMA!AN120</f>
        <v>37841.883993464056</v>
      </c>
      <c r="P121" s="66">
        <f>PHARMA!AO120</f>
        <v>460228</v>
      </c>
      <c r="Q121" s="64">
        <f>PHARMA!AP120</f>
        <v>14846.064516129032</v>
      </c>
      <c r="R121" s="31">
        <f>PHARMA!AQ120</f>
        <v>-712870.40379738575</v>
      </c>
      <c r="S121" s="45">
        <f>PHARMA!AR120</f>
        <v>0.39231832428568308</v>
      </c>
      <c r="T121" s="65">
        <f>PL!AM120</f>
        <v>80600</v>
      </c>
      <c r="U121" s="31">
        <f>PL!AN120</f>
        <v>2600</v>
      </c>
      <c r="V121" s="66">
        <f>PL!AO120</f>
        <v>50781</v>
      </c>
      <c r="W121" s="64">
        <f>PL!AP120</f>
        <v>1638.0967741935483</v>
      </c>
      <c r="X121" s="31">
        <f>PL!AQ120</f>
        <v>-29819</v>
      </c>
      <c r="Y121" s="45">
        <f>PL!AR120</f>
        <v>0.63003722084367242</v>
      </c>
      <c r="Z121" s="65">
        <f>GEN!AM120</f>
        <v>36202.874869281048</v>
      </c>
      <c r="AA121" s="31">
        <f>GEN!AN120</f>
        <v>1167.8346732026143</v>
      </c>
      <c r="AB121" s="66">
        <f>GEN!AO120</f>
        <v>16781</v>
      </c>
      <c r="AC121" s="64">
        <f>GEN!AP120</f>
        <v>541.32258064516134</v>
      </c>
      <c r="AD121" s="31">
        <f>GEN!AQ120</f>
        <v>-19421.874869281048</v>
      </c>
      <c r="AE121" s="45">
        <f>GEN!AR120</f>
        <v>0.46352672434417785</v>
      </c>
      <c r="AF121" s="65">
        <f>FMCG!AM120</f>
        <v>99293</v>
      </c>
      <c r="AG121" s="31">
        <f>FMCG!AN120</f>
        <v>3203</v>
      </c>
      <c r="AH121" s="66">
        <f>FMCG!AO120</f>
        <v>96612</v>
      </c>
      <c r="AI121" s="64">
        <f>FMCG!AP120</f>
        <v>3116.516129032258</v>
      </c>
      <c r="AJ121" s="31">
        <f>FMCG!AQ120</f>
        <v>-2681</v>
      </c>
      <c r="AK121" s="45">
        <f>FMCG!AR120</f>
        <v>0.97299910366289666</v>
      </c>
    </row>
    <row r="122" spans="1:37" x14ac:dyDescent="0.25">
      <c r="A122" s="10">
        <v>120</v>
      </c>
      <c r="B122" s="11">
        <v>16807</v>
      </c>
      <c r="C122" s="11" t="s">
        <v>58</v>
      </c>
      <c r="D122" s="12" t="s">
        <v>3</v>
      </c>
      <c r="E122" s="12" t="s">
        <v>20</v>
      </c>
      <c r="F122" s="12" t="s">
        <v>20</v>
      </c>
      <c r="G122" s="12" t="s">
        <v>185</v>
      </c>
      <c r="H122" s="65">
        <f>SALES!AM121</f>
        <v>583141</v>
      </c>
      <c r="I122" s="31">
        <f>SALES!AN121</f>
        <v>18811</v>
      </c>
      <c r="J122" s="66">
        <f>SALES!AO121</f>
        <v>104847</v>
      </c>
      <c r="K122" s="64">
        <f>SALES!AP121</f>
        <v>3382.1612903225805</v>
      </c>
      <c r="L122" s="31">
        <f>SALES!AR121</f>
        <v>-478294</v>
      </c>
      <c r="M122" s="45">
        <f>SALES!AS121</f>
        <v>0.17979699592379889</v>
      </c>
      <c r="N122" s="65">
        <f>PHARMA!AM121</f>
        <v>380205.27896732022</v>
      </c>
      <c r="O122" s="31">
        <f>PHARMA!AN121</f>
        <v>12264.686418300653</v>
      </c>
      <c r="P122" s="66">
        <f>PHARMA!AO121</f>
        <v>77936</v>
      </c>
      <c r="Q122" s="64">
        <f>PHARMA!AP121</f>
        <v>2514.0645161290322</v>
      </c>
      <c r="R122" s="31">
        <f>PHARMA!AQ121</f>
        <v>-302269.27896732022</v>
      </c>
      <c r="S122" s="45">
        <f>PHARMA!AR121</f>
        <v>0.20498400288308158</v>
      </c>
      <c r="T122" s="65">
        <f>PL!AM121</f>
        <v>27900</v>
      </c>
      <c r="U122" s="31">
        <f>PL!AN121</f>
        <v>900</v>
      </c>
      <c r="V122" s="66">
        <f>PL!AO121</f>
        <v>958</v>
      </c>
      <c r="W122" s="64">
        <f>PL!AP121</f>
        <v>30.903225806451612</v>
      </c>
      <c r="X122" s="31">
        <f>PL!AQ121</f>
        <v>-26942</v>
      </c>
      <c r="Y122" s="45">
        <f>PL!AR121</f>
        <v>3.4336917562724015E-2</v>
      </c>
      <c r="Z122" s="65">
        <f>GEN!AM121</f>
        <v>88755.560032679743</v>
      </c>
      <c r="AA122" s="31">
        <f>GEN!AN121</f>
        <v>2863.0825816993465</v>
      </c>
      <c r="AB122" s="66">
        <f>GEN!AO121</f>
        <v>12958</v>
      </c>
      <c r="AC122" s="64">
        <f>GEN!AP121</f>
        <v>418</v>
      </c>
      <c r="AD122" s="31">
        <f>GEN!AQ121</f>
        <v>-75797.560032679743</v>
      </c>
      <c r="AE122" s="45">
        <f>GEN!AR121</f>
        <v>0.14599648737756679</v>
      </c>
      <c r="AF122" s="65">
        <f>FMCG!AM121</f>
        <v>4650</v>
      </c>
      <c r="AG122" s="31">
        <f>FMCG!AN121</f>
        <v>150</v>
      </c>
      <c r="AH122" s="66">
        <f>FMCG!AO121</f>
        <v>378</v>
      </c>
      <c r="AI122" s="64">
        <f>FMCG!AP121</f>
        <v>12.193548387096774</v>
      </c>
      <c r="AJ122" s="31">
        <f>FMCG!AQ121</f>
        <v>-4272</v>
      </c>
      <c r="AK122" s="45">
        <f>FMCG!AR121</f>
        <v>8.1290322580645155E-2</v>
      </c>
    </row>
    <row r="123" spans="1:37" x14ac:dyDescent="0.25">
      <c r="A123" s="10">
        <v>121</v>
      </c>
      <c r="B123" s="11">
        <v>16301</v>
      </c>
      <c r="C123" s="11" t="s">
        <v>58</v>
      </c>
      <c r="D123" s="12" t="s">
        <v>3</v>
      </c>
      <c r="E123" s="12" t="s">
        <v>20</v>
      </c>
      <c r="F123" s="12" t="s">
        <v>20</v>
      </c>
      <c r="G123" s="12" t="s">
        <v>186</v>
      </c>
      <c r="H123" s="65">
        <f>SALES!AM122</f>
        <v>5087100</v>
      </c>
      <c r="I123" s="31">
        <f>SALES!AN122</f>
        <v>164100</v>
      </c>
      <c r="J123" s="66">
        <f>SALES!AO122</f>
        <v>5329118</v>
      </c>
      <c r="K123" s="64">
        <f>SALES!AP122</f>
        <v>171907.03225806452</v>
      </c>
      <c r="L123" s="31">
        <f>SALES!AR122</f>
        <v>242018</v>
      </c>
      <c r="M123" s="45">
        <f>SALES!AS122</f>
        <v>1.0475748461795522</v>
      </c>
      <c r="N123" s="65">
        <f>PHARMA!AM122</f>
        <v>3944497.0007434641</v>
      </c>
      <c r="O123" s="31">
        <f>PHARMA!AN122</f>
        <v>127241.83873366013</v>
      </c>
      <c r="P123" s="66">
        <f>PHARMA!AO122</f>
        <v>2789133</v>
      </c>
      <c r="Q123" s="64">
        <f>PHARMA!AP122</f>
        <v>89972.032258064515</v>
      </c>
      <c r="R123" s="31">
        <f>PHARMA!AQ122</f>
        <v>-1155364.0007434641</v>
      </c>
      <c r="S123" s="45">
        <f>PHARMA!AR122</f>
        <v>0.70709471942158919</v>
      </c>
      <c r="T123" s="65">
        <f>PL!AM122</f>
        <v>207700</v>
      </c>
      <c r="U123" s="31">
        <f>PL!AN122</f>
        <v>6700</v>
      </c>
      <c r="V123" s="66">
        <f>PL!AO122</f>
        <v>292281</v>
      </c>
      <c r="W123" s="64">
        <f>PL!AP122</f>
        <v>9428.4193548387102</v>
      </c>
      <c r="X123" s="31">
        <f>PL!AQ122</f>
        <v>84581</v>
      </c>
      <c r="Y123" s="45">
        <f>PL!AR122</f>
        <v>1.407226769378912</v>
      </c>
      <c r="Z123" s="65">
        <f>GEN!AM122</f>
        <v>86603.499256535943</v>
      </c>
      <c r="AA123" s="31">
        <f>GEN!AN122</f>
        <v>2793.6612663398691</v>
      </c>
      <c r="AB123" s="66">
        <f>GEN!AO122</f>
        <v>166834</v>
      </c>
      <c r="AC123" s="64">
        <f>GEN!AP122</f>
        <v>5381.7419354838712</v>
      </c>
      <c r="AD123" s="31">
        <f>GEN!AQ122</f>
        <v>80230.500743464057</v>
      </c>
      <c r="AE123" s="45">
        <f>GEN!AR122</f>
        <v>1.9264117666401233</v>
      </c>
      <c r="AF123" s="65">
        <f>FMCG!AM122</f>
        <v>811022</v>
      </c>
      <c r="AG123" s="31">
        <f>FMCG!AN122</f>
        <v>26162</v>
      </c>
      <c r="AH123" s="66">
        <f>FMCG!AO122</f>
        <v>1583727</v>
      </c>
      <c r="AI123" s="64">
        <f>FMCG!AP122</f>
        <v>51087.967741935485</v>
      </c>
      <c r="AJ123" s="31">
        <f>FMCG!AQ122</f>
        <v>772705</v>
      </c>
      <c r="AK123" s="45">
        <f>FMCG!AR122</f>
        <v>1.9527546724996363</v>
      </c>
    </row>
    <row r="124" spans="1:37" x14ac:dyDescent="0.25">
      <c r="A124" s="10">
        <v>122</v>
      </c>
      <c r="B124" s="11">
        <v>15662</v>
      </c>
      <c r="C124" s="11" t="s">
        <v>58</v>
      </c>
      <c r="D124" s="12" t="s">
        <v>3</v>
      </c>
      <c r="E124" s="12" t="s">
        <v>20</v>
      </c>
      <c r="F124" s="12" t="s">
        <v>20</v>
      </c>
      <c r="G124" s="12" t="s">
        <v>187</v>
      </c>
      <c r="H124" s="65">
        <f>SALES!AM123</f>
        <v>1078831</v>
      </c>
      <c r="I124" s="31">
        <f>SALES!AN123</f>
        <v>34801</v>
      </c>
      <c r="J124" s="66">
        <f>SALES!AO123</f>
        <v>1009848</v>
      </c>
      <c r="K124" s="64">
        <f>SALES!AP123</f>
        <v>32575.741935483871</v>
      </c>
      <c r="L124" s="31">
        <f>SALES!AR123</f>
        <v>-68983</v>
      </c>
      <c r="M124" s="45">
        <f>SALES!AS123</f>
        <v>0.93605764016792248</v>
      </c>
      <c r="N124" s="65">
        <f>PHARMA!AM123</f>
        <v>547280.5991503268</v>
      </c>
      <c r="O124" s="31">
        <f>PHARMA!AN123</f>
        <v>17654.212875816993</v>
      </c>
      <c r="P124" s="66">
        <f>PHARMA!AO123</f>
        <v>471974</v>
      </c>
      <c r="Q124" s="64">
        <f>PHARMA!AP123</f>
        <v>15224.967741935483</v>
      </c>
      <c r="R124" s="31">
        <f>PHARMA!AQ123</f>
        <v>-75306.599150326801</v>
      </c>
      <c r="S124" s="45">
        <f>PHARMA!AR123</f>
        <v>0.86239855886131711</v>
      </c>
      <c r="T124" s="65">
        <f>PL!AM123</f>
        <v>71300</v>
      </c>
      <c r="U124" s="31">
        <f>PL!AN123</f>
        <v>2300</v>
      </c>
      <c r="V124" s="66">
        <f>PL!AO123</f>
        <v>68173</v>
      </c>
      <c r="W124" s="64">
        <f>PL!AP123</f>
        <v>2199.1290322580644</v>
      </c>
      <c r="X124" s="31">
        <f>PL!AQ123</f>
        <v>-3127</v>
      </c>
      <c r="Y124" s="45">
        <f>PL!AR123</f>
        <v>0.95614305750350637</v>
      </c>
      <c r="Z124" s="65">
        <f>GEN!AM123</f>
        <v>45417.700849673201</v>
      </c>
      <c r="AA124" s="31">
        <f>GEN!AN123</f>
        <v>1465.0871241830066</v>
      </c>
      <c r="AB124" s="66">
        <f>GEN!AO123</f>
        <v>34710</v>
      </c>
      <c r="AC124" s="64">
        <f>GEN!AP123</f>
        <v>1119.6774193548388</v>
      </c>
      <c r="AD124" s="31">
        <f>GEN!AQ123</f>
        <v>-10707.700849673201</v>
      </c>
      <c r="AE124" s="45">
        <f>GEN!AR123</f>
        <v>0.76423947823527383</v>
      </c>
      <c r="AF124" s="65">
        <f>FMCG!AM123</f>
        <v>404922</v>
      </c>
      <c r="AG124" s="31">
        <f>FMCG!AN123</f>
        <v>13062</v>
      </c>
      <c r="AH124" s="66">
        <f>FMCG!AO123</f>
        <v>414300</v>
      </c>
      <c r="AI124" s="64">
        <f>FMCG!AP123</f>
        <v>13364.516129032258</v>
      </c>
      <c r="AJ124" s="31">
        <f>FMCG!AQ123</f>
        <v>9378</v>
      </c>
      <c r="AK124" s="45">
        <f>FMCG!AR123</f>
        <v>1.023160016003082</v>
      </c>
    </row>
    <row r="125" spans="1:37" x14ac:dyDescent="0.25">
      <c r="A125" s="10">
        <v>123</v>
      </c>
      <c r="B125" s="11">
        <v>14518</v>
      </c>
      <c r="C125" s="11" t="s">
        <v>58</v>
      </c>
      <c r="D125" s="12" t="s">
        <v>3</v>
      </c>
      <c r="E125" s="12" t="s">
        <v>20</v>
      </c>
      <c r="F125" s="12" t="s">
        <v>20</v>
      </c>
      <c r="G125" s="12" t="s">
        <v>188</v>
      </c>
      <c r="H125" s="65">
        <f>SALES!AM124</f>
        <v>1947451</v>
      </c>
      <c r="I125" s="31">
        <f>SALES!AN124</f>
        <v>62821</v>
      </c>
      <c r="J125" s="66">
        <f>SALES!AO124</f>
        <v>2143340</v>
      </c>
      <c r="K125" s="64">
        <f>SALES!AP124</f>
        <v>69140</v>
      </c>
      <c r="L125" s="31">
        <f>SALES!AR124</f>
        <v>195889</v>
      </c>
      <c r="M125" s="45">
        <f>SALES!AS124</f>
        <v>1.1005873831998854</v>
      </c>
      <c r="N125" s="65">
        <f>PHARMA!AM124</f>
        <v>1252846.2520915032</v>
      </c>
      <c r="O125" s="31">
        <f>PHARMA!AN124</f>
        <v>40414.395228758171</v>
      </c>
      <c r="P125" s="66">
        <f>PHARMA!AO124</f>
        <v>1164382</v>
      </c>
      <c r="Q125" s="64">
        <f>PHARMA!AP124</f>
        <v>37560.709677419356</v>
      </c>
      <c r="R125" s="31">
        <f>PHARMA!AQ124</f>
        <v>-88464.252091503236</v>
      </c>
      <c r="S125" s="45">
        <f>PHARMA!AR124</f>
        <v>0.92938937882934891</v>
      </c>
      <c r="T125" s="65">
        <f>PL!AM124</f>
        <v>133300</v>
      </c>
      <c r="U125" s="31">
        <f>PL!AN124</f>
        <v>4300</v>
      </c>
      <c r="V125" s="66">
        <f>PL!AO124</f>
        <v>154916</v>
      </c>
      <c r="W125" s="64">
        <f>PL!AP124</f>
        <v>4997.2903225806449</v>
      </c>
      <c r="X125" s="31">
        <f>PL!AQ124</f>
        <v>21616</v>
      </c>
      <c r="Y125" s="45">
        <f>PL!AR124</f>
        <v>1.1621605401350337</v>
      </c>
      <c r="Z125" s="65">
        <f>GEN!AM124</f>
        <v>74666.74790849672</v>
      </c>
      <c r="AA125" s="31">
        <f>GEN!AN124</f>
        <v>2408.6047712418299</v>
      </c>
      <c r="AB125" s="66">
        <f>GEN!AO124</f>
        <v>83619</v>
      </c>
      <c r="AC125" s="64">
        <f>GEN!AP124</f>
        <v>2697.3870967741937</v>
      </c>
      <c r="AD125" s="31">
        <f>GEN!AQ124</f>
        <v>8952.2520915032801</v>
      </c>
      <c r="AE125" s="45">
        <f>GEN!AR124</f>
        <v>1.119896102914167</v>
      </c>
      <c r="AF125" s="65">
        <f>FMCG!AM124</f>
        <v>467046</v>
      </c>
      <c r="AG125" s="31">
        <f>FMCG!AN124</f>
        <v>15066</v>
      </c>
      <c r="AH125" s="66">
        <f>FMCG!AO124</f>
        <v>590231</v>
      </c>
      <c r="AI125" s="64">
        <f>FMCG!AP124</f>
        <v>19039.709677419356</v>
      </c>
      <c r="AJ125" s="31">
        <f>FMCG!AQ124</f>
        <v>123185</v>
      </c>
      <c r="AK125" s="45">
        <f>FMCG!AR124</f>
        <v>1.2637534632562959</v>
      </c>
    </row>
    <row r="126" spans="1:37" x14ac:dyDescent="0.25">
      <c r="A126" s="10">
        <v>124</v>
      </c>
      <c r="B126" s="11">
        <v>15879</v>
      </c>
      <c r="C126" s="11" t="s">
        <v>58</v>
      </c>
      <c r="D126" s="12" t="s">
        <v>3</v>
      </c>
      <c r="E126" s="12" t="s">
        <v>20</v>
      </c>
      <c r="F126" s="12" t="s">
        <v>20</v>
      </c>
      <c r="G126" s="12" t="s">
        <v>189</v>
      </c>
      <c r="H126" s="65">
        <f>SALES!AM125</f>
        <v>1116341</v>
      </c>
      <c r="I126" s="31">
        <f>SALES!AN125</f>
        <v>36011</v>
      </c>
      <c r="J126" s="66">
        <f>SALES!AO125</f>
        <v>1037317</v>
      </c>
      <c r="K126" s="64">
        <f>SALES!AP125</f>
        <v>33461.838709677417</v>
      </c>
      <c r="L126" s="31">
        <f>SALES!AR125</f>
        <v>-79024</v>
      </c>
      <c r="M126" s="45">
        <f>SALES!AS125</f>
        <v>0.9292115939484441</v>
      </c>
      <c r="N126" s="65">
        <f>PHARMA!AM125</f>
        <v>629412.52192810457</v>
      </c>
      <c r="O126" s="31">
        <f>PHARMA!AN125</f>
        <v>20303.629739616277</v>
      </c>
      <c r="P126" s="66">
        <f>PHARMA!AO125</f>
        <v>578224</v>
      </c>
      <c r="Q126" s="64">
        <f>PHARMA!AP125</f>
        <v>18652.387096774193</v>
      </c>
      <c r="R126" s="31">
        <f>PHARMA!AQ125</f>
        <v>-51188.521928104572</v>
      </c>
      <c r="S126" s="45">
        <f>PHARMA!AR125</f>
        <v>0.91867253963855577</v>
      </c>
      <c r="T126" s="65">
        <f>PL!AM125</f>
        <v>89900</v>
      </c>
      <c r="U126" s="31">
        <f>PL!AN125</f>
        <v>2900</v>
      </c>
      <c r="V126" s="66">
        <f>PL!AO125</f>
        <v>53189</v>
      </c>
      <c r="W126" s="64">
        <f>PL!AP125</f>
        <v>1715.7741935483871</v>
      </c>
      <c r="X126" s="31">
        <f>PL!AQ125</f>
        <v>-36711</v>
      </c>
      <c r="Y126" s="45">
        <f>PL!AR125</f>
        <v>0.59164627363737488</v>
      </c>
      <c r="Z126" s="65">
        <f>GEN!AM125</f>
        <v>57801.598071895431</v>
      </c>
      <c r="AA126" s="31">
        <f>GEN!AN125</f>
        <v>1864.5676797385622</v>
      </c>
      <c r="AB126" s="66">
        <f>GEN!AO125</f>
        <v>43938</v>
      </c>
      <c r="AC126" s="64">
        <f>GEN!AP125</f>
        <v>1417.3548387096773</v>
      </c>
      <c r="AD126" s="31">
        <f>GEN!AQ125</f>
        <v>-13863.598071895431</v>
      </c>
      <c r="AE126" s="45">
        <f>GEN!AR125</f>
        <v>0.76015199346821771</v>
      </c>
      <c r="AF126" s="65">
        <f>FMCG!AM125</f>
        <v>296422</v>
      </c>
      <c r="AG126" s="31">
        <f>FMCG!AN125</f>
        <v>9562</v>
      </c>
      <c r="AH126" s="66">
        <f>FMCG!AO125</f>
        <v>334966</v>
      </c>
      <c r="AI126" s="64">
        <f>FMCG!AP125</f>
        <v>10805.354838709678</v>
      </c>
      <c r="AJ126" s="31">
        <f>FMCG!AQ125</f>
        <v>38544</v>
      </c>
      <c r="AK126" s="45">
        <f>FMCG!AR125</f>
        <v>1.1300308344184979</v>
      </c>
    </row>
    <row r="127" spans="1:37" x14ac:dyDescent="0.25">
      <c r="A127" s="10">
        <v>125</v>
      </c>
      <c r="B127" s="11">
        <v>15861</v>
      </c>
      <c r="C127" s="11" t="s">
        <v>58</v>
      </c>
      <c r="D127" s="12" t="s">
        <v>3</v>
      </c>
      <c r="E127" s="12" t="s">
        <v>20</v>
      </c>
      <c r="F127" s="12" t="s">
        <v>22</v>
      </c>
      <c r="G127" s="12" t="s">
        <v>190</v>
      </c>
      <c r="H127" s="65">
        <f>SALES!AM126</f>
        <v>846486</v>
      </c>
      <c r="I127" s="31">
        <f>SALES!AN126</f>
        <v>27306</v>
      </c>
      <c r="J127" s="66">
        <f>SALES!AO126</f>
        <v>846511</v>
      </c>
      <c r="K127" s="64">
        <f>SALES!AP126</f>
        <v>27306.806451612902</v>
      </c>
      <c r="L127" s="31">
        <f>SALES!AR126</f>
        <v>25</v>
      </c>
      <c r="M127" s="45">
        <f>SALES!AS126</f>
        <v>1.0000295338611624</v>
      </c>
      <c r="N127" s="65">
        <f>PHARMA!AM126</f>
        <v>376327.35787581699</v>
      </c>
      <c r="O127" s="31">
        <f>PHARMA!AN126</f>
        <v>12139.592189542484</v>
      </c>
      <c r="P127" s="66">
        <f>PHARMA!AO126</f>
        <v>351136</v>
      </c>
      <c r="Q127" s="64">
        <f>PHARMA!AP126</f>
        <v>11326.967741935483</v>
      </c>
      <c r="R127" s="31">
        <f>PHARMA!AQ126</f>
        <v>-25191.35787581699</v>
      </c>
      <c r="S127" s="45">
        <f>PHARMA!AR126</f>
        <v>0.93305998793707201</v>
      </c>
      <c r="T127" s="65">
        <f>PL!AM126</f>
        <v>75950</v>
      </c>
      <c r="U127" s="31">
        <f>PL!AN126</f>
        <v>2450</v>
      </c>
      <c r="V127" s="66">
        <f>PL!AO126</f>
        <v>61301</v>
      </c>
      <c r="W127" s="64">
        <f>PL!AP126</f>
        <v>1977.4516129032259</v>
      </c>
      <c r="X127" s="31">
        <f>PL!AQ126</f>
        <v>-14649</v>
      </c>
      <c r="Y127" s="45">
        <f>PL!AR126</f>
        <v>0.80712310730743908</v>
      </c>
      <c r="Z127" s="65">
        <f>GEN!AM126</f>
        <v>42925.942124183006</v>
      </c>
      <c r="AA127" s="31">
        <f>GEN!AN126</f>
        <v>1384.7078104575164</v>
      </c>
      <c r="AB127" s="66">
        <f>GEN!AO126</f>
        <v>31087</v>
      </c>
      <c r="AC127" s="64">
        <f>GEN!AP126</f>
        <v>1002.8064516129032</v>
      </c>
      <c r="AD127" s="31">
        <f>GEN!AQ126</f>
        <v>-11838.942124183006</v>
      </c>
      <c r="AE127" s="45">
        <f>GEN!AR126</f>
        <v>0.72420076209548467</v>
      </c>
      <c r="AF127" s="65">
        <f>FMCG!AM126</f>
        <v>342922</v>
      </c>
      <c r="AG127" s="31">
        <f>FMCG!AN126</f>
        <v>11062</v>
      </c>
      <c r="AH127" s="66">
        <f>FMCG!AO126</f>
        <v>398815</v>
      </c>
      <c r="AI127" s="64">
        <f>FMCG!AP126</f>
        <v>12865</v>
      </c>
      <c r="AJ127" s="31">
        <f>FMCG!AQ126</f>
        <v>55893</v>
      </c>
      <c r="AK127" s="45">
        <f>FMCG!AR126</f>
        <v>1.1629904176459953</v>
      </c>
    </row>
    <row r="128" spans="1:37" x14ac:dyDescent="0.25">
      <c r="A128" s="10">
        <v>126</v>
      </c>
      <c r="B128" s="11">
        <v>15958</v>
      </c>
      <c r="C128" s="11" t="s">
        <v>58</v>
      </c>
      <c r="D128" s="12" t="s">
        <v>3</v>
      </c>
      <c r="E128" s="12" t="s">
        <v>20</v>
      </c>
      <c r="F128" s="12" t="s">
        <v>22</v>
      </c>
      <c r="G128" s="12" t="s">
        <v>191</v>
      </c>
      <c r="H128" s="65">
        <f>SALES!AM127</f>
        <v>1507530</v>
      </c>
      <c r="I128" s="31">
        <f>SALES!AN127</f>
        <v>48630</v>
      </c>
      <c r="J128" s="66">
        <f>SALES!AO127</f>
        <v>1813308</v>
      </c>
      <c r="K128" s="64">
        <f>SALES!AP127</f>
        <v>58493.806451612902</v>
      </c>
      <c r="L128" s="31">
        <f>SALES!AR127</f>
        <v>305778</v>
      </c>
      <c r="M128" s="45">
        <f>SALES!AS127</f>
        <v>1.2028337744522497</v>
      </c>
      <c r="N128" s="65">
        <f>PHARMA!AM127</f>
        <v>741745.26970588241</v>
      </c>
      <c r="O128" s="31">
        <f>PHARMA!AN127</f>
        <v>23927.266764705884</v>
      </c>
      <c r="P128" s="66">
        <f>PHARMA!AO127</f>
        <v>691275</v>
      </c>
      <c r="Q128" s="64">
        <f>PHARMA!AP127</f>
        <v>22299.193548387098</v>
      </c>
      <c r="R128" s="31">
        <f>PHARMA!AQ127</f>
        <v>-50470.269705882412</v>
      </c>
      <c r="S128" s="45">
        <f>PHARMA!AR127</f>
        <v>0.93195740941375338</v>
      </c>
      <c r="T128" s="65">
        <f>PL!AM127</f>
        <v>137950</v>
      </c>
      <c r="U128" s="31">
        <f>PL!AN127</f>
        <v>4450</v>
      </c>
      <c r="V128" s="66">
        <f>PL!AO127</f>
        <v>173487</v>
      </c>
      <c r="W128" s="64">
        <f>PL!AP127</f>
        <v>5596.3548387096771</v>
      </c>
      <c r="X128" s="31">
        <f>PL!AQ127</f>
        <v>35537</v>
      </c>
      <c r="Y128" s="45">
        <f>PL!AR127</f>
        <v>1.2576078289235231</v>
      </c>
      <c r="Z128" s="65">
        <f>GEN!AM127</f>
        <v>63427.030294117649</v>
      </c>
      <c r="AA128" s="31">
        <f>GEN!AN127</f>
        <v>2046.0332352941177</v>
      </c>
      <c r="AB128" s="66">
        <f>GEN!AO127</f>
        <v>70425</v>
      </c>
      <c r="AC128" s="64">
        <f>GEN!AP127</f>
        <v>2271.7741935483873</v>
      </c>
      <c r="AD128" s="31">
        <f>GEN!AQ127</f>
        <v>6997.9697058823513</v>
      </c>
      <c r="AE128" s="45">
        <f>GEN!AR127</f>
        <v>1.1103310319501329</v>
      </c>
      <c r="AF128" s="65">
        <f>FMCG!AM127</f>
        <v>551397</v>
      </c>
      <c r="AG128" s="31">
        <f>FMCG!AN127</f>
        <v>17787</v>
      </c>
      <c r="AH128" s="66">
        <f>FMCG!AO127</f>
        <v>658321</v>
      </c>
      <c r="AI128" s="64">
        <f>FMCG!AP127</f>
        <v>21236.16129032258</v>
      </c>
      <c r="AJ128" s="31">
        <f>FMCG!AQ127</f>
        <v>106924</v>
      </c>
      <c r="AK128" s="45">
        <f>FMCG!AR127</f>
        <v>1.1939147293148131</v>
      </c>
    </row>
    <row r="129" spans="1:37" x14ac:dyDescent="0.25">
      <c r="A129" s="10">
        <v>127</v>
      </c>
      <c r="B129" s="11">
        <v>92012</v>
      </c>
      <c r="C129" s="11" t="s">
        <v>58</v>
      </c>
      <c r="D129" s="12" t="s">
        <v>3</v>
      </c>
      <c r="E129" s="12" t="s">
        <v>20</v>
      </c>
      <c r="F129" s="12" t="s">
        <v>22</v>
      </c>
      <c r="G129" s="12" t="s">
        <v>192</v>
      </c>
      <c r="H129" s="65">
        <f>SALES!AM128</f>
        <v>873921</v>
      </c>
      <c r="I129" s="31">
        <f>SALES!AN128</f>
        <v>28191</v>
      </c>
      <c r="J129" s="66">
        <f>SALES!AO128</f>
        <v>794469</v>
      </c>
      <c r="K129" s="64">
        <f>SALES!AP128</f>
        <v>25628.032258064515</v>
      </c>
      <c r="L129" s="31">
        <f>SALES!AR128</f>
        <v>-79452</v>
      </c>
      <c r="M129" s="45">
        <f>SALES!AS128</f>
        <v>0.90908560384748738</v>
      </c>
      <c r="N129" s="65">
        <f>PHARMA!AM128</f>
        <v>536067.16467320267</v>
      </c>
      <c r="O129" s="31">
        <f>PHARMA!AN128</f>
        <v>17292.489183006539</v>
      </c>
      <c r="P129" s="66">
        <f>PHARMA!AO128</f>
        <v>415936</v>
      </c>
      <c r="Q129" s="64">
        <f>PHARMA!AP128</f>
        <v>13417.290322580646</v>
      </c>
      <c r="R129" s="31">
        <f>PHARMA!AQ128</f>
        <v>-120131.16467320267</v>
      </c>
      <c r="S129" s="45">
        <f>PHARMA!AR128</f>
        <v>0.77590277377567596</v>
      </c>
      <c r="T129" s="65">
        <f>PL!AM128</f>
        <v>62000</v>
      </c>
      <c r="U129" s="31">
        <f>PL!AN128</f>
        <v>2000</v>
      </c>
      <c r="V129" s="66">
        <f>PL!AO128</f>
        <v>66555</v>
      </c>
      <c r="W129" s="64">
        <f>PL!AP128</f>
        <v>2146.9354838709678</v>
      </c>
      <c r="X129" s="31">
        <f>PL!AQ128</f>
        <v>4555</v>
      </c>
      <c r="Y129" s="45">
        <f>PL!AR128</f>
        <v>1.0734677419354839</v>
      </c>
      <c r="Z129" s="65">
        <f>GEN!AM128</f>
        <v>54926.135326797383</v>
      </c>
      <c r="AA129" s="31">
        <f>GEN!AN128</f>
        <v>1771.810816993464</v>
      </c>
      <c r="AB129" s="66">
        <f>GEN!AO128</f>
        <v>51897</v>
      </c>
      <c r="AC129" s="64">
        <f>GEN!AP128</f>
        <v>1674.0967741935483</v>
      </c>
      <c r="AD129" s="31">
        <f>GEN!AQ128</f>
        <v>-3029.1353267973827</v>
      </c>
      <c r="AE129" s="45">
        <f>GEN!AR128</f>
        <v>0.9448507471211155</v>
      </c>
      <c r="AF129" s="65">
        <f>FMCG!AM128</f>
        <v>215667</v>
      </c>
      <c r="AG129" s="31">
        <f>FMCG!AN128</f>
        <v>6957</v>
      </c>
      <c r="AH129" s="66">
        <f>FMCG!AO128</f>
        <v>218448</v>
      </c>
      <c r="AI129" s="64">
        <f>FMCG!AP128</f>
        <v>7046.7096774193551</v>
      </c>
      <c r="AJ129" s="31">
        <f>FMCG!AQ128</f>
        <v>2781</v>
      </c>
      <c r="AK129" s="45">
        <f>FMCG!AR128</f>
        <v>1.0128948796060593</v>
      </c>
    </row>
    <row r="130" spans="1:37" x14ac:dyDescent="0.25">
      <c r="A130" s="10">
        <v>128</v>
      </c>
      <c r="B130" s="11">
        <v>15397</v>
      </c>
      <c r="C130" s="11" t="s">
        <v>58</v>
      </c>
      <c r="D130" s="12" t="s">
        <v>3</v>
      </c>
      <c r="E130" s="12" t="s">
        <v>20</v>
      </c>
      <c r="F130" s="12" t="s">
        <v>22</v>
      </c>
      <c r="G130" s="12" t="s">
        <v>193</v>
      </c>
      <c r="H130" s="65">
        <f>SALES!AM129</f>
        <v>736281</v>
      </c>
      <c r="I130" s="31">
        <f>SALES!AN129</f>
        <v>23751</v>
      </c>
      <c r="J130" s="66">
        <f>SALES!AO129</f>
        <v>933950</v>
      </c>
      <c r="K130" s="64">
        <f>SALES!AP129</f>
        <v>30127.419354838708</v>
      </c>
      <c r="L130" s="31">
        <f>SALES!AR129</f>
        <v>197669</v>
      </c>
      <c r="M130" s="45">
        <f>SALES!AS129</f>
        <v>1.2684695109611683</v>
      </c>
      <c r="N130" s="65">
        <f>PHARMA!AM129</f>
        <v>354358.39539215685</v>
      </c>
      <c r="O130" s="31">
        <f>PHARMA!AN129</f>
        <v>11430.915980392156</v>
      </c>
      <c r="P130" s="66">
        <f>PHARMA!AO129</f>
        <v>442530</v>
      </c>
      <c r="Q130" s="64">
        <f>PHARMA!AP129</f>
        <v>14275.161290322581</v>
      </c>
      <c r="R130" s="31">
        <f>PHARMA!AQ129</f>
        <v>88171.604607843154</v>
      </c>
      <c r="S130" s="45">
        <f>PHARMA!AR129</f>
        <v>1.2488204195367421</v>
      </c>
      <c r="T130" s="65">
        <f>PL!AM129</f>
        <v>71300</v>
      </c>
      <c r="U130" s="31">
        <f>PL!AN129</f>
        <v>2300</v>
      </c>
      <c r="V130" s="66">
        <f>PL!AO129</f>
        <v>90643</v>
      </c>
      <c r="W130" s="64">
        <f>PL!AP129</f>
        <v>2923.9677419354839</v>
      </c>
      <c r="X130" s="31">
        <f>PL!AQ129</f>
        <v>19343</v>
      </c>
      <c r="Y130" s="45">
        <f>PL!AR129</f>
        <v>1.2712903225806451</v>
      </c>
      <c r="Z130" s="65">
        <f>GEN!AM129</f>
        <v>39939.904607843135</v>
      </c>
      <c r="AA130" s="31">
        <f>GEN!AN129</f>
        <v>1288.3840196078431</v>
      </c>
      <c r="AB130" s="66">
        <f>GEN!AO129</f>
        <v>32062</v>
      </c>
      <c r="AC130" s="64">
        <f>GEN!AP129</f>
        <v>1034.258064516129</v>
      </c>
      <c r="AD130" s="31">
        <f>GEN!AQ129</f>
        <v>-7877.9046078431347</v>
      </c>
      <c r="AE130" s="45">
        <f>GEN!AR129</f>
        <v>0.80275604848850535</v>
      </c>
      <c r="AF130" s="65">
        <f>FMCG!AM129</f>
        <v>262322</v>
      </c>
      <c r="AG130" s="31">
        <f>FMCG!AN129</f>
        <v>8462</v>
      </c>
      <c r="AH130" s="66">
        <f>FMCG!AO129</f>
        <v>293771</v>
      </c>
      <c r="AI130" s="64">
        <f>FMCG!AP129</f>
        <v>9476.4838709677424</v>
      </c>
      <c r="AJ130" s="31">
        <f>FMCG!AQ129</f>
        <v>31449</v>
      </c>
      <c r="AK130" s="45">
        <f>FMCG!AR129</f>
        <v>1.1198870090956916</v>
      </c>
    </row>
    <row r="131" spans="1:37" x14ac:dyDescent="0.25">
      <c r="A131" s="10">
        <v>129</v>
      </c>
      <c r="B131" s="15">
        <v>17497</v>
      </c>
      <c r="C131" s="11" t="s">
        <v>58</v>
      </c>
      <c r="D131" s="12" t="s">
        <v>3</v>
      </c>
      <c r="E131" s="12" t="s">
        <v>20</v>
      </c>
      <c r="F131" s="12" t="s">
        <v>22</v>
      </c>
      <c r="G131" s="12" t="s">
        <v>403</v>
      </c>
      <c r="H131" s="65">
        <f>SALES!AM130</f>
        <v>529821</v>
      </c>
      <c r="I131" s="31">
        <f>SALES!AN130</f>
        <v>17091</v>
      </c>
      <c r="J131" s="66">
        <f>SALES!AO130</f>
        <v>532662</v>
      </c>
      <c r="K131" s="64">
        <f>SALES!AP130</f>
        <v>17182.645161290322</v>
      </c>
      <c r="L131" s="31">
        <f>SALES!AR130</f>
        <v>2841</v>
      </c>
      <c r="M131" s="45">
        <f>SALES!AS130</f>
        <v>1.0053621883617296</v>
      </c>
      <c r="N131" s="65">
        <f>PHARMA!AM130</f>
        <v>306404</v>
      </c>
      <c r="O131" s="31">
        <f>PHARMA!AN130</f>
        <v>9884</v>
      </c>
      <c r="P131" s="66">
        <f>PHARMA!AO130</f>
        <v>178499</v>
      </c>
      <c r="Q131" s="64">
        <f>PHARMA!AP130</f>
        <v>5758.0322580645161</v>
      </c>
      <c r="R131" s="31">
        <f>PHARMA!AQ130</f>
        <v>-127905</v>
      </c>
      <c r="S131" s="45">
        <f>PHARMA!AR130</f>
        <v>0.5825609326249005</v>
      </c>
      <c r="T131" s="65">
        <f>PL!AM130</f>
        <v>60450</v>
      </c>
      <c r="U131" s="31">
        <f>PL!AN130</f>
        <v>1950</v>
      </c>
      <c r="V131" s="66">
        <f>PL!AO130</f>
        <v>74160</v>
      </c>
      <c r="W131" s="64">
        <f>PL!AP130</f>
        <v>2392.2580645161293</v>
      </c>
      <c r="X131" s="31">
        <f>PL!AQ130</f>
        <v>13710</v>
      </c>
      <c r="Y131" s="45">
        <f>PL!AR130</f>
        <v>1.2267990074441688</v>
      </c>
      <c r="Z131" s="65">
        <f>GEN!AM130</f>
        <v>0</v>
      </c>
      <c r="AA131" s="31">
        <f>GEN!AN130</f>
        <v>0</v>
      </c>
      <c r="AB131" s="66">
        <f>GEN!AO130</f>
        <v>25008</v>
      </c>
      <c r="AC131" s="64">
        <f>GEN!AP130</f>
        <v>806.70967741935488</v>
      </c>
      <c r="AD131" s="31">
        <f>GEN!AQ130</f>
        <v>25008</v>
      </c>
      <c r="AE131" s="45" t="e">
        <f>GEN!AR130</f>
        <v>#DIV/0!</v>
      </c>
      <c r="AF131" s="65">
        <f>FMCG!AM130</f>
        <v>162967</v>
      </c>
      <c r="AG131" s="31">
        <f>FMCG!AN130</f>
        <v>5257</v>
      </c>
      <c r="AH131" s="66">
        <f>FMCG!AO130</f>
        <v>131993</v>
      </c>
      <c r="AI131" s="64">
        <f>FMCG!AP130</f>
        <v>4257.8387096774195</v>
      </c>
      <c r="AJ131" s="31">
        <f>FMCG!AQ130</f>
        <v>-30974</v>
      </c>
      <c r="AK131" s="45">
        <f>FMCG!AR130</f>
        <v>0.80993698110660439</v>
      </c>
    </row>
    <row r="132" spans="1:37" x14ac:dyDescent="0.25">
      <c r="A132" s="10">
        <v>130</v>
      </c>
      <c r="B132" s="11">
        <v>15713</v>
      </c>
      <c r="C132" s="11" t="s">
        <v>58</v>
      </c>
      <c r="D132" s="11" t="s">
        <v>23</v>
      </c>
      <c r="E132" s="12" t="s">
        <v>24</v>
      </c>
      <c r="F132" s="12" t="s">
        <v>25</v>
      </c>
      <c r="G132" s="12" t="s">
        <v>194</v>
      </c>
      <c r="H132" s="65">
        <f>SALES!AM131</f>
        <v>2921750</v>
      </c>
      <c r="I132" s="31">
        <f>SALES!AN131</f>
        <v>94250</v>
      </c>
      <c r="J132" s="66">
        <f>SALES!AO131</f>
        <v>1962328</v>
      </c>
      <c r="K132" s="64">
        <f>SALES!AP131</f>
        <v>63300.903225806454</v>
      </c>
      <c r="L132" s="31">
        <f>SALES!AR131</f>
        <v>-959422</v>
      </c>
      <c r="M132" s="45">
        <f>SALES!AS131</f>
        <v>0.67162762043295965</v>
      </c>
      <c r="N132" s="65">
        <f>PHARMA!AM131</f>
        <v>1822027.784124183</v>
      </c>
      <c r="O132" s="31">
        <f>PHARMA!AN131</f>
        <v>58775.089810457517</v>
      </c>
      <c r="P132" s="66">
        <f>PHARMA!AO131</f>
        <v>1095239</v>
      </c>
      <c r="Q132" s="64">
        <f>PHARMA!AP131</f>
        <v>35330.290322580644</v>
      </c>
      <c r="R132" s="31">
        <f>PHARMA!AQ131</f>
        <v>-726788.784124183</v>
      </c>
      <c r="S132" s="45">
        <f>PHARMA!AR131</f>
        <v>0.60110993341765218</v>
      </c>
      <c r="T132" s="65">
        <f>PL!AM131</f>
        <v>178250</v>
      </c>
      <c r="U132" s="31">
        <f>PL!AN131</f>
        <v>5750</v>
      </c>
      <c r="V132" s="66">
        <f>PL!AO131</f>
        <v>145262</v>
      </c>
      <c r="W132" s="64">
        <f>PL!AP131</f>
        <v>4685.8709677419356</v>
      </c>
      <c r="X132" s="31">
        <f>PL!AQ131</f>
        <v>-32988</v>
      </c>
      <c r="Y132" s="45">
        <f>PL!AR131</f>
        <v>0.81493408134642353</v>
      </c>
      <c r="Z132" s="65">
        <f>GEN!AM131</f>
        <v>127329.715875817</v>
      </c>
      <c r="AA132" s="31">
        <f>GEN!AN131</f>
        <v>4107.4101895424837</v>
      </c>
      <c r="AB132" s="66">
        <f>GEN!AO131</f>
        <v>74558</v>
      </c>
      <c r="AC132" s="64">
        <f>GEN!AP131</f>
        <v>2405.0967741935483</v>
      </c>
      <c r="AD132" s="31">
        <f>GEN!AQ131</f>
        <v>-52771.715875816997</v>
      </c>
      <c r="AE132" s="45">
        <f>GEN!AR131</f>
        <v>0.5855506665287421</v>
      </c>
      <c r="AF132" s="65">
        <f>FMCG!AM131</f>
        <v>749022</v>
      </c>
      <c r="AG132" s="31">
        <f>FMCG!AN131</f>
        <v>24162</v>
      </c>
      <c r="AH132" s="66">
        <f>FMCG!AO131</f>
        <v>546968</v>
      </c>
      <c r="AI132" s="64">
        <f>FMCG!AP131</f>
        <v>17644.129032258064</v>
      </c>
      <c r="AJ132" s="31">
        <f>FMCG!AQ131</f>
        <v>-202054</v>
      </c>
      <c r="AK132" s="45">
        <f>FMCG!AR131</f>
        <v>0.7302429034127168</v>
      </c>
    </row>
    <row r="133" spans="1:37" x14ac:dyDescent="0.25">
      <c r="A133" s="10">
        <v>131</v>
      </c>
      <c r="B133" s="11">
        <v>14566</v>
      </c>
      <c r="C133" s="11" t="s">
        <v>58</v>
      </c>
      <c r="D133" s="11" t="s">
        <v>23</v>
      </c>
      <c r="E133" s="12" t="s">
        <v>24</v>
      </c>
      <c r="F133" s="12" t="s">
        <v>26</v>
      </c>
      <c r="G133" s="12" t="s">
        <v>195</v>
      </c>
      <c r="H133" s="65">
        <f>SALES!AM132</f>
        <v>1533446</v>
      </c>
      <c r="I133" s="31">
        <f>SALES!AN132</f>
        <v>49466</v>
      </c>
      <c r="J133" s="66">
        <f>SALES!AO132</f>
        <v>1716139</v>
      </c>
      <c r="K133" s="64">
        <f>SALES!AP132</f>
        <v>55359.322580645159</v>
      </c>
      <c r="L133" s="31">
        <f>SALES!AR132</f>
        <v>182693</v>
      </c>
      <c r="M133" s="45">
        <f>SALES!AS132</f>
        <v>1.1191388545798158</v>
      </c>
      <c r="N133" s="65">
        <f>PHARMA!AM132</f>
        <v>1073255.0472222222</v>
      </c>
      <c r="O133" s="31">
        <f>PHARMA!AN132</f>
        <v>34621.130555555552</v>
      </c>
      <c r="P133" s="66">
        <f>PHARMA!AO132</f>
        <v>1050969</v>
      </c>
      <c r="Q133" s="64">
        <f>PHARMA!AP132</f>
        <v>33902.225806451614</v>
      </c>
      <c r="R133" s="31">
        <f>PHARMA!AQ132</f>
        <v>-22286.047222222202</v>
      </c>
      <c r="S133" s="45">
        <f>PHARMA!AR132</f>
        <v>0.97923508742874998</v>
      </c>
      <c r="T133" s="65">
        <f>PL!AM132</f>
        <v>83700</v>
      </c>
      <c r="U133" s="31">
        <f>PL!AN132</f>
        <v>2700</v>
      </c>
      <c r="V133" s="66">
        <f>PL!AO132</f>
        <v>154992</v>
      </c>
      <c r="W133" s="64">
        <f>PL!AP132</f>
        <v>4999.7419354838712</v>
      </c>
      <c r="X133" s="31">
        <f>PL!AQ132</f>
        <v>71292</v>
      </c>
      <c r="Y133" s="45">
        <f>PL!AR132</f>
        <v>1.8517562724014336</v>
      </c>
      <c r="Z133" s="65">
        <f>GEN!AM132</f>
        <v>51827.952777777784</v>
      </c>
      <c r="AA133" s="31">
        <f>GEN!AN132</f>
        <v>1671.8694444444448</v>
      </c>
      <c r="AB133" s="66">
        <f>GEN!AO132</f>
        <v>50192</v>
      </c>
      <c r="AC133" s="64">
        <f>GEN!AP132</f>
        <v>1619.0967741935483</v>
      </c>
      <c r="AD133" s="31">
        <f>GEN!AQ132</f>
        <v>-1635.9527777777839</v>
      </c>
      <c r="AE133" s="45">
        <f>GEN!AR132</f>
        <v>0.96843493346549414</v>
      </c>
      <c r="AF133" s="65">
        <f>FMCG!AM132</f>
        <v>308171</v>
      </c>
      <c r="AG133" s="31">
        <f>FMCG!AN132</f>
        <v>9941</v>
      </c>
      <c r="AH133" s="66">
        <f>FMCG!AO132</f>
        <v>337297</v>
      </c>
      <c r="AI133" s="64">
        <f>FMCG!AP132</f>
        <v>10880.548387096775</v>
      </c>
      <c r="AJ133" s="31">
        <f>FMCG!AQ132</f>
        <v>29126</v>
      </c>
      <c r="AK133" s="45">
        <f>FMCG!AR132</f>
        <v>1.0945124622368749</v>
      </c>
    </row>
    <row r="134" spans="1:37" x14ac:dyDescent="0.25">
      <c r="A134" s="10">
        <v>132</v>
      </c>
      <c r="B134" s="11">
        <v>15630</v>
      </c>
      <c r="C134" s="11" t="s">
        <v>58</v>
      </c>
      <c r="D134" s="11" t="s">
        <v>23</v>
      </c>
      <c r="E134" s="12" t="s">
        <v>24</v>
      </c>
      <c r="F134" s="12" t="s">
        <v>26</v>
      </c>
      <c r="G134" s="12" t="s">
        <v>196</v>
      </c>
      <c r="H134" s="65">
        <f>SALES!AM133</f>
        <v>1514381</v>
      </c>
      <c r="I134" s="31">
        <f>SALES!AN133</f>
        <v>48851</v>
      </c>
      <c r="J134" s="66">
        <f>SALES!AO133</f>
        <v>1518442</v>
      </c>
      <c r="K134" s="64">
        <f>SALES!AP133</f>
        <v>48982</v>
      </c>
      <c r="L134" s="31">
        <f>SALES!AR133</f>
        <v>4061</v>
      </c>
      <c r="M134" s="45">
        <f>SALES!AS133</f>
        <v>1.002681623712923</v>
      </c>
      <c r="N134" s="65">
        <f>PHARMA!AM133</f>
        <v>1000834.0739003269</v>
      </c>
      <c r="O134" s="31">
        <f>PHARMA!AN133</f>
        <v>32284.970125816995</v>
      </c>
      <c r="P134" s="66">
        <f>PHARMA!AO133</f>
        <v>901301</v>
      </c>
      <c r="Q134" s="64">
        <f>PHARMA!AP133</f>
        <v>29074.225806451614</v>
      </c>
      <c r="R134" s="31">
        <f>PHARMA!AQ133</f>
        <v>-99533.073900326854</v>
      </c>
      <c r="S134" s="45">
        <f>PHARMA!AR133</f>
        <v>0.90054987485344218</v>
      </c>
      <c r="T134" s="65">
        <f>PL!AM133</f>
        <v>77500</v>
      </c>
      <c r="U134" s="31">
        <f>PL!AN133</f>
        <v>2500</v>
      </c>
      <c r="V134" s="66">
        <f>PL!AO133</f>
        <v>106661</v>
      </c>
      <c r="W134" s="64">
        <f>PL!AP133</f>
        <v>3440.6774193548385</v>
      </c>
      <c r="X134" s="31">
        <f>PL!AQ133</f>
        <v>29161</v>
      </c>
      <c r="Y134" s="45">
        <f>PL!AR133</f>
        <v>1.3762709677419356</v>
      </c>
      <c r="Z134" s="65">
        <f>GEN!AM133</f>
        <v>62289.2260996732</v>
      </c>
      <c r="AA134" s="31">
        <f>GEN!AN133</f>
        <v>2009.3298741830065</v>
      </c>
      <c r="AB134" s="66">
        <f>GEN!AO133</f>
        <v>55398</v>
      </c>
      <c r="AC134" s="64">
        <f>GEN!AP133</f>
        <v>1787.0322580645161</v>
      </c>
      <c r="AD134" s="31">
        <f>GEN!AQ133</f>
        <v>-6891.2260996732002</v>
      </c>
      <c r="AE134" s="45">
        <f>GEN!AR133</f>
        <v>0.88936728658907904</v>
      </c>
      <c r="AF134" s="65">
        <f>FMCG!AM133</f>
        <v>362297</v>
      </c>
      <c r="AG134" s="31">
        <f>FMCG!AN133</f>
        <v>11687</v>
      </c>
      <c r="AH134" s="66">
        <f>FMCG!AO133</f>
        <v>342054</v>
      </c>
      <c r="AI134" s="64">
        <f>FMCG!AP133</f>
        <v>11034</v>
      </c>
      <c r="AJ134" s="31">
        <f>FMCG!AQ133</f>
        <v>-20243</v>
      </c>
      <c r="AK134" s="45">
        <f>FMCG!AR133</f>
        <v>0.94412595191238124</v>
      </c>
    </row>
    <row r="135" spans="1:37" x14ac:dyDescent="0.25">
      <c r="A135" s="10">
        <v>133</v>
      </c>
      <c r="B135" s="11">
        <v>14565</v>
      </c>
      <c r="C135" s="11" t="s">
        <v>58</v>
      </c>
      <c r="D135" s="11" t="s">
        <v>23</v>
      </c>
      <c r="E135" s="12" t="s">
        <v>24</v>
      </c>
      <c r="F135" s="12" t="s">
        <v>26</v>
      </c>
      <c r="G135" s="12" t="s">
        <v>197</v>
      </c>
      <c r="H135" s="65">
        <f>SALES!AM134</f>
        <v>2146161</v>
      </c>
      <c r="I135" s="31">
        <f>SALES!AN134</f>
        <v>69231</v>
      </c>
      <c r="J135" s="66">
        <f>SALES!AO134</f>
        <v>2001673</v>
      </c>
      <c r="K135" s="64">
        <f>SALES!AP134</f>
        <v>64570.096774193546</v>
      </c>
      <c r="L135" s="31">
        <f>SALES!AR134</f>
        <v>-144488</v>
      </c>
      <c r="M135" s="45">
        <f>SALES!AS134</f>
        <v>0.93267606670701775</v>
      </c>
      <c r="N135" s="65">
        <f>PHARMA!AM134</f>
        <v>1422384.309985294</v>
      </c>
      <c r="O135" s="31">
        <f>PHARMA!AN134</f>
        <v>45883.364838235291</v>
      </c>
      <c r="P135" s="66">
        <f>PHARMA!AO134</f>
        <v>1241496</v>
      </c>
      <c r="Q135" s="64">
        <f>PHARMA!AP134</f>
        <v>40048.258064516129</v>
      </c>
      <c r="R135" s="31">
        <f>PHARMA!AQ134</f>
        <v>-180888.30998529401</v>
      </c>
      <c r="S135" s="45">
        <f>PHARMA!AR134</f>
        <v>0.87282740064310449</v>
      </c>
      <c r="T135" s="65">
        <f>PL!AM134</f>
        <v>128650</v>
      </c>
      <c r="U135" s="31">
        <f>PL!AN134</f>
        <v>4150</v>
      </c>
      <c r="V135" s="66">
        <f>PL!AO134</f>
        <v>129278</v>
      </c>
      <c r="W135" s="64">
        <f>PL!AP134</f>
        <v>4170.2580645161288</v>
      </c>
      <c r="X135" s="31">
        <f>PL!AQ134</f>
        <v>628</v>
      </c>
      <c r="Y135" s="45">
        <f>PL!AR134</f>
        <v>1.0048814613291877</v>
      </c>
      <c r="Z135" s="65">
        <f>GEN!AM134</f>
        <v>71567.690014705891</v>
      </c>
      <c r="AA135" s="31">
        <f>GEN!AN134</f>
        <v>2308.635161764706</v>
      </c>
      <c r="AB135" s="66">
        <f>GEN!AO134</f>
        <v>56461</v>
      </c>
      <c r="AC135" s="64">
        <f>GEN!AP134</f>
        <v>1821.3225806451612</v>
      </c>
      <c r="AD135" s="31">
        <f>GEN!AQ134</f>
        <v>-15106.690014705891</v>
      </c>
      <c r="AE135" s="45">
        <f>GEN!AR134</f>
        <v>0.78891745686354087</v>
      </c>
      <c r="AF135" s="65">
        <f>FMCG!AM134</f>
        <v>482546</v>
      </c>
      <c r="AG135" s="31">
        <f>FMCG!AN134</f>
        <v>15566</v>
      </c>
      <c r="AH135" s="66">
        <f>FMCG!AO134</f>
        <v>428131</v>
      </c>
      <c r="AI135" s="64">
        <f>FMCG!AP134</f>
        <v>13810.677419354839</v>
      </c>
      <c r="AJ135" s="31">
        <f>FMCG!AQ134</f>
        <v>-54415</v>
      </c>
      <c r="AK135" s="45">
        <f>FMCG!AR134</f>
        <v>0.88723354871867133</v>
      </c>
    </row>
    <row r="136" spans="1:37" x14ac:dyDescent="0.25">
      <c r="A136" s="10">
        <v>134</v>
      </c>
      <c r="B136" s="11">
        <v>15703</v>
      </c>
      <c r="C136" s="11" t="s">
        <v>58</v>
      </c>
      <c r="D136" s="11" t="s">
        <v>23</v>
      </c>
      <c r="E136" s="12" t="s">
        <v>24</v>
      </c>
      <c r="F136" s="12" t="s">
        <v>26</v>
      </c>
      <c r="G136" s="12" t="s">
        <v>198</v>
      </c>
      <c r="H136" s="65">
        <f>SALES!AM135</f>
        <v>1757700</v>
      </c>
      <c r="I136" s="31">
        <f>SALES!AN135</f>
        <v>56700</v>
      </c>
      <c r="J136" s="66">
        <f>SALES!AO135</f>
        <v>1416962</v>
      </c>
      <c r="K136" s="64">
        <f>SALES!AP135</f>
        <v>45708.451612903227</v>
      </c>
      <c r="L136" s="31">
        <f>SALES!AR135</f>
        <v>-340738</v>
      </c>
      <c r="M136" s="45">
        <f>SALES!AS135</f>
        <v>0.80614553109176768</v>
      </c>
      <c r="N136" s="65">
        <f>PHARMA!AM135</f>
        <v>1171836.8444117648</v>
      </c>
      <c r="O136" s="31">
        <f>PHARMA!AN135</f>
        <v>37801.188529411767</v>
      </c>
      <c r="P136" s="66">
        <f>PHARMA!AO135</f>
        <v>881306</v>
      </c>
      <c r="Q136" s="64">
        <f>PHARMA!AP135</f>
        <v>28429.225806451614</v>
      </c>
      <c r="R136" s="31">
        <f>PHARMA!AQ135</f>
        <v>-290530.84441176476</v>
      </c>
      <c r="S136" s="45">
        <f>PHARMA!AR135</f>
        <v>0.75207227371519914</v>
      </c>
      <c r="T136" s="65">
        <f>PL!AM135</f>
        <v>99200</v>
      </c>
      <c r="U136" s="31">
        <f>PL!AN135</f>
        <v>3200</v>
      </c>
      <c r="V136" s="66">
        <f>PL!AO135</f>
        <v>103153</v>
      </c>
      <c r="W136" s="64">
        <f>PL!AP135</f>
        <v>3327.516129032258</v>
      </c>
      <c r="X136" s="31">
        <f>PL!AQ135</f>
        <v>3953</v>
      </c>
      <c r="Y136" s="45">
        <f>PL!AR135</f>
        <v>1.0398487903225806</v>
      </c>
      <c r="Z136" s="65">
        <f>GEN!AM135</f>
        <v>82299.155588235299</v>
      </c>
      <c r="AA136" s="31">
        <f>GEN!AN135</f>
        <v>2654.8114705882354</v>
      </c>
      <c r="AB136" s="66">
        <f>GEN!AO135</f>
        <v>68560</v>
      </c>
      <c r="AC136" s="64">
        <f>GEN!AP135</f>
        <v>2211.6129032258063</v>
      </c>
      <c r="AD136" s="31">
        <f>GEN!AQ135</f>
        <v>-13739.155588235299</v>
      </c>
      <c r="AE136" s="45">
        <f>GEN!AR135</f>
        <v>0.83305836505813047</v>
      </c>
      <c r="AF136" s="65">
        <f>FMCG!AM135</f>
        <v>381672</v>
      </c>
      <c r="AG136" s="31">
        <f>FMCG!AN135</f>
        <v>12312</v>
      </c>
      <c r="AH136" s="66">
        <f>FMCG!AO135</f>
        <v>327906</v>
      </c>
      <c r="AI136" s="64">
        <f>FMCG!AP135</f>
        <v>10577.612903225807</v>
      </c>
      <c r="AJ136" s="31">
        <f>FMCG!AQ135</f>
        <v>-53766</v>
      </c>
      <c r="AK136" s="45">
        <f>FMCG!AR135</f>
        <v>0.85913035276362948</v>
      </c>
    </row>
    <row r="137" spans="1:37" x14ac:dyDescent="0.25">
      <c r="A137" s="10">
        <v>135</v>
      </c>
      <c r="B137" s="11">
        <v>14522</v>
      </c>
      <c r="C137" s="11" t="s">
        <v>58</v>
      </c>
      <c r="D137" s="11" t="s">
        <v>23</v>
      </c>
      <c r="E137" s="12" t="s">
        <v>24</v>
      </c>
      <c r="F137" s="12" t="s">
        <v>26</v>
      </c>
      <c r="G137" s="12" t="s">
        <v>199</v>
      </c>
      <c r="H137" s="65">
        <f>SALES!AM136</f>
        <v>1779741</v>
      </c>
      <c r="I137" s="31">
        <f>SALES!AN136</f>
        <v>57411</v>
      </c>
      <c r="J137" s="66">
        <f>SALES!AO136</f>
        <v>1398098</v>
      </c>
      <c r="K137" s="64">
        <f>SALES!AP136</f>
        <v>45099.93548387097</v>
      </c>
      <c r="L137" s="31">
        <f>SALES!AR136</f>
        <v>-381643</v>
      </c>
      <c r="M137" s="45">
        <f>SALES!AS136</f>
        <v>0.78556261838098917</v>
      </c>
      <c r="N137" s="65">
        <f>PHARMA!AM136</f>
        <v>1167249.1503088237</v>
      </c>
      <c r="O137" s="31">
        <f>PHARMA!AN136</f>
        <v>37653.198397058826</v>
      </c>
      <c r="P137" s="66">
        <f>PHARMA!AO136</f>
        <v>796218</v>
      </c>
      <c r="Q137" s="64">
        <f>PHARMA!AP136</f>
        <v>25684.451612903227</v>
      </c>
      <c r="R137" s="31">
        <f>PHARMA!AQ136</f>
        <v>-371031.15030882368</v>
      </c>
      <c r="S137" s="45">
        <f>PHARMA!AR136</f>
        <v>0.6821320022287799</v>
      </c>
      <c r="T137" s="65">
        <f>PL!AM136</f>
        <v>111600</v>
      </c>
      <c r="U137" s="31">
        <f>PL!AN136</f>
        <v>3600</v>
      </c>
      <c r="V137" s="66">
        <f>PL!AO136</f>
        <v>89569</v>
      </c>
      <c r="W137" s="64">
        <f>PL!AP136</f>
        <v>2889.3225806451615</v>
      </c>
      <c r="X137" s="31">
        <f>PL!AQ136</f>
        <v>-22031</v>
      </c>
      <c r="Y137" s="45">
        <f>PL!AR136</f>
        <v>0.80258960573476701</v>
      </c>
      <c r="Z137" s="65">
        <f>GEN!AM136</f>
        <v>51835.14969117647</v>
      </c>
      <c r="AA137" s="31">
        <f>GEN!AN136</f>
        <v>1672.1016029411765</v>
      </c>
      <c r="AB137" s="66">
        <f>GEN!AO136</f>
        <v>32534</v>
      </c>
      <c r="AC137" s="64">
        <f>GEN!AP136</f>
        <v>1049.483870967742</v>
      </c>
      <c r="AD137" s="31">
        <f>GEN!AQ136</f>
        <v>-19301.14969117647</v>
      </c>
      <c r="AE137" s="45">
        <f>GEN!AR136</f>
        <v>0.62764360079658521</v>
      </c>
      <c r="AF137" s="65">
        <f>FMCG!AM136</f>
        <v>436046</v>
      </c>
      <c r="AG137" s="31">
        <f>FMCG!AN136</f>
        <v>14066</v>
      </c>
      <c r="AH137" s="66">
        <f>FMCG!AO136</f>
        <v>443861</v>
      </c>
      <c r="AI137" s="64">
        <f>FMCG!AP136</f>
        <v>14318.096774193549</v>
      </c>
      <c r="AJ137" s="31">
        <f>FMCG!AQ136</f>
        <v>7815</v>
      </c>
      <c r="AK137" s="45">
        <f>FMCG!AR136</f>
        <v>1.0179224210289739</v>
      </c>
    </row>
    <row r="138" spans="1:37" x14ac:dyDescent="0.25">
      <c r="A138" s="10">
        <v>136</v>
      </c>
      <c r="B138" s="11">
        <v>15437</v>
      </c>
      <c r="C138" s="11" t="s">
        <v>58</v>
      </c>
      <c r="D138" s="11" t="s">
        <v>23</v>
      </c>
      <c r="E138" s="12" t="s">
        <v>24</v>
      </c>
      <c r="F138" s="12" t="s">
        <v>26</v>
      </c>
      <c r="G138" s="12" t="s">
        <v>200</v>
      </c>
      <c r="H138" s="65">
        <f>SALES!AM137</f>
        <v>1310091</v>
      </c>
      <c r="I138" s="31">
        <f>SALES!AN137</f>
        <v>42261</v>
      </c>
      <c r="J138" s="66">
        <f>SALES!AO137</f>
        <v>1335466</v>
      </c>
      <c r="K138" s="64">
        <f>SALES!AP137</f>
        <v>43079.548387096773</v>
      </c>
      <c r="L138" s="31">
        <f>SALES!AR137</f>
        <v>25375</v>
      </c>
      <c r="M138" s="45">
        <f>SALES!AS137</f>
        <v>1.0193688835355712</v>
      </c>
      <c r="N138" s="65">
        <f>PHARMA!AM137</f>
        <v>782618.17300653597</v>
      </c>
      <c r="O138" s="31">
        <f>PHARMA!AN137</f>
        <v>25245.74751633987</v>
      </c>
      <c r="P138" s="66">
        <f>PHARMA!AO137</f>
        <v>769472</v>
      </c>
      <c r="Q138" s="64">
        <f>PHARMA!AP137</f>
        <v>24821.677419354837</v>
      </c>
      <c r="R138" s="31">
        <f>PHARMA!AQ137</f>
        <v>-13146.173006535973</v>
      </c>
      <c r="S138" s="45">
        <f>PHARMA!AR137</f>
        <v>0.9832023156885904</v>
      </c>
      <c r="T138" s="65">
        <f>PL!AM137</f>
        <v>83700</v>
      </c>
      <c r="U138" s="31">
        <f>PL!AN137</f>
        <v>2700</v>
      </c>
      <c r="V138" s="66">
        <f>PL!AO137</f>
        <v>96829</v>
      </c>
      <c r="W138" s="64">
        <f>PL!AP137</f>
        <v>3123.516129032258</v>
      </c>
      <c r="X138" s="31">
        <f>PL!AQ137</f>
        <v>13129</v>
      </c>
      <c r="Y138" s="45">
        <f>PL!AR137</f>
        <v>1.1568578255675031</v>
      </c>
      <c r="Z138" s="65">
        <f>GEN!AM137</f>
        <v>54515.126993464051</v>
      </c>
      <c r="AA138" s="31">
        <f>GEN!AN137</f>
        <v>1758.5524836601307</v>
      </c>
      <c r="AB138" s="66">
        <f>GEN!AO137</f>
        <v>35306</v>
      </c>
      <c r="AC138" s="64">
        <f>GEN!AP137</f>
        <v>1138.9032258064517</v>
      </c>
      <c r="AD138" s="31">
        <f>GEN!AQ137</f>
        <v>-19209.126993464051</v>
      </c>
      <c r="AE138" s="45">
        <f>GEN!AR137</f>
        <v>0.64763675601880044</v>
      </c>
      <c r="AF138" s="65">
        <f>FMCG!AM137</f>
        <v>377797</v>
      </c>
      <c r="AG138" s="31">
        <f>FMCG!AN137</f>
        <v>12187</v>
      </c>
      <c r="AH138" s="66">
        <f>FMCG!AO137</f>
        <v>429089</v>
      </c>
      <c r="AI138" s="64">
        <f>FMCG!AP137</f>
        <v>13841.58064516129</v>
      </c>
      <c r="AJ138" s="31">
        <f>FMCG!AQ137</f>
        <v>51292</v>
      </c>
      <c r="AK138" s="45">
        <f>FMCG!AR137</f>
        <v>1.135766033081258</v>
      </c>
    </row>
    <row r="139" spans="1:37" x14ac:dyDescent="0.25">
      <c r="A139" s="10">
        <v>137</v>
      </c>
      <c r="B139" s="11">
        <v>15671</v>
      </c>
      <c r="C139" s="11" t="s">
        <v>58</v>
      </c>
      <c r="D139" s="11" t="s">
        <v>23</v>
      </c>
      <c r="E139" s="12" t="s">
        <v>24</v>
      </c>
      <c r="F139" s="12" t="s">
        <v>27</v>
      </c>
      <c r="G139" s="12" t="s">
        <v>201</v>
      </c>
      <c r="H139" s="65">
        <f>SALES!AM138</f>
        <v>1868990</v>
      </c>
      <c r="I139" s="31">
        <f>SALES!AN138</f>
        <v>60290</v>
      </c>
      <c r="J139" s="66">
        <f>SALES!AO138</f>
        <v>1823423</v>
      </c>
      <c r="K139" s="64">
        <f>SALES!AP138</f>
        <v>58820.096774193546</v>
      </c>
      <c r="L139" s="31">
        <f>SALES!AR138</f>
        <v>-45567</v>
      </c>
      <c r="M139" s="45">
        <f>SALES!AS138</f>
        <v>0.9756194522175079</v>
      </c>
      <c r="N139" s="65">
        <f>PHARMA!AM138</f>
        <v>1089287.2859689542</v>
      </c>
      <c r="O139" s="31">
        <f>PHARMA!AN138</f>
        <v>35138.299547385621</v>
      </c>
      <c r="P139" s="66">
        <f>PHARMA!AO138</f>
        <v>1019776</v>
      </c>
      <c r="Q139" s="64">
        <f>PHARMA!AP138</f>
        <v>32896</v>
      </c>
      <c r="R139" s="31">
        <f>PHARMA!AQ138</f>
        <v>-69511.285968954209</v>
      </c>
      <c r="S139" s="45">
        <f>PHARMA!AR138</f>
        <v>0.93618645249575105</v>
      </c>
      <c r="T139" s="65">
        <f>PL!AM138</f>
        <v>120900</v>
      </c>
      <c r="U139" s="31">
        <f>PL!AN138</f>
        <v>3900</v>
      </c>
      <c r="V139" s="66">
        <f>PL!AO138</f>
        <v>124342</v>
      </c>
      <c r="W139" s="64">
        <f>PL!AP138</f>
        <v>4011.0322580645161</v>
      </c>
      <c r="X139" s="31">
        <f>PL!AQ138</f>
        <v>3442</v>
      </c>
      <c r="Y139" s="45">
        <f>PL!AR138</f>
        <v>1.0284698097601324</v>
      </c>
      <c r="Z139" s="65">
        <f>GEN!AM138</f>
        <v>79288.714031045762</v>
      </c>
      <c r="AA139" s="31">
        <f>GEN!AN138</f>
        <v>2557.7004526143796</v>
      </c>
      <c r="AB139" s="66">
        <f>GEN!AO138</f>
        <v>60451</v>
      </c>
      <c r="AC139" s="64">
        <f>GEN!AP138</f>
        <v>1950.0322580645161</v>
      </c>
      <c r="AD139" s="31">
        <f>GEN!AQ138</f>
        <v>-18837.714031045762</v>
      </c>
      <c r="AE139" s="45">
        <f>GEN!AR138</f>
        <v>0.76241619931343829</v>
      </c>
      <c r="AF139" s="65">
        <f>FMCG!AM138</f>
        <v>555272</v>
      </c>
      <c r="AG139" s="31">
        <f>FMCG!AN138</f>
        <v>17912</v>
      </c>
      <c r="AH139" s="66">
        <f>FMCG!AO138</f>
        <v>554122</v>
      </c>
      <c r="AI139" s="64">
        <f>FMCG!AP138</f>
        <v>17874.903225806451</v>
      </c>
      <c r="AJ139" s="31">
        <f>FMCG!AQ138</f>
        <v>-1150</v>
      </c>
      <c r="AK139" s="45">
        <f>FMCG!AR138</f>
        <v>0.9979289429324727</v>
      </c>
    </row>
    <row r="140" spans="1:37" x14ac:dyDescent="0.25">
      <c r="A140" s="10">
        <v>138</v>
      </c>
      <c r="B140" s="11">
        <v>17119</v>
      </c>
      <c r="C140" s="11" t="s">
        <v>58</v>
      </c>
      <c r="D140" s="11" t="s">
        <v>23</v>
      </c>
      <c r="E140" s="12" t="s">
        <v>24</v>
      </c>
      <c r="F140" s="12" t="s">
        <v>27</v>
      </c>
      <c r="G140" s="12" t="s">
        <v>202</v>
      </c>
      <c r="H140" s="65">
        <f>SALES!AM139</f>
        <v>1291801</v>
      </c>
      <c r="I140" s="31">
        <f>SALES!AN139</f>
        <v>41671</v>
      </c>
      <c r="J140" s="66">
        <f>SALES!AO139</f>
        <v>1364378</v>
      </c>
      <c r="K140" s="64">
        <f>SALES!AP139</f>
        <v>44012.193548387098</v>
      </c>
      <c r="L140" s="31">
        <f>SALES!AR139</f>
        <v>72577</v>
      </c>
      <c r="M140" s="45">
        <f>SALES!AS139</f>
        <v>1.0561828021498667</v>
      </c>
      <c r="N140" s="65">
        <f>PHARMA!AM139</f>
        <v>705689.00670261437</v>
      </c>
      <c r="O140" s="31">
        <f>PHARMA!AN139</f>
        <v>22764.161506535947</v>
      </c>
      <c r="P140" s="66">
        <f>PHARMA!AO139</f>
        <v>743462</v>
      </c>
      <c r="Q140" s="64">
        <f>PHARMA!AP139</f>
        <v>23982.645161290322</v>
      </c>
      <c r="R140" s="31">
        <f>PHARMA!AQ139</f>
        <v>37772.993297385634</v>
      </c>
      <c r="S140" s="45">
        <f>PHARMA!AR139</f>
        <v>1.0535264017699282</v>
      </c>
      <c r="T140" s="65">
        <f>PL!AM139</f>
        <v>111600</v>
      </c>
      <c r="U140" s="31">
        <f>PL!AN139</f>
        <v>3600</v>
      </c>
      <c r="V140" s="66">
        <f>PL!AO139</f>
        <v>96579</v>
      </c>
      <c r="W140" s="64">
        <f>PL!AP139</f>
        <v>3115.4516129032259</v>
      </c>
      <c r="X140" s="31">
        <f>PL!AQ139</f>
        <v>-15021</v>
      </c>
      <c r="Y140" s="45">
        <f>PL!AR139</f>
        <v>0.86540322580645157</v>
      </c>
      <c r="Z140" s="65">
        <f>GEN!AM139</f>
        <v>46122.993297385627</v>
      </c>
      <c r="AA140" s="31">
        <f>GEN!AN139</f>
        <v>1487.8384934640524</v>
      </c>
      <c r="AB140" s="66">
        <f>GEN!AO139</f>
        <v>35875</v>
      </c>
      <c r="AC140" s="64">
        <f>GEN!AP139</f>
        <v>1157.258064516129</v>
      </c>
      <c r="AD140" s="31">
        <f>GEN!AQ139</f>
        <v>-10247.993297385627</v>
      </c>
      <c r="AE140" s="45">
        <f>GEN!AR139</f>
        <v>0.77781161705377633</v>
      </c>
      <c r="AF140" s="65">
        <f>FMCG!AM139</f>
        <v>408797</v>
      </c>
      <c r="AG140" s="31">
        <f>FMCG!AN139</f>
        <v>13187</v>
      </c>
      <c r="AH140" s="66">
        <f>FMCG!AO139</f>
        <v>406152</v>
      </c>
      <c r="AI140" s="64">
        <f>FMCG!AP139</f>
        <v>13101.677419354839</v>
      </c>
      <c r="AJ140" s="31">
        <f>FMCG!AQ139</f>
        <v>-2645</v>
      </c>
      <c r="AK140" s="45">
        <f>FMCG!AR139</f>
        <v>0.99352979596229918</v>
      </c>
    </row>
    <row r="141" spans="1:37" x14ac:dyDescent="0.25">
      <c r="A141" s="10">
        <v>139</v>
      </c>
      <c r="B141" s="11">
        <v>16255</v>
      </c>
      <c r="C141" s="11" t="s">
        <v>58</v>
      </c>
      <c r="D141" s="11" t="s">
        <v>23</v>
      </c>
      <c r="E141" s="12" t="s">
        <v>24</v>
      </c>
      <c r="F141" s="12" t="s">
        <v>27</v>
      </c>
      <c r="G141" s="12" t="s">
        <v>203</v>
      </c>
      <c r="H141" s="65">
        <f>SALES!AM140</f>
        <v>1310091</v>
      </c>
      <c r="I141" s="31">
        <f>SALES!AN140</f>
        <v>42261</v>
      </c>
      <c r="J141" s="66">
        <f>SALES!AO140</f>
        <v>1418541</v>
      </c>
      <c r="K141" s="64">
        <f>SALES!AP140</f>
        <v>45759.387096774197</v>
      </c>
      <c r="L141" s="31">
        <f>SALES!AR140</f>
        <v>108450</v>
      </c>
      <c r="M141" s="45">
        <f>SALES!AS140</f>
        <v>1.0827805091402047</v>
      </c>
      <c r="N141" s="65">
        <f>PHARMA!AM140</f>
        <v>746286.49313725496</v>
      </c>
      <c r="O141" s="31">
        <f>PHARMA!AN140</f>
        <v>24073.757843137257</v>
      </c>
      <c r="P141" s="66">
        <f>PHARMA!AO140</f>
        <v>742612</v>
      </c>
      <c r="Q141" s="64">
        <f>PHARMA!AP140</f>
        <v>23955.225806451614</v>
      </c>
      <c r="R141" s="31">
        <f>PHARMA!AQ140</f>
        <v>-3674.4931372549618</v>
      </c>
      <c r="S141" s="45">
        <f>PHARMA!AR140</f>
        <v>0.99507629687654131</v>
      </c>
      <c r="T141" s="65">
        <f>PL!AM140</f>
        <v>83700</v>
      </c>
      <c r="U141" s="31">
        <f>PL!AN140</f>
        <v>2700</v>
      </c>
      <c r="V141" s="66">
        <f>PL!AO140</f>
        <v>67181</v>
      </c>
      <c r="W141" s="64">
        <f>PL!AP140</f>
        <v>2167.1290322580644</v>
      </c>
      <c r="X141" s="31">
        <f>PL!AQ140</f>
        <v>-16519</v>
      </c>
      <c r="Y141" s="45">
        <f>PL!AR140</f>
        <v>0.80264038231780166</v>
      </c>
      <c r="Z141" s="65">
        <f>GEN!AM140</f>
        <v>42796.806862745099</v>
      </c>
      <c r="AA141" s="31">
        <f>GEN!AN140</f>
        <v>1380.5421568627451</v>
      </c>
      <c r="AB141" s="66">
        <f>GEN!AO140</f>
        <v>34137</v>
      </c>
      <c r="AC141" s="64">
        <f>GEN!AP140</f>
        <v>1101.1935483870968</v>
      </c>
      <c r="AD141" s="31">
        <f>GEN!AQ140</f>
        <v>-8659.8068627450994</v>
      </c>
      <c r="AE141" s="45">
        <f>GEN!AR140</f>
        <v>0.79765296764970761</v>
      </c>
      <c r="AF141" s="65">
        <f>FMCG!AM140</f>
        <v>424297</v>
      </c>
      <c r="AG141" s="31">
        <f>FMCG!AN140</f>
        <v>13687</v>
      </c>
      <c r="AH141" s="66">
        <f>FMCG!AO140</f>
        <v>489327</v>
      </c>
      <c r="AI141" s="64">
        <f>FMCG!AP140</f>
        <v>15784.741935483871</v>
      </c>
      <c r="AJ141" s="31">
        <f>FMCG!AQ140</f>
        <v>65030</v>
      </c>
      <c r="AK141" s="45">
        <f>FMCG!AR140</f>
        <v>1.1532652835160278</v>
      </c>
    </row>
    <row r="142" spans="1:37" x14ac:dyDescent="0.25">
      <c r="A142" s="10">
        <v>140</v>
      </c>
      <c r="B142" s="11">
        <v>16114</v>
      </c>
      <c r="C142" s="11" t="s">
        <v>58</v>
      </c>
      <c r="D142" s="11" t="s">
        <v>23</v>
      </c>
      <c r="E142" s="12" t="s">
        <v>24</v>
      </c>
      <c r="F142" s="12" t="s">
        <v>27</v>
      </c>
      <c r="G142" s="12" t="s">
        <v>204</v>
      </c>
      <c r="H142" s="65">
        <f>SALES!AM141</f>
        <v>1240341</v>
      </c>
      <c r="I142" s="31">
        <f>SALES!AN141</f>
        <v>40011</v>
      </c>
      <c r="J142" s="66">
        <f>SALES!AO141</f>
        <v>1459278</v>
      </c>
      <c r="K142" s="64">
        <f>SALES!AP141</f>
        <v>47073.483870967742</v>
      </c>
      <c r="L142" s="31">
        <f>SALES!AR141</f>
        <v>218937</v>
      </c>
      <c r="M142" s="45">
        <f>SALES!AS141</f>
        <v>1.1765135555464183</v>
      </c>
      <c r="N142" s="65">
        <f>PHARMA!AM141</f>
        <v>760961.2275490195</v>
      </c>
      <c r="O142" s="31">
        <f>PHARMA!AN141</f>
        <v>24547.136372549016</v>
      </c>
      <c r="P142" s="66">
        <f>PHARMA!AO141</f>
        <v>844603</v>
      </c>
      <c r="Q142" s="64">
        <f>PHARMA!AP141</f>
        <v>27245.258064516129</v>
      </c>
      <c r="R142" s="31">
        <f>PHARMA!AQ141</f>
        <v>83641.772450980498</v>
      </c>
      <c r="S142" s="45">
        <f>PHARMA!AR141</f>
        <v>1.109915945021775</v>
      </c>
      <c r="T142" s="65">
        <f>PL!AM141</f>
        <v>96100</v>
      </c>
      <c r="U142" s="31">
        <f>PL!AN141</f>
        <v>3100</v>
      </c>
      <c r="V142" s="66">
        <f>PL!AO141</f>
        <v>108087</v>
      </c>
      <c r="W142" s="64">
        <f>PL!AP141</f>
        <v>3486.6774193548385</v>
      </c>
      <c r="X142" s="31">
        <f>PL!AQ141</f>
        <v>11987</v>
      </c>
      <c r="Y142" s="45">
        <f>PL!AR141</f>
        <v>1.1247346514047867</v>
      </c>
      <c r="Z142" s="65">
        <f>GEN!AM141</f>
        <v>44397.072450980391</v>
      </c>
      <c r="AA142" s="31">
        <f>GEN!AN141</f>
        <v>1432.1636274509804</v>
      </c>
      <c r="AB142" s="66">
        <f>GEN!AO141</f>
        <v>45225</v>
      </c>
      <c r="AC142" s="64">
        <f>GEN!AP141</f>
        <v>1458.8709677419354</v>
      </c>
      <c r="AD142" s="31">
        <f>GEN!AQ141</f>
        <v>827.9275490196087</v>
      </c>
      <c r="AE142" s="45">
        <f>GEN!AR141</f>
        <v>1.0186482464566495</v>
      </c>
      <c r="AF142" s="65">
        <f>FMCG!AM141</f>
        <v>327422</v>
      </c>
      <c r="AG142" s="31">
        <f>FMCG!AN141</f>
        <v>10562</v>
      </c>
      <c r="AH142" s="66">
        <f>FMCG!AO141</f>
        <v>395475</v>
      </c>
      <c r="AI142" s="64">
        <f>FMCG!AP141</f>
        <v>12757.258064516129</v>
      </c>
      <c r="AJ142" s="31">
        <f>FMCG!AQ141</f>
        <v>68053</v>
      </c>
      <c r="AK142" s="45">
        <f>FMCG!AR141</f>
        <v>1.2078449218439811</v>
      </c>
    </row>
    <row r="143" spans="1:37" x14ac:dyDescent="0.25">
      <c r="A143" s="10">
        <v>141</v>
      </c>
      <c r="B143" s="11">
        <v>16072</v>
      </c>
      <c r="C143" s="11" t="s">
        <v>58</v>
      </c>
      <c r="D143" s="11" t="s">
        <v>23</v>
      </c>
      <c r="E143" s="12" t="s">
        <v>24</v>
      </c>
      <c r="F143" s="12" t="s">
        <v>27</v>
      </c>
      <c r="G143" s="12" t="s">
        <v>205</v>
      </c>
      <c r="H143" s="65">
        <f>SALES!AM142</f>
        <v>1054341</v>
      </c>
      <c r="I143" s="31">
        <f>SALES!AN142</f>
        <v>34011</v>
      </c>
      <c r="J143" s="66">
        <f>SALES!AO142</f>
        <v>1162683</v>
      </c>
      <c r="K143" s="64">
        <f>SALES!AP142</f>
        <v>37505.903225806454</v>
      </c>
      <c r="L143" s="31">
        <f>SALES!AR142</f>
        <v>108342</v>
      </c>
      <c r="M143" s="45">
        <f>SALES!AS142</f>
        <v>1.1027580261035093</v>
      </c>
      <c r="N143" s="65">
        <f>PHARMA!AM142</f>
        <v>610965.16447712411</v>
      </c>
      <c r="O143" s="31">
        <f>PHARMA!AN142</f>
        <v>19708.553692810456</v>
      </c>
      <c r="P143" s="66">
        <f>PHARMA!AO142</f>
        <v>502026</v>
      </c>
      <c r="Q143" s="64">
        <f>PHARMA!AP142</f>
        <v>16194.387096774193</v>
      </c>
      <c r="R143" s="31">
        <f>PHARMA!AQ142</f>
        <v>-108939.16447712411</v>
      </c>
      <c r="S143" s="45">
        <f>PHARMA!AR142</f>
        <v>0.82169332916000803</v>
      </c>
      <c r="T143" s="65">
        <f>PL!AM142</f>
        <v>74400</v>
      </c>
      <c r="U143" s="31">
        <f>PL!AN142</f>
        <v>2400</v>
      </c>
      <c r="V143" s="66">
        <f>PL!AO142</f>
        <v>90666</v>
      </c>
      <c r="W143" s="64">
        <f>PL!AP142</f>
        <v>2924.7096774193546</v>
      </c>
      <c r="X143" s="31">
        <f>PL!AQ142</f>
        <v>16266</v>
      </c>
      <c r="Y143" s="45">
        <f>PL!AR142</f>
        <v>1.2186290322580646</v>
      </c>
      <c r="Z143" s="65">
        <f>GEN!AM142</f>
        <v>34898.135522875818</v>
      </c>
      <c r="AA143" s="31">
        <f>GEN!AN142</f>
        <v>1125.7463071895424</v>
      </c>
      <c r="AB143" s="66">
        <f>GEN!AO142</f>
        <v>40812</v>
      </c>
      <c r="AC143" s="64">
        <f>GEN!AP142</f>
        <v>1316.516129032258</v>
      </c>
      <c r="AD143" s="31">
        <f>GEN!AQ142</f>
        <v>5913.8644771241816</v>
      </c>
      <c r="AE143" s="45">
        <f>GEN!AR142</f>
        <v>1.1694607573876727</v>
      </c>
      <c r="AF143" s="65">
        <f>FMCG!AM142</f>
        <v>321067</v>
      </c>
      <c r="AG143" s="31">
        <f>FMCG!AN142</f>
        <v>10357</v>
      </c>
      <c r="AH143" s="66">
        <f>FMCG!AO142</f>
        <v>445344</v>
      </c>
      <c r="AI143" s="64">
        <f>FMCG!AP142</f>
        <v>14365.935483870968</v>
      </c>
      <c r="AJ143" s="31">
        <f>FMCG!AQ142</f>
        <v>124277</v>
      </c>
      <c r="AK143" s="45">
        <f>FMCG!AR142</f>
        <v>1.3870749718906024</v>
      </c>
    </row>
    <row r="144" spans="1:37" x14ac:dyDescent="0.25">
      <c r="A144" s="10">
        <v>142</v>
      </c>
      <c r="B144" s="11">
        <v>92010</v>
      </c>
      <c r="C144" s="11" t="s">
        <v>58</v>
      </c>
      <c r="D144" s="11" t="s">
        <v>23</v>
      </c>
      <c r="E144" s="12" t="s">
        <v>24</v>
      </c>
      <c r="F144" s="12" t="s">
        <v>27</v>
      </c>
      <c r="G144" s="12" t="s">
        <v>206</v>
      </c>
      <c r="H144" s="65">
        <f>SALES!AM143</f>
        <v>1020551</v>
      </c>
      <c r="I144" s="31">
        <f>SALES!AN143</f>
        <v>32921</v>
      </c>
      <c r="J144" s="66">
        <f>SALES!AO143</f>
        <v>649848</v>
      </c>
      <c r="K144" s="64">
        <f>SALES!AP143</f>
        <v>20962.83870967742</v>
      </c>
      <c r="L144" s="31">
        <f>SALES!AR143</f>
        <v>-370703</v>
      </c>
      <c r="M144" s="45">
        <f>SALES!AS143</f>
        <v>0.63676190606838856</v>
      </c>
      <c r="N144" s="65">
        <f>PHARMA!AM143</f>
        <v>597110.49754901952</v>
      </c>
      <c r="O144" s="31">
        <f>PHARMA!AN143</f>
        <v>19261.628953194177</v>
      </c>
      <c r="P144" s="66">
        <f>PHARMA!AO143</f>
        <v>404659</v>
      </c>
      <c r="Q144" s="64">
        <f>PHARMA!AP143</f>
        <v>13053.516129032258</v>
      </c>
      <c r="R144" s="31">
        <f>PHARMA!AQ143</f>
        <v>-192451.49754901952</v>
      </c>
      <c r="S144" s="45">
        <f>PHARMA!AR143</f>
        <v>0.67769533722990638</v>
      </c>
      <c r="T144" s="65">
        <f>PL!AM143</f>
        <v>71300</v>
      </c>
      <c r="U144" s="31">
        <f>PL!AN143</f>
        <v>2300</v>
      </c>
      <c r="V144" s="66">
        <f>PL!AO143</f>
        <v>39113</v>
      </c>
      <c r="W144" s="64">
        <f>PL!AP143</f>
        <v>1261.7096774193549</v>
      </c>
      <c r="X144" s="31">
        <f>PL!AQ143</f>
        <v>-32187</v>
      </c>
      <c r="Y144" s="45">
        <f>PL!AR143</f>
        <v>0.54856942496493688</v>
      </c>
      <c r="Z144" s="65">
        <f>GEN!AM143</f>
        <v>45800.442450980394</v>
      </c>
      <c r="AA144" s="31">
        <f>GEN!AN143</f>
        <v>1477.4336274509803</v>
      </c>
      <c r="AB144" s="66">
        <f>GEN!AO143</f>
        <v>18657</v>
      </c>
      <c r="AC144" s="64">
        <f>GEN!AP143</f>
        <v>601.83870967741939</v>
      </c>
      <c r="AD144" s="31">
        <f>GEN!AQ143</f>
        <v>-27143.442450980394</v>
      </c>
      <c r="AE144" s="45">
        <f>GEN!AR143</f>
        <v>0.40735414335720316</v>
      </c>
      <c r="AF144" s="65">
        <f>FMCG!AM143</f>
        <v>296422</v>
      </c>
      <c r="AG144" s="31">
        <f>FMCG!AN143</f>
        <v>9562</v>
      </c>
      <c r="AH144" s="66">
        <f>FMCG!AO143</f>
        <v>174636</v>
      </c>
      <c r="AI144" s="64">
        <f>FMCG!AP143</f>
        <v>5633.4193548387093</v>
      </c>
      <c r="AJ144" s="31">
        <f>FMCG!AQ143</f>
        <v>-121786</v>
      </c>
      <c r="AK144" s="45">
        <f>FMCG!AR143</f>
        <v>0.58914655457422194</v>
      </c>
    </row>
    <row r="145" spans="1:37" x14ac:dyDescent="0.25">
      <c r="A145" s="10">
        <v>143</v>
      </c>
      <c r="B145" s="11">
        <v>15438</v>
      </c>
      <c r="C145" s="11" t="s">
        <v>58</v>
      </c>
      <c r="D145" s="11" t="s">
        <v>23</v>
      </c>
      <c r="E145" s="12" t="s">
        <v>24</v>
      </c>
      <c r="F145" s="12" t="s">
        <v>27</v>
      </c>
      <c r="G145" s="12" t="s">
        <v>207</v>
      </c>
      <c r="H145" s="65">
        <f>SALES!AM144</f>
        <v>1875345</v>
      </c>
      <c r="I145" s="31">
        <f>SALES!AN144</f>
        <v>60495</v>
      </c>
      <c r="J145" s="66">
        <f>SALES!AO144</f>
        <v>1633944</v>
      </c>
      <c r="K145" s="64">
        <f>SALES!AP144</f>
        <v>52707.870967741932</v>
      </c>
      <c r="L145" s="31">
        <f>SALES!AR144</f>
        <v>-241401</v>
      </c>
      <c r="M145" s="45">
        <f>SALES!AS144</f>
        <v>0.87127648512673672</v>
      </c>
      <c r="N145" s="65">
        <f>PHARMA!AM144</f>
        <v>1298672.1226470587</v>
      </c>
      <c r="O145" s="31">
        <f>PHARMA!AN144</f>
        <v>41892.649117647052</v>
      </c>
      <c r="P145" s="66">
        <f>PHARMA!AO144</f>
        <v>1036997</v>
      </c>
      <c r="Q145" s="64">
        <f>PHARMA!AP144</f>
        <v>33451.516129032258</v>
      </c>
      <c r="R145" s="31">
        <f>PHARMA!AQ144</f>
        <v>-261675.12264705868</v>
      </c>
      <c r="S145" s="45">
        <f>PHARMA!AR144</f>
        <v>0.79850562887752508</v>
      </c>
      <c r="T145" s="65">
        <f>PL!AM144</f>
        <v>93000</v>
      </c>
      <c r="U145" s="31">
        <f>PL!AN144</f>
        <v>3000</v>
      </c>
      <c r="V145" s="66">
        <f>PL!AO144</f>
        <v>80208</v>
      </c>
      <c r="W145" s="64">
        <f>PL!AP144</f>
        <v>2587.3548387096776</v>
      </c>
      <c r="X145" s="31">
        <f>PL!AQ144</f>
        <v>-12792</v>
      </c>
      <c r="Y145" s="45">
        <f>PL!AR144</f>
        <v>0.86245161290322581</v>
      </c>
      <c r="Z145" s="65">
        <f>GEN!AM144</f>
        <v>54508.877352941177</v>
      </c>
      <c r="AA145" s="31">
        <f>GEN!AN144</f>
        <v>1758.3508823529412</v>
      </c>
      <c r="AB145" s="66">
        <f>GEN!AO144</f>
        <v>35059</v>
      </c>
      <c r="AC145" s="64">
        <f>GEN!AP144</f>
        <v>1130.9354838709678</v>
      </c>
      <c r="AD145" s="31">
        <f>GEN!AQ144</f>
        <v>-19449.877352941177</v>
      </c>
      <c r="AE145" s="45">
        <f>GEN!AR144</f>
        <v>0.64317963793301813</v>
      </c>
      <c r="AF145" s="65">
        <f>FMCG!AM144</f>
        <v>406472</v>
      </c>
      <c r="AG145" s="31">
        <f>FMCG!AN144</f>
        <v>13112</v>
      </c>
      <c r="AH145" s="66">
        <f>FMCG!AO144</f>
        <v>377885</v>
      </c>
      <c r="AI145" s="64">
        <f>FMCG!AP144</f>
        <v>12189.838709677419</v>
      </c>
      <c r="AJ145" s="31">
        <f>FMCG!AQ144</f>
        <v>-28587</v>
      </c>
      <c r="AK145" s="45">
        <f>FMCG!AR144</f>
        <v>0.92967043240370806</v>
      </c>
    </row>
    <row r="146" spans="1:37" x14ac:dyDescent="0.25">
      <c r="A146" s="10">
        <v>144</v>
      </c>
      <c r="B146" s="11">
        <v>15620</v>
      </c>
      <c r="C146" s="11" t="s">
        <v>58</v>
      </c>
      <c r="D146" s="11" t="s">
        <v>23</v>
      </c>
      <c r="E146" s="12" t="s">
        <v>24</v>
      </c>
      <c r="F146" s="12" t="s">
        <v>27</v>
      </c>
      <c r="G146" s="12" t="s">
        <v>208</v>
      </c>
      <c r="H146" s="65">
        <f>SALES!AM145</f>
        <v>722641</v>
      </c>
      <c r="I146" s="31">
        <f>SALES!AN145</f>
        <v>23311</v>
      </c>
      <c r="J146" s="66">
        <f>SALES!AO145</f>
        <v>557912</v>
      </c>
      <c r="K146" s="64">
        <f>SALES!AP145</f>
        <v>17997.16129032258</v>
      </c>
      <c r="L146" s="31">
        <f>SALES!AR145</f>
        <v>-164729</v>
      </c>
      <c r="M146" s="45">
        <f>SALES!AS145</f>
        <v>0.77204587063285923</v>
      </c>
      <c r="N146" s="65">
        <f>PHARMA!AM145</f>
        <v>392969.07571895426</v>
      </c>
      <c r="O146" s="31">
        <f>PHARMA!AN145</f>
        <v>12676.421797385621</v>
      </c>
      <c r="P146" s="66">
        <f>PHARMA!AO145</f>
        <v>327200</v>
      </c>
      <c r="Q146" s="64">
        <f>PHARMA!AP145</f>
        <v>10554.838709677419</v>
      </c>
      <c r="R146" s="31">
        <f>PHARMA!AQ145</f>
        <v>-65769.075718954264</v>
      </c>
      <c r="S146" s="45">
        <f>PHARMA!AR145</f>
        <v>0.8326354927582359</v>
      </c>
      <c r="T146" s="65">
        <f>PL!AM145</f>
        <v>68200</v>
      </c>
      <c r="U146" s="31">
        <f>PL!AN145</f>
        <v>2200</v>
      </c>
      <c r="V146" s="66">
        <f>PL!AO145</f>
        <v>34024</v>
      </c>
      <c r="W146" s="64">
        <f>PL!AP145</f>
        <v>1097.5483870967741</v>
      </c>
      <c r="X146" s="31">
        <f>PL!AQ145</f>
        <v>-34176</v>
      </c>
      <c r="Y146" s="45">
        <f>PL!AR145</f>
        <v>0.49888563049853374</v>
      </c>
      <c r="Z146" s="65">
        <f>GEN!AM145</f>
        <v>34902.224281045746</v>
      </c>
      <c r="AA146" s="31">
        <f>GEN!AN145</f>
        <v>1125.878202614379</v>
      </c>
      <c r="AB146" s="66">
        <f>GEN!AO145</f>
        <v>13080</v>
      </c>
      <c r="AC146" s="64">
        <f>GEN!AP145</f>
        <v>421.93548387096774</v>
      </c>
      <c r="AD146" s="31">
        <f>GEN!AQ145</f>
        <v>-21822.224281045746</v>
      </c>
      <c r="AE146" s="45">
        <f>GEN!AR145</f>
        <v>0.37476121563700221</v>
      </c>
      <c r="AF146" s="65">
        <f>FMCG!AM145</f>
        <v>221309</v>
      </c>
      <c r="AG146" s="31">
        <f>FMCG!AN145</f>
        <v>7139</v>
      </c>
      <c r="AH146" s="66">
        <f>FMCG!AO145</f>
        <v>145542</v>
      </c>
      <c r="AI146" s="64">
        <f>FMCG!AP145</f>
        <v>4694.9032258064517</v>
      </c>
      <c r="AJ146" s="31">
        <f>FMCG!AQ145</f>
        <v>-75767</v>
      </c>
      <c r="AK146" s="45">
        <f>FMCG!AR145</f>
        <v>0.65764157806505841</v>
      </c>
    </row>
    <row r="147" spans="1:37" x14ac:dyDescent="0.25">
      <c r="A147" s="10">
        <v>145</v>
      </c>
      <c r="B147" s="11">
        <v>14591</v>
      </c>
      <c r="C147" s="11" t="s">
        <v>58</v>
      </c>
      <c r="D147" s="11" t="s">
        <v>23</v>
      </c>
      <c r="E147" s="12" t="s">
        <v>24</v>
      </c>
      <c r="F147" s="12" t="s">
        <v>28</v>
      </c>
      <c r="G147" s="12" t="s">
        <v>209</v>
      </c>
      <c r="H147" s="65">
        <f>SALES!AM146</f>
        <v>4916600</v>
      </c>
      <c r="I147" s="31">
        <f>SALES!AN146</f>
        <v>158600</v>
      </c>
      <c r="J147" s="66">
        <f>SALES!AO146</f>
        <v>3232338</v>
      </c>
      <c r="K147" s="64">
        <f>SALES!AP146</f>
        <v>104268.96774193548</v>
      </c>
      <c r="L147" s="31">
        <f>SALES!AR146</f>
        <v>-1684262</v>
      </c>
      <c r="M147" s="45">
        <f>SALES!AS146</f>
        <v>0.65743359231989584</v>
      </c>
      <c r="N147" s="65">
        <f>PHARMA!AM146</f>
        <v>4719901.8959477125</v>
      </c>
      <c r="O147" s="31">
        <f>PHARMA!AN146</f>
        <v>152254.89986928104</v>
      </c>
      <c r="P147" s="66">
        <f>PHARMA!AO146</f>
        <v>3073553</v>
      </c>
      <c r="Q147" s="64">
        <f>PHARMA!AP146</f>
        <v>99146.870967741939</v>
      </c>
      <c r="R147" s="31">
        <f>PHARMA!AQ146</f>
        <v>-1646348.8959477125</v>
      </c>
      <c r="S147" s="45">
        <f>PHARMA!AR146</f>
        <v>0.65119001787702602</v>
      </c>
      <c r="T147" s="65">
        <f>PL!AM146</f>
        <v>24800</v>
      </c>
      <c r="U147" s="31">
        <f>PL!AN146</f>
        <v>800</v>
      </c>
      <c r="V147" s="66">
        <f>PL!AO146</f>
        <v>13728</v>
      </c>
      <c r="W147" s="64">
        <f>PL!AP146</f>
        <v>442.83870967741933</v>
      </c>
      <c r="X147" s="31">
        <f>PL!AQ146</f>
        <v>-11072</v>
      </c>
      <c r="Y147" s="45">
        <f>PL!AR146</f>
        <v>0.55354838709677423</v>
      </c>
      <c r="Z147" s="65">
        <f>GEN!AM146</f>
        <v>106590.40405228757</v>
      </c>
      <c r="AA147" s="31">
        <f>GEN!AN146</f>
        <v>3438.4001307189542</v>
      </c>
      <c r="AB147" s="66">
        <f>GEN!AO146</f>
        <v>74226</v>
      </c>
      <c r="AC147" s="64">
        <f>GEN!AP146</f>
        <v>2394.3870967741937</v>
      </c>
      <c r="AD147" s="31">
        <f>GEN!AQ146</f>
        <v>-32364.404052287573</v>
      </c>
      <c r="AE147" s="45">
        <f>GEN!AR146</f>
        <v>0.69636662568225827</v>
      </c>
      <c r="AF147" s="65">
        <f>FMCG!AM146</f>
        <v>60047</v>
      </c>
      <c r="AG147" s="31">
        <f>FMCG!AN146</f>
        <v>1937</v>
      </c>
      <c r="AH147" s="66">
        <f>FMCG!AO146</f>
        <v>15120</v>
      </c>
      <c r="AI147" s="64">
        <f>FMCG!AP146</f>
        <v>487.74193548387098</v>
      </c>
      <c r="AJ147" s="31">
        <f>FMCG!AQ146</f>
        <v>-44927</v>
      </c>
      <c r="AK147" s="45">
        <f>FMCG!AR146</f>
        <v>0.251802754508968</v>
      </c>
    </row>
    <row r="148" spans="1:37" x14ac:dyDescent="0.25">
      <c r="A148" s="10">
        <v>146</v>
      </c>
      <c r="B148" s="11">
        <v>16515</v>
      </c>
      <c r="C148" s="11" t="s">
        <v>58</v>
      </c>
      <c r="D148" s="11" t="s">
        <v>23</v>
      </c>
      <c r="E148" s="12" t="s">
        <v>24</v>
      </c>
      <c r="F148" s="12" t="s">
        <v>28</v>
      </c>
      <c r="G148" s="12" t="s">
        <v>210</v>
      </c>
      <c r="H148" s="65">
        <f>SALES!AM147</f>
        <v>992341</v>
      </c>
      <c r="I148" s="31">
        <f>SALES!AN147</f>
        <v>32011</v>
      </c>
      <c r="J148" s="66">
        <f>SALES!AO147</f>
        <v>856690</v>
      </c>
      <c r="K148" s="64">
        <f>SALES!AP147</f>
        <v>27635.16129032258</v>
      </c>
      <c r="L148" s="31">
        <f>SALES!AR147</f>
        <v>-135651</v>
      </c>
      <c r="M148" s="45">
        <f>SALES!AS147</f>
        <v>0.86330203024968233</v>
      </c>
      <c r="N148" s="65">
        <f>PHARMA!AM147</f>
        <v>488808.57745098037</v>
      </c>
      <c r="O148" s="31">
        <f>PHARMA!AN147</f>
        <v>15768.01862745098</v>
      </c>
      <c r="P148" s="66">
        <f>PHARMA!AO147</f>
        <v>460436</v>
      </c>
      <c r="Q148" s="64">
        <f>PHARMA!AP147</f>
        <v>14852.774193548386</v>
      </c>
      <c r="R148" s="31">
        <f>PHARMA!AQ147</f>
        <v>-28372.577450980374</v>
      </c>
      <c r="S148" s="45">
        <f>PHARMA!AR147</f>
        <v>0.94195564734371773</v>
      </c>
      <c r="T148" s="65">
        <f>PL!AM147</f>
        <v>83700</v>
      </c>
      <c r="U148" s="31">
        <f>PL!AN147</f>
        <v>2700</v>
      </c>
      <c r="V148" s="66">
        <f>PL!AO147</f>
        <v>60775</v>
      </c>
      <c r="W148" s="64">
        <f>PL!AP147</f>
        <v>1960.483870967742</v>
      </c>
      <c r="X148" s="31">
        <f>PL!AQ147</f>
        <v>-22925</v>
      </c>
      <c r="Y148" s="45">
        <f>PL!AR147</f>
        <v>0.72610513739546001</v>
      </c>
      <c r="Z148" s="65">
        <f>GEN!AM147</f>
        <v>68549.722549019614</v>
      </c>
      <c r="AA148" s="31">
        <f>GEN!AN147</f>
        <v>2211.28137254902</v>
      </c>
      <c r="AB148" s="66">
        <f>GEN!AO147</f>
        <v>23475</v>
      </c>
      <c r="AC148" s="64">
        <f>GEN!AP147</f>
        <v>757.25806451612902</v>
      </c>
      <c r="AD148" s="31">
        <f>GEN!AQ147</f>
        <v>-45074.722549019614</v>
      </c>
      <c r="AE148" s="45">
        <f>GEN!AR147</f>
        <v>0.34245215191371675</v>
      </c>
      <c r="AF148" s="65">
        <f>FMCG!AM147</f>
        <v>342922</v>
      </c>
      <c r="AG148" s="31">
        <f>FMCG!AN147</f>
        <v>11062</v>
      </c>
      <c r="AH148" s="66">
        <f>FMCG!AO147</f>
        <v>276564</v>
      </c>
      <c r="AI148" s="64">
        <f>FMCG!AP147</f>
        <v>8921.4193548387102</v>
      </c>
      <c r="AJ148" s="31">
        <f>FMCG!AQ147</f>
        <v>-66358</v>
      </c>
      <c r="AK148" s="45">
        <f>FMCG!AR147</f>
        <v>0.80649243851371444</v>
      </c>
    </row>
    <row r="149" spans="1:37" x14ac:dyDescent="0.25">
      <c r="A149" s="10">
        <v>147</v>
      </c>
      <c r="B149" s="11">
        <v>16341</v>
      </c>
      <c r="C149" s="11" t="s">
        <v>58</v>
      </c>
      <c r="D149" s="11" t="s">
        <v>23</v>
      </c>
      <c r="E149" s="12" t="s">
        <v>24</v>
      </c>
      <c r="F149" s="12" t="s">
        <v>28</v>
      </c>
      <c r="G149" s="12" t="s">
        <v>211</v>
      </c>
      <c r="H149" s="65">
        <f>SALES!AM148</f>
        <v>589031</v>
      </c>
      <c r="I149" s="31">
        <f>SALES!AN148</f>
        <v>19001</v>
      </c>
      <c r="J149" s="66">
        <f>SALES!AO148</f>
        <v>599319</v>
      </c>
      <c r="K149" s="64">
        <f>SALES!AP148</f>
        <v>19332.870967741936</v>
      </c>
      <c r="L149" s="31">
        <f>SALES!AR148</f>
        <v>10288</v>
      </c>
      <c r="M149" s="45">
        <f>SALES!AS148</f>
        <v>1.0174659737772715</v>
      </c>
      <c r="N149" s="65">
        <f>PHARMA!AM148</f>
        <v>297245.60921568627</v>
      </c>
      <c r="O149" s="31">
        <f>PHARMA!AN148</f>
        <v>9588.5680392156864</v>
      </c>
      <c r="P149" s="66">
        <f>PHARMA!AO148</f>
        <v>292600</v>
      </c>
      <c r="Q149" s="64">
        <f>PHARMA!AP148</f>
        <v>9438.7096774193542</v>
      </c>
      <c r="R149" s="31">
        <f>PHARMA!AQ148</f>
        <v>-4645.6092156862724</v>
      </c>
      <c r="S149" s="45">
        <f>PHARMA!AR148</f>
        <v>0.98437114267913262</v>
      </c>
      <c r="T149" s="65">
        <f>PL!AM148</f>
        <v>55800</v>
      </c>
      <c r="U149" s="31">
        <f>PL!AN148</f>
        <v>1800</v>
      </c>
      <c r="V149" s="66">
        <f>PL!AO148</f>
        <v>46846</v>
      </c>
      <c r="W149" s="64">
        <f>PL!AP148</f>
        <v>1511.1612903225807</v>
      </c>
      <c r="X149" s="31">
        <f>PL!AQ148</f>
        <v>-8954</v>
      </c>
      <c r="Y149" s="45">
        <f>PL!AR148</f>
        <v>0.83953405017921146</v>
      </c>
      <c r="Z149" s="65">
        <f>GEN!AM148</f>
        <v>21939.690784313727</v>
      </c>
      <c r="AA149" s="31">
        <f>GEN!AN148</f>
        <v>707.73196078431374</v>
      </c>
      <c r="AB149" s="66">
        <f>GEN!AO148</f>
        <v>14752</v>
      </c>
      <c r="AC149" s="64">
        <f>GEN!AP148</f>
        <v>475.87096774193549</v>
      </c>
      <c r="AD149" s="31">
        <f>GEN!AQ148</f>
        <v>-7187.6907843137269</v>
      </c>
      <c r="AE149" s="45">
        <f>GEN!AR148</f>
        <v>0.67238869248545985</v>
      </c>
      <c r="AF149" s="65">
        <f>FMCG!AM148</f>
        <v>204135</v>
      </c>
      <c r="AG149" s="31">
        <f>FMCG!AN148</f>
        <v>6585</v>
      </c>
      <c r="AH149" s="66">
        <f>FMCG!AO148</f>
        <v>215651</v>
      </c>
      <c r="AI149" s="64">
        <f>FMCG!AP148</f>
        <v>6956.4838709677415</v>
      </c>
      <c r="AJ149" s="31">
        <f>FMCG!AQ148</f>
        <v>11516</v>
      </c>
      <c r="AK149" s="45">
        <f>FMCG!AR148</f>
        <v>1.0564136478310922</v>
      </c>
    </row>
    <row r="150" spans="1:37" x14ac:dyDescent="0.25">
      <c r="A150" s="10">
        <v>148</v>
      </c>
      <c r="B150" s="11">
        <v>15619</v>
      </c>
      <c r="C150" s="11" t="s">
        <v>58</v>
      </c>
      <c r="D150" s="11" t="s">
        <v>23</v>
      </c>
      <c r="E150" s="12" t="s">
        <v>24</v>
      </c>
      <c r="F150" s="12" t="s">
        <v>28</v>
      </c>
      <c r="G150" s="12" t="s">
        <v>212</v>
      </c>
      <c r="H150" s="65">
        <f>SALES!AM149</f>
        <v>3876550</v>
      </c>
      <c r="I150" s="31">
        <f>SALES!AN149</f>
        <v>125050</v>
      </c>
      <c r="J150" s="66">
        <f>SALES!AO149</f>
        <v>4384182</v>
      </c>
      <c r="K150" s="64">
        <f>SALES!AP149</f>
        <v>141425.22580645161</v>
      </c>
      <c r="L150" s="31">
        <f>SALES!AR149</f>
        <v>507632</v>
      </c>
      <c r="M150" s="45">
        <f>SALES!AS149</f>
        <v>1.1309494266809406</v>
      </c>
      <c r="N150" s="65">
        <f>PHARMA!AM149</f>
        <v>2560931.7996405228</v>
      </c>
      <c r="O150" s="31">
        <f>PHARMA!AN149</f>
        <v>82610.703214210414</v>
      </c>
      <c r="P150" s="66">
        <f>PHARMA!AO149</f>
        <v>2547150</v>
      </c>
      <c r="Q150" s="64">
        <f>PHARMA!AP149</f>
        <v>82166.129032258061</v>
      </c>
      <c r="R150" s="31">
        <f>PHARMA!AQ149</f>
        <v>-13781.799640522804</v>
      </c>
      <c r="S150" s="45">
        <f>PHARMA!AR149</f>
        <v>0.99461844331721083</v>
      </c>
      <c r="T150" s="65">
        <f>PL!AM149</f>
        <v>230950</v>
      </c>
      <c r="U150" s="31">
        <f>PL!AN149</f>
        <v>7450</v>
      </c>
      <c r="V150" s="66">
        <f>PL!AO149</f>
        <v>256875</v>
      </c>
      <c r="W150" s="64">
        <f>PL!AP149</f>
        <v>8286.2903225806458</v>
      </c>
      <c r="X150" s="31">
        <f>PL!AQ149</f>
        <v>25925</v>
      </c>
      <c r="Y150" s="45">
        <f>PL!AR149</f>
        <v>1.1122537345745833</v>
      </c>
      <c r="Z150" s="65">
        <f>GEN!AM149</f>
        <v>88317.400359477135</v>
      </c>
      <c r="AA150" s="31">
        <f>GEN!AN149</f>
        <v>2848.9483986928108</v>
      </c>
      <c r="AB150" s="66">
        <f>GEN!AO149</f>
        <v>70070</v>
      </c>
      <c r="AC150" s="64">
        <f>GEN!AP149</f>
        <v>2260.3225806451615</v>
      </c>
      <c r="AD150" s="31">
        <f>GEN!AQ149</f>
        <v>-18247.400359477135</v>
      </c>
      <c r="AE150" s="45">
        <f>GEN!AR149</f>
        <v>0.7933883890920137</v>
      </c>
      <c r="AF150" s="65">
        <f>FMCG!AM149</f>
        <v>935022</v>
      </c>
      <c r="AG150" s="31">
        <f>FMCG!AN149</f>
        <v>30162</v>
      </c>
      <c r="AH150" s="66">
        <f>FMCG!AO149</f>
        <v>1324577</v>
      </c>
      <c r="AI150" s="64">
        <f>FMCG!AP149</f>
        <v>42728.290322580644</v>
      </c>
      <c r="AJ150" s="31">
        <f>FMCG!AQ149</f>
        <v>389555</v>
      </c>
      <c r="AK150" s="45">
        <f>FMCG!AR149</f>
        <v>1.4166265606584658</v>
      </c>
    </row>
    <row r="151" spans="1:37" x14ac:dyDescent="0.25">
      <c r="A151" s="10">
        <v>149</v>
      </c>
      <c r="B151" s="11">
        <v>14528</v>
      </c>
      <c r="C151" s="11" t="s">
        <v>58</v>
      </c>
      <c r="D151" s="11" t="s">
        <v>23</v>
      </c>
      <c r="E151" s="12" t="s">
        <v>24</v>
      </c>
      <c r="F151" s="12" t="s">
        <v>29</v>
      </c>
      <c r="G151" s="12" t="s">
        <v>213</v>
      </c>
      <c r="H151" s="65">
        <f>SALES!AM150</f>
        <v>2549750</v>
      </c>
      <c r="I151" s="31">
        <f>SALES!AN150</f>
        <v>82250</v>
      </c>
      <c r="J151" s="66">
        <f>SALES!AO150</f>
        <v>2363635</v>
      </c>
      <c r="K151" s="64">
        <f>SALES!AP150</f>
        <v>76246.290322580651</v>
      </c>
      <c r="L151" s="31">
        <f>SALES!AR150</f>
        <v>-186115</v>
      </c>
      <c r="M151" s="45">
        <f>SALES!AS150</f>
        <v>0.92700656927149716</v>
      </c>
      <c r="N151" s="65">
        <f>PHARMA!AM150</f>
        <v>1672230.147748366</v>
      </c>
      <c r="O151" s="31">
        <f>PHARMA!AN150</f>
        <v>53942.907991882777</v>
      </c>
      <c r="P151" s="66">
        <f>PHARMA!AO150</f>
        <v>1331778</v>
      </c>
      <c r="Q151" s="64">
        <f>PHARMA!AP150</f>
        <v>42960.580645161288</v>
      </c>
      <c r="R151" s="31">
        <f>PHARMA!AQ150</f>
        <v>-340452.147748366</v>
      </c>
      <c r="S151" s="45">
        <f>PHARMA!AR150</f>
        <v>0.79640831843225646</v>
      </c>
      <c r="T151" s="65">
        <f>PL!AM150</f>
        <v>172050</v>
      </c>
      <c r="U151" s="31">
        <f>PL!AN150</f>
        <v>5550</v>
      </c>
      <c r="V151" s="66">
        <f>PL!AO150</f>
        <v>141094</v>
      </c>
      <c r="W151" s="64">
        <f>PL!AP150</f>
        <v>4551.4193548387093</v>
      </c>
      <c r="X151" s="31">
        <f>PL!AQ150</f>
        <v>-30956</v>
      </c>
      <c r="Y151" s="45">
        <f>PL!AR150</f>
        <v>0.82007555943039812</v>
      </c>
      <c r="Z151" s="65">
        <f>GEN!AM150</f>
        <v>57348.942251633984</v>
      </c>
      <c r="AA151" s="31">
        <f>GEN!AN150</f>
        <v>1849.9658790849671</v>
      </c>
      <c r="AB151" s="66">
        <f>GEN!AO150</f>
        <v>49927</v>
      </c>
      <c r="AC151" s="64">
        <f>GEN!AP150</f>
        <v>1610.5483870967741</v>
      </c>
      <c r="AD151" s="31">
        <f>GEN!AQ150</f>
        <v>-7421.9422516339837</v>
      </c>
      <c r="AE151" s="45">
        <f>GEN!AR150</f>
        <v>0.87058275252805528</v>
      </c>
      <c r="AF151" s="65">
        <f>FMCG!AM150</f>
        <v>617396</v>
      </c>
      <c r="AG151" s="31">
        <f>FMCG!AN150</f>
        <v>19916</v>
      </c>
      <c r="AH151" s="66">
        <f>FMCG!AO150</f>
        <v>645370</v>
      </c>
      <c r="AI151" s="64">
        <f>FMCG!AP150</f>
        <v>20818.387096774193</v>
      </c>
      <c r="AJ151" s="31">
        <f>FMCG!AQ150</f>
        <v>27974</v>
      </c>
      <c r="AK151" s="45">
        <f>FMCG!AR150</f>
        <v>1.0453096553913535</v>
      </c>
    </row>
    <row r="152" spans="1:37" x14ac:dyDescent="0.25">
      <c r="A152" s="10">
        <v>150</v>
      </c>
      <c r="B152" s="11">
        <v>16294</v>
      </c>
      <c r="C152" s="11" t="s">
        <v>58</v>
      </c>
      <c r="D152" s="11" t="s">
        <v>23</v>
      </c>
      <c r="E152" s="12" t="s">
        <v>24</v>
      </c>
      <c r="F152" s="12" t="s">
        <v>30</v>
      </c>
      <c r="G152" s="12" t="s">
        <v>214</v>
      </c>
      <c r="H152" s="65">
        <f>SALES!AM151</f>
        <v>1689841</v>
      </c>
      <c r="I152" s="31">
        <f>SALES!AN151</f>
        <v>54511</v>
      </c>
      <c r="J152" s="66">
        <f>SALES!AO151</f>
        <v>1817586</v>
      </c>
      <c r="K152" s="64">
        <f>SALES!AP151</f>
        <v>58631.806451612902</v>
      </c>
      <c r="L152" s="31">
        <f>SALES!AR151</f>
        <v>127745</v>
      </c>
      <c r="M152" s="45">
        <f>SALES!AS151</f>
        <v>1.0755958696705785</v>
      </c>
      <c r="N152" s="65">
        <f>PHARMA!AM151</f>
        <v>962861.10039869277</v>
      </c>
      <c r="O152" s="31">
        <f>PHARMA!AN151</f>
        <v>31060.035496732024</v>
      </c>
      <c r="P152" s="66">
        <f>PHARMA!AO151</f>
        <v>932567</v>
      </c>
      <c r="Q152" s="64">
        <f>PHARMA!AP151</f>
        <v>30082.806451612902</v>
      </c>
      <c r="R152" s="31">
        <f>PHARMA!AQ151</f>
        <v>-30294.100398692768</v>
      </c>
      <c r="S152" s="45">
        <f>PHARMA!AR151</f>
        <v>0.96853741377011815</v>
      </c>
      <c r="T152" s="65">
        <f>PL!AM151</f>
        <v>114700</v>
      </c>
      <c r="U152" s="31">
        <f>PL!AN151</f>
        <v>3700</v>
      </c>
      <c r="V152" s="66">
        <f>PL!AO151</f>
        <v>133897</v>
      </c>
      <c r="W152" s="64">
        <f>PL!AP151</f>
        <v>4319.2580645161288</v>
      </c>
      <c r="X152" s="31">
        <f>PL!AQ151</f>
        <v>19197</v>
      </c>
      <c r="Y152" s="45">
        <f>PL!AR151</f>
        <v>1.1673670444638187</v>
      </c>
      <c r="Z152" s="65">
        <f>GEN!AM151</f>
        <v>71515.899601307188</v>
      </c>
      <c r="AA152" s="31">
        <f>GEN!AN151</f>
        <v>2306.9645032679737</v>
      </c>
      <c r="AB152" s="66">
        <f>GEN!AO151</f>
        <v>63020</v>
      </c>
      <c r="AC152" s="64">
        <f>GEN!AP151</f>
        <v>2032.9032258064517</v>
      </c>
      <c r="AD152" s="31">
        <f>GEN!AQ151</f>
        <v>-8495.8996013071883</v>
      </c>
      <c r="AE152" s="45">
        <f>GEN!AR151</f>
        <v>0.88120264656292047</v>
      </c>
      <c r="AF152" s="65">
        <f>FMCG!AM151</f>
        <v>521172</v>
      </c>
      <c r="AG152" s="31">
        <f>FMCG!AN151</f>
        <v>16812</v>
      </c>
      <c r="AH152" s="66">
        <f>FMCG!AO151</f>
        <v>548803</v>
      </c>
      <c r="AI152" s="64">
        <f>FMCG!AP151</f>
        <v>17703.322580645163</v>
      </c>
      <c r="AJ152" s="31">
        <f>FMCG!AQ151</f>
        <v>27631</v>
      </c>
      <c r="AK152" s="45">
        <f>FMCG!AR151</f>
        <v>1.0530170461958817</v>
      </c>
    </row>
    <row r="153" spans="1:37" x14ac:dyDescent="0.25">
      <c r="A153" s="10">
        <v>151</v>
      </c>
      <c r="B153" s="11">
        <v>14481</v>
      </c>
      <c r="C153" s="11" t="s">
        <v>58</v>
      </c>
      <c r="D153" s="11" t="s">
        <v>23</v>
      </c>
      <c r="E153" s="12" t="s">
        <v>24</v>
      </c>
      <c r="F153" s="12" t="s">
        <v>30</v>
      </c>
      <c r="G153" s="12" t="s">
        <v>215</v>
      </c>
      <c r="H153" s="65">
        <f>SALES!AM152</f>
        <v>939331</v>
      </c>
      <c r="I153" s="31">
        <f>SALES!AN152</f>
        <v>30301</v>
      </c>
      <c r="J153" s="66">
        <f>SALES!AO152</f>
        <v>958449</v>
      </c>
      <c r="K153" s="64">
        <f>SALES!AP152</f>
        <v>30917.709677419356</v>
      </c>
      <c r="L153" s="31">
        <f>SALES!AR152</f>
        <v>19118</v>
      </c>
      <c r="M153" s="45">
        <f>SALES!AS152</f>
        <v>1.0203527829912991</v>
      </c>
      <c r="N153" s="65">
        <f>PHARMA!AM152</f>
        <v>526939.08717810456</v>
      </c>
      <c r="O153" s="31">
        <f>PHARMA!AN152</f>
        <v>16998.035070261438</v>
      </c>
      <c r="P153" s="66">
        <f>PHARMA!AO152</f>
        <v>407638</v>
      </c>
      <c r="Q153" s="64">
        <f>PHARMA!AP152</f>
        <v>13149.612903225807</v>
      </c>
      <c r="R153" s="31">
        <f>PHARMA!AQ152</f>
        <v>-119301.08717810456</v>
      </c>
      <c r="S153" s="45">
        <f>PHARMA!AR152</f>
        <v>0.7735960567719643</v>
      </c>
      <c r="T153" s="65">
        <f>PL!AM152</f>
        <v>68200</v>
      </c>
      <c r="U153" s="31">
        <f>PL!AN152</f>
        <v>2200</v>
      </c>
      <c r="V153" s="66">
        <f>PL!AO152</f>
        <v>89154</v>
      </c>
      <c r="W153" s="64">
        <f>PL!AP152</f>
        <v>2875.9354838709678</v>
      </c>
      <c r="X153" s="31">
        <f>PL!AQ152</f>
        <v>20954</v>
      </c>
      <c r="Y153" s="45">
        <f>PL!AR152</f>
        <v>1.3072434017595307</v>
      </c>
      <c r="Z153" s="65">
        <f>GEN!AM152</f>
        <v>28714.212821895428</v>
      </c>
      <c r="AA153" s="31">
        <f>GEN!AN152</f>
        <v>926.26492973856216</v>
      </c>
      <c r="AB153" s="66">
        <f>GEN!AO152</f>
        <v>28598</v>
      </c>
      <c r="AC153" s="64">
        <f>GEN!AP152</f>
        <v>922.51612903225805</v>
      </c>
      <c r="AD153" s="31">
        <f>GEN!AQ152</f>
        <v>-116.21282189542762</v>
      </c>
      <c r="AE153" s="45">
        <f>GEN!AR152</f>
        <v>0.9959527770231329</v>
      </c>
      <c r="AF153" s="65">
        <f>FMCG!AM152</f>
        <v>305567</v>
      </c>
      <c r="AG153" s="31">
        <f>FMCG!AN152</f>
        <v>9857</v>
      </c>
      <c r="AH153" s="66">
        <f>FMCG!AO152</f>
        <v>357406</v>
      </c>
      <c r="AI153" s="64">
        <f>FMCG!AP152</f>
        <v>11529.225806451614</v>
      </c>
      <c r="AJ153" s="31">
        <f>FMCG!AQ152</f>
        <v>51839</v>
      </c>
      <c r="AK153" s="45">
        <f>FMCG!AR152</f>
        <v>1.1696485549813953</v>
      </c>
    </row>
    <row r="154" spans="1:37" x14ac:dyDescent="0.25">
      <c r="A154" s="10">
        <v>152</v>
      </c>
      <c r="B154" s="11">
        <v>15050</v>
      </c>
      <c r="C154" s="11" t="s">
        <v>58</v>
      </c>
      <c r="D154" s="11" t="s">
        <v>23</v>
      </c>
      <c r="E154" s="12" t="s">
        <v>24</v>
      </c>
      <c r="F154" s="12" t="s">
        <v>30</v>
      </c>
      <c r="G154" s="12" t="s">
        <v>216</v>
      </c>
      <c r="H154" s="65">
        <f>SALES!AM153</f>
        <v>933131</v>
      </c>
      <c r="I154" s="31">
        <f>SALES!AN153</f>
        <v>30101</v>
      </c>
      <c r="J154" s="66">
        <f>SALES!AO153</f>
        <v>1033243</v>
      </c>
      <c r="K154" s="64">
        <f>SALES!AP153</f>
        <v>33330.419354838712</v>
      </c>
      <c r="L154" s="31">
        <f>SALES!AR153</f>
        <v>100112</v>
      </c>
      <c r="M154" s="45">
        <f>SALES!AS153</f>
        <v>1.1072861152399824</v>
      </c>
      <c r="N154" s="65">
        <f>PHARMA!AM153</f>
        <v>479156.08212418301</v>
      </c>
      <c r="O154" s="31">
        <f>PHARMA!AN153</f>
        <v>15456.647810457516</v>
      </c>
      <c r="P154" s="66">
        <f>PHARMA!AO153</f>
        <v>496130</v>
      </c>
      <c r="Q154" s="64">
        <f>PHARMA!AP153</f>
        <v>16004.193548387097</v>
      </c>
      <c r="R154" s="31">
        <f>PHARMA!AQ153</f>
        <v>16973.917875816987</v>
      </c>
      <c r="S154" s="45">
        <f>PHARMA!AR153</f>
        <v>1.0354246111216383</v>
      </c>
      <c r="T154" s="65">
        <f>PL!AM153</f>
        <v>102300</v>
      </c>
      <c r="U154" s="31">
        <f>PL!AN153</f>
        <v>3300</v>
      </c>
      <c r="V154" s="66">
        <f>PL!AO153</f>
        <v>96726</v>
      </c>
      <c r="W154" s="64">
        <f>PL!AP153</f>
        <v>3120.1935483870966</v>
      </c>
      <c r="X154" s="31">
        <f>PL!AQ153</f>
        <v>-5574</v>
      </c>
      <c r="Y154" s="45">
        <f>PL!AR153</f>
        <v>0.94551319648093846</v>
      </c>
      <c r="Z154" s="65">
        <f>GEN!AM153</f>
        <v>56068.217875816998</v>
      </c>
      <c r="AA154" s="31">
        <f>GEN!AN153</f>
        <v>1808.6521895424837</v>
      </c>
      <c r="AB154" s="66">
        <f>GEN!AO153</f>
        <v>30093</v>
      </c>
      <c r="AC154" s="64">
        <f>GEN!AP153</f>
        <v>970.74193548387098</v>
      </c>
      <c r="AD154" s="31">
        <f>GEN!AQ153</f>
        <v>-25975.217875816998</v>
      </c>
      <c r="AE154" s="45">
        <f>GEN!AR153</f>
        <v>0.53672117895117777</v>
      </c>
      <c r="AF154" s="65">
        <f>FMCG!AM153</f>
        <v>282596</v>
      </c>
      <c r="AG154" s="31">
        <f>FMCG!AN153</f>
        <v>9116</v>
      </c>
      <c r="AH154" s="66">
        <f>FMCG!AO153</f>
        <v>323230</v>
      </c>
      <c r="AI154" s="64">
        <f>FMCG!AP153</f>
        <v>10426.774193548386</v>
      </c>
      <c r="AJ154" s="31">
        <f>FMCG!AQ153</f>
        <v>40634</v>
      </c>
      <c r="AK154" s="45">
        <f>FMCG!AR153</f>
        <v>1.1437883055669578</v>
      </c>
    </row>
    <row r="155" spans="1:37" x14ac:dyDescent="0.25">
      <c r="A155" s="10">
        <v>153</v>
      </c>
      <c r="B155" s="13">
        <v>17047</v>
      </c>
      <c r="C155" s="11" t="s">
        <v>58</v>
      </c>
      <c r="D155" s="11" t="s">
        <v>23</v>
      </c>
      <c r="E155" s="12" t="s">
        <v>24</v>
      </c>
      <c r="F155" s="12" t="s">
        <v>30</v>
      </c>
      <c r="G155" s="14" t="s">
        <v>217</v>
      </c>
      <c r="H155" s="65">
        <f>SALES!AM154</f>
        <v>1545660</v>
      </c>
      <c r="I155" s="31">
        <f>SALES!AN154</f>
        <v>49860</v>
      </c>
      <c r="J155" s="66">
        <f>SALES!AO154</f>
        <v>1447203</v>
      </c>
      <c r="K155" s="64">
        <f>SALES!AP154</f>
        <v>46683.967741935485</v>
      </c>
      <c r="L155" s="31">
        <f>SALES!AR154</f>
        <v>-98457</v>
      </c>
      <c r="M155" s="45">
        <f>SALES!AS154</f>
        <v>0.93630099763207952</v>
      </c>
      <c r="N155" s="65">
        <f>PHARMA!AM154</f>
        <v>908132.18565359479</v>
      </c>
      <c r="O155" s="31">
        <f>PHARMA!AN154</f>
        <v>29294.586633986928</v>
      </c>
      <c r="P155" s="66">
        <f>PHARMA!AO154</f>
        <v>782502</v>
      </c>
      <c r="Q155" s="64">
        <f>PHARMA!AP154</f>
        <v>25242</v>
      </c>
      <c r="R155" s="31">
        <f>PHARMA!AQ154</f>
        <v>-125630.18565359479</v>
      </c>
      <c r="S155" s="45">
        <f>PHARMA!AR154</f>
        <v>0.86166090395400197</v>
      </c>
      <c r="T155" s="65">
        <f>PL!AM154</f>
        <v>114700</v>
      </c>
      <c r="U155" s="31">
        <f>PL!AN154</f>
        <v>3700</v>
      </c>
      <c r="V155" s="66">
        <f>PL!AO154</f>
        <v>113238</v>
      </c>
      <c r="W155" s="64">
        <f>PL!AP154</f>
        <v>3652.8387096774195</v>
      </c>
      <c r="X155" s="31">
        <f>PL!AQ154</f>
        <v>-1462</v>
      </c>
      <c r="Y155" s="45">
        <f>PL!AR154</f>
        <v>0.98725370531822143</v>
      </c>
      <c r="Z155" s="65">
        <f>GEN!AM154</f>
        <v>63128.814346405226</v>
      </c>
      <c r="AA155" s="31">
        <f>GEN!AN154</f>
        <v>2036.4133660130717</v>
      </c>
      <c r="AB155" s="66">
        <f>GEN!AO154</f>
        <v>49068</v>
      </c>
      <c r="AC155" s="64">
        <f>GEN!AP154</f>
        <v>1582.8387096774193</v>
      </c>
      <c r="AD155" s="31">
        <f>GEN!AQ154</f>
        <v>-14060.814346405226</v>
      </c>
      <c r="AE155" s="45">
        <f>GEN!AR154</f>
        <v>0.77726788484811926</v>
      </c>
      <c r="AF155" s="65">
        <f>FMCG!AM154</f>
        <v>437007</v>
      </c>
      <c r="AG155" s="31">
        <f>FMCG!AN154</f>
        <v>14097</v>
      </c>
      <c r="AH155" s="66">
        <f>FMCG!AO154</f>
        <v>415670</v>
      </c>
      <c r="AI155" s="64">
        <f>FMCG!AP154</f>
        <v>13408.709677419354</v>
      </c>
      <c r="AJ155" s="31">
        <f>FMCG!AQ154</f>
        <v>-21337</v>
      </c>
      <c r="AK155" s="45">
        <f>FMCG!AR154</f>
        <v>0.95117469514218311</v>
      </c>
    </row>
    <row r="156" spans="1:37" x14ac:dyDescent="0.25">
      <c r="A156" s="10">
        <v>154</v>
      </c>
      <c r="B156" s="11">
        <v>14586</v>
      </c>
      <c r="C156" s="11" t="s">
        <v>58</v>
      </c>
      <c r="D156" s="11" t="s">
        <v>23</v>
      </c>
      <c r="E156" s="12" t="s">
        <v>24</v>
      </c>
      <c r="F156" s="12" t="s">
        <v>30</v>
      </c>
      <c r="G156" s="12" t="s">
        <v>218</v>
      </c>
      <c r="H156" s="65">
        <f>SALES!AM155</f>
        <v>1689841</v>
      </c>
      <c r="I156" s="31">
        <f>SALES!AN155</f>
        <v>54511</v>
      </c>
      <c r="J156" s="66">
        <f>SALES!AO155</f>
        <v>1428233</v>
      </c>
      <c r="K156" s="64">
        <f>SALES!AP155</f>
        <v>46072.032258064515</v>
      </c>
      <c r="L156" s="31">
        <f>SALES!AR155</f>
        <v>-261608</v>
      </c>
      <c r="M156" s="45">
        <f>SALES!AS155</f>
        <v>0.84518780169258523</v>
      </c>
      <c r="N156" s="65">
        <f>PHARMA!AM155</f>
        <v>1050697.3643464053</v>
      </c>
      <c r="O156" s="31">
        <f>PHARMA!AN155</f>
        <v>33893.463366013071</v>
      </c>
      <c r="P156" s="66">
        <f>PHARMA!AO155</f>
        <v>992415</v>
      </c>
      <c r="Q156" s="64">
        <f>PHARMA!AP155</f>
        <v>32013.387096774193</v>
      </c>
      <c r="R156" s="31">
        <f>PHARMA!AQ155</f>
        <v>-58282.364346405258</v>
      </c>
      <c r="S156" s="45">
        <f>PHARMA!AR155</f>
        <v>0.94452982721369982</v>
      </c>
      <c r="T156" s="65">
        <f>PL!AM155</f>
        <v>103850</v>
      </c>
      <c r="U156" s="31">
        <f>PL!AN155</f>
        <v>3350</v>
      </c>
      <c r="V156" s="66">
        <f>PL!AO155</f>
        <v>74084</v>
      </c>
      <c r="W156" s="64">
        <f>PL!AP155</f>
        <v>2389.8064516129034</v>
      </c>
      <c r="X156" s="31">
        <f>PL!AQ155</f>
        <v>-29766</v>
      </c>
      <c r="Y156" s="45">
        <f>PL!AR155</f>
        <v>0.71337506018295616</v>
      </c>
      <c r="Z156" s="65">
        <f>GEN!AM155</f>
        <v>82755.635653594771</v>
      </c>
      <c r="AA156" s="31">
        <f>GEN!AN155</f>
        <v>2669.5366339869279</v>
      </c>
      <c r="AB156" s="66">
        <f>GEN!AO155</f>
        <v>40390</v>
      </c>
      <c r="AC156" s="64">
        <f>GEN!AP155</f>
        <v>1302.9032258064517</v>
      </c>
      <c r="AD156" s="31">
        <f>GEN!AQ155</f>
        <v>-42365.635653594771</v>
      </c>
      <c r="AE156" s="45">
        <f>GEN!AR155</f>
        <v>0.48806343738410429</v>
      </c>
      <c r="AF156" s="65">
        <f>FMCG!AM155</f>
        <v>436046</v>
      </c>
      <c r="AG156" s="31">
        <f>FMCG!AN155</f>
        <v>14066</v>
      </c>
      <c r="AH156" s="66">
        <f>FMCG!AO155</f>
        <v>237020</v>
      </c>
      <c r="AI156" s="64">
        <f>FMCG!AP155</f>
        <v>7645.8064516129034</v>
      </c>
      <c r="AJ156" s="31">
        <f>FMCG!AQ155</f>
        <v>-199026</v>
      </c>
      <c r="AK156" s="45">
        <f>FMCG!AR155</f>
        <v>0.54356650445136523</v>
      </c>
    </row>
    <row r="157" spans="1:37" x14ac:dyDescent="0.25">
      <c r="A157" s="10">
        <v>155</v>
      </c>
      <c r="B157" s="13">
        <v>16962</v>
      </c>
      <c r="C157" s="11" t="s">
        <v>58</v>
      </c>
      <c r="D157" s="11" t="s">
        <v>23</v>
      </c>
      <c r="E157" s="12" t="s">
        <v>24</v>
      </c>
      <c r="F157" s="12" t="s">
        <v>30</v>
      </c>
      <c r="G157" s="14" t="s">
        <v>219</v>
      </c>
      <c r="H157" s="65">
        <f>SALES!AM156</f>
        <v>1234761</v>
      </c>
      <c r="I157" s="31">
        <f>SALES!AN156</f>
        <v>39831</v>
      </c>
      <c r="J157" s="66">
        <f>SALES!AO156</f>
        <v>1086102</v>
      </c>
      <c r="K157" s="64">
        <f>SALES!AP156</f>
        <v>35035.548387096773</v>
      </c>
      <c r="L157" s="31">
        <f>SALES!AR156</f>
        <v>-148659</v>
      </c>
      <c r="M157" s="45">
        <f>SALES!AS156</f>
        <v>0.87960504097554104</v>
      </c>
      <c r="N157" s="65">
        <f>PHARMA!AM156</f>
        <v>582912.80454248365</v>
      </c>
      <c r="O157" s="31">
        <f>PHARMA!AN156</f>
        <v>18803.638856209149</v>
      </c>
      <c r="P157" s="66">
        <f>PHARMA!AO156</f>
        <v>440618</v>
      </c>
      <c r="Q157" s="64">
        <f>PHARMA!AP156</f>
        <v>14213.483870967742</v>
      </c>
      <c r="R157" s="31">
        <f>PHARMA!AQ156</f>
        <v>-142294.80454248365</v>
      </c>
      <c r="S157" s="45">
        <f>PHARMA!AR156</f>
        <v>0.75589006892005417</v>
      </c>
      <c r="T157" s="65">
        <f>PL!AM156</f>
        <v>93000</v>
      </c>
      <c r="U157" s="31">
        <f>PL!AN156</f>
        <v>3000</v>
      </c>
      <c r="V157" s="66">
        <f>PL!AO156</f>
        <v>93278</v>
      </c>
      <c r="W157" s="64">
        <f>PL!AP156</f>
        <v>3008.9677419354839</v>
      </c>
      <c r="X157" s="31">
        <f>PL!AQ156</f>
        <v>278</v>
      </c>
      <c r="Y157" s="45">
        <f>PL!AR156</f>
        <v>1.002989247311828</v>
      </c>
      <c r="Z157" s="65">
        <f>GEN!AM156</f>
        <v>74659.19545751634</v>
      </c>
      <c r="AA157" s="31">
        <f>GEN!AN156</f>
        <v>2408.3611437908498</v>
      </c>
      <c r="AB157" s="66">
        <f>GEN!AO156</f>
        <v>41631</v>
      </c>
      <c r="AC157" s="64">
        <f>GEN!AP156</f>
        <v>1342.9354838709678</v>
      </c>
      <c r="AD157" s="31">
        <f>GEN!AQ156</f>
        <v>-33028.19545751634</v>
      </c>
      <c r="AE157" s="45">
        <f>GEN!AR156</f>
        <v>0.55761383102084827</v>
      </c>
      <c r="AF157" s="65">
        <f>FMCG!AM156</f>
        <v>466922</v>
      </c>
      <c r="AG157" s="31">
        <f>FMCG!AN156</f>
        <v>15062</v>
      </c>
      <c r="AH157" s="66">
        <f>FMCG!AO156</f>
        <v>431928</v>
      </c>
      <c r="AI157" s="64">
        <f>FMCG!AP156</f>
        <v>13933.161290322581</v>
      </c>
      <c r="AJ157" s="31">
        <f>FMCG!AQ156</f>
        <v>-34994</v>
      </c>
      <c r="AK157" s="45">
        <f>FMCG!AR156</f>
        <v>0.9250538633861759</v>
      </c>
    </row>
    <row r="158" spans="1:37" x14ac:dyDescent="0.25">
      <c r="A158" s="10">
        <v>156</v>
      </c>
      <c r="B158" s="13">
        <v>16959</v>
      </c>
      <c r="C158" s="11" t="s">
        <v>58</v>
      </c>
      <c r="D158" s="11" t="s">
        <v>23</v>
      </c>
      <c r="E158" s="12" t="s">
        <v>24</v>
      </c>
      <c r="F158" s="12" t="s">
        <v>30</v>
      </c>
      <c r="G158" s="14" t="s">
        <v>220</v>
      </c>
      <c r="H158" s="65">
        <f>SALES!AM157</f>
        <v>1160051</v>
      </c>
      <c r="I158" s="31">
        <f>SALES!AN157</f>
        <v>37421</v>
      </c>
      <c r="J158" s="66">
        <f>SALES!AO157</f>
        <v>907161</v>
      </c>
      <c r="K158" s="64">
        <f>SALES!AP157</f>
        <v>29263.258064516129</v>
      </c>
      <c r="L158" s="31">
        <f>SALES!AR157</f>
        <v>-252890</v>
      </c>
      <c r="M158" s="45">
        <f>SALES!AS157</f>
        <v>0.78200096375073169</v>
      </c>
      <c r="N158" s="65">
        <f>PHARMA!AM157</f>
        <v>588029.0263071896</v>
      </c>
      <c r="O158" s="31">
        <f>PHARMA!AN157</f>
        <v>18968.678267973857</v>
      </c>
      <c r="P158" s="66">
        <f>PHARMA!AO157</f>
        <v>430461</v>
      </c>
      <c r="Q158" s="64">
        <f>PHARMA!AP157</f>
        <v>13885.838709677419</v>
      </c>
      <c r="R158" s="31">
        <f>PHARMA!AQ157</f>
        <v>-157568.0263071896</v>
      </c>
      <c r="S158" s="45">
        <f>PHARMA!AR157</f>
        <v>0.73204039382764208</v>
      </c>
      <c r="T158" s="65">
        <f>PL!AM157</f>
        <v>68200</v>
      </c>
      <c r="U158" s="31">
        <f>PL!AN157</f>
        <v>2200</v>
      </c>
      <c r="V158" s="66">
        <f>PL!AO157</f>
        <v>69836</v>
      </c>
      <c r="W158" s="64">
        <f>PL!AP157</f>
        <v>2252.7741935483873</v>
      </c>
      <c r="X158" s="31">
        <f>PL!AQ157</f>
        <v>1636</v>
      </c>
      <c r="Y158" s="45">
        <f>PL!AR157</f>
        <v>1.0239882697947214</v>
      </c>
      <c r="Z158" s="65">
        <f>GEN!AM157</f>
        <v>50632.973692810454</v>
      </c>
      <c r="AA158" s="31">
        <f>GEN!AN157</f>
        <v>1633.3217320261438</v>
      </c>
      <c r="AB158" s="66">
        <f>GEN!AO157</f>
        <v>22011</v>
      </c>
      <c r="AC158" s="64">
        <f>GEN!AP157</f>
        <v>710.0322580645161</v>
      </c>
      <c r="AD158" s="31">
        <f>GEN!AQ157</f>
        <v>-28621.973692810454</v>
      </c>
      <c r="AE158" s="45">
        <f>GEN!AR157</f>
        <v>0.43471671511020527</v>
      </c>
      <c r="AF158" s="65">
        <f>FMCG!AM157</f>
        <v>435922</v>
      </c>
      <c r="AG158" s="31">
        <f>FMCG!AN157</f>
        <v>14062</v>
      </c>
      <c r="AH158" s="66">
        <f>FMCG!AO157</f>
        <v>337286</v>
      </c>
      <c r="AI158" s="64">
        <f>FMCG!AP157</f>
        <v>10880.193548387097</v>
      </c>
      <c r="AJ158" s="31">
        <f>FMCG!AQ157</f>
        <v>-98636</v>
      </c>
      <c r="AK158" s="45">
        <f>FMCG!AR157</f>
        <v>0.7737301627355353</v>
      </c>
    </row>
    <row r="159" spans="1:37" x14ac:dyDescent="0.25">
      <c r="A159" s="10">
        <v>157</v>
      </c>
      <c r="B159" s="11">
        <v>14542</v>
      </c>
      <c r="C159" s="11" t="s">
        <v>58</v>
      </c>
      <c r="D159" s="11" t="s">
        <v>23</v>
      </c>
      <c r="E159" s="12" t="s">
        <v>31</v>
      </c>
      <c r="F159" s="12" t="s">
        <v>32</v>
      </c>
      <c r="G159" s="12" t="s">
        <v>221</v>
      </c>
      <c r="H159" s="65">
        <f>SALES!AM158</f>
        <v>1789196</v>
      </c>
      <c r="I159" s="31">
        <f>SALES!AN158</f>
        <v>57716</v>
      </c>
      <c r="J159" s="66">
        <f>SALES!AO158</f>
        <v>1699879</v>
      </c>
      <c r="K159" s="64">
        <f>SALES!AP158</f>
        <v>54834.806451612902</v>
      </c>
      <c r="L159" s="31">
        <f>SALES!AR158</f>
        <v>-89317</v>
      </c>
      <c r="M159" s="45">
        <f>SALES!AS158</f>
        <v>0.95007981238500416</v>
      </c>
      <c r="N159" s="65">
        <f>PHARMA!AM158</f>
        <v>1156602.2317647059</v>
      </c>
      <c r="O159" s="31">
        <f>PHARMA!AN158</f>
        <v>37309.749411764707</v>
      </c>
      <c r="P159" s="66">
        <f>PHARMA!AO158</f>
        <v>1006080</v>
      </c>
      <c r="Q159" s="64">
        <f>PHARMA!AP158</f>
        <v>32454.193548387098</v>
      </c>
      <c r="R159" s="31">
        <f>PHARMA!AQ158</f>
        <v>-150522.23176470585</v>
      </c>
      <c r="S159" s="45">
        <f>PHARMA!AR158</f>
        <v>0.86985825581968323</v>
      </c>
      <c r="T159" s="65">
        <f>PL!AM158</f>
        <v>130200</v>
      </c>
      <c r="U159" s="31">
        <f>PL!AN158</f>
        <v>4200</v>
      </c>
      <c r="V159" s="66">
        <f>PL!AO158</f>
        <v>130806</v>
      </c>
      <c r="W159" s="64">
        <f>PL!AP158</f>
        <v>4219.5483870967746</v>
      </c>
      <c r="X159" s="31">
        <f>PL!AQ158</f>
        <v>606</v>
      </c>
      <c r="Y159" s="45">
        <f>PL!AR158</f>
        <v>1.0046543778801844</v>
      </c>
      <c r="Z159" s="65">
        <f>GEN!AM158</f>
        <v>65355.768235294126</v>
      </c>
      <c r="AA159" s="31">
        <f>GEN!AN158</f>
        <v>2108.2505882352943</v>
      </c>
      <c r="AB159" s="66">
        <f>GEN!AO158</f>
        <v>45203</v>
      </c>
      <c r="AC159" s="64">
        <f>GEN!AP158</f>
        <v>1458.1612903225807</v>
      </c>
      <c r="AD159" s="31">
        <f>GEN!AQ158</f>
        <v>-20152.768235294126</v>
      </c>
      <c r="AE159" s="45">
        <f>GEN!AR158</f>
        <v>0.69164514809557376</v>
      </c>
      <c r="AF159" s="65">
        <f>FMCG!AM158</f>
        <v>420546</v>
      </c>
      <c r="AG159" s="31">
        <f>FMCG!AN158</f>
        <v>13566</v>
      </c>
      <c r="AH159" s="66">
        <f>FMCG!AO158</f>
        <v>455590</v>
      </c>
      <c r="AI159" s="64">
        <f>FMCG!AP158</f>
        <v>14696.451612903225</v>
      </c>
      <c r="AJ159" s="31">
        <f>FMCG!AQ158</f>
        <v>35044</v>
      </c>
      <c r="AK159" s="45">
        <f>FMCG!AR158</f>
        <v>1.0833297665415911</v>
      </c>
    </row>
    <row r="160" spans="1:37" x14ac:dyDescent="0.25">
      <c r="A160" s="10">
        <v>158</v>
      </c>
      <c r="B160" s="11">
        <v>14509</v>
      </c>
      <c r="C160" s="11" t="s">
        <v>58</v>
      </c>
      <c r="D160" s="11" t="s">
        <v>23</v>
      </c>
      <c r="E160" s="12" t="s">
        <v>31</v>
      </c>
      <c r="F160" s="12" t="s">
        <v>32</v>
      </c>
      <c r="G160" s="12" t="s">
        <v>222</v>
      </c>
      <c r="H160" s="65">
        <f>SALES!AM159</f>
        <v>1711541</v>
      </c>
      <c r="I160" s="31">
        <f>SALES!AN159</f>
        <v>55211</v>
      </c>
      <c r="J160" s="66">
        <f>SALES!AO159</f>
        <v>1158370</v>
      </c>
      <c r="K160" s="64">
        <f>SALES!AP159</f>
        <v>37366.774193548386</v>
      </c>
      <c r="L160" s="31">
        <f>SALES!AR159</f>
        <v>-553171</v>
      </c>
      <c r="M160" s="45">
        <f>SALES!AS159</f>
        <v>0.676799445645766</v>
      </c>
      <c r="N160" s="65">
        <f>PHARMA!AM159</f>
        <v>1091559.4942352942</v>
      </c>
      <c r="O160" s="31">
        <f>PHARMA!AN159</f>
        <v>35211.596588235298</v>
      </c>
      <c r="P160" s="66">
        <f>PHARMA!AO159</f>
        <v>591596</v>
      </c>
      <c r="Q160" s="64">
        <f>PHARMA!AP159</f>
        <v>19083.741935483871</v>
      </c>
      <c r="R160" s="31">
        <f>PHARMA!AQ159</f>
        <v>-499963.49423529417</v>
      </c>
      <c r="S160" s="45">
        <f>PHARMA!AR159</f>
        <v>0.54197320725468112</v>
      </c>
      <c r="T160" s="65">
        <f>PL!AM159</f>
        <v>136400</v>
      </c>
      <c r="U160" s="31">
        <f>PL!AN159</f>
        <v>4400</v>
      </c>
      <c r="V160" s="66">
        <f>PL!AO159</f>
        <v>89948</v>
      </c>
      <c r="W160" s="64">
        <f>PL!AP159</f>
        <v>2901.5483870967741</v>
      </c>
      <c r="X160" s="31">
        <f>PL!AQ159</f>
        <v>-46452</v>
      </c>
      <c r="Y160" s="45">
        <f>PL!AR159</f>
        <v>0.65944281524926684</v>
      </c>
      <c r="Z160" s="65">
        <f>GEN!AM159</f>
        <v>68624.805764705874</v>
      </c>
      <c r="AA160" s="31">
        <f>GEN!AN159</f>
        <v>2213.7034117647058</v>
      </c>
      <c r="AB160" s="66">
        <f>GEN!AO159</f>
        <v>41443</v>
      </c>
      <c r="AC160" s="64">
        <f>GEN!AP159</f>
        <v>1336.8709677419354</v>
      </c>
      <c r="AD160" s="31">
        <f>GEN!AQ159</f>
        <v>-27181.805764705874</v>
      </c>
      <c r="AE160" s="45">
        <f>GEN!AR159</f>
        <v>0.6039069916218891</v>
      </c>
      <c r="AF160" s="65">
        <f>FMCG!AM159</f>
        <v>405046</v>
      </c>
      <c r="AG160" s="31">
        <f>FMCG!AN159</f>
        <v>13066</v>
      </c>
      <c r="AH160" s="66">
        <f>FMCG!AO159</f>
        <v>373997</v>
      </c>
      <c r="AI160" s="64">
        <f>FMCG!AP159</f>
        <v>12064.41935483871</v>
      </c>
      <c r="AJ160" s="31">
        <f>FMCG!AQ159</f>
        <v>-31049</v>
      </c>
      <c r="AK160" s="45">
        <f>FMCG!AR159</f>
        <v>0.92334450901872878</v>
      </c>
    </row>
    <row r="161" spans="1:37" x14ac:dyDescent="0.25">
      <c r="A161" s="10">
        <v>159</v>
      </c>
      <c r="B161" s="11">
        <v>15392</v>
      </c>
      <c r="C161" s="11" t="s">
        <v>58</v>
      </c>
      <c r="D161" s="11" t="s">
        <v>23</v>
      </c>
      <c r="E161" s="12" t="s">
        <v>31</v>
      </c>
      <c r="F161" s="12" t="s">
        <v>32</v>
      </c>
      <c r="G161" s="12" t="s">
        <v>223</v>
      </c>
      <c r="H161" s="65">
        <f>SALES!AM160</f>
        <v>1487566</v>
      </c>
      <c r="I161" s="31">
        <f>SALES!AN160</f>
        <v>47986</v>
      </c>
      <c r="J161" s="66">
        <f>SALES!AO160</f>
        <v>1536238</v>
      </c>
      <c r="K161" s="64">
        <f>SALES!AP160</f>
        <v>49556.06451612903</v>
      </c>
      <c r="L161" s="31">
        <f>SALES!AR160</f>
        <v>48672</v>
      </c>
      <c r="M161" s="45">
        <f>SALES!AS160</f>
        <v>1.0327192205253415</v>
      </c>
      <c r="N161" s="65">
        <f>PHARMA!AM160</f>
        <v>882218.12467320263</v>
      </c>
      <c r="O161" s="31">
        <f>PHARMA!AN160</f>
        <v>28458.649183006535</v>
      </c>
      <c r="P161" s="66">
        <f>PHARMA!AO160</f>
        <v>869969</v>
      </c>
      <c r="Q161" s="64">
        <f>PHARMA!AP160</f>
        <v>28063.516129032258</v>
      </c>
      <c r="R161" s="31">
        <f>PHARMA!AQ160</f>
        <v>-12249.124673202634</v>
      </c>
      <c r="S161" s="45">
        <f>PHARMA!AR160</f>
        <v>0.98611553726835977</v>
      </c>
      <c r="T161" s="65">
        <f>PL!AM160</f>
        <v>136400</v>
      </c>
      <c r="U161" s="31">
        <f>PL!AN160</f>
        <v>4400</v>
      </c>
      <c r="V161" s="66">
        <f>PL!AO160</f>
        <v>129473</v>
      </c>
      <c r="W161" s="64">
        <f>PL!AP160</f>
        <v>4176.5483870967746</v>
      </c>
      <c r="X161" s="31">
        <f>PL!AQ160</f>
        <v>-6927</v>
      </c>
      <c r="Y161" s="45">
        <f>PL!AR160</f>
        <v>0.94921554252199414</v>
      </c>
      <c r="Z161" s="65">
        <f>GEN!AM160</f>
        <v>74658.875326797381</v>
      </c>
      <c r="AA161" s="31">
        <f>GEN!AN160</f>
        <v>2408.3508169934639</v>
      </c>
      <c r="AB161" s="66">
        <f>GEN!AO160</f>
        <v>47254</v>
      </c>
      <c r="AC161" s="64">
        <f>GEN!AP160</f>
        <v>1524.3225806451612</v>
      </c>
      <c r="AD161" s="31">
        <f>GEN!AQ160</f>
        <v>-27404.875326797381</v>
      </c>
      <c r="AE161" s="45">
        <f>GEN!AR160</f>
        <v>0.6329321168201294</v>
      </c>
      <c r="AF161" s="65">
        <f>FMCG!AM160</f>
        <v>377797</v>
      </c>
      <c r="AG161" s="31">
        <f>FMCG!AN160</f>
        <v>12187</v>
      </c>
      <c r="AH161" s="66">
        <f>FMCG!AO160</f>
        <v>373673</v>
      </c>
      <c r="AI161" s="64">
        <f>FMCG!AP160</f>
        <v>12053.967741935483</v>
      </c>
      <c r="AJ161" s="31">
        <f>FMCG!AQ160</f>
        <v>-4124</v>
      </c>
      <c r="AK161" s="45">
        <f>FMCG!AR160</f>
        <v>0.98908408483921262</v>
      </c>
    </row>
    <row r="162" spans="1:37" x14ac:dyDescent="0.25">
      <c r="A162" s="10">
        <v>160</v>
      </c>
      <c r="B162" s="11">
        <v>15611</v>
      </c>
      <c r="C162" s="11" t="s">
        <v>58</v>
      </c>
      <c r="D162" s="11" t="s">
        <v>23</v>
      </c>
      <c r="E162" s="12" t="s">
        <v>31</v>
      </c>
      <c r="F162" s="12" t="s">
        <v>32</v>
      </c>
      <c r="G162" s="12" t="s">
        <v>224</v>
      </c>
      <c r="H162" s="65">
        <f>SALES!AM161</f>
        <v>1143621</v>
      </c>
      <c r="I162" s="31">
        <f>SALES!AN161</f>
        <v>36891</v>
      </c>
      <c r="J162" s="66">
        <f>SALES!AO161</f>
        <v>1085330</v>
      </c>
      <c r="K162" s="64">
        <f>SALES!AP161</f>
        <v>35010.645161290326</v>
      </c>
      <c r="L162" s="31">
        <f>SALES!AR161</f>
        <v>-58291</v>
      </c>
      <c r="M162" s="45">
        <f>SALES!AS161</f>
        <v>0.94902944244640486</v>
      </c>
      <c r="N162" s="65">
        <f>PHARMA!AM161</f>
        <v>658132.15375032672</v>
      </c>
      <c r="O162" s="31">
        <f>PHARMA!AN161</f>
        <v>21230.069475816992</v>
      </c>
      <c r="P162" s="66">
        <f>PHARMA!AO161</f>
        <v>580437</v>
      </c>
      <c r="Q162" s="64">
        <f>PHARMA!AP161</f>
        <v>18723.774193548386</v>
      </c>
      <c r="R162" s="31">
        <f>PHARMA!AQ161</f>
        <v>-77695.153750326717</v>
      </c>
      <c r="S162" s="45">
        <f>PHARMA!AR161</f>
        <v>0.881945968894567</v>
      </c>
      <c r="T162" s="65">
        <f>PL!AM161</f>
        <v>105400</v>
      </c>
      <c r="U162" s="31">
        <f>PL!AN161</f>
        <v>3400</v>
      </c>
      <c r="V162" s="66">
        <f>PL!AO161</f>
        <v>103999</v>
      </c>
      <c r="W162" s="64">
        <f>PL!AP161</f>
        <v>3354.8064516129034</v>
      </c>
      <c r="X162" s="31">
        <f>PL!AQ161</f>
        <v>-1401</v>
      </c>
      <c r="Y162" s="45">
        <f>PL!AR161</f>
        <v>0.986707779886148</v>
      </c>
      <c r="Z162" s="65">
        <f>GEN!AM161</f>
        <v>61356.146249673206</v>
      </c>
      <c r="AA162" s="31">
        <f>GEN!AN161</f>
        <v>1979.2305241830065</v>
      </c>
      <c r="AB162" s="66">
        <f>GEN!AO161</f>
        <v>42757</v>
      </c>
      <c r="AC162" s="64">
        <f>GEN!AP161</f>
        <v>1379.258064516129</v>
      </c>
      <c r="AD162" s="31">
        <f>GEN!AQ161</f>
        <v>-18599.146249673206</v>
      </c>
      <c r="AE162" s="45">
        <f>GEN!AR161</f>
        <v>0.69686580095841222</v>
      </c>
      <c r="AF162" s="65">
        <f>FMCG!AM161</f>
        <v>308822</v>
      </c>
      <c r="AG162" s="31">
        <f>FMCG!AN161</f>
        <v>9962</v>
      </c>
      <c r="AH162" s="66">
        <f>FMCG!AO161</f>
        <v>333772</v>
      </c>
      <c r="AI162" s="64">
        <f>FMCG!AP161</f>
        <v>10766.838709677419</v>
      </c>
      <c r="AJ162" s="31">
        <f>FMCG!AQ161</f>
        <v>24950</v>
      </c>
      <c r="AK162" s="45">
        <f>FMCG!AR161</f>
        <v>1.080790876297673</v>
      </c>
    </row>
    <row r="163" spans="1:37" x14ac:dyDescent="0.25">
      <c r="A163" s="10">
        <v>161</v>
      </c>
      <c r="B163" s="11">
        <v>92016</v>
      </c>
      <c r="C163" s="11" t="s">
        <v>58</v>
      </c>
      <c r="D163" s="11" t="s">
        <v>23</v>
      </c>
      <c r="E163" s="12" t="s">
        <v>31</v>
      </c>
      <c r="F163" s="12" t="s">
        <v>32</v>
      </c>
      <c r="G163" s="12" t="s">
        <v>225</v>
      </c>
      <c r="H163" s="65">
        <f>SALES!AM162</f>
        <v>1888551</v>
      </c>
      <c r="I163" s="31">
        <f>SALES!AN162</f>
        <v>60921</v>
      </c>
      <c r="J163" s="66">
        <f>SALES!AO162</f>
        <v>1636882</v>
      </c>
      <c r="K163" s="64">
        <f>SALES!AP162</f>
        <v>52802.645161290326</v>
      </c>
      <c r="L163" s="31">
        <f>SALES!AR162</f>
        <v>-251669</v>
      </c>
      <c r="M163" s="45">
        <f>SALES!AS162</f>
        <v>0.86673963266017173</v>
      </c>
      <c r="N163" s="65">
        <f>PHARMA!AM162</f>
        <v>1220881.2595751635</v>
      </c>
      <c r="O163" s="31">
        <f>PHARMA!AN162</f>
        <v>39383.266437908496</v>
      </c>
      <c r="P163" s="66">
        <f>PHARMA!AO162</f>
        <v>991768</v>
      </c>
      <c r="Q163" s="64">
        <f>PHARMA!AP162</f>
        <v>31992.516129032258</v>
      </c>
      <c r="R163" s="31">
        <f>PHARMA!AQ162</f>
        <v>-229113.25957516348</v>
      </c>
      <c r="S163" s="45">
        <f>PHARMA!AR162</f>
        <v>0.8123378028958449</v>
      </c>
      <c r="T163" s="65">
        <f>PL!AM162</f>
        <v>105400</v>
      </c>
      <c r="U163" s="31">
        <f>PL!AN162</f>
        <v>3400</v>
      </c>
      <c r="V163" s="66">
        <f>PL!AO162</f>
        <v>105470</v>
      </c>
      <c r="W163" s="64">
        <f>PL!AP162</f>
        <v>3402.2580645161293</v>
      </c>
      <c r="X163" s="31">
        <f>PL!AQ162</f>
        <v>70</v>
      </c>
      <c r="Y163" s="45">
        <f>PL!AR162</f>
        <v>1.000664136622391</v>
      </c>
      <c r="Z163" s="65">
        <f>GEN!AM162</f>
        <v>70330.740424836607</v>
      </c>
      <c r="AA163" s="31">
        <f>GEN!AN162</f>
        <v>2268.7335620915032</v>
      </c>
      <c r="AB163" s="66">
        <f>GEN!AO162</f>
        <v>36217</v>
      </c>
      <c r="AC163" s="64">
        <f>GEN!AP162</f>
        <v>1168.2903225806451</v>
      </c>
      <c r="AD163" s="31">
        <f>GEN!AQ162</f>
        <v>-34113.740424836607</v>
      </c>
      <c r="AE163" s="45">
        <f>GEN!AR162</f>
        <v>0.51495263353164311</v>
      </c>
      <c r="AF163" s="65">
        <f>FMCG!AM162</f>
        <v>474672</v>
      </c>
      <c r="AG163" s="31">
        <f>FMCG!AN162</f>
        <v>15312</v>
      </c>
      <c r="AH163" s="66">
        <f>FMCG!AO162</f>
        <v>452012</v>
      </c>
      <c r="AI163" s="64">
        <f>FMCG!AP162</f>
        <v>14581.032258064517</v>
      </c>
      <c r="AJ163" s="31">
        <f>FMCG!AQ162</f>
        <v>-22660</v>
      </c>
      <c r="AK163" s="45">
        <f>FMCG!AR162</f>
        <v>0.9522617723396366</v>
      </c>
    </row>
    <row r="164" spans="1:37" x14ac:dyDescent="0.25">
      <c r="A164" s="10">
        <v>162</v>
      </c>
      <c r="B164" s="11">
        <v>92038</v>
      </c>
      <c r="C164" s="11" t="s">
        <v>58</v>
      </c>
      <c r="D164" s="11" t="s">
        <v>23</v>
      </c>
      <c r="E164" s="12" t="s">
        <v>31</v>
      </c>
      <c r="F164" s="12" t="s">
        <v>32</v>
      </c>
      <c r="G164" s="12" t="s">
        <v>226</v>
      </c>
      <c r="H164" s="65">
        <f>SALES!AM163</f>
        <v>748293.5</v>
      </c>
      <c r="I164" s="31">
        <f>SALES!AN163</f>
        <v>24138.5</v>
      </c>
      <c r="J164" s="66">
        <f>SALES!AO163</f>
        <v>866993</v>
      </c>
      <c r="K164" s="64">
        <f>SALES!AP163</f>
        <v>27967.516129032258</v>
      </c>
      <c r="L164" s="31">
        <f>SALES!AR163</f>
        <v>118699.5</v>
      </c>
      <c r="M164" s="45">
        <f>SALES!AS163</f>
        <v>1.1586269291394353</v>
      </c>
      <c r="N164" s="65">
        <f>PHARMA!AM163</f>
        <v>424170.58888888889</v>
      </c>
      <c r="O164" s="31">
        <f>PHARMA!AN163</f>
        <v>13682.922222222222</v>
      </c>
      <c r="P164" s="66">
        <f>PHARMA!AO163</f>
        <v>460285</v>
      </c>
      <c r="Q164" s="64">
        <f>PHARMA!AP163</f>
        <v>14847.903225806451</v>
      </c>
      <c r="R164" s="31">
        <f>PHARMA!AQ163</f>
        <v>36114.411111111112</v>
      </c>
      <c r="S164" s="45">
        <f>PHARMA!AR163</f>
        <v>1.0851412428327776</v>
      </c>
      <c r="T164" s="65">
        <f>PL!AM163</f>
        <v>65100</v>
      </c>
      <c r="U164" s="31">
        <f>PL!AN163</f>
        <v>2100</v>
      </c>
      <c r="V164" s="66">
        <f>PL!AO163</f>
        <v>76660</v>
      </c>
      <c r="W164" s="64">
        <f>PL!AP163</f>
        <v>2472.9032258064517</v>
      </c>
      <c r="X164" s="31">
        <f>PL!AQ163</f>
        <v>11560</v>
      </c>
      <c r="Y164" s="45">
        <f>PL!AR163</f>
        <v>1.1775729646697388</v>
      </c>
      <c r="Z164" s="65">
        <f>GEN!AM163</f>
        <v>25695.211111111108</v>
      </c>
      <c r="AA164" s="31">
        <f>GEN!AN163</f>
        <v>828.87777777777762</v>
      </c>
      <c r="AB164" s="66">
        <f>GEN!AO163</f>
        <v>27522</v>
      </c>
      <c r="AC164" s="64">
        <f>GEN!AP163</f>
        <v>887.80645161290317</v>
      </c>
      <c r="AD164" s="31">
        <f>GEN!AQ163</f>
        <v>1826.788888888892</v>
      </c>
      <c r="AE164" s="45">
        <f>GEN!AR163</f>
        <v>1.0710945273416708</v>
      </c>
      <c r="AF164" s="65">
        <f>FMCG!AM163</f>
        <v>224967</v>
      </c>
      <c r="AG164" s="31">
        <f>FMCG!AN163</f>
        <v>7257</v>
      </c>
      <c r="AH164" s="66">
        <f>FMCG!AO163</f>
        <v>251720</v>
      </c>
      <c r="AI164" s="64">
        <f>FMCG!AP163</f>
        <v>8120</v>
      </c>
      <c r="AJ164" s="31">
        <f>FMCG!AQ163</f>
        <v>26753</v>
      </c>
      <c r="AK164" s="45">
        <f>FMCG!AR163</f>
        <v>1.1189196637729089</v>
      </c>
    </row>
    <row r="165" spans="1:37" x14ac:dyDescent="0.25">
      <c r="A165" s="10">
        <v>163</v>
      </c>
      <c r="B165" s="13">
        <v>16892</v>
      </c>
      <c r="C165" s="11" t="s">
        <v>58</v>
      </c>
      <c r="D165" s="11" t="s">
        <v>23</v>
      </c>
      <c r="E165" s="12" t="s">
        <v>31</v>
      </c>
      <c r="F165" s="12" t="s">
        <v>32</v>
      </c>
      <c r="G165" s="14" t="s">
        <v>227</v>
      </c>
      <c r="H165" s="65">
        <f>SALES!AM164</f>
        <v>1403091</v>
      </c>
      <c r="I165" s="31">
        <f>SALES!AN164</f>
        <v>45261</v>
      </c>
      <c r="J165" s="66">
        <f>SALES!AO164</f>
        <v>1279452</v>
      </c>
      <c r="K165" s="64">
        <f>SALES!AP164</f>
        <v>41272.645161290326</v>
      </c>
      <c r="L165" s="31">
        <f>SALES!AR164</f>
        <v>-123639</v>
      </c>
      <c r="M165" s="45">
        <f>SALES!AS164</f>
        <v>0.91188098277303464</v>
      </c>
      <c r="N165" s="65">
        <f>PHARMA!AM164</f>
        <v>670193.33828104578</v>
      </c>
      <c r="O165" s="31">
        <f>PHARMA!AN164</f>
        <v>21619.139944549865</v>
      </c>
      <c r="P165" s="66">
        <f>PHARMA!AO164</f>
        <v>542978</v>
      </c>
      <c r="Q165" s="64">
        <f>PHARMA!AP164</f>
        <v>17515.419354838708</v>
      </c>
      <c r="R165" s="31">
        <f>PHARMA!AQ164</f>
        <v>-127215.33828104578</v>
      </c>
      <c r="S165" s="45">
        <f>PHARMA!AR164</f>
        <v>0.8101811357789146</v>
      </c>
      <c r="T165" s="65">
        <f>PL!AM164</f>
        <v>93000</v>
      </c>
      <c r="U165" s="31">
        <f>PL!AN164</f>
        <v>3000</v>
      </c>
      <c r="V165" s="66">
        <f>PL!AO164</f>
        <v>105892</v>
      </c>
      <c r="W165" s="64">
        <f>PL!AP164</f>
        <v>3415.8709677419356</v>
      </c>
      <c r="X165" s="31">
        <f>PL!AQ164</f>
        <v>12892</v>
      </c>
      <c r="Y165" s="45">
        <f>PL!AR164</f>
        <v>1.1386236559139784</v>
      </c>
      <c r="Z165" s="65">
        <f>GEN!AM164</f>
        <v>73548.67171895424</v>
      </c>
      <c r="AA165" s="31">
        <f>GEN!AN164</f>
        <v>2372.5377973856207</v>
      </c>
      <c r="AB165" s="66">
        <f>GEN!AO164</f>
        <v>62576</v>
      </c>
      <c r="AC165" s="64">
        <f>GEN!AP164</f>
        <v>2018.5806451612902</v>
      </c>
      <c r="AD165" s="31">
        <f>GEN!AQ164</f>
        <v>-10972.67171895424</v>
      </c>
      <c r="AE165" s="45">
        <f>GEN!AR164</f>
        <v>0.85081074256672851</v>
      </c>
      <c r="AF165" s="65">
        <f>FMCG!AM164</f>
        <v>551397</v>
      </c>
      <c r="AG165" s="31">
        <f>FMCG!AN164</f>
        <v>17787</v>
      </c>
      <c r="AH165" s="66">
        <f>FMCG!AO164</f>
        <v>522903</v>
      </c>
      <c r="AI165" s="64">
        <f>FMCG!AP164</f>
        <v>16867.83870967742</v>
      </c>
      <c r="AJ165" s="31">
        <f>FMCG!AQ164</f>
        <v>-28494</v>
      </c>
      <c r="AK165" s="45">
        <f>FMCG!AR164</f>
        <v>0.948323984352472</v>
      </c>
    </row>
    <row r="166" spans="1:37" x14ac:dyDescent="0.25">
      <c r="A166" s="10">
        <v>164</v>
      </c>
      <c r="B166" s="11">
        <v>15918</v>
      </c>
      <c r="C166" s="11" t="s">
        <v>58</v>
      </c>
      <c r="D166" s="11" t="s">
        <v>23</v>
      </c>
      <c r="E166" s="12" t="s">
        <v>31</v>
      </c>
      <c r="F166" s="12" t="s">
        <v>33</v>
      </c>
      <c r="G166" s="12" t="s">
        <v>228</v>
      </c>
      <c r="H166" s="65">
        <f>SALES!AM165</f>
        <v>1590486</v>
      </c>
      <c r="I166" s="31">
        <f>SALES!AN165</f>
        <v>51306</v>
      </c>
      <c r="J166" s="66">
        <f>SALES!AO165</f>
        <v>1579824</v>
      </c>
      <c r="K166" s="64">
        <f>SALES!AP165</f>
        <v>50962.06451612903</v>
      </c>
      <c r="L166" s="31">
        <f>SALES!AR165</f>
        <v>-10662</v>
      </c>
      <c r="M166" s="45">
        <f>SALES!AS165</f>
        <v>0.9932963886510161</v>
      </c>
      <c r="N166" s="65">
        <f>PHARMA!AM165</f>
        <v>1010676.2934313726</v>
      </c>
      <c r="O166" s="31">
        <f>PHARMA!AN165</f>
        <v>32602.461078431374</v>
      </c>
      <c r="P166" s="66">
        <f>PHARMA!AO165</f>
        <v>909454</v>
      </c>
      <c r="Q166" s="64">
        <f>PHARMA!AP165</f>
        <v>29337.225806451614</v>
      </c>
      <c r="R166" s="31">
        <f>PHARMA!AQ165</f>
        <v>-101222.29343137261</v>
      </c>
      <c r="S166" s="45">
        <f>PHARMA!AR165</f>
        <v>0.89984696970806521</v>
      </c>
      <c r="T166" s="65">
        <f>PL!AM165</f>
        <v>133300</v>
      </c>
      <c r="U166" s="31">
        <f>PL!AN165</f>
        <v>4300</v>
      </c>
      <c r="V166" s="66">
        <f>PL!AO165</f>
        <v>151706</v>
      </c>
      <c r="W166" s="64">
        <f>PL!AP165</f>
        <v>4893.7419354838712</v>
      </c>
      <c r="X166" s="31">
        <f>PL!AQ165</f>
        <v>18406</v>
      </c>
      <c r="Y166" s="45">
        <f>PL!AR165</f>
        <v>1.13807951987997</v>
      </c>
      <c r="Z166" s="65">
        <f>GEN!AM165</f>
        <v>67327.006568627447</v>
      </c>
      <c r="AA166" s="31">
        <f>GEN!AN165</f>
        <v>2171.8389215686275</v>
      </c>
      <c r="AB166" s="66">
        <f>GEN!AO165</f>
        <v>54362</v>
      </c>
      <c r="AC166" s="64">
        <f>GEN!AP165</f>
        <v>1753.6129032258063</v>
      </c>
      <c r="AD166" s="31">
        <f>GEN!AQ165</f>
        <v>-12965.006568627447</v>
      </c>
      <c r="AE166" s="45">
        <f>GEN!AR165</f>
        <v>0.80743230347821837</v>
      </c>
      <c r="AF166" s="65">
        <f>FMCG!AM165</f>
        <v>366172</v>
      </c>
      <c r="AG166" s="31">
        <f>FMCG!AN165</f>
        <v>11812</v>
      </c>
      <c r="AH166" s="66">
        <f>FMCG!AO165</f>
        <v>392689</v>
      </c>
      <c r="AI166" s="64">
        <f>FMCG!AP165</f>
        <v>12667.387096774193</v>
      </c>
      <c r="AJ166" s="31">
        <f>FMCG!AQ165</f>
        <v>26517</v>
      </c>
      <c r="AK166" s="45">
        <f>FMCG!AR165</f>
        <v>1.0724167877390953</v>
      </c>
    </row>
    <row r="167" spans="1:37" x14ac:dyDescent="0.25">
      <c r="A167" s="10">
        <v>165</v>
      </c>
      <c r="B167" s="11">
        <v>14501</v>
      </c>
      <c r="C167" s="11" t="s">
        <v>58</v>
      </c>
      <c r="D167" s="11" t="s">
        <v>23</v>
      </c>
      <c r="E167" s="12" t="s">
        <v>31</v>
      </c>
      <c r="F167" s="12" t="s">
        <v>33</v>
      </c>
      <c r="G167" s="12" t="s">
        <v>229</v>
      </c>
      <c r="H167" s="65">
        <f>SALES!AM166</f>
        <v>1798496</v>
      </c>
      <c r="I167" s="31">
        <f>SALES!AN166</f>
        <v>58016</v>
      </c>
      <c r="J167" s="66">
        <f>SALES!AO166</f>
        <v>1679168</v>
      </c>
      <c r="K167" s="64">
        <f>SALES!AP166</f>
        <v>54166.709677419356</v>
      </c>
      <c r="L167" s="31">
        <f>SALES!AR166</f>
        <v>-119328</v>
      </c>
      <c r="M167" s="45">
        <f>SALES!AS166</f>
        <v>0.93365122858210414</v>
      </c>
      <c r="N167" s="65">
        <f>PHARMA!AM166</f>
        <v>1148292.3271895424</v>
      </c>
      <c r="O167" s="31">
        <f>PHARMA!AN166</f>
        <v>37041.687973856206</v>
      </c>
      <c r="P167" s="66">
        <f>PHARMA!AO166</f>
        <v>1032468</v>
      </c>
      <c r="Q167" s="64">
        <f>PHARMA!AP166</f>
        <v>33305.419354838712</v>
      </c>
      <c r="R167" s="31">
        <f>PHARMA!AQ166</f>
        <v>-115824.32718954235</v>
      </c>
      <c r="S167" s="45">
        <f>PHARMA!AR166</f>
        <v>0.89913341363777666</v>
      </c>
      <c r="T167" s="65">
        <f>PL!AM166</f>
        <v>153450</v>
      </c>
      <c r="U167" s="31">
        <f>PL!AN166</f>
        <v>4950</v>
      </c>
      <c r="V167" s="66">
        <f>PL!AO166</f>
        <v>130958</v>
      </c>
      <c r="W167" s="64">
        <f>PL!AP166</f>
        <v>4224.4516129032254</v>
      </c>
      <c r="X167" s="31">
        <f>PL!AQ166</f>
        <v>-22492</v>
      </c>
      <c r="Y167" s="45">
        <f>PL!AR166</f>
        <v>0.85342456826327795</v>
      </c>
      <c r="Z167" s="65">
        <f>GEN!AM166</f>
        <v>90715.672810457516</v>
      </c>
      <c r="AA167" s="31">
        <f>GEN!AN166</f>
        <v>2926.3120261437907</v>
      </c>
      <c r="AB167" s="66">
        <f>GEN!AO166</f>
        <v>59285</v>
      </c>
      <c r="AC167" s="64">
        <f>GEN!AP166</f>
        <v>1912.4193548387098</v>
      </c>
      <c r="AD167" s="31">
        <f>GEN!AQ166</f>
        <v>-31430.672810457516</v>
      </c>
      <c r="AE167" s="45">
        <f>GEN!AR166</f>
        <v>0.65352544012842007</v>
      </c>
      <c r="AF167" s="65">
        <f>FMCG!AM166</f>
        <v>389546</v>
      </c>
      <c r="AG167" s="31">
        <f>FMCG!AN166</f>
        <v>12566</v>
      </c>
      <c r="AH167" s="66">
        <f>FMCG!AO166</f>
        <v>376301</v>
      </c>
      <c r="AI167" s="64">
        <f>FMCG!AP166</f>
        <v>12138.741935483871</v>
      </c>
      <c r="AJ167" s="31">
        <f>FMCG!AQ166</f>
        <v>-13245</v>
      </c>
      <c r="AK167" s="45">
        <f>FMCG!AR166</f>
        <v>0.96599888074835838</v>
      </c>
    </row>
    <row r="168" spans="1:37" x14ac:dyDescent="0.25">
      <c r="A168" s="10">
        <v>166</v>
      </c>
      <c r="B168" s="11">
        <v>92020</v>
      </c>
      <c r="C168" s="11" t="s">
        <v>58</v>
      </c>
      <c r="D168" s="11" t="s">
        <v>23</v>
      </c>
      <c r="E168" s="12" t="s">
        <v>31</v>
      </c>
      <c r="F168" s="12" t="s">
        <v>33</v>
      </c>
      <c r="G168" s="12" t="s">
        <v>230</v>
      </c>
      <c r="H168" s="65">
        <f>SALES!AM167</f>
        <v>1075266</v>
      </c>
      <c r="I168" s="31">
        <f>SALES!AN167</f>
        <v>34686</v>
      </c>
      <c r="J168" s="66">
        <f>SALES!AO167</f>
        <v>1209361</v>
      </c>
      <c r="K168" s="64">
        <f>SALES!AP167</f>
        <v>39011.645161290326</v>
      </c>
      <c r="L168" s="31">
        <f>SALES!AR167</f>
        <v>134095</v>
      </c>
      <c r="M168" s="45">
        <f>SALES!AS167</f>
        <v>1.1247086767367331</v>
      </c>
      <c r="N168" s="65">
        <f>PHARMA!AM167</f>
        <v>633786.17021732032</v>
      </c>
      <c r="O168" s="31">
        <f>PHARMA!AN167</f>
        <v>20444.715168300656</v>
      </c>
      <c r="P168" s="66">
        <f>PHARMA!AO167</f>
        <v>496611</v>
      </c>
      <c r="Q168" s="64">
        <f>PHARMA!AP167</f>
        <v>16019.709677419354</v>
      </c>
      <c r="R168" s="31">
        <f>PHARMA!AQ167</f>
        <v>-137175.17021732032</v>
      </c>
      <c r="S168" s="45">
        <f>PHARMA!AR167</f>
        <v>0.78356238008430501</v>
      </c>
      <c r="T168" s="65">
        <f>PL!AM167</f>
        <v>86800</v>
      </c>
      <c r="U168" s="31">
        <f>PL!AN167</f>
        <v>2800</v>
      </c>
      <c r="V168" s="66">
        <f>PL!AO167</f>
        <v>130235</v>
      </c>
      <c r="W168" s="64">
        <f>PL!AP167</f>
        <v>4201.1290322580644</v>
      </c>
      <c r="X168" s="31">
        <f>PL!AQ167</f>
        <v>43435</v>
      </c>
      <c r="Y168" s="45">
        <f>PL!AR167</f>
        <v>1.5004032258064517</v>
      </c>
      <c r="Z168" s="65">
        <f>GEN!AM167</f>
        <v>105697.12978267974</v>
      </c>
      <c r="AA168" s="31">
        <f>GEN!AN167</f>
        <v>3409.5848316993465</v>
      </c>
      <c r="AB168" s="66">
        <f>GEN!AO167</f>
        <v>118784</v>
      </c>
      <c r="AC168" s="64">
        <f>GEN!AP167</f>
        <v>3831.7419354838707</v>
      </c>
      <c r="AD168" s="31">
        <f>GEN!AQ167</f>
        <v>13086.870217320262</v>
      </c>
      <c r="AE168" s="45">
        <f>GEN!AR167</f>
        <v>1.1238148116626037</v>
      </c>
      <c r="AF168" s="65">
        <f>FMCG!AM167</f>
        <v>240622</v>
      </c>
      <c r="AG168" s="31">
        <f>FMCG!AN167</f>
        <v>7762</v>
      </c>
      <c r="AH168" s="66">
        <f>FMCG!AO167</f>
        <v>433980</v>
      </c>
      <c r="AI168" s="64">
        <f>FMCG!AP167</f>
        <v>13999.354838709678</v>
      </c>
      <c r="AJ168" s="31">
        <f>FMCG!AQ167</f>
        <v>193358</v>
      </c>
      <c r="AK168" s="45">
        <f>FMCG!AR167</f>
        <v>1.8035757328922541</v>
      </c>
    </row>
    <row r="169" spans="1:37" x14ac:dyDescent="0.25">
      <c r="A169" s="10">
        <v>167</v>
      </c>
      <c r="B169" s="11">
        <v>16065</v>
      </c>
      <c r="C169" s="11" t="s">
        <v>58</v>
      </c>
      <c r="D169" s="11" t="s">
        <v>23</v>
      </c>
      <c r="E169" s="12" t="s">
        <v>31</v>
      </c>
      <c r="F169" s="12" t="s">
        <v>33</v>
      </c>
      <c r="G169" s="12" t="s">
        <v>231</v>
      </c>
      <c r="H169" s="65">
        <f>SALES!AM168</f>
        <v>1625361</v>
      </c>
      <c r="I169" s="31">
        <f>SALES!AN168</f>
        <v>52431</v>
      </c>
      <c r="J169" s="66">
        <f>SALES!AO168</f>
        <v>1768724</v>
      </c>
      <c r="K169" s="64">
        <f>SALES!AP168</f>
        <v>57055.612903225803</v>
      </c>
      <c r="L169" s="31">
        <f>SALES!AR168</f>
        <v>143363</v>
      </c>
      <c r="M169" s="45">
        <f>SALES!AS168</f>
        <v>1.0882037898042343</v>
      </c>
      <c r="N169" s="65">
        <f>PHARMA!AM168</f>
        <v>981976.10339869279</v>
      </c>
      <c r="O169" s="31">
        <f>PHARMA!AN168</f>
        <v>31676.648496732025</v>
      </c>
      <c r="P169" s="66">
        <f>PHARMA!AO168</f>
        <v>914165</v>
      </c>
      <c r="Q169" s="64">
        <f>PHARMA!AP168</f>
        <v>29489.193548387098</v>
      </c>
      <c r="R169" s="31">
        <f>PHARMA!AQ168</f>
        <v>-67811.103398692794</v>
      </c>
      <c r="S169" s="45">
        <f>PHARMA!AR168</f>
        <v>0.93094424277332866</v>
      </c>
      <c r="T169" s="65">
        <f>PL!AM168</f>
        <v>139500</v>
      </c>
      <c r="U169" s="31">
        <f>PL!AN168</f>
        <v>4500</v>
      </c>
      <c r="V169" s="66">
        <f>PL!AO168</f>
        <v>168806</v>
      </c>
      <c r="W169" s="64">
        <f>PL!AP168</f>
        <v>5445.3548387096771</v>
      </c>
      <c r="X169" s="31">
        <f>PL!AQ168</f>
        <v>29306</v>
      </c>
      <c r="Y169" s="45">
        <f>PL!AR168</f>
        <v>1.2100788530465949</v>
      </c>
      <c r="Z169" s="65">
        <f>GEN!AM168</f>
        <v>87120.896601307191</v>
      </c>
      <c r="AA169" s="31">
        <f>GEN!AN168</f>
        <v>2810.3515032679738</v>
      </c>
      <c r="AB169" s="66">
        <f>GEN!AO168</f>
        <v>91379</v>
      </c>
      <c r="AC169" s="64">
        <f>GEN!AP168</f>
        <v>2947.7096774193546</v>
      </c>
      <c r="AD169" s="31">
        <f>GEN!AQ168</f>
        <v>4258.1033986928087</v>
      </c>
      <c r="AE169" s="45">
        <f>GEN!AR168</f>
        <v>1.0488757986293373</v>
      </c>
      <c r="AF169" s="65">
        <f>FMCG!AM168</f>
        <v>397172</v>
      </c>
      <c r="AG169" s="31">
        <f>FMCG!AN168</f>
        <v>12812</v>
      </c>
      <c r="AH169" s="66">
        <f>FMCG!AO168</f>
        <v>467065</v>
      </c>
      <c r="AI169" s="64">
        <f>FMCG!AP168</f>
        <v>15066.612903225807</v>
      </c>
      <c r="AJ169" s="31">
        <f>FMCG!AQ168</f>
        <v>69893</v>
      </c>
      <c r="AK169" s="45">
        <f>FMCG!AR168</f>
        <v>1.1759766549505</v>
      </c>
    </row>
    <row r="170" spans="1:37" x14ac:dyDescent="0.25">
      <c r="A170" s="10">
        <v>168</v>
      </c>
      <c r="B170" s="11">
        <v>16911</v>
      </c>
      <c r="C170" s="11" t="s">
        <v>58</v>
      </c>
      <c r="D170" s="11" t="s">
        <v>23</v>
      </c>
      <c r="E170" s="12" t="s">
        <v>31</v>
      </c>
      <c r="F170" s="12" t="s">
        <v>33</v>
      </c>
      <c r="G170" s="12" t="s">
        <v>232</v>
      </c>
      <c r="H170" s="65">
        <f>SALES!AM169</f>
        <v>1240341</v>
      </c>
      <c r="I170" s="31">
        <f>SALES!AN169</f>
        <v>40011</v>
      </c>
      <c r="J170" s="66">
        <f>SALES!AO169</f>
        <v>1093778</v>
      </c>
      <c r="K170" s="64">
        <f>SALES!AP169</f>
        <v>35283.161290322583</v>
      </c>
      <c r="L170" s="31">
        <f>SALES!AR169</f>
        <v>-146563</v>
      </c>
      <c r="M170" s="45">
        <f>SALES!AS169</f>
        <v>0.88183652721308092</v>
      </c>
      <c r="N170" s="65">
        <f>PHARMA!AM169</f>
        <v>567650.86732026143</v>
      </c>
      <c r="O170" s="31">
        <f>PHARMA!AN169</f>
        <v>18311.318300653595</v>
      </c>
      <c r="P170" s="66">
        <f>PHARMA!AO169</f>
        <v>495362</v>
      </c>
      <c r="Q170" s="64">
        <f>PHARMA!AP169</f>
        <v>15979.41935483871</v>
      </c>
      <c r="R170" s="31">
        <f>PHARMA!AQ169</f>
        <v>-72288.86732026143</v>
      </c>
      <c r="S170" s="45">
        <f>PHARMA!AR169</f>
        <v>0.87265259073500723</v>
      </c>
      <c r="T170" s="65">
        <f>PL!AM169</f>
        <v>86800</v>
      </c>
      <c r="U170" s="31">
        <f>PL!AN169</f>
        <v>2800</v>
      </c>
      <c r="V170" s="66">
        <f>PL!AO169</f>
        <v>76497</v>
      </c>
      <c r="W170" s="64">
        <f>PL!AP169</f>
        <v>2467.6451612903224</v>
      </c>
      <c r="X170" s="31">
        <f>PL!AQ169</f>
        <v>-10303</v>
      </c>
      <c r="Y170" s="45">
        <f>PL!AR169</f>
        <v>0.88130184331797234</v>
      </c>
      <c r="Z170" s="65">
        <f>GEN!AM169</f>
        <v>117976.13267973857</v>
      </c>
      <c r="AA170" s="31">
        <f>GEN!AN169</f>
        <v>3805.6816993464054</v>
      </c>
      <c r="AB170" s="66">
        <f>GEN!AO169</f>
        <v>85253</v>
      </c>
      <c r="AC170" s="64">
        <f>GEN!AP169</f>
        <v>2750.0967741935483</v>
      </c>
      <c r="AD170" s="31">
        <f>GEN!AQ169</f>
        <v>-32723.13267973857</v>
      </c>
      <c r="AE170" s="45">
        <f>GEN!AR169</f>
        <v>0.72262921375317724</v>
      </c>
      <c r="AF170" s="65">
        <f>FMCG!AM169</f>
        <v>451422</v>
      </c>
      <c r="AG170" s="31">
        <f>FMCG!AN169</f>
        <v>14562</v>
      </c>
      <c r="AH170" s="66">
        <f>FMCG!AO169</f>
        <v>427927</v>
      </c>
      <c r="AI170" s="64">
        <f>FMCG!AP169</f>
        <v>13804.096774193549</v>
      </c>
      <c r="AJ170" s="31">
        <f>FMCG!AQ169</f>
        <v>-23495</v>
      </c>
      <c r="AK170" s="45">
        <f>FMCG!AR169</f>
        <v>0.94795335628303445</v>
      </c>
    </row>
    <row r="171" spans="1:37" x14ac:dyDescent="0.25">
      <c r="A171" s="10">
        <v>169</v>
      </c>
      <c r="B171" s="11">
        <v>15871</v>
      </c>
      <c r="C171" s="11" t="s">
        <v>58</v>
      </c>
      <c r="D171" s="11" t="s">
        <v>23</v>
      </c>
      <c r="E171" s="12" t="s">
        <v>31</v>
      </c>
      <c r="F171" s="12" t="s">
        <v>33</v>
      </c>
      <c r="G171" s="12" t="s">
        <v>233</v>
      </c>
      <c r="H171" s="65">
        <f>SALES!AM170</f>
        <v>1950551</v>
      </c>
      <c r="I171" s="31">
        <f>SALES!AN170</f>
        <v>62921</v>
      </c>
      <c r="J171" s="66">
        <f>SALES!AO170</f>
        <v>1693839</v>
      </c>
      <c r="K171" s="64">
        <f>SALES!AP170</f>
        <v>54639.967741935485</v>
      </c>
      <c r="L171" s="31">
        <f>SALES!AR170</f>
        <v>-256712</v>
      </c>
      <c r="M171" s="45">
        <f>SALES!AS170</f>
        <v>0.86839000877188033</v>
      </c>
      <c r="N171" s="65">
        <f>PHARMA!AM170</f>
        <v>1126597.0116339871</v>
      </c>
      <c r="O171" s="31">
        <f>PHARMA!AN170</f>
        <v>36341.839084967323</v>
      </c>
      <c r="P171" s="66">
        <f>PHARMA!AO170</f>
        <v>886361</v>
      </c>
      <c r="Q171" s="64">
        <f>PHARMA!AP170</f>
        <v>28592.290322580644</v>
      </c>
      <c r="R171" s="31">
        <f>PHARMA!AQ170</f>
        <v>-240236.01163398707</v>
      </c>
      <c r="S171" s="45">
        <f>PHARMA!AR170</f>
        <v>0.78675958736517948</v>
      </c>
      <c r="T171" s="65">
        <f>PL!AM170</f>
        <v>139500</v>
      </c>
      <c r="U171" s="31">
        <f>PL!AN170</f>
        <v>4500</v>
      </c>
      <c r="V171" s="66">
        <f>PL!AO170</f>
        <v>118500</v>
      </c>
      <c r="W171" s="64">
        <f>PL!AP170</f>
        <v>3822.5806451612902</v>
      </c>
      <c r="X171" s="31">
        <f>PL!AQ170</f>
        <v>-21000</v>
      </c>
      <c r="Y171" s="45">
        <f>PL!AR170</f>
        <v>0.84946236559139787</v>
      </c>
      <c r="Z171" s="65">
        <f>GEN!AM170</f>
        <v>80800.288366013061</v>
      </c>
      <c r="AA171" s="31">
        <f>GEN!AN170</f>
        <v>2606.4609150326792</v>
      </c>
      <c r="AB171" s="66">
        <f>GEN!AO170</f>
        <v>51538</v>
      </c>
      <c r="AC171" s="64">
        <f>GEN!AP170</f>
        <v>1662.516129032258</v>
      </c>
      <c r="AD171" s="31">
        <f>GEN!AQ170</f>
        <v>-29262.288366013061</v>
      </c>
      <c r="AE171" s="45">
        <f>GEN!AR170</f>
        <v>0.63784425825983038</v>
      </c>
      <c r="AF171" s="65">
        <f>FMCG!AM170</f>
        <v>586272</v>
      </c>
      <c r="AG171" s="31">
        <f>FMCG!AN170</f>
        <v>18912</v>
      </c>
      <c r="AH171" s="66">
        <f>FMCG!AO170</f>
        <v>535183</v>
      </c>
      <c r="AI171" s="64">
        <f>FMCG!AP170</f>
        <v>17263.967741935485</v>
      </c>
      <c r="AJ171" s="31">
        <f>FMCG!AQ170</f>
        <v>-51089</v>
      </c>
      <c r="AK171" s="45">
        <f>FMCG!AR170</f>
        <v>0.91285785437476119</v>
      </c>
    </row>
    <row r="172" spans="1:37" x14ac:dyDescent="0.25">
      <c r="A172" s="10">
        <v>170</v>
      </c>
      <c r="B172" s="13">
        <v>16412</v>
      </c>
      <c r="C172" s="11" t="s">
        <v>58</v>
      </c>
      <c r="D172" s="11" t="s">
        <v>23</v>
      </c>
      <c r="E172" s="12" t="s">
        <v>31</v>
      </c>
      <c r="F172" s="12" t="s">
        <v>33</v>
      </c>
      <c r="G172" s="14" t="s">
        <v>234</v>
      </c>
      <c r="H172" s="65">
        <f>SALES!AM171</f>
        <v>712721</v>
      </c>
      <c r="I172" s="31">
        <f>SALES!AN171</f>
        <v>22991</v>
      </c>
      <c r="J172" s="66">
        <f>SALES!AO171</f>
        <v>990526</v>
      </c>
      <c r="K172" s="64">
        <f>SALES!AP171</f>
        <v>31952.451612903227</v>
      </c>
      <c r="L172" s="31">
        <f>SALES!AR171</f>
        <v>277805</v>
      </c>
      <c r="M172" s="45">
        <f>SALES!AS171</f>
        <v>1.389780853938638</v>
      </c>
      <c r="N172" s="65">
        <f>PHARMA!AM171</f>
        <v>310932.35437908495</v>
      </c>
      <c r="O172" s="31">
        <f>PHARMA!AN171</f>
        <v>10030.075947712417</v>
      </c>
      <c r="P172" s="66">
        <f>PHARMA!AO171</f>
        <v>444388</v>
      </c>
      <c r="Q172" s="64">
        <f>PHARMA!AP171</f>
        <v>14335.096774193549</v>
      </c>
      <c r="R172" s="31">
        <f>PHARMA!AQ171</f>
        <v>133455.64562091505</v>
      </c>
      <c r="S172" s="45">
        <f>PHARMA!AR171</f>
        <v>1.4292111893193578</v>
      </c>
      <c r="T172" s="65">
        <f>PL!AM171</f>
        <v>83700</v>
      </c>
      <c r="U172" s="31">
        <f>PL!AN171</f>
        <v>2700</v>
      </c>
      <c r="V172" s="66">
        <f>PL!AO171</f>
        <v>108211</v>
      </c>
      <c r="W172" s="64">
        <f>PL!AP171</f>
        <v>3490.6774193548385</v>
      </c>
      <c r="X172" s="31">
        <f>PL!AQ171</f>
        <v>24511</v>
      </c>
      <c r="Y172" s="45">
        <f>PL!AR171</f>
        <v>1.2928434886499403</v>
      </c>
      <c r="Z172" s="65">
        <f>GEN!AM171</f>
        <v>47405.945620915038</v>
      </c>
      <c r="AA172" s="31">
        <f>GEN!AN171</f>
        <v>1529.2240522875818</v>
      </c>
      <c r="AB172" s="66">
        <f>GEN!AO171</f>
        <v>44944</v>
      </c>
      <c r="AC172" s="64">
        <f>GEN!AP171</f>
        <v>1449.8064516129032</v>
      </c>
      <c r="AD172" s="31">
        <f>GEN!AQ171</f>
        <v>-2461.9456209150376</v>
      </c>
      <c r="AE172" s="45">
        <f>GEN!AR171</f>
        <v>0.94806673321945401</v>
      </c>
      <c r="AF172" s="65">
        <f>FMCG!AM171</f>
        <v>262322</v>
      </c>
      <c r="AG172" s="31">
        <f>FMCG!AN171</f>
        <v>8462</v>
      </c>
      <c r="AH172" s="66">
        <f>FMCG!AO171</f>
        <v>304125</v>
      </c>
      <c r="AI172" s="64">
        <f>FMCG!AP171</f>
        <v>9810.4838709677424</v>
      </c>
      <c r="AJ172" s="31">
        <f>FMCG!AQ171</f>
        <v>41803</v>
      </c>
      <c r="AK172" s="45">
        <f>FMCG!AR171</f>
        <v>1.1593575834280008</v>
      </c>
    </row>
    <row r="173" spans="1:37" x14ac:dyDescent="0.25">
      <c r="A173" s="10">
        <v>171</v>
      </c>
      <c r="B173" s="11">
        <v>14502</v>
      </c>
      <c r="C173" s="11" t="s">
        <v>58</v>
      </c>
      <c r="D173" s="11" t="s">
        <v>23</v>
      </c>
      <c r="E173" s="12" t="s">
        <v>31</v>
      </c>
      <c r="F173" s="12" t="s">
        <v>34</v>
      </c>
      <c r="G173" s="12" t="s">
        <v>235</v>
      </c>
      <c r="H173" s="65">
        <f>SALES!AM172</f>
        <v>2862571</v>
      </c>
      <c r="I173" s="31">
        <f>SALES!AN172</f>
        <v>92341</v>
      </c>
      <c r="J173" s="66">
        <f>SALES!AO172</f>
        <v>2382210</v>
      </c>
      <c r="K173" s="64">
        <f>SALES!AP172</f>
        <v>76845.483870967742</v>
      </c>
      <c r="L173" s="31">
        <f>SALES!AR172</f>
        <v>-480361</v>
      </c>
      <c r="M173" s="45">
        <f>SALES!AS172</f>
        <v>0.83219245915647155</v>
      </c>
      <c r="N173" s="65">
        <f>PHARMA!AM172</f>
        <v>1751398.6316715686</v>
      </c>
      <c r="O173" s="31">
        <f>PHARMA!AN172</f>
        <v>56496.730053921565</v>
      </c>
      <c r="P173" s="66">
        <f>PHARMA!AO172</f>
        <v>1413852</v>
      </c>
      <c r="Q173" s="64">
        <f>PHARMA!AP172</f>
        <v>45608.129032258068</v>
      </c>
      <c r="R173" s="31">
        <f>PHARMA!AQ172</f>
        <v>-337546.63167156861</v>
      </c>
      <c r="S173" s="45">
        <f>PHARMA!AR172</f>
        <v>0.80727024358274868</v>
      </c>
      <c r="T173" s="65">
        <f>PL!AM172</f>
        <v>198400</v>
      </c>
      <c r="U173" s="31">
        <f>PL!AN172</f>
        <v>6400</v>
      </c>
      <c r="V173" s="66">
        <f>PL!AO172</f>
        <v>148957</v>
      </c>
      <c r="W173" s="64">
        <f>PL!AP172</f>
        <v>4805.0645161290322</v>
      </c>
      <c r="X173" s="31">
        <f>PL!AQ172</f>
        <v>-49443</v>
      </c>
      <c r="Y173" s="45">
        <f>PL!AR172</f>
        <v>0.75079133064516124</v>
      </c>
      <c r="Z173" s="65">
        <f>GEN!AM172</f>
        <v>97534.368328431374</v>
      </c>
      <c r="AA173" s="31">
        <f>GEN!AN172</f>
        <v>3146.2699460784315</v>
      </c>
      <c r="AB173" s="66">
        <f>GEN!AO172</f>
        <v>56238</v>
      </c>
      <c r="AC173" s="64">
        <f>GEN!AP172</f>
        <v>1814.1290322580646</v>
      </c>
      <c r="AD173" s="31">
        <f>GEN!AQ172</f>
        <v>-41296.368328431374</v>
      </c>
      <c r="AE173" s="45">
        <f>GEN!AR172</f>
        <v>0.57659675213794936</v>
      </c>
      <c r="AF173" s="65">
        <f>FMCG!AM172</f>
        <v>787896</v>
      </c>
      <c r="AG173" s="31">
        <f>FMCG!AN172</f>
        <v>25416</v>
      </c>
      <c r="AH173" s="66">
        <f>FMCG!AO172</f>
        <v>649145</v>
      </c>
      <c r="AI173" s="64">
        <f>FMCG!AP172</f>
        <v>20940.16129032258</v>
      </c>
      <c r="AJ173" s="31">
        <f>FMCG!AQ172</f>
        <v>-138751</v>
      </c>
      <c r="AK173" s="45">
        <f>FMCG!AR172</f>
        <v>0.82389680871587112</v>
      </c>
    </row>
    <row r="174" spans="1:37" x14ac:dyDescent="0.25">
      <c r="A174" s="10">
        <v>172</v>
      </c>
      <c r="B174" s="11">
        <v>17102</v>
      </c>
      <c r="C174" s="11" t="s">
        <v>58</v>
      </c>
      <c r="D174" s="11" t="s">
        <v>23</v>
      </c>
      <c r="E174" s="12" t="s">
        <v>31</v>
      </c>
      <c r="F174" s="12" t="s">
        <v>34</v>
      </c>
      <c r="G174" s="11" t="s">
        <v>236</v>
      </c>
      <c r="H174" s="65">
        <f>SALES!AM173</f>
        <v>2440971</v>
      </c>
      <c r="I174" s="31">
        <f>SALES!AN173</f>
        <v>78741</v>
      </c>
      <c r="J174" s="66">
        <f>SALES!AO173</f>
        <v>2327542</v>
      </c>
      <c r="K174" s="64">
        <f>SALES!AP173</f>
        <v>75082</v>
      </c>
      <c r="L174" s="31">
        <f>SALES!AR173</f>
        <v>-113429</v>
      </c>
      <c r="M174" s="45">
        <f>SALES!AS173</f>
        <v>0.95353119721618984</v>
      </c>
      <c r="N174" s="65">
        <f>PHARMA!AM173</f>
        <v>1419259.1825098039</v>
      </c>
      <c r="O174" s="31">
        <f>PHARMA!AN173</f>
        <v>45782.554274509806</v>
      </c>
      <c r="P174" s="66">
        <f>PHARMA!AO173</f>
        <v>1250782</v>
      </c>
      <c r="Q174" s="64">
        <f>PHARMA!AP173</f>
        <v>40347.806451612902</v>
      </c>
      <c r="R174" s="31">
        <f>PHARMA!AQ173</f>
        <v>-168477.18250980391</v>
      </c>
      <c r="S174" s="45">
        <f>PHARMA!AR173</f>
        <v>0.88129216665565591</v>
      </c>
      <c r="T174" s="65">
        <f>PL!AM173</f>
        <v>161200</v>
      </c>
      <c r="U174" s="31">
        <f>PL!AN173</f>
        <v>5200</v>
      </c>
      <c r="V174" s="66">
        <f>PL!AO173</f>
        <v>146275</v>
      </c>
      <c r="W174" s="64">
        <f>PL!AP173</f>
        <v>4718.5483870967746</v>
      </c>
      <c r="X174" s="31">
        <f>PL!AQ173</f>
        <v>-14925</v>
      </c>
      <c r="Y174" s="45">
        <f>PL!AR173</f>
        <v>0.9074131513647643</v>
      </c>
      <c r="Z174" s="65">
        <f>GEN!AM173</f>
        <v>99647.817490196088</v>
      </c>
      <c r="AA174" s="31">
        <f>GEN!AN173</f>
        <v>3214.4457254901963</v>
      </c>
      <c r="AB174" s="66">
        <f>GEN!AO173</f>
        <v>75085</v>
      </c>
      <c r="AC174" s="64">
        <f>GEN!AP173</f>
        <v>2422.0967741935483</v>
      </c>
      <c r="AD174" s="31">
        <f>GEN!AQ173</f>
        <v>-24562.817490196088</v>
      </c>
      <c r="AE174" s="45">
        <f>GEN!AR173</f>
        <v>0.75350370827125523</v>
      </c>
      <c r="AF174" s="65">
        <f>FMCG!AM173</f>
        <v>733522</v>
      </c>
      <c r="AG174" s="31">
        <f>FMCG!AN173</f>
        <v>23662</v>
      </c>
      <c r="AH174" s="66">
        <f>FMCG!AO173</f>
        <v>794984</v>
      </c>
      <c r="AI174" s="64">
        <f>FMCG!AP173</f>
        <v>25644.645161290322</v>
      </c>
      <c r="AJ174" s="31">
        <f>FMCG!AQ173</f>
        <v>61462</v>
      </c>
      <c r="AK174" s="45">
        <f>FMCG!AR173</f>
        <v>1.0837902612327919</v>
      </c>
    </row>
    <row r="175" spans="1:37" x14ac:dyDescent="0.25">
      <c r="A175" s="10">
        <v>173</v>
      </c>
      <c r="B175" s="11">
        <v>92035</v>
      </c>
      <c r="C175" s="11" t="s">
        <v>58</v>
      </c>
      <c r="D175" s="11" t="s">
        <v>23</v>
      </c>
      <c r="E175" s="12" t="s">
        <v>31</v>
      </c>
      <c r="F175" s="12" t="s">
        <v>34</v>
      </c>
      <c r="G175" s="12" t="s">
        <v>237</v>
      </c>
      <c r="H175" s="65">
        <f>SALES!AM174</f>
        <v>1240186</v>
      </c>
      <c r="I175" s="31">
        <f>SALES!AN174</f>
        <v>40006</v>
      </c>
      <c r="J175" s="66">
        <f>SALES!AO174</f>
        <v>1102216</v>
      </c>
      <c r="K175" s="64">
        <f>SALES!AP174</f>
        <v>35555.354838709674</v>
      </c>
      <c r="L175" s="31">
        <f>SALES!AR174</f>
        <v>-137970</v>
      </c>
      <c r="M175" s="45">
        <f>SALES!AS174</f>
        <v>0.88875055838398431</v>
      </c>
      <c r="N175" s="65">
        <f>PHARMA!AM174</f>
        <v>695718.37225490203</v>
      </c>
      <c r="O175" s="31">
        <f>PHARMA!AN174</f>
        <v>22442.528137254903</v>
      </c>
      <c r="P175" s="66">
        <f>PHARMA!AO174</f>
        <v>544583</v>
      </c>
      <c r="Q175" s="64">
        <f>PHARMA!AP174</f>
        <v>17567.193548387098</v>
      </c>
      <c r="R175" s="31">
        <f>PHARMA!AQ174</f>
        <v>-151135.37225490203</v>
      </c>
      <c r="S175" s="45">
        <f>PHARMA!AR174</f>
        <v>0.78276357462710788</v>
      </c>
      <c r="T175" s="65">
        <f>PL!AM174</f>
        <v>105400</v>
      </c>
      <c r="U175" s="31">
        <f>PL!AN174</f>
        <v>3400</v>
      </c>
      <c r="V175" s="66">
        <f>PL!AO174</f>
        <v>92955</v>
      </c>
      <c r="W175" s="64">
        <f>PL!AP174</f>
        <v>2998.5483870967741</v>
      </c>
      <c r="X175" s="31">
        <f>PL!AQ174</f>
        <v>-12445</v>
      </c>
      <c r="Y175" s="45">
        <f>PL!AR174</f>
        <v>0.88192599620493362</v>
      </c>
      <c r="Z175" s="65">
        <f>GEN!AM174</f>
        <v>64153.627745098034</v>
      </c>
      <c r="AA175" s="31">
        <f>GEN!AN174</f>
        <v>2069.471862745098</v>
      </c>
      <c r="AB175" s="66">
        <f>GEN!AO174</f>
        <v>35005</v>
      </c>
      <c r="AC175" s="64">
        <f>GEN!AP174</f>
        <v>1129.1935483870968</v>
      </c>
      <c r="AD175" s="31">
        <f>GEN!AQ174</f>
        <v>-29148.627745098034</v>
      </c>
      <c r="AE175" s="45">
        <f>GEN!AR174</f>
        <v>0.54564334442762241</v>
      </c>
      <c r="AF175" s="65">
        <f>FMCG!AM174</f>
        <v>358422</v>
      </c>
      <c r="AG175" s="31">
        <f>FMCG!AN174</f>
        <v>11562</v>
      </c>
      <c r="AH175" s="66">
        <f>FMCG!AO174</f>
        <v>374147</v>
      </c>
      <c r="AI175" s="64">
        <f>FMCG!AP174</f>
        <v>12069.258064516129</v>
      </c>
      <c r="AJ175" s="31">
        <f>FMCG!AQ174</f>
        <v>15725</v>
      </c>
      <c r="AK175" s="45">
        <f>FMCG!AR174</f>
        <v>1.0438728649469062</v>
      </c>
    </row>
    <row r="176" spans="1:37" x14ac:dyDescent="0.25">
      <c r="A176" s="10">
        <v>174</v>
      </c>
      <c r="B176" s="11">
        <v>16410</v>
      </c>
      <c r="C176" s="11" t="s">
        <v>58</v>
      </c>
      <c r="D176" s="11" t="s">
        <v>23</v>
      </c>
      <c r="E176" s="12" t="s">
        <v>31</v>
      </c>
      <c r="F176" s="12" t="s">
        <v>34</v>
      </c>
      <c r="G176" s="12" t="s">
        <v>238</v>
      </c>
      <c r="H176" s="65">
        <f>SALES!AM175</f>
        <v>1359381</v>
      </c>
      <c r="I176" s="31">
        <f>SALES!AN175</f>
        <v>43851</v>
      </c>
      <c r="J176" s="66">
        <f>SALES!AO175</f>
        <v>1354342</v>
      </c>
      <c r="K176" s="64">
        <f>SALES!AP175</f>
        <v>43688.451612903227</v>
      </c>
      <c r="L176" s="31">
        <f>SALES!AR175</f>
        <v>-5039</v>
      </c>
      <c r="M176" s="45">
        <f>SALES!AS175</f>
        <v>0.99629316578648663</v>
      </c>
      <c r="N176" s="65">
        <f>PHARMA!AM175</f>
        <v>744160.16681862751</v>
      </c>
      <c r="O176" s="31">
        <f>PHARMA!AN175</f>
        <v>24005.16667156863</v>
      </c>
      <c r="P176" s="66">
        <f>PHARMA!AO175</f>
        <v>705241</v>
      </c>
      <c r="Q176" s="64">
        <f>PHARMA!AP175</f>
        <v>22749.709677419356</v>
      </c>
      <c r="R176" s="31">
        <f>PHARMA!AQ175</f>
        <v>-38919.166818627506</v>
      </c>
      <c r="S176" s="45">
        <f>PHARMA!AR175</f>
        <v>0.94770055083032523</v>
      </c>
      <c r="T176" s="65">
        <f>PL!AM175</f>
        <v>91450</v>
      </c>
      <c r="U176" s="31">
        <f>PL!AN175</f>
        <v>2950</v>
      </c>
      <c r="V176" s="66">
        <f>PL!AO175</f>
        <v>91291</v>
      </c>
      <c r="W176" s="64">
        <f>PL!AP175</f>
        <v>2944.8709677419356</v>
      </c>
      <c r="X176" s="31">
        <f>PL!AQ175</f>
        <v>-159</v>
      </c>
      <c r="Y176" s="45">
        <f>PL!AR175</f>
        <v>0.99826134499726626</v>
      </c>
      <c r="Z176" s="65">
        <f>GEN!AM175</f>
        <v>65476.133181372541</v>
      </c>
      <c r="AA176" s="31">
        <f>GEN!AN175</f>
        <v>2112.1333284313723</v>
      </c>
      <c r="AB176" s="66">
        <f>GEN!AO175</f>
        <v>55827</v>
      </c>
      <c r="AC176" s="64">
        <f>GEN!AP175</f>
        <v>1800.8709677419354</v>
      </c>
      <c r="AD176" s="31">
        <f>GEN!AQ175</f>
        <v>-9649.133181372541</v>
      </c>
      <c r="AE176" s="45">
        <f>GEN!AR175</f>
        <v>0.85263129154796136</v>
      </c>
      <c r="AF176" s="65">
        <f>FMCG!AM175</f>
        <v>445284</v>
      </c>
      <c r="AG176" s="31">
        <f>FMCG!AN175</f>
        <v>14364</v>
      </c>
      <c r="AH176" s="66">
        <f>FMCG!AO175</f>
        <v>443186</v>
      </c>
      <c r="AI176" s="64">
        <f>FMCG!AP175</f>
        <v>14296.322580645161</v>
      </c>
      <c r="AJ176" s="31">
        <f>FMCG!AQ175</f>
        <v>-2098</v>
      </c>
      <c r="AK176" s="45">
        <f>FMCG!AR175</f>
        <v>0.99528840021199949</v>
      </c>
    </row>
    <row r="177" spans="1:37" x14ac:dyDescent="0.25">
      <c r="A177" s="10">
        <v>175</v>
      </c>
      <c r="B177" s="13">
        <v>17007</v>
      </c>
      <c r="C177" s="11" t="s">
        <v>58</v>
      </c>
      <c r="D177" s="11" t="s">
        <v>23</v>
      </c>
      <c r="E177" s="12" t="s">
        <v>31</v>
      </c>
      <c r="F177" s="12" t="s">
        <v>35</v>
      </c>
      <c r="G177" s="14" t="s">
        <v>239</v>
      </c>
      <c r="H177" s="65">
        <f>SALES!AM176</f>
        <v>1391931</v>
      </c>
      <c r="I177" s="31">
        <f>SALES!AN176</f>
        <v>44901</v>
      </c>
      <c r="J177" s="66">
        <f>SALES!AO176</f>
        <v>1199253</v>
      </c>
      <c r="K177" s="64">
        <f>SALES!AP176</f>
        <v>38685.580645161288</v>
      </c>
      <c r="L177" s="31">
        <f>SALES!AR176</f>
        <v>-192678</v>
      </c>
      <c r="M177" s="45">
        <f>SALES!AS176</f>
        <v>0.8615750349694058</v>
      </c>
      <c r="N177" s="65">
        <f>PHARMA!AM176</f>
        <v>785738.7677450981</v>
      </c>
      <c r="O177" s="31">
        <f>PHARMA!AN176</f>
        <v>25346.411862745099</v>
      </c>
      <c r="P177" s="66">
        <f>PHARMA!AO176</f>
        <v>602066</v>
      </c>
      <c r="Q177" s="64">
        <f>PHARMA!AP176</f>
        <v>19421.483870967742</v>
      </c>
      <c r="R177" s="31">
        <f>PHARMA!AQ176</f>
        <v>-183672.7677450981</v>
      </c>
      <c r="S177" s="45">
        <f>PHARMA!AR176</f>
        <v>0.76624194288872927</v>
      </c>
      <c r="T177" s="65">
        <f>PL!AM176</f>
        <v>131750</v>
      </c>
      <c r="U177" s="31">
        <f>PL!AN176</f>
        <v>4250</v>
      </c>
      <c r="V177" s="66">
        <f>PL!AO176</f>
        <v>85827</v>
      </c>
      <c r="W177" s="64">
        <f>PL!AP176</f>
        <v>2768.6129032258063</v>
      </c>
      <c r="X177" s="31">
        <f>PL!AQ176</f>
        <v>-45923</v>
      </c>
      <c r="Y177" s="45">
        <f>PL!AR176</f>
        <v>0.65143833017077801</v>
      </c>
      <c r="Z177" s="65">
        <f>GEN!AM176</f>
        <v>64343.232254901959</v>
      </c>
      <c r="AA177" s="31">
        <f>GEN!AN176</f>
        <v>2075.588137254902</v>
      </c>
      <c r="AB177" s="66">
        <f>GEN!AO176</f>
        <v>37203</v>
      </c>
      <c r="AC177" s="64">
        <f>GEN!AP176</f>
        <v>1200.0967741935483</v>
      </c>
      <c r="AD177" s="31">
        <f>GEN!AQ176</f>
        <v>-27140.232254901959</v>
      </c>
      <c r="AE177" s="45">
        <f>GEN!AR176</f>
        <v>0.57819600750886602</v>
      </c>
      <c r="AF177" s="65">
        <f>FMCG!AM176</f>
        <v>390507</v>
      </c>
      <c r="AG177" s="31">
        <f>FMCG!AN176</f>
        <v>12597</v>
      </c>
      <c r="AH177" s="66">
        <f>FMCG!AO176</f>
        <v>338252</v>
      </c>
      <c r="AI177" s="64">
        <f>FMCG!AP176</f>
        <v>10911.354838709678</v>
      </c>
      <c r="AJ177" s="31">
        <f>FMCG!AQ176</f>
        <v>-52255</v>
      </c>
      <c r="AK177" s="45">
        <f>FMCG!AR176</f>
        <v>0.86618677770180819</v>
      </c>
    </row>
    <row r="178" spans="1:37" x14ac:dyDescent="0.25">
      <c r="A178" s="10">
        <v>176</v>
      </c>
      <c r="B178" s="13">
        <v>17112</v>
      </c>
      <c r="C178" s="11" t="s">
        <v>58</v>
      </c>
      <c r="D178" s="11" t="s">
        <v>23</v>
      </c>
      <c r="E178" s="12" t="s">
        <v>31</v>
      </c>
      <c r="F178" s="12" t="s">
        <v>35</v>
      </c>
      <c r="G178" s="14" t="s">
        <v>240</v>
      </c>
      <c r="H178" s="65">
        <f>SALES!AM177</f>
        <v>1227910</v>
      </c>
      <c r="I178" s="31">
        <f>SALES!AN177</f>
        <v>39610</v>
      </c>
      <c r="J178" s="66">
        <f>SALES!AO177</f>
        <v>1349519</v>
      </c>
      <c r="K178" s="64">
        <f>SALES!AP177</f>
        <v>43532.870967741932</v>
      </c>
      <c r="L178" s="31">
        <f>SALES!AR177</f>
        <v>121609</v>
      </c>
      <c r="M178" s="45">
        <f>SALES!AS177</f>
        <v>1.0990373887337019</v>
      </c>
      <c r="N178" s="65">
        <f>PHARMA!AM177</f>
        <v>679851.08607843146</v>
      </c>
      <c r="O178" s="31">
        <f>PHARMA!AN177</f>
        <v>21930.680196078432</v>
      </c>
      <c r="P178" s="66">
        <f>PHARMA!AO177</f>
        <v>698218</v>
      </c>
      <c r="Q178" s="64">
        <f>PHARMA!AP177</f>
        <v>22523.16129032258</v>
      </c>
      <c r="R178" s="31">
        <f>PHARMA!AQ177</f>
        <v>18366.913921568543</v>
      </c>
      <c r="S178" s="45">
        <f>PHARMA!AR177</f>
        <v>1.0270160838125801</v>
      </c>
      <c r="T178" s="65">
        <f>PL!AM177</f>
        <v>100750</v>
      </c>
      <c r="U178" s="31">
        <f>PL!AN177</f>
        <v>3250</v>
      </c>
      <c r="V178" s="66">
        <f>PL!AO177</f>
        <v>96782</v>
      </c>
      <c r="W178" s="64">
        <f>PL!AP177</f>
        <v>3122</v>
      </c>
      <c r="X178" s="31">
        <f>PL!AQ177</f>
        <v>-3968</v>
      </c>
      <c r="Y178" s="45">
        <f>PL!AR177</f>
        <v>0.96061538461538465</v>
      </c>
      <c r="Z178" s="65">
        <f>GEN!AM177</f>
        <v>51231.213921568633</v>
      </c>
      <c r="AA178" s="31">
        <f>GEN!AN177</f>
        <v>1652.6198039215687</v>
      </c>
      <c r="AB178" s="66">
        <f>GEN!AO177</f>
        <v>38625</v>
      </c>
      <c r="AC178" s="64">
        <f>GEN!AP177</f>
        <v>1245.9677419354839</v>
      </c>
      <c r="AD178" s="31">
        <f>GEN!AQ177</f>
        <v>-12606.213921568633</v>
      </c>
      <c r="AE178" s="45">
        <f>GEN!AR177</f>
        <v>0.75393489717288653</v>
      </c>
      <c r="AF178" s="65">
        <f>FMCG!AM177</f>
        <v>383067</v>
      </c>
      <c r="AG178" s="31">
        <f>FMCG!AN177</f>
        <v>12357</v>
      </c>
      <c r="AH178" s="66">
        <f>FMCG!AO177</f>
        <v>437320</v>
      </c>
      <c r="AI178" s="64">
        <f>FMCG!AP177</f>
        <v>14107.096774193549</v>
      </c>
      <c r="AJ178" s="31">
        <f>FMCG!AQ177</f>
        <v>54253</v>
      </c>
      <c r="AK178" s="45">
        <f>FMCG!AR177</f>
        <v>1.1416279658649793</v>
      </c>
    </row>
    <row r="179" spans="1:37" x14ac:dyDescent="0.25">
      <c r="A179" s="10">
        <v>177</v>
      </c>
      <c r="B179" s="13">
        <v>17343</v>
      </c>
      <c r="C179" s="11" t="s">
        <v>58</v>
      </c>
      <c r="D179" s="11" t="s">
        <v>23</v>
      </c>
      <c r="E179" s="12" t="s">
        <v>31</v>
      </c>
      <c r="F179" s="12" t="s">
        <v>35</v>
      </c>
      <c r="G179" s="14" t="s">
        <v>241</v>
      </c>
      <c r="H179" s="65">
        <f>SALES!AM178</f>
        <v>948910</v>
      </c>
      <c r="I179" s="31">
        <f>SALES!AN178</f>
        <v>30610</v>
      </c>
      <c r="J179" s="66">
        <f>SALES!AO178</f>
        <v>1240009</v>
      </c>
      <c r="K179" s="64">
        <f>SALES!AP178</f>
        <v>40000.290322580644</v>
      </c>
      <c r="L179" s="31">
        <f>SALES!AR178</f>
        <v>291099</v>
      </c>
      <c r="M179" s="45">
        <f>SALES!AS178</f>
        <v>1.3067719804828699</v>
      </c>
      <c r="N179" s="65">
        <f>PHARMA!AM178</f>
        <v>484179.48928104574</v>
      </c>
      <c r="O179" s="31">
        <f>PHARMA!AN178</f>
        <v>15618.693202614379</v>
      </c>
      <c r="P179" s="66">
        <f>PHARMA!AO178</f>
        <v>546511</v>
      </c>
      <c r="Q179" s="64">
        <f>PHARMA!AP178</f>
        <v>17629.387096774193</v>
      </c>
      <c r="R179" s="31">
        <f>PHARMA!AQ178</f>
        <v>62331.510718954261</v>
      </c>
      <c r="S179" s="45">
        <f>PHARMA!AR178</f>
        <v>1.1287363717358407</v>
      </c>
      <c r="T179" s="65">
        <f>PL!AM178</f>
        <v>80600</v>
      </c>
      <c r="U179" s="31">
        <f>PL!AN178</f>
        <v>2600</v>
      </c>
      <c r="V179" s="66">
        <f>PL!AO178</f>
        <v>98138</v>
      </c>
      <c r="W179" s="64">
        <f>PL!AP178</f>
        <v>3165.7419354838707</v>
      </c>
      <c r="X179" s="31">
        <f>PL!AQ178</f>
        <v>17538</v>
      </c>
      <c r="Y179" s="45">
        <f>PL!AR178</f>
        <v>1.2175930521091811</v>
      </c>
      <c r="Z179" s="65">
        <f>GEN!AM178</f>
        <v>48347.81071895425</v>
      </c>
      <c r="AA179" s="31">
        <f>GEN!AN178</f>
        <v>1559.6067973856209</v>
      </c>
      <c r="AB179" s="66">
        <f>GEN!AO178</f>
        <v>45304</v>
      </c>
      <c r="AC179" s="64">
        <f>GEN!AP178</f>
        <v>1461.4193548387098</v>
      </c>
      <c r="AD179" s="31">
        <f>GEN!AQ178</f>
        <v>-3043.8107189542498</v>
      </c>
      <c r="AE179" s="45">
        <f>GEN!AR178</f>
        <v>0.93704346331940624</v>
      </c>
      <c r="AF179" s="65">
        <f>FMCG!AM178</f>
        <v>327422</v>
      </c>
      <c r="AG179" s="31">
        <f>FMCG!AN178</f>
        <v>10562</v>
      </c>
      <c r="AH179" s="66">
        <f>FMCG!AO178</f>
        <v>501521</v>
      </c>
      <c r="AI179" s="64">
        <f>FMCG!AP178</f>
        <v>16178.096774193549</v>
      </c>
      <c r="AJ179" s="31">
        <f>FMCG!AQ178</f>
        <v>174099</v>
      </c>
      <c r="AK179" s="45">
        <f>FMCG!AR178</f>
        <v>1.5317266402379803</v>
      </c>
    </row>
    <row r="180" spans="1:37" x14ac:dyDescent="0.25">
      <c r="A180" s="10">
        <v>178</v>
      </c>
      <c r="B180" s="13">
        <v>17370</v>
      </c>
      <c r="C180" s="11" t="s">
        <v>58</v>
      </c>
      <c r="D180" s="11" t="s">
        <v>23</v>
      </c>
      <c r="E180" s="12" t="s">
        <v>31</v>
      </c>
      <c r="F180" s="12" t="s">
        <v>35</v>
      </c>
      <c r="G180" s="14" t="s">
        <v>242</v>
      </c>
      <c r="H180" s="65">
        <f>SALES!AM179</f>
        <v>948910</v>
      </c>
      <c r="I180" s="31">
        <f>SALES!AN179</f>
        <v>30610</v>
      </c>
      <c r="J180" s="66">
        <f>SALES!AO179</f>
        <v>976430</v>
      </c>
      <c r="K180" s="64">
        <f>SALES!AP179</f>
        <v>31497.741935483871</v>
      </c>
      <c r="L180" s="31">
        <f>SALES!AR179</f>
        <v>27520</v>
      </c>
      <c r="M180" s="45">
        <f>SALES!AS179</f>
        <v>1.0290016966835633</v>
      </c>
      <c r="N180" s="65">
        <f>PHARMA!AM179</f>
        <v>484660.41274509806</v>
      </c>
      <c r="O180" s="31">
        <f>PHARMA!AN179</f>
        <v>15634.206862745099</v>
      </c>
      <c r="P180" s="66">
        <f>PHARMA!AO179</f>
        <v>409994</v>
      </c>
      <c r="Q180" s="64">
        <f>PHARMA!AP179</f>
        <v>13225.612903225807</v>
      </c>
      <c r="R180" s="31">
        <f>PHARMA!AQ179</f>
        <v>-74666.41274509806</v>
      </c>
      <c r="S180" s="45">
        <f>PHARMA!AR179</f>
        <v>0.84594076433395837</v>
      </c>
      <c r="T180" s="65">
        <f>PL!AM179</f>
        <v>80600</v>
      </c>
      <c r="U180" s="31">
        <f>PL!AN179</f>
        <v>2600</v>
      </c>
      <c r="V180" s="66">
        <f>PL!AO179</f>
        <v>73764</v>
      </c>
      <c r="W180" s="64">
        <f>PL!AP179</f>
        <v>2379.483870967742</v>
      </c>
      <c r="X180" s="31">
        <f>PL!AQ179</f>
        <v>-6836</v>
      </c>
      <c r="Y180" s="45">
        <f>PL!AR179</f>
        <v>0.91518610421836233</v>
      </c>
      <c r="Z180" s="65">
        <f>GEN!AM179</f>
        <v>43216.887254901958</v>
      </c>
      <c r="AA180" s="31">
        <f>GEN!AN179</f>
        <v>1394.0931372549019</v>
      </c>
      <c r="AB180" s="66">
        <f>GEN!AO179</f>
        <v>32718</v>
      </c>
      <c r="AC180" s="64">
        <f>GEN!AP179</f>
        <v>1055.4193548387098</v>
      </c>
      <c r="AD180" s="31">
        <f>GEN!AQ179</f>
        <v>-10498.887254901958</v>
      </c>
      <c r="AE180" s="45">
        <f>GEN!AR179</f>
        <v>0.75706516776700294</v>
      </c>
      <c r="AF180" s="65">
        <f>FMCG!AM179</f>
        <v>327422</v>
      </c>
      <c r="AG180" s="31">
        <f>FMCG!AN179</f>
        <v>10562</v>
      </c>
      <c r="AH180" s="66">
        <f>FMCG!AO179</f>
        <v>361506</v>
      </c>
      <c r="AI180" s="64">
        <f>FMCG!AP179</f>
        <v>11661.483870967742</v>
      </c>
      <c r="AJ180" s="31">
        <f>FMCG!AQ179</f>
        <v>34084</v>
      </c>
      <c r="AK180" s="45">
        <f>FMCG!AR179</f>
        <v>1.1040980752667811</v>
      </c>
    </row>
    <row r="181" spans="1:37" x14ac:dyDescent="0.25">
      <c r="A181" s="10">
        <v>179</v>
      </c>
      <c r="B181" s="13">
        <v>17369</v>
      </c>
      <c r="C181" s="11" t="s">
        <v>58</v>
      </c>
      <c r="D181" s="11" t="s">
        <v>23</v>
      </c>
      <c r="E181" s="12" t="s">
        <v>31</v>
      </c>
      <c r="F181" s="12" t="s">
        <v>35</v>
      </c>
      <c r="G181" s="14" t="s">
        <v>243</v>
      </c>
      <c r="H181" s="65">
        <f>SALES!AM180</f>
        <v>614420</v>
      </c>
      <c r="I181" s="31">
        <f>SALES!AN180</f>
        <v>19820</v>
      </c>
      <c r="J181" s="66">
        <f>SALES!AO180</f>
        <v>505159</v>
      </c>
      <c r="K181" s="64">
        <f>SALES!AP180</f>
        <v>16295.451612903225</v>
      </c>
      <c r="L181" s="31">
        <f>SALES!AR180</f>
        <v>-109261</v>
      </c>
      <c r="M181" s="45">
        <f>SALES!AS180</f>
        <v>0.82217212981348264</v>
      </c>
      <c r="N181" s="65">
        <f>PHARMA!AM180</f>
        <v>309598.51560620911</v>
      </c>
      <c r="O181" s="31">
        <f>PHARMA!AN180</f>
        <v>9987.048890522874</v>
      </c>
      <c r="P181" s="66">
        <f>PHARMA!AO180</f>
        <v>194522</v>
      </c>
      <c r="Q181" s="64">
        <f>PHARMA!AP180</f>
        <v>6274.9032258064517</v>
      </c>
      <c r="R181" s="31">
        <f>PHARMA!AQ180</f>
        <v>-115076.51560620911</v>
      </c>
      <c r="S181" s="45">
        <f>PHARMA!AR180</f>
        <v>0.62830404602914958</v>
      </c>
      <c r="T181" s="65">
        <f>PL!AM180</f>
        <v>58900</v>
      </c>
      <c r="U181" s="31">
        <f>PL!AN180</f>
        <v>1900</v>
      </c>
      <c r="V181" s="66">
        <f>PL!AO180</f>
        <v>40143</v>
      </c>
      <c r="W181" s="64">
        <f>PL!AP180</f>
        <v>1294.9354838709678</v>
      </c>
      <c r="X181" s="31">
        <f>PL!AQ180</f>
        <v>-18757</v>
      </c>
      <c r="Y181" s="45">
        <f>PL!AR180</f>
        <v>0.68154499151103565</v>
      </c>
      <c r="Z181" s="65">
        <f>GEN!AM180</f>
        <v>31875.784393790847</v>
      </c>
      <c r="AA181" s="31">
        <f>GEN!AN180</f>
        <v>1028.2511094771241</v>
      </c>
      <c r="AB181" s="66">
        <f>GEN!AO180</f>
        <v>19951</v>
      </c>
      <c r="AC181" s="64">
        <f>GEN!AP180</f>
        <v>643.58064516129036</v>
      </c>
      <c r="AD181" s="31">
        <f>GEN!AQ180</f>
        <v>-11924.784393790847</v>
      </c>
      <c r="AE181" s="45">
        <f>GEN!AR180</f>
        <v>0.6258983231134635</v>
      </c>
      <c r="AF181" s="65">
        <f>FMCG!AM180</f>
        <v>204135</v>
      </c>
      <c r="AG181" s="31">
        <f>FMCG!AN180</f>
        <v>6585</v>
      </c>
      <c r="AH181" s="66">
        <f>FMCG!AO180</f>
        <v>181874</v>
      </c>
      <c r="AI181" s="64">
        <f>FMCG!AP180</f>
        <v>5866.9032258064517</v>
      </c>
      <c r="AJ181" s="31">
        <f>FMCG!AQ180</f>
        <v>-22261</v>
      </c>
      <c r="AK181" s="45">
        <f>FMCG!AR180</f>
        <v>0.89094961667523942</v>
      </c>
    </row>
    <row r="182" spans="1:37" x14ac:dyDescent="0.25">
      <c r="A182" s="10">
        <v>180</v>
      </c>
      <c r="B182" s="11">
        <v>17256</v>
      </c>
      <c r="C182" s="11" t="s">
        <v>58</v>
      </c>
      <c r="D182" s="12" t="s">
        <v>23</v>
      </c>
      <c r="E182" s="12" t="s">
        <v>31</v>
      </c>
      <c r="F182" s="12" t="s">
        <v>35</v>
      </c>
      <c r="G182" s="12" t="s">
        <v>244</v>
      </c>
      <c r="H182" s="65">
        <f>SALES!AM181</f>
        <v>1155990</v>
      </c>
      <c r="I182" s="31">
        <f>SALES!AN181</f>
        <v>37290</v>
      </c>
      <c r="J182" s="66">
        <f>SALES!AO181</f>
        <v>1402789</v>
      </c>
      <c r="K182" s="64">
        <f>SALES!AP181</f>
        <v>45251.258064516129</v>
      </c>
      <c r="L182" s="31">
        <f>SALES!AR181</f>
        <v>246799</v>
      </c>
      <c r="M182" s="45">
        <f>SALES!AS181</f>
        <v>1.2134957914860856</v>
      </c>
      <c r="N182" s="65">
        <f>PHARMA!AM181</f>
        <v>570581.80284313729</v>
      </c>
      <c r="O182" s="31">
        <f>PHARMA!AN181</f>
        <v>18405.864607843137</v>
      </c>
      <c r="P182" s="66">
        <f>PHARMA!AO181</f>
        <v>540018</v>
      </c>
      <c r="Q182" s="64">
        <f>PHARMA!AP181</f>
        <v>17419.935483870966</v>
      </c>
      <c r="R182" s="31">
        <f>PHARMA!AQ181</f>
        <v>-30563.802843137295</v>
      </c>
      <c r="S182" s="45">
        <f>PHARMA!AR181</f>
        <v>0.94643396846720007</v>
      </c>
      <c r="T182" s="65">
        <f>PL!AM181</f>
        <v>80600</v>
      </c>
      <c r="U182" s="31">
        <f>PL!AN181</f>
        <v>2600</v>
      </c>
      <c r="V182" s="66">
        <f>PL!AO181</f>
        <v>105885</v>
      </c>
      <c r="W182" s="64">
        <f>PL!AP181</f>
        <v>3415.6451612903224</v>
      </c>
      <c r="X182" s="31">
        <f>PL!AQ181</f>
        <v>25285</v>
      </c>
      <c r="Y182" s="45">
        <f>PL!AR181</f>
        <v>1.3137096774193548</v>
      </c>
      <c r="Z182" s="65">
        <f>GEN!AM181</f>
        <v>36894.197156862741</v>
      </c>
      <c r="AA182" s="31">
        <f>GEN!AN181</f>
        <v>1190.1353921568627</v>
      </c>
      <c r="AB182" s="66">
        <f>GEN!AO181</f>
        <v>39195</v>
      </c>
      <c r="AC182" s="64">
        <f>GEN!AP181</f>
        <v>1264.3548387096773</v>
      </c>
      <c r="AD182" s="31">
        <f>GEN!AQ181</f>
        <v>2300.8028431372586</v>
      </c>
      <c r="AE182" s="45">
        <f>GEN!AR181</f>
        <v>1.0623621875644822</v>
      </c>
      <c r="AF182" s="65">
        <f>FMCG!AM181</f>
        <v>451422</v>
      </c>
      <c r="AG182" s="31">
        <f>FMCG!AN181</f>
        <v>14562</v>
      </c>
      <c r="AH182" s="66">
        <f>FMCG!AO181</f>
        <v>631400</v>
      </c>
      <c r="AI182" s="64">
        <f>FMCG!AP181</f>
        <v>20367.741935483871</v>
      </c>
      <c r="AJ182" s="31">
        <f>FMCG!AQ181</f>
        <v>179978</v>
      </c>
      <c r="AK182" s="45">
        <f>FMCG!AR181</f>
        <v>1.3986912467713137</v>
      </c>
    </row>
    <row r="183" spans="1:37" x14ac:dyDescent="0.25">
      <c r="A183" s="10">
        <v>181</v>
      </c>
      <c r="B183" s="11">
        <v>92015</v>
      </c>
      <c r="C183" s="11" t="s">
        <v>58</v>
      </c>
      <c r="D183" s="11" t="s">
        <v>23</v>
      </c>
      <c r="E183" s="12" t="s">
        <v>31</v>
      </c>
      <c r="F183" s="12" t="s">
        <v>36</v>
      </c>
      <c r="G183" s="12" t="s">
        <v>245</v>
      </c>
      <c r="H183" s="65">
        <f>SALES!AM182</f>
        <v>1916451</v>
      </c>
      <c r="I183" s="31">
        <f>SALES!AN182</f>
        <v>61821</v>
      </c>
      <c r="J183" s="66">
        <f>SALES!AO182</f>
        <v>1557430</v>
      </c>
      <c r="K183" s="64">
        <f>SALES!AP182</f>
        <v>50239.677419354841</v>
      </c>
      <c r="L183" s="31">
        <f>SALES!AR182</f>
        <v>-359021</v>
      </c>
      <c r="M183" s="45">
        <f>SALES!AS182</f>
        <v>0.81266361623647043</v>
      </c>
      <c r="N183" s="65">
        <f>PHARMA!AM182</f>
        <v>961661.94421568629</v>
      </c>
      <c r="O183" s="31">
        <f>PHARMA!AN182</f>
        <v>31021.353039215686</v>
      </c>
      <c r="P183" s="66">
        <f>PHARMA!AO182</f>
        <v>673994</v>
      </c>
      <c r="Q183" s="64">
        <f>PHARMA!AP182</f>
        <v>21741.741935483871</v>
      </c>
      <c r="R183" s="31">
        <f>PHARMA!AQ182</f>
        <v>-287667.94421568629</v>
      </c>
      <c r="S183" s="45">
        <f>PHARMA!AR182</f>
        <v>0.70086375368601805</v>
      </c>
      <c r="T183" s="65">
        <f>PL!AM182</f>
        <v>159650</v>
      </c>
      <c r="U183" s="31">
        <f>PL!AN182</f>
        <v>5150</v>
      </c>
      <c r="V183" s="66">
        <f>PL!AO182</f>
        <v>135271</v>
      </c>
      <c r="W183" s="64">
        <f>PL!AP182</f>
        <v>4363.5806451612907</v>
      </c>
      <c r="X183" s="31">
        <f>PL!AQ182</f>
        <v>-24379</v>
      </c>
      <c r="Y183" s="45">
        <f>PL!AR182</f>
        <v>0.84729721265267777</v>
      </c>
      <c r="Z183" s="65">
        <f>GEN!AM182</f>
        <v>96275.055784313721</v>
      </c>
      <c r="AA183" s="31">
        <f>GEN!AN182</f>
        <v>3105.6469607843137</v>
      </c>
      <c r="AB183" s="66">
        <f>GEN!AO182</f>
        <v>55210</v>
      </c>
      <c r="AC183" s="64">
        <f>GEN!AP182</f>
        <v>1780.9677419354839</v>
      </c>
      <c r="AD183" s="31">
        <f>GEN!AQ182</f>
        <v>-41065.055784313721</v>
      </c>
      <c r="AE183" s="45">
        <f>GEN!AR182</f>
        <v>0.57346110630865477</v>
      </c>
      <c r="AF183" s="65">
        <f>FMCG!AM182</f>
        <v>679272</v>
      </c>
      <c r="AG183" s="31">
        <f>FMCG!AN182</f>
        <v>21912</v>
      </c>
      <c r="AH183" s="66">
        <f>FMCG!AO182</f>
        <v>573550</v>
      </c>
      <c r="AI183" s="64">
        <f>FMCG!AP182</f>
        <v>18501.612903225807</v>
      </c>
      <c r="AJ183" s="31">
        <f>FMCG!AQ182</f>
        <v>-105722</v>
      </c>
      <c r="AK183" s="45">
        <f>FMCG!AR182</f>
        <v>0.84435984406835551</v>
      </c>
    </row>
    <row r="184" spans="1:37" x14ac:dyDescent="0.25">
      <c r="A184" s="10">
        <v>182</v>
      </c>
      <c r="B184" s="11">
        <v>17406</v>
      </c>
      <c r="C184" s="11" t="s">
        <v>58</v>
      </c>
      <c r="D184" s="11" t="s">
        <v>23</v>
      </c>
      <c r="E184" s="12" t="s">
        <v>31</v>
      </c>
      <c r="F184" s="12" t="s">
        <v>36</v>
      </c>
      <c r="G184" s="12" t="s">
        <v>246</v>
      </c>
      <c r="H184" s="65">
        <f>SALES!AM183</f>
        <v>1091200</v>
      </c>
      <c r="I184" s="31">
        <f>SALES!AN183</f>
        <v>35200</v>
      </c>
      <c r="J184" s="66">
        <f>SALES!AO183</f>
        <v>1408179</v>
      </c>
      <c r="K184" s="64">
        <f>SALES!AP183</f>
        <v>45425.129032258068</v>
      </c>
      <c r="L184" s="31">
        <f>SALES!AR183</f>
        <v>316979</v>
      </c>
      <c r="M184" s="45">
        <f>SALES!AS183</f>
        <v>1.2904866202346041</v>
      </c>
      <c r="N184" s="65">
        <f>PHARMA!AM183</f>
        <v>585794.50173202611</v>
      </c>
      <c r="O184" s="31">
        <f>PHARMA!AN183</f>
        <v>18896.596830065359</v>
      </c>
      <c r="P184" s="66">
        <f>PHARMA!AO183</f>
        <v>631538</v>
      </c>
      <c r="Q184" s="64">
        <f>PHARMA!AP183</f>
        <v>20372.193548387098</v>
      </c>
      <c r="R184" s="31">
        <f>PHARMA!AQ183</f>
        <v>45743.49826797389</v>
      </c>
      <c r="S184" s="45">
        <f>PHARMA!AR183</f>
        <v>1.0780879611070495</v>
      </c>
      <c r="T184" s="65">
        <f>PL!AM183</f>
        <v>83700</v>
      </c>
      <c r="U184" s="31">
        <f>PL!AN183</f>
        <v>2700</v>
      </c>
      <c r="V184" s="66">
        <f>PL!AO183</f>
        <v>95228</v>
      </c>
      <c r="W184" s="64">
        <f>PL!AP183</f>
        <v>3071.8709677419356</v>
      </c>
      <c r="X184" s="31">
        <f>PL!AQ183</f>
        <v>11528</v>
      </c>
      <c r="Y184" s="45">
        <f>PL!AR183</f>
        <v>1.1377299880525686</v>
      </c>
      <c r="Z184" s="65">
        <f>GEN!AM183</f>
        <v>43691.49826797386</v>
      </c>
      <c r="AA184" s="31">
        <f>GEN!AN183</f>
        <v>1409.4031699346406</v>
      </c>
      <c r="AB184" s="66">
        <f>GEN!AO183</f>
        <v>54825</v>
      </c>
      <c r="AC184" s="64">
        <f>GEN!AP183</f>
        <v>1768.5483870967741</v>
      </c>
      <c r="AD184" s="31">
        <f>GEN!AQ183</f>
        <v>11133.50173202614</v>
      </c>
      <c r="AE184" s="45">
        <f>GEN!AR183</f>
        <v>1.2548207814650996</v>
      </c>
      <c r="AF184" s="65">
        <f>FMCG!AM183</f>
        <v>358422</v>
      </c>
      <c r="AG184" s="31">
        <f>FMCG!AN183</f>
        <v>11562</v>
      </c>
      <c r="AH184" s="66">
        <f>FMCG!AO183</f>
        <v>524255</v>
      </c>
      <c r="AI184" s="64">
        <f>FMCG!AP183</f>
        <v>16911.451612903227</v>
      </c>
      <c r="AJ184" s="31">
        <f>FMCG!AQ183</f>
        <v>165833</v>
      </c>
      <c r="AK184" s="45">
        <f>FMCG!AR183</f>
        <v>1.4626752822092395</v>
      </c>
    </row>
    <row r="185" spans="1:37" x14ac:dyDescent="0.25">
      <c r="A185" s="10">
        <v>183</v>
      </c>
      <c r="B185" s="11">
        <v>16042</v>
      </c>
      <c r="C185" s="11" t="s">
        <v>58</v>
      </c>
      <c r="D185" s="11" t="s">
        <v>23</v>
      </c>
      <c r="E185" s="12" t="s">
        <v>31</v>
      </c>
      <c r="F185" s="12" t="s">
        <v>36</v>
      </c>
      <c r="G185" s="12" t="s">
        <v>247</v>
      </c>
      <c r="H185" s="65">
        <f>SALES!AM184</f>
        <v>1705031</v>
      </c>
      <c r="I185" s="31">
        <f>SALES!AN184</f>
        <v>55001</v>
      </c>
      <c r="J185" s="66">
        <f>SALES!AO184</f>
        <v>1281521</v>
      </c>
      <c r="K185" s="64">
        <f>SALES!AP184</f>
        <v>41339.387096774197</v>
      </c>
      <c r="L185" s="31">
        <f>SALES!AR184</f>
        <v>-423510</v>
      </c>
      <c r="M185" s="45">
        <f>SALES!AS184</f>
        <v>0.75161155427672577</v>
      </c>
      <c r="N185" s="65">
        <f>PHARMA!AM184</f>
        <v>959147.94466176466</v>
      </c>
      <c r="O185" s="31">
        <f>PHARMA!AN184</f>
        <v>30940.256279411762</v>
      </c>
      <c r="P185" s="66">
        <f>PHARMA!AO184</f>
        <v>522691</v>
      </c>
      <c r="Q185" s="64">
        <f>PHARMA!AP184</f>
        <v>16861</v>
      </c>
      <c r="R185" s="31">
        <f>PHARMA!AQ184</f>
        <v>-436456.94466176466</v>
      </c>
      <c r="S185" s="45">
        <f>PHARMA!AR184</f>
        <v>0.54495346928395128</v>
      </c>
      <c r="T185" s="65">
        <f>PL!AM184</f>
        <v>136400</v>
      </c>
      <c r="U185" s="31">
        <f>PL!AN184</f>
        <v>4400</v>
      </c>
      <c r="V185" s="66">
        <f>PL!AO184</f>
        <v>98426</v>
      </c>
      <c r="W185" s="64">
        <f>PL!AP184</f>
        <v>3175.0322580645161</v>
      </c>
      <c r="X185" s="31">
        <f>PL!AQ184</f>
        <v>-37974</v>
      </c>
      <c r="Y185" s="45">
        <f>PL!AR184</f>
        <v>0.72159824046920817</v>
      </c>
      <c r="Z185" s="65">
        <f>GEN!AM184</f>
        <v>71044.055338235295</v>
      </c>
      <c r="AA185" s="31">
        <f>GEN!AN184</f>
        <v>2291.7437205882352</v>
      </c>
      <c r="AB185" s="66">
        <f>GEN!AO184</f>
        <v>34041</v>
      </c>
      <c r="AC185" s="64">
        <f>GEN!AP184</f>
        <v>1098.0967741935483</v>
      </c>
      <c r="AD185" s="31">
        <f>GEN!AQ184</f>
        <v>-37003.055338235295</v>
      </c>
      <c r="AE185" s="45">
        <f>GEN!AR184</f>
        <v>0.47915339063815277</v>
      </c>
      <c r="AF185" s="65">
        <f>FMCG!AM184</f>
        <v>521172</v>
      </c>
      <c r="AG185" s="31">
        <f>FMCG!AN184</f>
        <v>16812</v>
      </c>
      <c r="AH185" s="66">
        <f>FMCG!AO184</f>
        <v>522861</v>
      </c>
      <c r="AI185" s="64">
        <f>FMCG!AP184</f>
        <v>16866.483870967742</v>
      </c>
      <c r="AJ185" s="31">
        <f>FMCG!AQ184</f>
        <v>1689</v>
      </c>
      <c r="AK185" s="45">
        <f>FMCG!AR184</f>
        <v>1.0032407727199466</v>
      </c>
    </row>
    <row r="186" spans="1:37" x14ac:dyDescent="0.25">
      <c r="A186" s="10">
        <v>184</v>
      </c>
      <c r="B186" s="11">
        <v>16974</v>
      </c>
      <c r="C186" s="11" t="s">
        <v>58</v>
      </c>
      <c r="D186" s="11" t="s">
        <v>23</v>
      </c>
      <c r="E186" s="12" t="s">
        <v>31</v>
      </c>
      <c r="F186" s="12" t="s">
        <v>36</v>
      </c>
      <c r="G186" s="12" t="s">
        <v>248</v>
      </c>
      <c r="H186" s="65">
        <f>SALES!AM185</f>
        <v>1446801</v>
      </c>
      <c r="I186" s="31">
        <f>SALES!AN185</f>
        <v>46671</v>
      </c>
      <c r="J186" s="66">
        <f>SALES!AO185</f>
        <v>1159743</v>
      </c>
      <c r="K186" s="64">
        <f>SALES!AP185</f>
        <v>37411.06451612903</v>
      </c>
      <c r="L186" s="31">
        <f>SALES!AR185</f>
        <v>-287058</v>
      </c>
      <c r="M186" s="45">
        <f>SALES!AS185</f>
        <v>0.80159123473096849</v>
      </c>
      <c r="N186" s="65">
        <f>PHARMA!AM185</f>
        <v>800461.60184803919</v>
      </c>
      <c r="O186" s="31">
        <f>PHARMA!AN185</f>
        <v>25821.341995098039</v>
      </c>
      <c r="P186" s="66">
        <f>PHARMA!AO185</f>
        <v>540945</v>
      </c>
      <c r="Q186" s="64">
        <f>PHARMA!AP185</f>
        <v>17449.83870967742</v>
      </c>
      <c r="R186" s="31">
        <f>PHARMA!AQ185</f>
        <v>-259516.60184803919</v>
      </c>
      <c r="S186" s="45">
        <f>PHARMA!AR185</f>
        <v>0.67579131684906701</v>
      </c>
      <c r="T186" s="65">
        <f>PL!AM185</f>
        <v>153450</v>
      </c>
      <c r="U186" s="31">
        <f>PL!AN185</f>
        <v>4950</v>
      </c>
      <c r="V186" s="66">
        <f>PL!AO185</f>
        <v>109057</v>
      </c>
      <c r="W186" s="64">
        <f>PL!AP185</f>
        <v>3517.9677419354839</v>
      </c>
      <c r="X186" s="31">
        <f>PL!AQ185</f>
        <v>-44393</v>
      </c>
      <c r="Y186" s="45">
        <f>PL!AR185</f>
        <v>0.71070055392636033</v>
      </c>
      <c r="Z186" s="65">
        <f>GEN!AM185</f>
        <v>82325.398151960791</v>
      </c>
      <c r="AA186" s="31">
        <f>GEN!AN185</f>
        <v>2655.6580049019608</v>
      </c>
      <c r="AB186" s="66">
        <f>GEN!AO185</f>
        <v>48025</v>
      </c>
      <c r="AC186" s="64">
        <f>GEN!AP185</f>
        <v>1549.1935483870968</v>
      </c>
      <c r="AD186" s="31">
        <f>GEN!AQ185</f>
        <v>-34300.398151960791</v>
      </c>
      <c r="AE186" s="45">
        <f>GEN!AR185</f>
        <v>0.58335581822942162</v>
      </c>
      <c r="AF186" s="65">
        <f>FMCG!AM185</f>
        <v>393297</v>
      </c>
      <c r="AG186" s="31">
        <f>FMCG!AN185</f>
        <v>12687</v>
      </c>
      <c r="AH186" s="66">
        <f>FMCG!AO185</f>
        <v>353856</v>
      </c>
      <c r="AI186" s="64">
        <f>FMCG!AP185</f>
        <v>11414.709677419354</v>
      </c>
      <c r="AJ186" s="31">
        <f>FMCG!AQ185</f>
        <v>-39441</v>
      </c>
      <c r="AK186" s="45">
        <f>FMCG!AR185</f>
        <v>0.89971700775749619</v>
      </c>
    </row>
    <row r="187" spans="1:37" x14ac:dyDescent="0.25">
      <c r="A187" s="10">
        <v>185</v>
      </c>
      <c r="B187" s="13">
        <v>16943</v>
      </c>
      <c r="C187" s="11" t="s">
        <v>58</v>
      </c>
      <c r="D187" s="11" t="s">
        <v>23</v>
      </c>
      <c r="E187" s="12" t="s">
        <v>31</v>
      </c>
      <c r="F187" s="12" t="s">
        <v>36</v>
      </c>
      <c r="G187" s="14" t="s">
        <v>249</v>
      </c>
      <c r="H187" s="65">
        <f>SALES!AM186</f>
        <v>765576</v>
      </c>
      <c r="I187" s="31">
        <f>SALES!AN186</f>
        <v>24696</v>
      </c>
      <c r="J187" s="66">
        <f>SALES!AO186</f>
        <v>735032</v>
      </c>
      <c r="K187" s="64">
        <f>SALES!AP186</f>
        <v>23710.709677419356</v>
      </c>
      <c r="L187" s="31">
        <f>SALES!AR186</f>
        <v>-30544</v>
      </c>
      <c r="M187" s="45">
        <f>SALES!AS186</f>
        <v>0.96010324252588897</v>
      </c>
      <c r="N187" s="65">
        <f>PHARMA!AM186</f>
        <v>351246.55663398694</v>
      </c>
      <c r="O187" s="31">
        <f>PHARMA!AN186</f>
        <v>11330.534084967321</v>
      </c>
      <c r="P187" s="66">
        <f>PHARMA!AO186</f>
        <v>314283</v>
      </c>
      <c r="Q187" s="64">
        <f>PHARMA!AP186</f>
        <v>10138.161290322581</v>
      </c>
      <c r="R187" s="31">
        <f>PHARMA!AQ186</f>
        <v>-36963.55663398694</v>
      </c>
      <c r="S187" s="45">
        <f>PHARMA!AR186</f>
        <v>0.89476464342252771</v>
      </c>
      <c r="T187" s="65">
        <f>PL!AM186</f>
        <v>77500</v>
      </c>
      <c r="U187" s="31">
        <f>PL!AN186</f>
        <v>2500</v>
      </c>
      <c r="V187" s="66">
        <f>PL!AO186</f>
        <v>63099</v>
      </c>
      <c r="W187" s="64">
        <f>PL!AP186</f>
        <v>2035.4516129032259</v>
      </c>
      <c r="X187" s="31">
        <f>PL!AQ186</f>
        <v>-14401</v>
      </c>
      <c r="Y187" s="45">
        <f>PL!AR186</f>
        <v>0.8141806451612903</v>
      </c>
      <c r="Z187" s="65">
        <f>GEN!AM186</f>
        <v>64596.743366013077</v>
      </c>
      <c r="AA187" s="31">
        <f>GEN!AN186</f>
        <v>2083.7659150326799</v>
      </c>
      <c r="AB187" s="66">
        <f>GEN!AO186</f>
        <v>35755</v>
      </c>
      <c r="AC187" s="64">
        <f>GEN!AP186</f>
        <v>1153.3870967741937</v>
      </c>
      <c r="AD187" s="31">
        <f>GEN!AQ186</f>
        <v>-28841.743366013077</v>
      </c>
      <c r="AE187" s="45">
        <f>GEN!AR186</f>
        <v>0.55351087588746972</v>
      </c>
      <c r="AF187" s="65">
        <f>FMCG!AM186</f>
        <v>262322</v>
      </c>
      <c r="AG187" s="31">
        <f>FMCG!AN186</f>
        <v>8462</v>
      </c>
      <c r="AH187" s="66">
        <f>FMCG!AO186</f>
        <v>285297</v>
      </c>
      <c r="AI187" s="64">
        <f>FMCG!AP186</f>
        <v>9203.1290322580644</v>
      </c>
      <c r="AJ187" s="31">
        <f>FMCG!AQ186</f>
        <v>22975</v>
      </c>
      <c r="AK187" s="45">
        <f>FMCG!AR186</f>
        <v>1.0875831992741745</v>
      </c>
    </row>
    <row r="188" spans="1:37" x14ac:dyDescent="0.25">
      <c r="A188" s="10">
        <v>186</v>
      </c>
      <c r="B188" s="11">
        <v>16538</v>
      </c>
      <c r="C188" s="11" t="s">
        <v>58</v>
      </c>
      <c r="D188" s="11" t="s">
        <v>23</v>
      </c>
      <c r="E188" s="12" t="s">
        <v>31</v>
      </c>
      <c r="F188" s="12" t="s">
        <v>36</v>
      </c>
      <c r="G188" s="12" t="s">
        <v>250</v>
      </c>
      <c r="H188" s="65">
        <f>SALES!AM187</f>
        <v>1462766</v>
      </c>
      <c r="I188" s="31">
        <f>SALES!AN187</f>
        <v>47186</v>
      </c>
      <c r="J188" s="66">
        <f>SALES!AO187</f>
        <v>1511903</v>
      </c>
      <c r="K188" s="64">
        <f>SALES!AP187</f>
        <v>48771.06451612903</v>
      </c>
      <c r="L188" s="31">
        <f>SALES!AR187</f>
        <v>49137</v>
      </c>
      <c r="M188" s="45">
        <f>SALES!AS187</f>
        <v>1.033591839022783</v>
      </c>
      <c r="N188" s="65">
        <f>PHARMA!AM187</f>
        <v>781647.14298692811</v>
      </c>
      <c r="O188" s="31">
        <f>PHARMA!AN187</f>
        <v>25214.423967320261</v>
      </c>
      <c r="P188" s="66">
        <f>PHARMA!AO187</f>
        <v>699404</v>
      </c>
      <c r="Q188" s="64">
        <f>PHARMA!AP187</f>
        <v>22561.419354838708</v>
      </c>
      <c r="R188" s="31">
        <f>PHARMA!AQ187</f>
        <v>-82243.142986928113</v>
      </c>
      <c r="S188" s="45">
        <f>PHARMA!AR187</f>
        <v>0.89478226367891489</v>
      </c>
      <c r="T188" s="65">
        <f>PL!AM187</f>
        <v>97650</v>
      </c>
      <c r="U188" s="31">
        <f>PL!AN187</f>
        <v>3150</v>
      </c>
      <c r="V188" s="66">
        <f>PL!AO187</f>
        <v>102630</v>
      </c>
      <c r="W188" s="64">
        <f>PL!AP187</f>
        <v>3310.6451612903224</v>
      </c>
      <c r="X188" s="31">
        <f>PL!AQ187</f>
        <v>4980</v>
      </c>
      <c r="Y188" s="45">
        <f>PL!AR187</f>
        <v>1.0509984639016896</v>
      </c>
      <c r="Z188" s="65">
        <f>GEN!AM187</f>
        <v>88305.857013071902</v>
      </c>
      <c r="AA188" s="31">
        <f>GEN!AN187</f>
        <v>2848.5760326797385</v>
      </c>
      <c r="AB188" s="66">
        <f>GEN!AO187</f>
        <v>43269</v>
      </c>
      <c r="AC188" s="64">
        <f>GEN!AP187</f>
        <v>1395.7741935483871</v>
      </c>
      <c r="AD188" s="31">
        <f>GEN!AQ187</f>
        <v>-45036.857013071902</v>
      </c>
      <c r="AE188" s="45">
        <f>GEN!AR187</f>
        <v>0.48999014859903228</v>
      </c>
      <c r="AF188" s="65">
        <f>FMCG!AM187</f>
        <v>478671</v>
      </c>
      <c r="AG188" s="31">
        <f>FMCG!AN187</f>
        <v>15441</v>
      </c>
      <c r="AH188" s="66">
        <f>FMCG!AO187</f>
        <v>602504</v>
      </c>
      <c r="AI188" s="64">
        <f>FMCG!AP187</f>
        <v>19435.612903225807</v>
      </c>
      <c r="AJ188" s="31">
        <f>FMCG!AQ187</f>
        <v>123833</v>
      </c>
      <c r="AK188" s="45">
        <f>FMCG!AR187</f>
        <v>1.2587016969902083</v>
      </c>
    </row>
    <row r="189" spans="1:37" x14ac:dyDescent="0.25">
      <c r="A189" s="10">
        <v>187</v>
      </c>
      <c r="B189" s="11">
        <v>16819</v>
      </c>
      <c r="C189" s="11" t="s">
        <v>58</v>
      </c>
      <c r="D189" s="11" t="s">
        <v>23</v>
      </c>
      <c r="E189" s="12" t="s">
        <v>31</v>
      </c>
      <c r="F189" s="12" t="s">
        <v>37</v>
      </c>
      <c r="G189" s="12" t="s">
        <v>251</v>
      </c>
      <c r="H189" s="65">
        <f>SALES!AM188</f>
        <v>1218486</v>
      </c>
      <c r="I189" s="31">
        <f>SALES!AN188</f>
        <v>39306</v>
      </c>
      <c r="J189" s="66">
        <f>SALES!AO188</f>
        <v>1083375</v>
      </c>
      <c r="K189" s="64">
        <f>SALES!AP188</f>
        <v>34947.580645161288</v>
      </c>
      <c r="L189" s="31">
        <f>SALES!AR188</f>
        <v>-135111</v>
      </c>
      <c r="M189" s="45">
        <f>SALES!AS188</f>
        <v>0.88911567305656358</v>
      </c>
      <c r="N189" s="65">
        <f>PHARMA!AM188</f>
        <v>642869.36660130718</v>
      </c>
      <c r="O189" s="31">
        <f>PHARMA!AN188</f>
        <v>20737.721503267974</v>
      </c>
      <c r="P189" s="66">
        <f>PHARMA!AO188</f>
        <v>482251</v>
      </c>
      <c r="Q189" s="64">
        <f>PHARMA!AP188</f>
        <v>15556.483870967742</v>
      </c>
      <c r="R189" s="31">
        <f>PHARMA!AQ188</f>
        <v>-160618.36660130718</v>
      </c>
      <c r="S189" s="45">
        <f>PHARMA!AR188</f>
        <v>0.75015395825989173</v>
      </c>
      <c r="T189" s="65">
        <f>PL!AM188</f>
        <v>124000</v>
      </c>
      <c r="U189" s="31">
        <f>PL!AN188</f>
        <v>4000</v>
      </c>
      <c r="V189" s="66">
        <f>PL!AO188</f>
        <v>91010</v>
      </c>
      <c r="W189" s="64">
        <f>PL!AP188</f>
        <v>2935.8064516129034</v>
      </c>
      <c r="X189" s="31">
        <f>PL!AQ188</f>
        <v>-32990</v>
      </c>
      <c r="Y189" s="45">
        <f>PL!AR188</f>
        <v>0.73395161290322586</v>
      </c>
      <c r="Z189" s="65">
        <f>GEN!AM188</f>
        <v>80183.93339869281</v>
      </c>
      <c r="AA189" s="31">
        <f>GEN!AN188</f>
        <v>2586.578496732026</v>
      </c>
      <c r="AB189" s="66">
        <f>GEN!AO188</f>
        <v>36451</v>
      </c>
      <c r="AC189" s="64">
        <f>GEN!AP188</f>
        <v>1175.8387096774193</v>
      </c>
      <c r="AD189" s="31">
        <f>GEN!AQ188</f>
        <v>-43732.93339869281</v>
      </c>
      <c r="AE189" s="45">
        <f>GEN!AR188</f>
        <v>0.45459231612843576</v>
      </c>
      <c r="AF189" s="65">
        <f>FMCG!AM188</f>
        <v>358422</v>
      </c>
      <c r="AG189" s="31">
        <f>FMCG!AN188</f>
        <v>11562</v>
      </c>
      <c r="AH189" s="66">
        <f>FMCG!AO188</f>
        <v>402828</v>
      </c>
      <c r="AI189" s="64">
        <f>FMCG!AP188</f>
        <v>12994.451612903225</v>
      </c>
      <c r="AJ189" s="31">
        <f>FMCG!AQ188</f>
        <v>44406</v>
      </c>
      <c r="AK189" s="45">
        <f>FMCG!AR188</f>
        <v>1.1238930645998293</v>
      </c>
    </row>
    <row r="190" spans="1:37" x14ac:dyDescent="0.25">
      <c r="A190" s="10">
        <v>188</v>
      </c>
      <c r="B190" s="11">
        <v>15751</v>
      </c>
      <c r="C190" s="11" t="s">
        <v>58</v>
      </c>
      <c r="D190" s="11" t="s">
        <v>23</v>
      </c>
      <c r="E190" s="12" t="s">
        <v>31</v>
      </c>
      <c r="F190" s="12" t="s">
        <v>37</v>
      </c>
      <c r="G190" s="12" t="s">
        <v>252</v>
      </c>
      <c r="H190" s="65">
        <f>SALES!AM189</f>
        <v>1717741</v>
      </c>
      <c r="I190" s="31">
        <f>SALES!AN189</f>
        <v>55411</v>
      </c>
      <c r="J190" s="66">
        <f>SALES!AO189</f>
        <v>1560396</v>
      </c>
      <c r="K190" s="64">
        <f>SALES!AP189</f>
        <v>50335.354838709674</v>
      </c>
      <c r="L190" s="31">
        <f>SALES!AR189</f>
        <v>-157345</v>
      </c>
      <c r="M190" s="45">
        <f>SALES!AS189</f>
        <v>0.9084000440112916</v>
      </c>
      <c r="N190" s="65">
        <f>PHARMA!AM189</f>
        <v>990989.03833333333</v>
      </c>
      <c r="O190" s="31">
        <f>PHARMA!AN189</f>
        <v>31967.388333333332</v>
      </c>
      <c r="P190" s="66">
        <f>PHARMA!AO189</f>
        <v>831387</v>
      </c>
      <c r="Q190" s="64">
        <f>PHARMA!AP189</f>
        <v>26818.935483870966</v>
      </c>
      <c r="R190" s="31">
        <f>PHARMA!AQ189</f>
        <v>-159602.03833333333</v>
      </c>
      <c r="S190" s="45">
        <f>PHARMA!AR189</f>
        <v>0.83894671670460097</v>
      </c>
      <c r="T190" s="65">
        <f>PL!AM189</f>
        <v>139500</v>
      </c>
      <c r="U190" s="31">
        <f>PL!AN189</f>
        <v>4500</v>
      </c>
      <c r="V190" s="66">
        <f>PL!AO189</f>
        <v>121392</v>
      </c>
      <c r="W190" s="64">
        <f>PL!AP189</f>
        <v>3915.8709677419356</v>
      </c>
      <c r="X190" s="31">
        <f>PL!AQ189</f>
        <v>-18108</v>
      </c>
      <c r="Y190" s="45">
        <f>PL!AR189</f>
        <v>0.87019354838709673</v>
      </c>
      <c r="Z190" s="65">
        <f>GEN!AM189</f>
        <v>75937.96166666667</v>
      </c>
      <c r="AA190" s="31">
        <f>GEN!AN189</f>
        <v>2449.6116666666667</v>
      </c>
      <c r="AB190" s="66">
        <f>GEN!AO189</f>
        <v>50887</v>
      </c>
      <c r="AC190" s="64">
        <f>GEN!AP189</f>
        <v>1641.516129032258</v>
      </c>
      <c r="AD190" s="31">
        <f>GEN!AQ189</f>
        <v>-25050.96166666667</v>
      </c>
      <c r="AE190" s="45">
        <f>GEN!AR189</f>
        <v>0.67011279843631999</v>
      </c>
      <c r="AF190" s="65">
        <f>FMCG!AM189</f>
        <v>490172</v>
      </c>
      <c r="AG190" s="31">
        <f>FMCG!AN189</f>
        <v>15812</v>
      </c>
      <c r="AH190" s="66">
        <f>FMCG!AO189</f>
        <v>459291</v>
      </c>
      <c r="AI190" s="64">
        <f>FMCG!AP189</f>
        <v>14815.838709677419</v>
      </c>
      <c r="AJ190" s="31">
        <f>FMCG!AQ189</f>
        <v>-30881</v>
      </c>
      <c r="AK190" s="45">
        <f>FMCG!AR189</f>
        <v>0.93699966542356561</v>
      </c>
    </row>
    <row r="191" spans="1:37" x14ac:dyDescent="0.25">
      <c r="A191" s="10">
        <v>189</v>
      </c>
      <c r="B191" s="11">
        <v>14776</v>
      </c>
      <c r="C191" s="11" t="s">
        <v>58</v>
      </c>
      <c r="D191" s="11" t="s">
        <v>23</v>
      </c>
      <c r="E191" s="12" t="s">
        <v>31</v>
      </c>
      <c r="F191" s="12" t="s">
        <v>37</v>
      </c>
      <c r="G191" s="12" t="s">
        <v>253</v>
      </c>
      <c r="H191" s="65">
        <f>SALES!AM190</f>
        <v>2123810</v>
      </c>
      <c r="I191" s="31">
        <f>SALES!AN190</f>
        <v>68510</v>
      </c>
      <c r="J191" s="66">
        <f>SALES!AO190</f>
        <v>1897880</v>
      </c>
      <c r="K191" s="64">
        <f>SALES!AP190</f>
        <v>61221.93548387097</v>
      </c>
      <c r="L191" s="31">
        <f>SALES!AR190</f>
        <v>-225930</v>
      </c>
      <c r="M191" s="45">
        <f>SALES!AS190</f>
        <v>0.89362042743936609</v>
      </c>
      <c r="N191" s="65">
        <f>PHARMA!AM190</f>
        <v>1284684.5843316994</v>
      </c>
      <c r="O191" s="31">
        <f>PHARMA!AN190</f>
        <v>41441.43820424837</v>
      </c>
      <c r="P191" s="66">
        <f>PHARMA!AO190</f>
        <v>1008210</v>
      </c>
      <c r="Q191" s="64">
        <f>PHARMA!AP190</f>
        <v>32522.903225806451</v>
      </c>
      <c r="R191" s="31">
        <f>PHARMA!AQ190</f>
        <v>-276474.58433169941</v>
      </c>
      <c r="S191" s="45">
        <f>PHARMA!AR190</f>
        <v>0.78479185653533534</v>
      </c>
      <c r="T191" s="65">
        <f>PL!AM190</f>
        <v>153450</v>
      </c>
      <c r="U191" s="31">
        <f>PL!AN190</f>
        <v>4950</v>
      </c>
      <c r="V191" s="66">
        <f>PL!AO190</f>
        <v>135181</v>
      </c>
      <c r="W191" s="64">
        <f>PL!AP190</f>
        <v>4360.677419354839</v>
      </c>
      <c r="X191" s="31">
        <f>PL!AQ190</f>
        <v>-18269</v>
      </c>
      <c r="Y191" s="45">
        <f>PL!AR190</f>
        <v>0.88094493320299772</v>
      </c>
      <c r="Z191" s="65">
        <f>GEN!AM190</f>
        <v>98287.415668300644</v>
      </c>
      <c r="AA191" s="31">
        <f>GEN!AN190</f>
        <v>3170.5617957516338</v>
      </c>
      <c r="AB191" s="66">
        <f>GEN!AO190</f>
        <v>89950</v>
      </c>
      <c r="AC191" s="64">
        <f>GEN!AP190</f>
        <v>2901.6129032258063</v>
      </c>
      <c r="AD191" s="31">
        <f>GEN!AQ190</f>
        <v>-8337.415668300644</v>
      </c>
      <c r="AE191" s="45">
        <f>GEN!AR190</f>
        <v>0.91517311131225931</v>
      </c>
      <c r="AF191" s="65">
        <f>FMCG!AM190</f>
        <v>563146</v>
      </c>
      <c r="AG191" s="31">
        <f>FMCG!AN190</f>
        <v>18166</v>
      </c>
      <c r="AH191" s="66">
        <f>FMCG!AO190</f>
        <v>562990</v>
      </c>
      <c r="AI191" s="64">
        <f>FMCG!AP190</f>
        <v>18160.967741935485</v>
      </c>
      <c r="AJ191" s="31">
        <f>FMCG!AQ190</f>
        <v>-156</v>
      </c>
      <c r="AK191" s="45">
        <f>FMCG!AR190</f>
        <v>0.99972298480323041</v>
      </c>
    </row>
    <row r="192" spans="1:37" x14ac:dyDescent="0.25">
      <c r="A192" s="10">
        <v>190</v>
      </c>
      <c r="B192" s="11">
        <v>16536</v>
      </c>
      <c r="C192" s="11" t="s">
        <v>58</v>
      </c>
      <c r="D192" s="11" t="s">
        <v>23</v>
      </c>
      <c r="E192" s="12" t="s">
        <v>31</v>
      </c>
      <c r="F192" s="12" t="s">
        <v>37</v>
      </c>
      <c r="G192" s="12" t="s">
        <v>254</v>
      </c>
      <c r="H192" s="65">
        <f>SALES!AM191</f>
        <v>723261</v>
      </c>
      <c r="I192" s="31">
        <f>SALES!AN191</f>
        <v>23331</v>
      </c>
      <c r="J192" s="66">
        <f>SALES!AO191</f>
        <v>705067</v>
      </c>
      <c r="K192" s="64">
        <f>SALES!AP191</f>
        <v>22744.096774193549</v>
      </c>
      <c r="L192" s="31">
        <f>SALES!AR191</f>
        <v>-18194</v>
      </c>
      <c r="M192" s="45">
        <f>SALES!AS191</f>
        <v>0.97484448905720067</v>
      </c>
      <c r="N192" s="65">
        <f>PHARMA!AM191</f>
        <v>342971.36395424831</v>
      </c>
      <c r="O192" s="31">
        <f>PHARMA!AN191</f>
        <v>11063.592385620914</v>
      </c>
      <c r="P192" s="66">
        <f>PHARMA!AO191</f>
        <v>329742</v>
      </c>
      <c r="Q192" s="64">
        <f>PHARMA!AP191</f>
        <v>10636.838709677419</v>
      </c>
      <c r="R192" s="31">
        <f>PHARMA!AQ191</f>
        <v>-13229.363954248314</v>
      </c>
      <c r="S192" s="45">
        <f>PHARMA!AR191</f>
        <v>0.9614272054619315</v>
      </c>
      <c r="T192" s="65">
        <f>PL!AM191</f>
        <v>83700</v>
      </c>
      <c r="U192" s="31">
        <f>PL!AN191</f>
        <v>2700</v>
      </c>
      <c r="V192" s="66">
        <f>PL!AO191</f>
        <v>75579</v>
      </c>
      <c r="W192" s="64">
        <f>PL!AP191</f>
        <v>2438.0322580645161</v>
      </c>
      <c r="X192" s="31">
        <f>PL!AQ191</f>
        <v>-8121</v>
      </c>
      <c r="Y192" s="45">
        <f>PL!AR191</f>
        <v>0.90297491039426525</v>
      </c>
      <c r="Z192" s="65">
        <f>GEN!AM191</f>
        <v>53806.936045751638</v>
      </c>
      <c r="AA192" s="31">
        <f>GEN!AN191</f>
        <v>1735.707614379085</v>
      </c>
      <c r="AB192" s="66">
        <f>GEN!AO191</f>
        <v>35462</v>
      </c>
      <c r="AC192" s="64">
        <f>GEN!AP191</f>
        <v>1143.9354838709678</v>
      </c>
      <c r="AD192" s="31">
        <f>GEN!AQ191</f>
        <v>-18344.936045751638</v>
      </c>
      <c r="AE192" s="45">
        <f>GEN!AR191</f>
        <v>0.65906001356120569</v>
      </c>
      <c r="AF192" s="65">
        <f>FMCG!AM191</f>
        <v>231322</v>
      </c>
      <c r="AG192" s="31">
        <f>FMCG!AN191</f>
        <v>7462</v>
      </c>
      <c r="AH192" s="66">
        <f>FMCG!AO191</f>
        <v>239740</v>
      </c>
      <c r="AI192" s="64">
        <f>FMCG!AP191</f>
        <v>7733.5483870967746</v>
      </c>
      <c r="AJ192" s="31">
        <f>FMCG!AQ191</f>
        <v>8418</v>
      </c>
      <c r="AK192" s="45">
        <f>FMCG!AR191</f>
        <v>1.0363908318274959</v>
      </c>
    </row>
    <row r="193" spans="1:37" x14ac:dyDescent="0.25">
      <c r="A193" s="10">
        <v>191</v>
      </c>
      <c r="B193" s="11">
        <v>92052</v>
      </c>
      <c r="C193" s="11" t="s">
        <v>58</v>
      </c>
      <c r="D193" s="11" t="s">
        <v>23</v>
      </c>
      <c r="E193" s="12" t="s">
        <v>31</v>
      </c>
      <c r="F193" s="12" t="s">
        <v>37</v>
      </c>
      <c r="G193" s="12" t="s">
        <v>255</v>
      </c>
      <c r="H193" s="65">
        <f>SALES!AM192</f>
        <v>880896</v>
      </c>
      <c r="I193" s="31">
        <f>SALES!AN192</f>
        <v>28416</v>
      </c>
      <c r="J193" s="66">
        <f>SALES!AO192</f>
        <v>938488</v>
      </c>
      <c r="K193" s="64">
        <f>SALES!AP192</f>
        <v>30273.806451612902</v>
      </c>
      <c r="L193" s="31">
        <f>SALES!AR192</f>
        <v>57592</v>
      </c>
      <c r="M193" s="45">
        <f>SALES!AS192</f>
        <v>1.0653788869514675</v>
      </c>
      <c r="N193" s="65">
        <f>PHARMA!AM192</f>
        <v>437979.9572875817</v>
      </c>
      <c r="O193" s="31">
        <f>PHARMA!AN192</f>
        <v>14128.385718954249</v>
      </c>
      <c r="P193" s="66">
        <f>PHARMA!AO192</f>
        <v>442894</v>
      </c>
      <c r="Q193" s="64">
        <f>PHARMA!AP192</f>
        <v>14286.903225806451</v>
      </c>
      <c r="R193" s="31">
        <f>PHARMA!AQ192</f>
        <v>4914.0427124183043</v>
      </c>
      <c r="S193" s="45">
        <f>PHARMA!AR192</f>
        <v>1.0112197890123811</v>
      </c>
      <c r="T193" s="65">
        <f>PL!AM192</f>
        <v>102300</v>
      </c>
      <c r="U193" s="31">
        <f>PL!AN192</f>
        <v>3300</v>
      </c>
      <c r="V193" s="66">
        <f>PL!AO192</f>
        <v>102303</v>
      </c>
      <c r="W193" s="64">
        <f>PL!AP192</f>
        <v>3300.0967741935483</v>
      </c>
      <c r="X193" s="31">
        <f>PL!AQ192</f>
        <v>3</v>
      </c>
      <c r="Y193" s="45">
        <f>PL!AR192</f>
        <v>1.0000293255131965</v>
      </c>
      <c r="Z193" s="65">
        <f>GEN!AM192</f>
        <v>65283.3427124183</v>
      </c>
      <c r="AA193" s="31">
        <f>GEN!AN192</f>
        <v>2105.9142810457515</v>
      </c>
      <c r="AB193" s="66">
        <f>GEN!AO192</f>
        <v>48791</v>
      </c>
      <c r="AC193" s="64">
        <f>GEN!AP192</f>
        <v>1573.9032258064517</v>
      </c>
      <c r="AD193" s="31">
        <f>GEN!AQ192</f>
        <v>-16492.3427124183</v>
      </c>
      <c r="AE193" s="45">
        <f>GEN!AR192</f>
        <v>0.74737288215970743</v>
      </c>
      <c r="AF193" s="65">
        <f>FMCG!AM192</f>
        <v>265422</v>
      </c>
      <c r="AG193" s="31">
        <f>FMCG!AN192</f>
        <v>8562</v>
      </c>
      <c r="AH193" s="66">
        <f>FMCG!AO192</f>
        <v>280409</v>
      </c>
      <c r="AI193" s="64">
        <f>FMCG!AP192</f>
        <v>9045.4516129032254</v>
      </c>
      <c r="AJ193" s="31">
        <f>FMCG!AQ192</f>
        <v>14987</v>
      </c>
      <c r="AK193" s="45">
        <f>FMCG!AR192</f>
        <v>1.0564647994514396</v>
      </c>
    </row>
    <row r="194" spans="1:37" x14ac:dyDescent="0.25">
      <c r="A194" s="10">
        <v>192</v>
      </c>
      <c r="B194" s="13">
        <v>16940</v>
      </c>
      <c r="C194" s="11" t="s">
        <v>58</v>
      </c>
      <c r="D194" s="11" t="s">
        <v>23</v>
      </c>
      <c r="E194" s="12" t="s">
        <v>31</v>
      </c>
      <c r="F194" s="12" t="s">
        <v>37</v>
      </c>
      <c r="G194" s="14" t="s">
        <v>256</v>
      </c>
      <c r="H194" s="65">
        <f>SALES!AM193</f>
        <v>632431</v>
      </c>
      <c r="I194" s="31">
        <f>SALES!AN193</f>
        <v>20401</v>
      </c>
      <c r="J194" s="66">
        <f>SALES!AO193</f>
        <v>621454</v>
      </c>
      <c r="K194" s="64">
        <f>SALES!AP193</f>
        <v>20046.903225806451</v>
      </c>
      <c r="L194" s="31">
        <f>SALES!AR193</f>
        <v>-10977</v>
      </c>
      <c r="M194" s="45">
        <f>SALES!AS193</f>
        <v>0.98264316581571742</v>
      </c>
      <c r="N194" s="65">
        <f>PHARMA!AM193</f>
        <v>275920.2796732026</v>
      </c>
      <c r="O194" s="31">
        <f>PHARMA!AN193</f>
        <v>8900.6541830065362</v>
      </c>
      <c r="P194" s="66">
        <f>PHARMA!AO193</f>
        <v>247977</v>
      </c>
      <c r="Q194" s="64">
        <f>PHARMA!AP193</f>
        <v>7999.2580645161288</v>
      </c>
      <c r="R194" s="31">
        <f>PHARMA!AQ193</f>
        <v>-27943.279673202604</v>
      </c>
      <c r="S194" s="45">
        <f>PHARMA!AR193</f>
        <v>0.89872698119073247</v>
      </c>
      <c r="T194" s="65">
        <f>PL!AM193</f>
        <v>62000</v>
      </c>
      <c r="U194" s="31">
        <f>PL!AN193</f>
        <v>2000</v>
      </c>
      <c r="V194" s="66">
        <f>PL!AO193</f>
        <v>56178</v>
      </c>
      <c r="W194" s="64">
        <f>PL!AP193</f>
        <v>1812.1935483870968</v>
      </c>
      <c r="X194" s="31">
        <f>PL!AQ193</f>
        <v>-5822</v>
      </c>
      <c r="Y194" s="45">
        <f>PL!AR193</f>
        <v>0.90609677419354839</v>
      </c>
      <c r="Z194" s="65">
        <f>GEN!AM193</f>
        <v>23828.020326797388</v>
      </c>
      <c r="AA194" s="31">
        <f>GEN!AN193</f>
        <v>768.64581699346411</v>
      </c>
      <c r="AB194" s="66">
        <f>GEN!AO193</f>
        <v>15238</v>
      </c>
      <c r="AC194" s="64">
        <f>GEN!AP193</f>
        <v>491.54838709677421</v>
      </c>
      <c r="AD194" s="31">
        <f>GEN!AQ193</f>
        <v>-8590.0203267973884</v>
      </c>
      <c r="AE194" s="45">
        <f>GEN!AR193</f>
        <v>0.63949920266196392</v>
      </c>
      <c r="AF194" s="65">
        <f>FMCG!AM193</f>
        <v>262322</v>
      </c>
      <c r="AG194" s="31">
        <f>FMCG!AN193</f>
        <v>8462</v>
      </c>
      <c r="AH194" s="66">
        <f>FMCG!AO193</f>
        <v>281914</v>
      </c>
      <c r="AI194" s="64">
        <f>FMCG!AP193</f>
        <v>9094</v>
      </c>
      <c r="AJ194" s="31">
        <f>FMCG!AQ193</f>
        <v>19592</v>
      </c>
      <c r="AK194" s="45">
        <f>FMCG!AR193</f>
        <v>1.074686835263531</v>
      </c>
    </row>
    <row r="195" spans="1:37" x14ac:dyDescent="0.25">
      <c r="A195" s="10">
        <v>193</v>
      </c>
      <c r="B195" s="11">
        <v>15291</v>
      </c>
      <c r="C195" s="11" t="s">
        <v>58</v>
      </c>
      <c r="D195" s="11" t="s">
        <v>23</v>
      </c>
      <c r="E195" s="12" t="s">
        <v>31</v>
      </c>
      <c r="F195" s="12" t="s">
        <v>37</v>
      </c>
      <c r="G195" s="12" t="s">
        <v>257</v>
      </c>
      <c r="H195" s="65">
        <f>SALES!AM194</f>
        <v>1465939.8074120833</v>
      </c>
      <c r="I195" s="31">
        <f>SALES!AN194</f>
        <v>47288.380884260747</v>
      </c>
      <c r="J195" s="66">
        <f>SALES!AO194</f>
        <v>1419753</v>
      </c>
      <c r="K195" s="64">
        <f>SALES!AP194</f>
        <v>45798.483870967742</v>
      </c>
      <c r="L195" s="31">
        <f>SALES!AR194</f>
        <v>-46186.807412083261</v>
      </c>
      <c r="M195" s="45">
        <f>SALES!AS194</f>
        <v>0.96849338071143609</v>
      </c>
      <c r="N195" s="65">
        <f>PHARMA!AM194</f>
        <v>800486.20430750819</v>
      </c>
      <c r="O195" s="31">
        <f>PHARMA!AN194</f>
        <v>25822.135622822843</v>
      </c>
      <c r="P195" s="66">
        <f>PHARMA!AO194</f>
        <v>704111</v>
      </c>
      <c r="Q195" s="64">
        <f>PHARMA!AP194</f>
        <v>22713.258064516129</v>
      </c>
      <c r="R195" s="31">
        <f>PHARMA!AQ194</f>
        <v>-96375.204307508189</v>
      </c>
      <c r="S195" s="45">
        <f>PHARMA!AR194</f>
        <v>0.87960416583208789</v>
      </c>
      <c r="T195" s="65">
        <f>PL!AM194</f>
        <v>124000</v>
      </c>
      <c r="U195" s="31">
        <f>PL!AN194</f>
        <v>4000</v>
      </c>
      <c r="V195" s="66">
        <f>PL!AO194</f>
        <v>120499</v>
      </c>
      <c r="W195" s="64">
        <f>PL!AP194</f>
        <v>3887.0645161290322</v>
      </c>
      <c r="X195" s="31">
        <f>PL!AQ194</f>
        <v>-3501</v>
      </c>
      <c r="Y195" s="45">
        <f>PL!AR194</f>
        <v>0.97176612903225812</v>
      </c>
      <c r="Z195" s="65">
        <f>GEN!AM194</f>
        <v>55971.903104575162</v>
      </c>
      <c r="AA195" s="31">
        <f>GEN!AN194</f>
        <v>1805.5452614379085</v>
      </c>
      <c r="AB195" s="66">
        <f>GEN!AO194</f>
        <v>41251</v>
      </c>
      <c r="AC195" s="64">
        <f>GEN!AP194</f>
        <v>1330.6774193548388</v>
      </c>
      <c r="AD195" s="31">
        <f>GEN!AQ194</f>
        <v>-14720.903104575162</v>
      </c>
      <c r="AE195" s="45">
        <f>GEN!AR194</f>
        <v>0.73699477259025215</v>
      </c>
      <c r="AF195" s="65">
        <f>FMCG!AM194</f>
        <v>472471</v>
      </c>
      <c r="AG195" s="31">
        <f>FMCG!AN194</f>
        <v>15241</v>
      </c>
      <c r="AH195" s="66">
        <f>FMCG!AO194</f>
        <v>451504</v>
      </c>
      <c r="AI195" s="64">
        <f>FMCG!AP194</f>
        <v>14564.645161290322</v>
      </c>
      <c r="AJ195" s="31">
        <f>FMCG!AQ194</f>
        <v>-20967</v>
      </c>
      <c r="AK195" s="45">
        <f>FMCG!AR194</f>
        <v>0.95562267313761051</v>
      </c>
    </row>
    <row r="196" spans="1:37" x14ac:dyDescent="0.25">
      <c r="A196" s="10">
        <v>194</v>
      </c>
      <c r="B196" s="11">
        <v>16990</v>
      </c>
      <c r="C196" s="11" t="s">
        <v>58</v>
      </c>
      <c r="D196" s="11" t="s">
        <v>23</v>
      </c>
      <c r="E196" s="12" t="s">
        <v>31</v>
      </c>
      <c r="F196" s="12" t="s">
        <v>37</v>
      </c>
      <c r="G196" s="12" t="s">
        <v>258</v>
      </c>
      <c r="H196" s="65">
        <f>SALES!AM195</f>
        <v>1727971</v>
      </c>
      <c r="I196" s="31">
        <f>SALES!AN195</f>
        <v>55741</v>
      </c>
      <c r="J196" s="66">
        <f>SALES!AO195</f>
        <v>1618216</v>
      </c>
      <c r="K196" s="64">
        <f>SALES!AP195</f>
        <v>52200.516129032258</v>
      </c>
      <c r="L196" s="31">
        <f>SALES!AR195</f>
        <v>-109755</v>
      </c>
      <c r="M196" s="45">
        <f>SALES!AS195</f>
        <v>0.93648330903701504</v>
      </c>
      <c r="N196" s="65">
        <f>PHARMA!AM195</f>
        <v>932162.44856209145</v>
      </c>
      <c r="O196" s="31">
        <f>PHARMA!AN195</f>
        <v>30069.756405228756</v>
      </c>
      <c r="P196" s="66">
        <f>PHARMA!AO195</f>
        <v>701026</v>
      </c>
      <c r="Q196" s="64">
        <f>PHARMA!AP195</f>
        <v>22613.741935483871</v>
      </c>
      <c r="R196" s="31">
        <f>PHARMA!AQ195</f>
        <v>-231136.44856209145</v>
      </c>
      <c r="S196" s="45">
        <f>PHARMA!AR195</f>
        <v>0.75204273791694642</v>
      </c>
      <c r="T196" s="65">
        <f>PL!AM195</f>
        <v>124000</v>
      </c>
      <c r="U196" s="31">
        <f>PL!AN195</f>
        <v>4000</v>
      </c>
      <c r="V196" s="66">
        <f>PL!AO195</f>
        <v>116248</v>
      </c>
      <c r="W196" s="64">
        <f>PL!AP195</f>
        <v>3749.9354838709678</v>
      </c>
      <c r="X196" s="31">
        <f>PL!AQ195</f>
        <v>-7752</v>
      </c>
      <c r="Y196" s="45">
        <f>PL!AR195</f>
        <v>0.93748387096774188</v>
      </c>
      <c r="Z196" s="65">
        <f>GEN!AM195</f>
        <v>75244.551437908507</v>
      </c>
      <c r="AA196" s="31">
        <f>GEN!AN195</f>
        <v>2427.243594771242</v>
      </c>
      <c r="AB196" s="66">
        <f>GEN!AO195</f>
        <v>46072</v>
      </c>
      <c r="AC196" s="64">
        <f>GEN!AP195</f>
        <v>1486.1935483870968</v>
      </c>
      <c r="AD196" s="31">
        <f>GEN!AQ195</f>
        <v>-29172.551437908507</v>
      </c>
      <c r="AE196" s="45">
        <f>GEN!AR195</f>
        <v>0.61229682574449829</v>
      </c>
      <c r="AF196" s="65">
        <f>FMCG!AM195</f>
        <v>570772</v>
      </c>
      <c r="AG196" s="31">
        <f>FMCG!AN195</f>
        <v>18412</v>
      </c>
      <c r="AH196" s="66">
        <f>FMCG!AO195</f>
        <v>614284</v>
      </c>
      <c r="AI196" s="64">
        <f>FMCG!AP195</f>
        <v>19815.612903225807</v>
      </c>
      <c r="AJ196" s="31">
        <f>FMCG!AQ195</f>
        <v>43512</v>
      </c>
      <c r="AK196" s="45">
        <f>FMCG!AR195</f>
        <v>1.0762335923976649</v>
      </c>
    </row>
    <row r="197" spans="1:37" x14ac:dyDescent="0.25">
      <c r="A197" s="10">
        <v>195</v>
      </c>
      <c r="B197" s="11">
        <v>14534</v>
      </c>
      <c r="C197" s="11" t="s">
        <v>58</v>
      </c>
      <c r="D197" s="11" t="s">
        <v>23</v>
      </c>
      <c r="E197" s="12" t="s">
        <v>31</v>
      </c>
      <c r="F197" s="12" t="s">
        <v>37</v>
      </c>
      <c r="G197" s="12" t="s">
        <v>259</v>
      </c>
      <c r="H197" s="65">
        <f>SALES!AM196</f>
        <v>2447078</v>
      </c>
      <c r="I197" s="31">
        <f>SALES!AN196</f>
        <v>78938</v>
      </c>
      <c r="J197" s="66">
        <f>SALES!AO196</f>
        <v>2181287</v>
      </c>
      <c r="K197" s="64">
        <f>SALES!AP196</f>
        <v>70364.096774193546</v>
      </c>
      <c r="L197" s="31">
        <f>SALES!AR196</f>
        <v>-265791</v>
      </c>
      <c r="M197" s="45">
        <f>SALES!AS196</f>
        <v>0.89138433674774564</v>
      </c>
      <c r="N197" s="65">
        <f>PHARMA!AM196</f>
        <v>1454196.3462728758</v>
      </c>
      <c r="O197" s="31">
        <f>PHARMA!AN196</f>
        <v>46909.559557189539</v>
      </c>
      <c r="P197" s="66">
        <f>PHARMA!AO196</f>
        <v>1208670</v>
      </c>
      <c r="Q197" s="64">
        <f>PHARMA!AP196</f>
        <v>38989.354838709674</v>
      </c>
      <c r="R197" s="31">
        <f>PHARMA!AQ196</f>
        <v>-245526.34627287579</v>
      </c>
      <c r="S197" s="45">
        <f>PHARMA!AR196</f>
        <v>0.83116011334909279</v>
      </c>
      <c r="T197" s="65">
        <f>PL!AM196</f>
        <v>175150</v>
      </c>
      <c r="U197" s="31">
        <f>PL!AN196</f>
        <v>5650</v>
      </c>
      <c r="V197" s="66">
        <f>PL!AO196</f>
        <v>160217</v>
      </c>
      <c r="W197" s="64">
        <f>PL!AP196</f>
        <v>5168.2903225806449</v>
      </c>
      <c r="X197" s="31">
        <f>PL!AQ196</f>
        <v>-14933</v>
      </c>
      <c r="Y197" s="45">
        <f>PL!AR196</f>
        <v>0.91474165001427343</v>
      </c>
      <c r="Z197" s="65">
        <f>GEN!AM196</f>
        <v>96556.561060457519</v>
      </c>
      <c r="AA197" s="31">
        <f>GEN!AN196</f>
        <v>3114.7277761437908</v>
      </c>
      <c r="AB197" s="66">
        <f>GEN!AO196</f>
        <v>69353</v>
      </c>
      <c r="AC197" s="64">
        <f>GEN!AP196</f>
        <v>2237.1935483870966</v>
      </c>
      <c r="AD197" s="31">
        <f>GEN!AQ196</f>
        <v>-27203.561060457519</v>
      </c>
      <c r="AE197" s="45">
        <f>GEN!AR196</f>
        <v>0.71826294596983009</v>
      </c>
      <c r="AF197" s="65">
        <f>FMCG!AM196</f>
        <v>679396</v>
      </c>
      <c r="AG197" s="31">
        <f>FMCG!AN196</f>
        <v>21916</v>
      </c>
      <c r="AH197" s="66">
        <f>FMCG!AO196</f>
        <v>623777</v>
      </c>
      <c r="AI197" s="64">
        <f>FMCG!AP196</f>
        <v>20121.83870967742</v>
      </c>
      <c r="AJ197" s="31">
        <f>FMCG!AQ196</f>
        <v>-55619</v>
      </c>
      <c r="AK197" s="45">
        <f>FMCG!AR196</f>
        <v>0.91813463723660427</v>
      </c>
    </row>
    <row r="198" spans="1:37" x14ac:dyDescent="0.25">
      <c r="A198" s="10">
        <v>196</v>
      </c>
      <c r="B198" s="11">
        <v>15854</v>
      </c>
      <c r="C198" s="11" t="s">
        <v>58</v>
      </c>
      <c r="D198" s="11" t="s">
        <v>23</v>
      </c>
      <c r="E198" s="12" t="s">
        <v>31</v>
      </c>
      <c r="F198" s="12" t="s">
        <v>37</v>
      </c>
      <c r="G198" s="12" t="s">
        <v>260</v>
      </c>
      <c r="H198" s="65">
        <f>SALES!AM197</f>
        <v>988001</v>
      </c>
      <c r="I198" s="31">
        <f>SALES!AN197</f>
        <v>31871</v>
      </c>
      <c r="J198" s="66">
        <f>SALES!AO197</f>
        <v>1041164</v>
      </c>
      <c r="K198" s="64">
        <f>SALES!AP197</f>
        <v>33585.93548387097</v>
      </c>
      <c r="L198" s="31">
        <f>SALES!AR197</f>
        <v>53163</v>
      </c>
      <c r="M198" s="45">
        <f>SALES!AS197</f>
        <v>1.0538086499912449</v>
      </c>
      <c r="N198" s="65">
        <f>PHARMA!AM197</f>
        <v>574159.02200980391</v>
      </c>
      <c r="O198" s="31">
        <f>PHARMA!AN197</f>
        <v>18521.258774509803</v>
      </c>
      <c r="P198" s="66">
        <f>PHARMA!AO197</f>
        <v>607158</v>
      </c>
      <c r="Q198" s="64">
        <f>PHARMA!AP197</f>
        <v>19585.741935483871</v>
      </c>
      <c r="R198" s="31">
        <f>PHARMA!AQ197</f>
        <v>32998.977990196086</v>
      </c>
      <c r="S198" s="45">
        <f>PHARMA!AR197</f>
        <v>1.0574735861063116</v>
      </c>
      <c r="T198" s="65">
        <f>PL!AM197</f>
        <v>108500</v>
      </c>
      <c r="U198" s="31">
        <f>PL!AN197</f>
        <v>3500</v>
      </c>
      <c r="V198" s="66">
        <f>PL!AO197</f>
        <v>81120</v>
      </c>
      <c r="W198" s="64">
        <f>PL!AP197</f>
        <v>2616.7741935483873</v>
      </c>
      <c r="X198" s="31">
        <f>PL!AQ197</f>
        <v>-27380</v>
      </c>
      <c r="Y198" s="45">
        <f>PL!AR197</f>
        <v>0.74764976958525342</v>
      </c>
      <c r="Z198" s="65">
        <f>GEN!AM197</f>
        <v>57909.277990196075</v>
      </c>
      <c r="AA198" s="31">
        <f>GEN!AN197</f>
        <v>1868.041225490196</v>
      </c>
      <c r="AB198" s="66">
        <f>GEN!AO197</f>
        <v>43867</v>
      </c>
      <c r="AC198" s="64">
        <f>GEN!AP197</f>
        <v>1415.0645161290322</v>
      </c>
      <c r="AD198" s="31">
        <f>GEN!AQ197</f>
        <v>-14042.277990196075</v>
      </c>
      <c r="AE198" s="45">
        <f>GEN!AR197</f>
        <v>0.75751246643804804</v>
      </c>
      <c r="AF198" s="65">
        <f>FMCG!AM197</f>
        <v>234422</v>
      </c>
      <c r="AG198" s="31">
        <f>FMCG!AN197</f>
        <v>7562</v>
      </c>
      <c r="AH198" s="66">
        <f>FMCG!AO197</f>
        <v>237181</v>
      </c>
      <c r="AI198" s="64">
        <f>FMCG!AP197</f>
        <v>7651</v>
      </c>
      <c r="AJ198" s="31">
        <f>FMCG!AQ197</f>
        <v>2759</v>
      </c>
      <c r="AK198" s="45">
        <f>FMCG!AR197</f>
        <v>1.0117693731816979</v>
      </c>
    </row>
    <row r="199" spans="1:37" x14ac:dyDescent="0.25">
      <c r="A199" s="10">
        <v>197</v>
      </c>
      <c r="B199" s="11">
        <v>17271</v>
      </c>
      <c r="C199" s="11" t="s">
        <v>58</v>
      </c>
      <c r="D199" s="11" t="s">
        <v>23</v>
      </c>
      <c r="E199" s="12" t="s">
        <v>31</v>
      </c>
      <c r="F199" s="12" t="s">
        <v>37</v>
      </c>
      <c r="G199" s="12" t="s">
        <v>261</v>
      </c>
      <c r="H199" s="65">
        <f>SALES!AM198</f>
        <v>1171490</v>
      </c>
      <c r="I199" s="31">
        <f>SALES!AN198</f>
        <v>37790</v>
      </c>
      <c r="J199" s="66">
        <f>SALES!AO198</f>
        <v>1430230</v>
      </c>
      <c r="K199" s="64">
        <f>SALES!AP198</f>
        <v>46136.451612903227</v>
      </c>
      <c r="L199" s="31">
        <f>SALES!AR198</f>
        <v>258740</v>
      </c>
      <c r="M199" s="45">
        <f>SALES!AS198</f>
        <v>1.2208640278619536</v>
      </c>
      <c r="N199" s="65">
        <f>PHARMA!AM198</f>
        <v>650907.95026143792</v>
      </c>
      <c r="O199" s="31">
        <f>PHARMA!AN198</f>
        <v>20997.030653594771</v>
      </c>
      <c r="P199" s="66">
        <f>PHARMA!AO198</f>
        <v>754368</v>
      </c>
      <c r="Q199" s="64">
        <f>PHARMA!AP198</f>
        <v>24334.451612903227</v>
      </c>
      <c r="R199" s="31">
        <f>PHARMA!AQ198</f>
        <v>103460.04973856208</v>
      </c>
      <c r="S199" s="45">
        <f>PHARMA!AR198</f>
        <v>1.1589472823261833</v>
      </c>
      <c r="T199" s="65">
        <f>PL!AM198</f>
        <v>83700</v>
      </c>
      <c r="U199" s="31">
        <f>PL!AN198</f>
        <v>2700</v>
      </c>
      <c r="V199" s="66">
        <f>PL!AO198</f>
        <v>114106</v>
      </c>
      <c r="W199" s="64">
        <f>PL!AP198</f>
        <v>3680.8387096774195</v>
      </c>
      <c r="X199" s="31">
        <f>PL!AQ198</f>
        <v>30406</v>
      </c>
      <c r="Y199" s="45">
        <f>PL!AR198</f>
        <v>1.3632735961768221</v>
      </c>
      <c r="Z199" s="65">
        <f>GEN!AM198</f>
        <v>61193.049738562098</v>
      </c>
      <c r="AA199" s="31">
        <f>GEN!AN198</f>
        <v>1973.9693464052291</v>
      </c>
      <c r="AB199" s="66">
        <f>GEN!AO198</f>
        <v>49818</v>
      </c>
      <c r="AC199" s="64">
        <f>GEN!AP198</f>
        <v>1607.0322580645161</v>
      </c>
      <c r="AD199" s="31">
        <f>GEN!AQ198</f>
        <v>-11375.049738562098</v>
      </c>
      <c r="AE199" s="45">
        <f>GEN!AR198</f>
        <v>0.81411206358957022</v>
      </c>
      <c r="AF199" s="65">
        <f>FMCG!AM198</f>
        <v>358422</v>
      </c>
      <c r="AG199" s="31">
        <f>FMCG!AN198</f>
        <v>11562</v>
      </c>
      <c r="AH199" s="66">
        <f>FMCG!AO198</f>
        <v>480966</v>
      </c>
      <c r="AI199" s="64">
        <f>FMCG!AP198</f>
        <v>15515.032258064517</v>
      </c>
      <c r="AJ199" s="31">
        <f>FMCG!AQ198</f>
        <v>122544</v>
      </c>
      <c r="AK199" s="45">
        <f>FMCG!AR198</f>
        <v>1.3418986557744781</v>
      </c>
    </row>
    <row r="200" spans="1:37" x14ac:dyDescent="0.25">
      <c r="A200" s="10">
        <v>198</v>
      </c>
      <c r="B200" s="11">
        <v>17252</v>
      </c>
      <c r="C200" s="11" t="s">
        <v>58</v>
      </c>
      <c r="D200" s="11" t="s">
        <v>23</v>
      </c>
      <c r="E200" s="12" t="s">
        <v>31</v>
      </c>
      <c r="F200" s="12" t="s">
        <v>37</v>
      </c>
      <c r="G200" s="12" t="s">
        <v>262</v>
      </c>
      <c r="H200" s="65">
        <f>SALES!AM199</f>
        <v>998200</v>
      </c>
      <c r="I200" s="31">
        <f>SALES!AN199</f>
        <v>32200</v>
      </c>
      <c r="J200" s="66">
        <f>SALES!AO199</f>
        <v>1335859</v>
      </c>
      <c r="K200" s="64">
        <f>SALES!AP199</f>
        <v>43092.225806451614</v>
      </c>
      <c r="L200" s="31">
        <f>SALES!AR199</f>
        <v>337659</v>
      </c>
      <c r="M200" s="45">
        <f>SALES!AS199</f>
        <v>1.3382678821879384</v>
      </c>
      <c r="N200" s="65">
        <f>PHARMA!AM199</f>
        <v>617153.64888888889</v>
      </c>
      <c r="O200" s="31">
        <f>PHARMA!AN199</f>
        <v>19908.182222222222</v>
      </c>
      <c r="P200" s="66">
        <f>PHARMA!AO199</f>
        <v>783423</v>
      </c>
      <c r="Q200" s="64">
        <f>PHARMA!AP199</f>
        <v>25271.709677419356</v>
      </c>
      <c r="R200" s="31">
        <f>PHARMA!AQ199</f>
        <v>166269.35111111111</v>
      </c>
      <c r="S200" s="45">
        <f>PHARMA!AR199</f>
        <v>1.2694132189130845</v>
      </c>
      <c r="T200" s="65">
        <f>PL!AM199</f>
        <v>74400</v>
      </c>
      <c r="U200" s="31">
        <f>PL!AN199</f>
        <v>2400</v>
      </c>
      <c r="V200" s="66">
        <f>PL!AO199</f>
        <v>100011</v>
      </c>
      <c r="W200" s="64">
        <f>PL!AP199</f>
        <v>3226.1612903225805</v>
      </c>
      <c r="X200" s="31">
        <f>PL!AQ199</f>
        <v>25611</v>
      </c>
      <c r="Y200" s="45">
        <f>PL!AR199</f>
        <v>1.3442338709677419</v>
      </c>
      <c r="Z200" s="65">
        <f>GEN!AM199</f>
        <v>53013.65111111111</v>
      </c>
      <c r="AA200" s="31">
        <f>GEN!AN199</f>
        <v>1710.1177777777777</v>
      </c>
      <c r="AB200" s="66">
        <f>GEN!AO199</f>
        <v>50118</v>
      </c>
      <c r="AC200" s="64">
        <f>GEN!AP199</f>
        <v>1616.7096774193549</v>
      </c>
      <c r="AD200" s="31">
        <f>GEN!AQ199</f>
        <v>-2895.6511111111104</v>
      </c>
      <c r="AE200" s="45">
        <f>GEN!AR199</f>
        <v>0.9453791419677523</v>
      </c>
      <c r="AF200" s="65">
        <f>FMCG!AM199</f>
        <v>243722</v>
      </c>
      <c r="AG200" s="31">
        <f>FMCG!AN199</f>
        <v>7862</v>
      </c>
      <c r="AH200" s="66">
        <f>FMCG!AO199</f>
        <v>372810</v>
      </c>
      <c r="AI200" s="64">
        <f>FMCG!AP199</f>
        <v>12026.129032258064</v>
      </c>
      <c r="AJ200" s="31">
        <f>FMCG!AQ199</f>
        <v>129088</v>
      </c>
      <c r="AK200" s="45">
        <f>FMCG!AR199</f>
        <v>1.5296526370208681</v>
      </c>
    </row>
    <row r="201" spans="1:37" x14ac:dyDescent="0.25">
      <c r="A201" s="10">
        <v>199</v>
      </c>
      <c r="B201" s="13">
        <v>16960</v>
      </c>
      <c r="C201" s="11" t="s">
        <v>58</v>
      </c>
      <c r="D201" s="11" t="s">
        <v>23</v>
      </c>
      <c r="E201" s="12" t="s">
        <v>31</v>
      </c>
      <c r="F201" s="12" t="s">
        <v>37</v>
      </c>
      <c r="G201" s="14" t="s">
        <v>263</v>
      </c>
      <c r="H201" s="65">
        <f>SALES!AM200</f>
        <v>1116341</v>
      </c>
      <c r="I201" s="31">
        <f>SALES!AN200</f>
        <v>36011</v>
      </c>
      <c r="J201" s="66">
        <f>SALES!AO200</f>
        <v>1255582</v>
      </c>
      <c r="K201" s="64">
        <f>SALES!AP200</f>
        <v>40502.645161290326</v>
      </c>
      <c r="L201" s="31">
        <f>SALES!AR200</f>
        <v>139241</v>
      </c>
      <c r="M201" s="45">
        <f>SALES!AS200</f>
        <v>1.1247298092607905</v>
      </c>
      <c r="N201" s="65">
        <f>PHARMA!AM200</f>
        <v>535030.03130718961</v>
      </c>
      <c r="O201" s="31">
        <f>PHARMA!AN200</f>
        <v>17259.033267973857</v>
      </c>
      <c r="P201" s="66">
        <f>PHARMA!AO200</f>
        <v>565825</v>
      </c>
      <c r="Q201" s="64">
        <f>PHARMA!AP200</f>
        <v>18252.419354838708</v>
      </c>
      <c r="R201" s="31">
        <f>PHARMA!AQ200</f>
        <v>30794.968692810391</v>
      </c>
      <c r="S201" s="45">
        <f>PHARMA!AR200</f>
        <v>1.0575574582562626</v>
      </c>
      <c r="T201" s="65">
        <f>PL!AM200</f>
        <v>89900</v>
      </c>
      <c r="U201" s="31">
        <f>PL!AN200</f>
        <v>2900</v>
      </c>
      <c r="V201" s="66">
        <f>PL!AO200</f>
        <v>101475</v>
      </c>
      <c r="W201" s="64">
        <f>PL!AP200</f>
        <v>3273.3870967741937</v>
      </c>
      <c r="X201" s="31">
        <f>PL!AQ200</f>
        <v>11575</v>
      </c>
      <c r="Y201" s="45">
        <f>PL!AR200</f>
        <v>1.128754171301446</v>
      </c>
      <c r="Z201" s="65">
        <f>GEN!AM200</f>
        <v>73478.268692810467</v>
      </c>
      <c r="AA201" s="31">
        <f>GEN!AN200</f>
        <v>2370.2667320261439</v>
      </c>
      <c r="AB201" s="66">
        <f>GEN!AO200</f>
        <v>43070</v>
      </c>
      <c r="AC201" s="64">
        <f>GEN!AP200</f>
        <v>1389.3548387096773</v>
      </c>
      <c r="AD201" s="31">
        <f>GEN!AQ200</f>
        <v>-30408.268692810467</v>
      </c>
      <c r="AE201" s="45">
        <f>GEN!AR200</f>
        <v>0.58615970090506797</v>
      </c>
      <c r="AF201" s="65">
        <f>FMCG!AM200</f>
        <v>404922</v>
      </c>
      <c r="AG201" s="31">
        <f>FMCG!AN200</f>
        <v>13062</v>
      </c>
      <c r="AH201" s="66">
        <f>FMCG!AO200</f>
        <v>482646</v>
      </c>
      <c r="AI201" s="64">
        <f>FMCG!AP200</f>
        <v>15569.225806451614</v>
      </c>
      <c r="AJ201" s="31">
        <f>FMCG!AQ200</f>
        <v>77724</v>
      </c>
      <c r="AK201" s="45">
        <f>FMCG!AR200</f>
        <v>1.1919480788892676</v>
      </c>
    </row>
    <row r="202" spans="1:37" x14ac:dyDescent="0.25">
      <c r="A202" s="10">
        <v>200</v>
      </c>
      <c r="B202" s="11">
        <v>16901</v>
      </c>
      <c r="C202" s="11" t="s">
        <v>58</v>
      </c>
      <c r="D202" s="11" t="s">
        <v>23</v>
      </c>
      <c r="E202" s="12" t="s">
        <v>38</v>
      </c>
      <c r="F202" s="12" t="s">
        <v>39</v>
      </c>
      <c r="G202" s="12" t="s">
        <v>264</v>
      </c>
      <c r="H202" s="65">
        <f>SALES!AM201</f>
        <v>1091696</v>
      </c>
      <c r="I202" s="31">
        <f>SALES!AN201</f>
        <v>35216</v>
      </c>
      <c r="J202" s="66">
        <f>SALES!AO201</f>
        <v>1355775</v>
      </c>
      <c r="K202" s="64">
        <f>SALES!AP201</f>
        <v>43734.677419354841</v>
      </c>
      <c r="L202" s="31">
        <f>SALES!AR201</f>
        <v>264079</v>
      </c>
      <c r="M202" s="45">
        <f>SALES!AS201</f>
        <v>1.2418979276282043</v>
      </c>
      <c r="N202" s="65">
        <f>PHARMA!AM201</f>
        <v>475735.63937908504</v>
      </c>
      <c r="O202" s="31">
        <f>PHARMA!AN201</f>
        <v>15346.31094771242</v>
      </c>
      <c r="P202" s="66">
        <f>PHARMA!AO201</f>
        <v>538406</v>
      </c>
      <c r="Q202" s="64">
        <f>PHARMA!AP201</f>
        <v>17367.935483870966</v>
      </c>
      <c r="R202" s="31">
        <f>PHARMA!AQ201</f>
        <v>62670.360620914958</v>
      </c>
      <c r="S202" s="45">
        <f>PHARMA!AR201</f>
        <v>1.1317335835984672</v>
      </c>
      <c r="T202" s="65">
        <f>PL!AM201</f>
        <v>108500</v>
      </c>
      <c r="U202" s="31">
        <f>PL!AN201</f>
        <v>3500</v>
      </c>
      <c r="V202" s="66">
        <f>PL!AO201</f>
        <v>113937</v>
      </c>
      <c r="W202" s="64">
        <f>PL!AP201</f>
        <v>3675.3870967741937</v>
      </c>
      <c r="X202" s="31">
        <f>PL!AQ201</f>
        <v>5437</v>
      </c>
      <c r="Y202" s="45">
        <f>PL!AR201</f>
        <v>1.050110599078341</v>
      </c>
      <c r="Z202" s="65">
        <f>GEN!AM201</f>
        <v>65719.660620915034</v>
      </c>
      <c r="AA202" s="31">
        <f>GEN!AN201</f>
        <v>2119.9890522875817</v>
      </c>
      <c r="AB202" s="66">
        <f>GEN!AO201</f>
        <v>65429</v>
      </c>
      <c r="AC202" s="64">
        <f>GEN!AP201</f>
        <v>2110.6129032258063</v>
      </c>
      <c r="AD202" s="31">
        <f>GEN!AQ201</f>
        <v>-290.66062091503409</v>
      </c>
      <c r="AE202" s="45">
        <f>GEN!AR201</f>
        <v>0.99557726533933844</v>
      </c>
      <c r="AF202" s="65">
        <f>FMCG!AM201</f>
        <v>433380</v>
      </c>
      <c r="AG202" s="31">
        <f>FMCG!AN201</f>
        <v>13980</v>
      </c>
      <c r="AH202" s="66">
        <f>FMCG!AO201</f>
        <v>569874</v>
      </c>
      <c r="AI202" s="64">
        <f>FMCG!AP201</f>
        <v>18383.032258064515</v>
      </c>
      <c r="AJ202" s="31">
        <f>FMCG!AQ201</f>
        <v>136494</v>
      </c>
      <c r="AK202" s="45">
        <f>FMCG!AR201</f>
        <v>1.3149522359130554</v>
      </c>
    </row>
    <row r="203" spans="1:37" x14ac:dyDescent="0.25">
      <c r="A203" s="10">
        <v>201</v>
      </c>
      <c r="B203" s="11">
        <v>14532</v>
      </c>
      <c r="C203" s="11" t="s">
        <v>58</v>
      </c>
      <c r="D203" s="11" t="s">
        <v>23</v>
      </c>
      <c r="E203" s="12" t="s">
        <v>38</v>
      </c>
      <c r="F203" s="12" t="s">
        <v>39</v>
      </c>
      <c r="G203" s="12" t="s">
        <v>265</v>
      </c>
      <c r="H203" s="65">
        <f>SALES!AM202</f>
        <v>1562896</v>
      </c>
      <c r="I203" s="31">
        <f>SALES!AN202</f>
        <v>50416</v>
      </c>
      <c r="J203" s="66">
        <f>SALES!AO202</f>
        <v>1745076</v>
      </c>
      <c r="K203" s="64">
        <f>SALES!AP202</f>
        <v>56292.774193548386</v>
      </c>
      <c r="L203" s="31">
        <f>SALES!AR202</f>
        <v>182180</v>
      </c>
      <c r="M203" s="45">
        <f>SALES!AS202</f>
        <v>1.116565657599738</v>
      </c>
      <c r="N203" s="65">
        <f>PHARMA!AM202</f>
        <v>1039901.3732352941</v>
      </c>
      <c r="O203" s="31">
        <f>PHARMA!AN202</f>
        <v>33545.205588235294</v>
      </c>
      <c r="P203" s="66">
        <f>PHARMA!AO202</f>
        <v>1073357</v>
      </c>
      <c r="Q203" s="64">
        <f>PHARMA!AP202</f>
        <v>34624.419354838712</v>
      </c>
      <c r="R203" s="31">
        <f>PHARMA!AQ202</f>
        <v>33455.62676470587</v>
      </c>
      <c r="S203" s="45">
        <f>PHARMA!AR202</f>
        <v>1.0321719228628579</v>
      </c>
      <c r="T203" s="65">
        <f>PL!AM202</f>
        <v>103850</v>
      </c>
      <c r="U203" s="31">
        <f>PL!AN202</f>
        <v>3350</v>
      </c>
      <c r="V203" s="66">
        <f>PL!AO202</f>
        <v>101438</v>
      </c>
      <c r="W203" s="64">
        <f>PL!AP202</f>
        <v>3272.1935483870966</v>
      </c>
      <c r="X203" s="31">
        <f>PL!AQ202</f>
        <v>-2412</v>
      </c>
      <c r="Y203" s="45">
        <f>PL!AR202</f>
        <v>0.97677419354838713</v>
      </c>
      <c r="Z203" s="65">
        <f>GEN!AM202</f>
        <v>47206.626764705885</v>
      </c>
      <c r="AA203" s="31">
        <f>GEN!AN202</f>
        <v>1522.794411764706</v>
      </c>
      <c r="AB203" s="66">
        <f>GEN!AO202</f>
        <v>51638</v>
      </c>
      <c r="AC203" s="64">
        <f>GEN!AP202</f>
        <v>1665.741935483871</v>
      </c>
      <c r="AD203" s="31">
        <f>GEN!AQ202</f>
        <v>4431.3732352941151</v>
      </c>
      <c r="AE203" s="45">
        <f>GEN!AR202</f>
        <v>1.0938718467934938</v>
      </c>
      <c r="AF203" s="65">
        <f>FMCG!AM202</f>
        <v>354671</v>
      </c>
      <c r="AG203" s="31">
        <f>FMCG!AN202</f>
        <v>11441</v>
      </c>
      <c r="AH203" s="66">
        <f>FMCG!AO202</f>
        <v>490559</v>
      </c>
      <c r="AI203" s="64">
        <f>FMCG!AP202</f>
        <v>15824.483870967742</v>
      </c>
      <c r="AJ203" s="31">
        <f>FMCG!AQ202</f>
        <v>135888</v>
      </c>
      <c r="AK203" s="45">
        <f>FMCG!AR202</f>
        <v>1.383138175943339</v>
      </c>
    </row>
    <row r="204" spans="1:37" x14ac:dyDescent="0.25">
      <c r="A204" s="10">
        <v>202</v>
      </c>
      <c r="B204" s="11">
        <v>15704</v>
      </c>
      <c r="C204" s="11" t="s">
        <v>58</v>
      </c>
      <c r="D204" s="11" t="s">
        <v>23</v>
      </c>
      <c r="E204" s="12" t="s">
        <v>38</v>
      </c>
      <c r="F204" s="12" t="s">
        <v>39</v>
      </c>
      <c r="G204" s="12" t="s">
        <v>266</v>
      </c>
      <c r="H204" s="65">
        <f>SALES!AM203</f>
        <v>1011406</v>
      </c>
      <c r="I204" s="31">
        <f>SALES!AN203</f>
        <v>32626</v>
      </c>
      <c r="J204" s="66">
        <f>SALES!AO203</f>
        <v>1016981</v>
      </c>
      <c r="K204" s="64">
        <f>SALES!AP203</f>
        <v>32805.838709677417</v>
      </c>
      <c r="L204" s="31">
        <f>SALES!AR203</f>
        <v>5575</v>
      </c>
      <c r="M204" s="45">
        <f>SALES!AS203</f>
        <v>1.0055121286604984</v>
      </c>
      <c r="N204" s="65">
        <f>PHARMA!AM203</f>
        <v>625346.27134640515</v>
      </c>
      <c r="O204" s="31">
        <f>PHARMA!AN203</f>
        <v>20172.460366013071</v>
      </c>
      <c r="P204" s="66">
        <f>PHARMA!AO203</f>
        <v>610625</v>
      </c>
      <c r="Q204" s="64">
        <f>PHARMA!AP203</f>
        <v>19697.580645161292</v>
      </c>
      <c r="R204" s="31">
        <f>PHARMA!AQ203</f>
        <v>-14721.271346405149</v>
      </c>
      <c r="S204" s="45">
        <f>PHARMA!AR203</f>
        <v>0.97645900835914567</v>
      </c>
      <c r="T204" s="65">
        <f>PL!AM203</f>
        <v>82150</v>
      </c>
      <c r="U204" s="31">
        <f>PL!AN203</f>
        <v>2650</v>
      </c>
      <c r="V204" s="66">
        <f>PL!AO203</f>
        <v>119893</v>
      </c>
      <c r="W204" s="64">
        <f>PL!AP203</f>
        <v>3867.516129032258</v>
      </c>
      <c r="X204" s="31">
        <f>PL!AQ203</f>
        <v>37743</v>
      </c>
      <c r="Y204" s="45">
        <f>PL!AR203</f>
        <v>1.4594400486914181</v>
      </c>
      <c r="Z204" s="65">
        <f>GEN!AM203</f>
        <v>28577.028653594771</v>
      </c>
      <c r="AA204" s="31">
        <f>GEN!AN203</f>
        <v>921.83963398692811</v>
      </c>
      <c r="AB204" s="66">
        <f>GEN!AO203</f>
        <v>22577</v>
      </c>
      <c r="AC204" s="64">
        <f>GEN!AP203</f>
        <v>728.29032258064512</v>
      </c>
      <c r="AD204" s="31">
        <f>GEN!AQ203</f>
        <v>-6000.0286535947707</v>
      </c>
      <c r="AE204" s="45">
        <f>GEN!AR203</f>
        <v>0.79004014985861681</v>
      </c>
      <c r="AF204" s="65">
        <f>FMCG!AM203</f>
        <v>265422</v>
      </c>
      <c r="AG204" s="31">
        <f>FMCG!AN203</f>
        <v>8562</v>
      </c>
      <c r="AH204" s="66">
        <f>FMCG!AO203</f>
        <v>277112</v>
      </c>
      <c r="AI204" s="64">
        <f>FMCG!AP203</f>
        <v>8939.0967741935492</v>
      </c>
      <c r="AJ204" s="31">
        <f>FMCG!AQ203</f>
        <v>11690</v>
      </c>
      <c r="AK204" s="45">
        <f>FMCG!AR203</f>
        <v>1.0440430710340514</v>
      </c>
    </row>
    <row r="205" spans="1:37" x14ac:dyDescent="0.25">
      <c r="A205" s="10">
        <v>203</v>
      </c>
      <c r="B205" s="11">
        <v>15242</v>
      </c>
      <c r="C205" s="11" t="s">
        <v>58</v>
      </c>
      <c r="D205" s="11" t="s">
        <v>23</v>
      </c>
      <c r="E205" s="12" t="s">
        <v>38</v>
      </c>
      <c r="F205" s="12" t="s">
        <v>39</v>
      </c>
      <c r="G205" s="12" t="s">
        <v>267</v>
      </c>
      <c r="H205" s="65">
        <f>SALES!AM204</f>
        <v>1798496</v>
      </c>
      <c r="I205" s="31">
        <f>SALES!AN204</f>
        <v>58016</v>
      </c>
      <c r="J205" s="66">
        <f>SALES!AO204</f>
        <v>2110315</v>
      </c>
      <c r="K205" s="64">
        <f>SALES!AP204</f>
        <v>68074.677419354834</v>
      </c>
      <c r="L205" s="31">
        <f>SALES!AR204</f>
        <v>311819</v>
      </c>
      <c r="M205" s="45">
        <f>SALES!AS204</f>
        <v>1.1733776444317918</v>
      </c>
      <c r="N205" s="65">
        <f>PHARMA!AM204</f>
        <v>1010352.0982679739</v>
      </c>
      <c r="O205" s="31">
        <f>PHARMA!AN204</f>
        <v>32592.00316993464</v>
      </c>
      <c r="P205" s="66">
        <f>PHARMA!AO204</f>
        <v>1009491</v>
      </c>
      <c r="Q205" s="64">
        <f>PHARMA!AP204</f>
        <v>32564.225806451614</v>
      </c>
      <c r="R205" s="31">
        <f>PHARMA!AQ204</f>
        <v>-861.09826797386631</v>
      </c>
      <c r="S205" s="45">
        <f>PHARMA!AR204</f>
        <v>0.9991477245710183</v>
      </c>
      <c r="T205" s="65">
        <f>PL!AM204</f>
        <v>153450</v>
      </c>
      <c r="U205" s="31">
        <f>PL!AN204</f>
        <v>4950</v>
      </c>
      <c r="V205" s="66">
        <f>PL!AO204</f>
        <v>177793</v>
      </c>
      <c r="W205" s="64">
        <f>PL!AP204</f>
        <v>5735.2580645161288</v>
      </c>
      <c r="X205" s="31">
        <f>PL!AQ204</f>
        <v>24343</v>
      </c>
      <c r="Y205" s="45">
        <f>PL!AR204</f>
        <v>1.1586379928315411</v>
      </c>
      <c r="Z205" s="65">
        <f>GEN!AM204</f>
        <v>74037.201732026151</v>
      </c>
      <c r="AA205" s="31">
        <f>GEN!AN204</f>
        <v>2388.2968300653597</v>
      </c>
      <c r="AB205" s="66">
        <f>GEN!AO204</f>
        <v>90743</v>
      </c>
      <c r="AC205" s="64">
        <f>GEN!AP204</f>
        <v>2927.1935483870966</v>
      </c>
      <c r="AD205" s="31">
        <f>GEN!AQ204</f>
        <v>16705.798267973849</v>
      </c>
      <c r="AE205" s="45">
        <f>GEN!AR204</f>
        <v>1.2256405952299443</v>
      </c>
      <c r="AF205" s="65">
        <f>FMCG!AM204</f>
        <v>547646</v>
      </c>
      <c r="AG205" s="31">
        <f>FMCG!AN204</f>
        <v>17666</v>
      </c>
      <c r="AH205" s="66">
        <f>FMCG!AO204</f>
        <v>729126</v>
      </c>
      <c r="AI205" s="64">
        <f>FMCG!AP204</f>
        <v>23520.193548387098</v>
      </c>
      <c r="AJ205" s="31">
        <f>FMCG!AQ204</f>
        <v>181480</v>
      </c>
      <c r="AK205" s="45">
        <f>FMCG!AR204</f>
        <v>1.331381951114406</v>
      </c>
    </row>
    <row r="206" spans="1:37" x14ac:dyDescent="0.25">
      <c r="A206" s="10">
        <v>204</v>
      </c>
      <c r="B206" s="11">
        <v>16017</v>
      </c>
      <c r="C206" s="11" t="s">
        <v>58</v>
      </c>
      <c r="D206" s="11" t="s">
        <v>23</v>
      </c>
      <c r="E206" s="12" t="s">
        <v>38</v>
      </c>
      <c r="F206" s="12" t="s">
        <v>39</v>
      </c>
      <c r="G206" s="12" t="s">
        <v>268</v>
      </c>
      <c r="H206" s="65">
        <f>SALES!AM205</f>
        <v>1285446</v>
      </c>
      <c r="I206" s="31">
        <f>SALES!AN205</f>
        <v>41466</v>
      </c>
      <c r="J206" s="66">
        <f>SALES!AO205</f>
        <v>1334976</v>
      </c>
      <c r="K206" s="64">
        <f>SALES!AP205</f>
        <v>43063.741935483871</v>
      </c>
      <c r="L206" s="31">
        <f>SALES!AR205</f>
        <v>49530</v>
      </c>
      <c r="M206" s="45">
        <f>SALES!AS205</f>
        <v>1.0385313735466133</v>
      </c>
      <c r="N206" s="65">
        <f>PHARMA!AM205</f>
        <v>520486.40258169943</v>
      </c>
      <c r="O206" s="31">
        <f>PHARMA!AN205</f>
        <v>16789.883954248369</v>
      </c>
      <c r="P206" s="66">
        <f>PHARMA!AO205</f>
        <v>469604</v>
      </c>
      <c r="Q206" s="64">
        <f>PHARMA!AP205</f>
        <v>15148.516129032258</v>
      </c>
      <c r="R206" s="31">
        <f>PHARMA!AQ205</f>
        <v>-50882.402581699425</v>
      </c>
      <c r="S206" s="45">
        <f>PHARMA!AR205</f>
        <v>0.90224066886413512</v>
      </c>
      <c r="T206" s="65">
        <f>PL!AM205</f>
        <v>114700</v>
      </c>
      <c r="U206" s="31">
        <f>PL!AN205</f>
        <v>3700</v>
      </c>
      <c r="V206" s="66">
        <f>PL!AO205</f>
        <v>111531</v>
      </c>
      <c r="W206" s="64">
        <f>PL!AP205</f>
        <v>3597.7741935483873</v>
      </c>
      <c r="X206" s="31">
        <f>PL!AQ205</f>
        <v>-3169</v>
      </c>
      <c r="Y206" s="45">
        <f>PL!AR205</f>
        <v>0.97237140366172625</v>
      </c>
      <c r="Z206" s="65">
        <f>GEN!AM205</f>
        <v>57951.897418300658</v>
      </c>
      <c r="AA206" s="31">
        <f>GEN!AN205</f>
        <v>1869.4160457516341</v>
      </c>
      <c r="AB206" s="66">
        <f>GEN!AO205</f>
        <v>39073</v>
      </c>
      <c r="AC206" s="64">
        <f>GEN!AP205</f>
        <v>1260.4193548387098</v>
      </c>
      <c r="AD206" s="31">
        <f>GEN!AQ205</f>
        <v>-18878.897418300658</v>
      </c>
      <c r="AE206" s="45">
        <f>GEN!AR205</f>
        <v>0.67423159103779606</v>
      </c>
      <c r="AF206" s="65">
        <f>FMCG!AM205</f>
        <v>582397</v>
      </c>
      <c r="AG206" s="31">
        <f>FMCG!AN205</f>
        <v>18787</v>
      </c>
      <c r="AH206" s="66">
        <f>FMCG!AO205</f>
        <v>702585</v>
      </c>
      <c r="AI206" s="64">
        <f>FMCG!AP205</f>
        <v>22664.032258064515</v>
      </c>
      <c r="AJ206" s="31">
        <f>FMCG!AQ205</f>
        <v>120188</v>
      </c>
      <c r="AK206" s="45">
        <f>FMCG!AR205</f>
        <v>1.2063678212628155</v>
      </c>
    </row>
    <row r="207" spans="1:37" x14ac:dyDescent="0.25">
      <c r="A207" s="10">
        <v>205</v>
      </c>
      <c r="B207" s="11">
        <v>15136</v>
      </c>
      <c r="C207" s="11" t="s">
        <v>58</v>
      </c>
      <c r="D207" s="11" t="s">
        <v>23</v>
      </c>
      <c r="E207" s="12" t="s">
        <v>38</v>
      </c>
      <c r="F207" s="12" t="s">
        <v>39</v>
      </c>
      <c r="G207" s="12" t="s">
        <v>269</v>
      </c>
      <c r="H207" s="65">
        <f>SALES!AM206</f>
        <v>713620</v>
      </c>
      <c r="I207" s="31">
        <f>SALES!AN206</f>
        <v>23020</v>
      </c>
      <c r="J207" s="66">
        <f>SALES!AO206</f>
        <v>752717</v>
      </c>
      <c r="K207" s="64">
        <f>SALES!AP206</f>
        <v>24281.193548387098</v>
      </c>
      <c r="L207" s="31">
        <f>SALES!AR206</f>
        <v>39097</v>
      </c>
      <c r="M207" s="45">
        <f>SALES!AS206</f>
        <v>1.0547868613547826</v>
      </c>
      <c r="N207" s="65">
        <f>PHARMA!AM206</f>
        <v>327824.41039215686</v>
      </c>
      <c r="O207" s="31">
        <f>PHARMA!AN206</f>
        <v>10574.980980392156</v>
      </c>
      <c r="P207" s="66">
        <f>PHARMA!AO206</f>
        <v>241021</v>
      </c>
      <c r="Q207" s="64">
        <f>PHARMA!AP206</f>
        <v>7774.8709677419356</v>
      </c>
      <c r="R207" s="31">
        <f>PHARMA!AQ206</f>
        <v>-86803.41039215686</v>
      </c>
      <c r="S207" s="45">
        <f>PHARMA!AR206</f>
        <v>0.73521370697099986</v>
      </c>
      <c r="T207" s="65">
        <f>PL!AM206</f>
        <v>79050</v>
      </c>
      <c r="U207" s="31">
        <f>PL!AN206</f>
        <v>2550</v>
      </c>
      <c r="V207" s="66">
        <f>PL!AO206</f>
        <v>80645</v>
      </c>
      <c r="W207" s="64">
        <f>PL!AP206</f>
        <v>2601.4516129032259</v>
      </c>
      <c r="X207" s="31">
        <f>PL!AQ206</f>
        <v>1595</v>
      </c>
      <c r="Y207" s="45">
        <f>PL!AR206</f>
        <v>1.0201771030993043</v>
      </c>
      <c r="Z207" s="65">
        <f>GEN!AM206</f>
        <v>31288.889607843135</v>
      </c>
      <c r="AA207" s="31">
        <f>GEN!AN206</f>
        <v>1009.3190196078431</v>
      </c>
      <c r="AB207" s="66">
        <f>GEN!AO206</f>
        <v>28665</v>
      </c>
      <c r="AC207" s="64">
        <f>GEN!AP206</f>
        <v>924.67741935483866</v>
      </c>
      <c r="AD207" s="31">
        <f>GEN!AQ206</f>
        <v>-2623.8896078431353</v>
      </c>
      <c r="AE207" s="45">
        <f>GEN!AR206</f>
        <v>0.91613989372171878</v>
      </c>
      <c r="AF207" s="65">
        <f>FMCG!AM206</f>
        <v>267096</v>
      </c>
      <c r="AG207" s="31">
        <f>FMCG!AN206</f>
        <v>8616</v>
      </c>
      <c r="AH207" s="66">
        <f>FMCG!AO206</f>
        <v>346165</v>
      </c>
      <c r="AI207" s="64">
        <f>FMCG!AP206</f>
        <v>11166.612903225807</v>
      </c>
      <c r="AJ207" s="31">
        <f>FMCG!AQ206</f>
        <v>79069</v>
      </c>
      <c r="AK207" s="45">
        <f>FMCG!AR206</f>
        <v>1.2960321382574056</v>
      </c>
    </row>
    <row r="208" spans="1:37" x14ac:dyDescent="0.25">
      <c r="A208" s="10">
        <v>206</v>
      </c>
      <c r="B208" s="11">
        <v>15506</v>
      </c>
      <c r="C208" s="11" t="s">
        <v>58</v>
      </c>
      <c r="D208" s="11" t="s">
        <v>23</v>
      </c>
      <c r="E208" s="12" t="s">
        <v>38</v>
      </c>
      <c r="F208" s="12" t="s">
        <v>40</v>
      </c>
      <c r="G208" s="12" t="s">
        <v>270</v>
      </c>
      <c r="H208" s="65">
        <f>SALES!AM207</f>
        <v>960566</v>
      </c>
      <c r="I208" s="31">
        <f>SALES!AN207</f>
        <v>30986</v>
      </c>
      <c r="J208" s="66">
        <f>SALES!AO207</f>
        <v>996167</v>
      </c>
      <c r="K208" s="64">
        <f>SALES!AP207</f>
        <v>32134.419354838708</v>
      </c>
      <c r="L208" s="31">
        <f>SALES!AR207</f>
        <v>35601</v>
      </c>
      <c r="M208" s="45">
        <f>SALES!AS207</f>
        <v>1.0370625235538213</v>
      </c>
      <c r="N208" s="65">
        <f>PHARMA!AM207</f>
        <v>485729.15496732027</v>
      </c>
      <c r="O208" s="31">
        <f>PHARMA!AN207</f>
        <v>15668.682418300654</v>
      </c>
      <c r="P208" s="66">
        <f>PHARMA!AO207</f>
        <v>436076</v>
      </c>
      <c r="Q208" s="64">
        <f>PHARMA!AP207</f>
        <v>14066.967741935483</v>
      </c>
      <c r="R208" s="31">
        <f>PHARMA!AQ207</f>
        <v>-49653.154967320268</v>
      </c>
      <c r="S208" s="45">
        <f>PHARMA!AR207</f>
        <v>0.89777604564284197</v>
      </c>
      <c r="T208" s="65">
        <f>PL!AM207</f>
        <v>97650</v>
      </c>
      <c r="U208" s="31">
        <f>PL!AN207</f>
        <v>3150</v>
      </c>
      <c r="V208" s="66">
        <f>PL!AO207</f>
        <v>96365</v>
      </c>
      <c r="W208" s="64">
        <f>PL!AP207</f>
        <v>3108.5483870967741</v>
      </c>
      <c r="X208" s="31">
        <f>PL!AQ207</f>
        <v>-1285</v>
      </c>
      <c r="Y208" s="45">
        <f>PL!AR207</f>
        <v>0.98684075780849978</v>
      </c>
      <c r="Z208" s="65">
        <f>GEN!AM207</f>
        <v>47759.145032679735</v>
      </c>
      <c r="AA208" s="31">
        <f>GEN!AN207</f>
        <v>1540.6175816993464</v>
      </c>
      <c r="AB208" s="66">
        <f>GEN!AO207</f>
        <v>35702</v>
      </c>
      <c r="AC208" s="64">
        <f>GEN!AP207</f>
        <v>1151.6774193548388</v>
      </c>
      <c r="AD208" s="31">
        <f>GEN!AQ207</f>
        <v>-12057.145032679735</v>
      </c>
      <c r="AE208" s="45">
        <f>GEN!AR207</f>
        <v>0.74754269523816863</v>
      </c>
      <c r="AF208" s="65">
        <f>FMCG!AM207</f>
        <v>321067</v>
      </c>
      <c r="AG208" s="31">
        <f>FMCG!AN207</f>
        <v>10357</v>
      </c>
      <c r="AH208" s="66">
        <f>FMCG!AO207</f>
        <v>365145</v>
      </c>
      <c r="AI208" s="64">
        <f>FMCG!AP207</f>
        <v>11778.870967741936</v>
      </c>
      <c r="AJ208" s="31">
        <f>FMCG!AQ207</f>
        <v>44078</v>
      </c>
      <c r="AK208" s="45">
        <f>FMCG!AR207</f>
        <v>1.1372859870369736</v>
      </c>
    </row>
    <row r="209" spans="1:37" x14ac:dyDescent="0.25">
      <c r="A209" s="10">
        <v>207</v>
      </c>
      <c r="B209" s="11">
        <v>16405</v>
      </c>
      <c r="C209" s="11" t="s">
        <v>58</v>
      </c>
      <c r="D209" s="11" t="s">
        <v>23</v>
      </c>
      <c r="E209" s="12" t="s">
        <v>38</v>
      </c>
      <c r="F209" s="12" t="s">
        <v>40</v>
      </c>
      <c r="G209" s="12" t="s">
        <v>271</v>
      </c>
      <c r="H209" s="65">
        <f>SALES!AM208</f>
        <v>1109986</v>
      </c>
      <c r="I209" s="31">
        <f>SALES!AN208</f>
        <v>35806</v>
      </c>
      <c r="J209" s="66">
        <f>SALES!AO208</f>
        <v>1551505</v>
      </c>
      <c r="K209" s="64">
        <f>SALES!AP208</f>
        <v>50048.548387096773</v>
      </c>
      <c r="L209" s="31">
        <f>SALES!AR208</f>
        <v>441519</v>
      </c>
      <c r="M209" s="45">
        <f>SALES!AS208</f>
        <v>1.3977698817822928</v>
      </c>
      <c r="N209" s="65">
        <f>PHARMA!AM208</f>
        <v>519183.66810457531</v>
      </c>
      <c r="O209" s="31">
        <f>PHARMA!AN208</f>
        <v>16747.860261437912</v>
      </c>
      <c r="P209" s="66">
        <f>PHARMA!AO208</f>
        <v>508974</v>
      </c>
      <c r="Q209" s="64">
        <f>PHARMA!AP208</f>
        <v>16418.516129032258</v>
      </c>
      <c r="R209" s="31">
        <f>PHARMA!AQ208</f>
        <v>-10209.668104575307</v>
      </c>
      <c r="S209" s="45">
        <f>PHARMA!AR208</f>
        <v>0.98033515163940244</v>
      </c>
      <c r="T209" s="65">
        <f>PL!AM208</f>
        <v>97650</v>
      </c>
      <c r="U209" s="31">
        <f>PL!AN208</f>
        <v>3150</v>
      </c>
      <c r="V209" s="66">
        <f>PL!AO208</f>
        <v>148381</v>
      </c>
      <c r="W209" s="64">
        <f>PL!AP208</f>
        <v>4786.4838709677415</v>
      </c>
      <c r="X209" s="31">
        <f>PL!AQ208</f>
        <v>50731</v>
      </c>
      <c r="Y209" s="45">
        <f>PL!AR208</f>
        <v>1.5195186891961086</v>
      </c>
      <c r="Z209" s="65">
        <f>GEN!AM208</f>
        <v>36345.631895424835</v>
      </c>
      <c r="AA209" s="31">
        <f>GEN!AN208</f>
        <v>1172.4397385620914</v>
      </c>
      <c r="AB209" s="66">
        <f>GEN!AO208</f>
        <v>28322</v>
      </c>
      <c r="AC209" s="64">
        <f>GEN!AP208</f>
        <v>913.61290322580646</v>
      </c>
      <c r="AD209" s="31">
        <f>GEN!AQ208</f>
        <v>-8023.6318954248345</v>
      </c>
      <c r="AE209" s="45">
        <f>GEN!AR208</f>
        <v>0.77924081995573047</v>
      </c>
      <c r="AF209" s="65">
        <f>FMCG!AM208</f>
        <v>443796</v>
      </c>
      <c r="AG209" s="31">
        <f>FMCG!AN208</f>
        <v>14316</v>
      </c>
      <c r="AH209" s="66">
        <f>FMCG!AO208</f>
        <v>778834</v>
      </c>
      <c r="AI209" s="64">
        <f>FMCG!AP208</f>
        <v>25123.677419354837</v>
      </c>
      <c r="AJ209" s="31">
        <f>FMCG!AQ208</f>
        <v>335038</v>
      </c>
      <c r="AK209" s="45">
        <f>FMCG!AR208</f>
        <v>1.7549369530144481</v>
      </c>
    </row>
    <row r="210" spans="1:37" x14ac:dyDescent="0.25">
      <c r="A210" s="10">
        <v>208</v>
      </c>
      <c r="B210" s="11">
        <v>14575</v>
      </c>
      <c r="C210" s="11" t="s">
        <v>58</v>
      </c>
      <c r="D210" s="11" t="s">
        <v>23</v>
      </c>
      <c r="E210" s="12" t="s">
        <v>38</v>
      </c>
      <c r="F210" s="12" t="s">
        <v>40</v>
      </c>
      <c r="G210" s="12" t="s">
        <v>272</v>
      </c>
      <c r="H210" s="65">
        <f>SALES!AM209</f>
        <v>1140986</v>
      </c>
      <c r="I210" s="31">
        <f>SALES!AN209</f>
        <v>36806</v>
      </c>
      <c r="J210" s="66">
        <f>SALES!AO209</f>
        <v>1145497</v>
      </c>
      <c r="K210" s="64">
        <f>SALES!AP209</f>
        <v>36951.516129032258</v>
      </c>
      <c r="L210" s="31">
        <f>SALES!AR209</f>
        <v>4511</v>
      </c>
      <c r="M210" s="45">
        <f>SALES!AS209</f>
        <v>1.003953598028372</v>
      </c>
      <c r="N210" s="65">
        <f>PHARMA!AM209</f>
        <v>751819.65279575158</v>
      </c>
      <c r="O210" s="31">
        <f>PHARMA!AN209</f>
        <v>24252.246864379082</v>
      </c>
      <c r="P210" s="66">
        <f>PHARMA!AO209</f>
        <v>684656</v>
      </c>
      <c r="Q210" s="64">
        <f>PHARMA!AP209</f>
        <v>22085.677419354837</v>
      </c>
      <c r="R210" s="31">
        <f>PHARMA!AQ209</f>
        <v>-67163.652795751579</v>
      </c>
      <c r="S210" s="45">
        <f>PHARMA!AR209</f>
        <v>0.91066520734594569</v>
      </c>
      <c r="T210" s="65">
        <f>PL!AM209</f>
        <v>82150</v>
      </c>
      <c r="U210" s="31">
        <f>PL!AN209</f>
        <v>2650</v>
      </c>
      <c r="V210" s="66">
        <f>PL!AO209</f>
        <v>71106</v>
      </c>
      <c r="W210" s="64">
        <f>PL!AP209</f>
        <v>2293.7419354838707</v>
      </c>
      <c r="X210" s="31">
        <f>PL!AQ209</f>
        <v>-11044</v>
      </c>
      <c r="Y210" s="45">
        <f>PL!AR209</f>
        <v>0.86556299452221541</v>
      </c>
      <c r="Z210" s="65">
        <f>GEN!AM209</f>
        <v>39309.647204248366</v>
      </c>
      <c r="AA210" s="31">
        <f>GEN!AN209</f>
        <v>1268.0531356209151</v>
      </c>
      <c r="AB210" s="66">
        <f>GEN!AO209</f>
        <v>31563</v>
      </c>
      <c r="AC210" s="64">
        <f>GEN!AP209</f>
        <v>1018.1612903225806</v>
      </c>
      <c r="AD210" s="31">
        <f>GEN!AQ209</f>
        <v>-7746.6472042483656</v>
      </c>
      <c r="AE210" s="45">
        <f>GEN!AR209</f>
        <v>0.80293267034431304</v>
      </c>
      <c r="AF210" s="65">
        <f>FMCG!AM209</f>
        <v>257796</v>
      </c>
      <c r="AG210" s="31">
        <f>FMCG!AN209</f>
        <v>8316</v>
      </c>
      <c r="AH210" s="66">
        <f>FMCG!AO209</f>
        <v>317473</v>
      </c>
      <c r="AI210" s="64">
        <f>FMCG!AP209</f>
        <v>10241.064516129032</v>
      </c>
      <c r="AJ210" s="31">
        <f>FMCG!AQ209</f>
        <v>59677</v>
      </c>
      <c r="AK210" s="45">
        <f>FMCG!AR209</f>
        <v>1.2314892395537558</v>
      </c>
    </row>
    <row r="211" spans="1:37" x14ac:dyDescent="0.25">
      <c r="A211" s="10">
        <v>209</v>
      </c>
      <c r="B211" s="11">
        <v>15616</v>
      </c>
      <c r="C211" s="11" t="s">
        <v>58</v>
      </c>
      <c r="D211" s="11" t="s">
        <v>23</v>
      </c>
      <c r="E211" s="12" t="s">
        <v>38</v>
      </c>
      <c r="F211" s="12" t="s">
        <v>40</v>
      </c>
      <c r="G211" s="12" t="s">
        <v>273</v>
      </c>
      <c r="H211" s="65">
        <f>SALES!AM210</f>
        <v>1656671</v>
      </c>
      <c r="I211" s="31">
        <f>SALES!AN210</f>
        <v>53441</v>
      </c>
      <c r="J211" s="66">
        <f>SALES!AO210</f>
        <v>1391765</v>
      </c>
      <c r="K211" s="64">
        <f>SALES!AP210</f>
        <v>44895.645161290326</v>
      </c>
      <c r="L211" s="31">
        <f>SALES!AR210</f>
        <v>-264906</v>
      </c>
      <c r="M211" s="45">
        <f>SALES!AS210</f>
        <v>0.84009740014764545</v>
      </c>
      <c r="N211" s="65">
        <f>PHARMA!AM210</f>
        <v>1004017.7254248366</v>
      </c>
      <c r="O211" s="31">
        <f>PHARMA!AN210</f>
        <v>32387.668562091505</v>
      </c>
      <c r="P211" s="66">
        <f>PHARMA!AO210</f>
        <v>754667</v>
      </c>
      <c r="Q211" s="64">
        <f>PHARMA!AP210</f>
        <v>24344.096774193549</v>
      </c>
      <c r="R211" s="31">
        <f>PHARMA!AQ210</f>
        <v>-249350.72542483662</v>
      </c>
      <c r="S211" s="45">
        <f>PHARMA!AR210</f>
        <v>0.75164708838250116</v>
      </c>
      <c r="T211" s="65">
        <f>PL!AM210</f>
        <v>116250</v>
      </c>
      <c r="U211" s="31">
        <f>PL!AN210</f>
        <v>3750</v>
      </c>
      <c r="V211" s="66">
        <f>PL!AO210</f>
        <v>100763</v>
      </c>
      <c r="W211" s="64">
        <f>PL!AP210</f>
        <v>3250.4193548387098</v>
      </c>
      <c r="X211" s="31">
        <f>PL!AQ210</f>
        <v>-15487</v>
      </c>
      <c r="Y211" s="45">
        <f>PL!AR210</f>
        <v>0.86677849462365586</v>
      </c>
      <c r="Z211" s="65">
        <f>GEN!AM210</f>
        <v>79720.574575163409</v>
      </c>
      <c r="AA211" s="31">
        <f>GEN!AN210</f>
        <v>2571.631437908497</v>
      </c>
      <c r="AB211" s="66">
        <f>GEN!AO210</f>
        <v>64557</v>
      </c>
      <c r="AC211" s="64">
        <f>GEN!AP210</f>
        <v>2082.483870967742</v>
      </c>
      <c r="AD211" s="31">
        <f>GEN!AQ210</f>
        <v>-15163.574575163409</v>
      </c>
      <c r="AE211" s="45">
        <f>GEN!AR210</f>
        <v>0.80979095226080378</v>
      </c>
      <c r="AF211" s="65">
        <f>FMCG!AM210</f>
        <v>443672</v>
      </c>
      <c r="AG211" s="31">
        <f>FMCG!AN210</f>
        <v>14312</v>
      </c>
      <c r="AH211" s="66">
        <f>FMCG!AO210</f>
        <v>441923</v>
      </c>
      <c r="AI211" s="64">
        <f>FMCG!AP210</f>
        <v>14255.58064516129</v>
      </c>
      <c r="AJ211" s="31">
        <f>FMCG!AQ210</f>
        <v>-1749</v>
      </c>
      <c r="AK211" s="45">
        <f>FMCG!AR210</f>
        <v>0.99605789862781513</v>
      </c>
    </row>
    <row r="212" spans="1:37" x14ac:dyDescent="0.25">
      <c r="A212" s="10">
        <v>210</v>
      </c>
      <c r="B212" s="11">
        <v>14818</v>
      </c>
      <c r="C212" s="11" t="s">
        <v>58</v>
      </c>
      <c r="D212" s="11" t="s">
        <v>23</v>
      </c>
      <c r="E212" s="12" t="s">
        <v>38</v>
      </c>
      <c r="F212" s="12" t="s">
        <v>40</v>
      </c>
      <c r="G212" s="12" t="s">
        <v>274</v>
      </c>
      <c r="H212" s="65">
        <f>SALES!AM211</f>
        <v>1023186</v>
      </c>
      <c r="I212" s="31">
        <f>SALES!AN211</f>
        <v>33006</v>
      </c>
      <c r="J212" s="66">
        <f>SALES!AO211</f>
        <v>1076764</v>
      </c>
      <c r="K212" s="64">
        <f>SALES!AP211</f>
        <v>34734.322580645159</v>
      </c>
      <c r="L212" s="31">
        <f>SALES!AR211</f>
        <v>53578</v>
      </c>
      <c r="M212" s="45">
        <f>SALES!AS211</f>
        <v>1.0523638908272788</v>
      </c>
      <c r="N212" s="65">
        <f>PHARMA!AM211</f>
        <v>562308.34960784321</v>
      </c>
      <c r="O212" s="31">
        <f>PHARMA!AN211</f>
        <v>18138.979019607847</v>
      </c>
      <c r="P212" s="66">
        <f>PHARMA!AO211</f>
        <v>517920</v>
      </c>
      <c r="Q212" s="64">
        <f>PHARMA!AP211</f>
        <v>16707.096774193549</v>
      </c>
      <c r="R212" s="31">
        <f>PHARMA!AQ211</f>
        <v>-44388.349607843207</v>
      </c>
      <c r="S212" s="45">
        <f>PHARMA!AR211</f>
        <v>0.9210604828493123</v>
      </c>
      <c r="T212" s="65">
        <f>PL!AM211</f>
        <v>85250</v>
      </c>
      <c r="U212" s="31">
        <f>PL!AN211</f>
        <v>2750</v>
      </c>
      <c r="V212" s="66">
        <f>PL!AO211</f>
        <v>95982</v>
      </c>
      <c r="W212" s="64">
        <f>PL!AP211</f>
        <v>3096.1935483870966</v>
      </c>
      <c r="X212" s="31">
        <f>PL!AQ211</f>
        <v>10732</v>
      </c>
      <c r="Y212" s="45">
        <f>PL!AR211</f>
        <v>1.1258885630498534</v>
      </c>
      <c r="Z212" s="65">
        <f>GEN!AM211</f>
        <v>41270.950392156861</v>
      </c>
      <c r="AA212" s="31">
        <f>GEN!AN211</f>
        <v>1331.3209803921568</v>
      </c>
      <c r="AB212" s="66">
        <f>GEN!AO211</f>
        <v>39552</v>
      </c>
      <c r="AC212" s="64">
        <f>GEN!AP211</f>
        <v>1275.8709677419354</v>
      </c>
      <c r="AD212" s="31">
        <f>GEN!AQ211</f>
        <v>-1718.9503921568612</v>
      </c>
      <c r="AE212" s="45">
        <f>GEN!AR211</f>
        <v>0.95834962907751375</v>
      </c>
      <c r="AF212" s="65">
        <f>FMCG!AM211</f>
        <v>329096</v>
      </c>
      <c r="AG212" s="31">
        <f>FMCG!AN211</f>
        <v>10616</v>
      </c>
      <c r="AH212" s="66">
        <f>FMCG!AO211</f>
        <v>384758</v>
      </c>
      <c r="AI212" s="64">
        <f>FMCG!AP211</f>
        <v>12411.548387096775</v>
      </c>
      <c r="AJ212" s="31">
        <f>FMCG!AQ211</f>
        <v>55662</v>
      </c>
      <c r="AK212" s="45">
        <f>FMCG!AR211</f>
        <v>1.1691360575637504</v>
      </c>
    </row>
    <row r="213" spans="1:37" x14ac:dyDescent="0.25">
      <c r="A213" s="10">
        <v>211</v>
      </c>
      <c r="B213" s="11">
        <v>14582</v>
      </c>
      <c r="C213" s="11" t="s">
        <v>58</v>
      </c>
      <c r="D213" s="11" t="s">
        <v>23</v>
      </c>
      <c r="E213" s="12" t="s">
        <v>38</v>
      </c>
      <c r="F213" s="12" t="s">
        <v>40</v>
      </c>
      <c r="G213" s="12" t="s">
        <v>275</v>
      </c>
      <c r="H213" s="65">
        <f>SALES!AM212</f>
        <v>1016986</v>
      </c>
      <c r="I213" s="31">
        <f>SALES!AN212</f>
        <v>32806</v>
      </c>
      <c r="J213" s="66">
        <f>SALES!AO212</f>
        <v>1018268</v>
      </c>
      <c r="K213" s="64">
        <f>SALES!AP212</f>
        <v>32847.354838709674</v>
      </c>
      <c r="L213" s="31">
        <f>SALES!AR212</f>
        <v>1282</v>
      </c>
      <c r="M213" s="45">
        <f>SALES!AS212</f>
        <v>1.0012605876580405</v>
      </c>
      <c r="N213" s="65">
        <f>PHARMA!AM212</f>
        <v>578015.3951633987</v>
      </c>
      <c r="O213" s="31">
        <f>PHARMA!AN212</f>
        <v>18645.657908496731</v>
      </c>
      <c r="P213" s="66">
        <f>PHARMA!AO212</f>
        <v>569599</v>
      </c>
      <c r="Q213" s="64">
        <f>PHARMA!AP212</f>
        <v>18374.16129032258</v>
      </c>
      <c r="R213" s="31">
        <f>PHARMA!AQ212</f>
        <v>-8416.3951633987017</v>
      </c>
      <c r="S213" s="45">
        <f>PHARMA!AR212</f>
        <v>0.98543915052466813</v>
      </c>
      <c r="T213" s="65">
        <f>PL!AM212</f>
        <v>100750</v>
      </c>
      <c r="U213" s="31">
        <f>PL!AN212</f>
        <v>3250</v>
      </c>
      <c r="V213" s="66">
        <f>PL!AO212</f>
        <v>69530</v>
      </c>
      <c r="W213" s="64">
        <f>PL!AP212</f>
        <v>2242.9032258064517</v>
      </c>
      <c r="X213" s="31">
        <f>PL!AQ212</f>
        <v>-31220</v>
      </c>
      <c r="Y213" s="45">
        <f>PL!AR212</f>
        <v>0.69012406947890814</v>
      </c>
      <c r="Z213" s="65">
        <f>GEN!AM212</f>
        <v>37963.904836601308</v>
      </c>
      <c r="AA213" s="31">
        <f>GEN!AN212</f>
        <v>1224.6420915032679</v>
      </c>
      <c r="AB213" s="66">
        <f>GEN!AO212</f>
        <v>28471</v>
      </c>
      <c r="AC213" s="64">
        <f>GEN!AP212</f>
        <v>918.41935483870964</v>
      </c>
      <c r="AD213" s="31">
        <f>GEN!AQ212</f>
        <v>-9492.9048366013085</v>
      </c>
      <c r="AE213" s="45">
        <f>GEN!AR212</f>
        <v>0.74994919839096419</v>
      </c>
      <c r="AF213" s="65">
        <f>FMCG!AM212</f>
        <v>288796</v>
      </c>
      <c r="AG213" s="31">
        <f>FMCG!AN212</f>
        <v>9316</v>
      </c>
      <c r="AH213" s="66">
        <f>FMCG!AO212</f>
        <v>302256</v>
      </c>
      <c r="AI213" s="64">
        <f>FMCG!AP212</f>
        <v>9750.1935483870966</v>
      </c>
      <c r="AJ213" s="31">
        <f>FMCG!AQ212</f>
        <v>13460</v>
      </c>
      <c r="AK213" s="45">
        <f>FMCG!AR212</f>
        <v>1.0466072937298301</v>
      </c>
    </row>
    <row r="214" spans="1:37" x14ac:dyDescent="0.25">
      <c r="A214" s="10">
        <v>212</v>
      </c>
      <c r="B214" s="11">
        <v>15965</v>
      </c>
      <c r="C214" s="11" t="s">
        <v>58</v>
      </c>
      <c r="D214" s="11" t="s">
        <v>23</v>
      </c>
      <c r="E214" s="12" t="s">
        <v>38</v>
      </c>
      <c r="F214" s="12" t="s">
        <v>40</v>
      </c>
      <c r="G214" s="12" t="s">
        <v>276</v>
      </c>
      <c r="H214" s="65">
        <f>SALES!AM213</f>
        <v>979135</v>
      </c>
      <c r="I214" s="31">
        <f>SALES!AN213</f>
        <v>31585</v>
      </c>
      <c r="J214" s="66">
        <f>SALES!AO213</f>
        <v>1487974</v>
      </c>
      <c r="K214" s="64">
        <f>SALES!AP213</f>
        <v>47999.161290322583</v>
      </c>
      <c r="L214" s="31">
        <f>SALES!AR213</f>
        <v>508839</v>
      </c>
      <c r="M214" s="45">
        <f>SALES!AS213</f>
        <v>1.5196821684445965</v>
      </c>
      <c r="N214" s="65">
        <f>PHARMA!AM213</f>
        <v>533518.85715588229</v>
      </c>
      <c r="O214" s="31">
        <f>PHARMA!AN213</f>
        <v>17210.285714705878</v>
      </c>
      <c r="P214" s="66">
        <f>PHARMA!AO213</f>
        <v>497876</v>
      </c>
      <c r="Q214" s="64">
        <f>PHARMA!AP213</f>
        <v>16060.516129032258</v>
      </c>
      <c r="R214" s="31">
        <f>PHARMA!AQ213</f>
        <v>-35642.857155882288</v>
      </c>
      <c r="S214" s="45">
        <f>PHARMA!AR213</f>
        <v>0.93319288216748397</v>
      </c>
      <c r="T214" s="65">
        <f>PL!AM213</f>
        <v>85250</v>
      </c>
      <c r="U214" s="31">
        <f>PL!AN213</f>
        <v>2750</v>
      </c>
      <c r="V214" s="66">
        <f>PL!AO213</f>
        <v>139063</v>
      </c>
      <c r="W214" s="64">
        <f>PL!AP213</f>
        <v>4485.9032258064517</v>
      </c>
      <c r="X214" s="31">
        <f>PL!AQ213</f>
        <v>53813</v>
      </c>
      <c r="Y214" s="45">
        <f>PL!AR213</f>
        <v>1.6312375366568914</v>
      </c>
      <c r="Z214" s="65">
        <f>GEN!AM213</f>
        <v>27838.442844117646</v>
      </c>
      <c r="AA214" s="31">
        <f>GEN!AN213</f>
        <v>898.0142852941176</v>
      </c>
      <c r="AB214" s="66">
        <f>GEN!AO213</f>
        <v>34034</v>
      </c>
      <c r="AC214" s="64">
        <f>GEN!AP213</f>
        <v>1097.8709677419354</v>
      </c>
      <c r="AD214" s="31">
        <f>GEN!AQ213</f>
        <v>6195.557155882354</v>
      </c>
      <c r="AE214" s="45">
        <f>GEN!AR213</f>
        <v>1.2225540124702592</v>
      </c>
      <c r="AF214" s="65">
        <f>FMCG!AM213</f>
        <v>321067</v>
      </c>
      <c r="AG214" s="31">
        <f>FMCG!AN213</f>
        <v>10357</v>
      </c>
      <c r="AH214" s="66">
        <f>FMCG!AO213</f>
        <v>750210</v>
      </c>
      <c r="AI214" s="64">
        <f>FMCG!AP213</f>
        <v>24200.322580645163</v>
      </c>
      <c r="AJ214" s="31">
        <f>FMCG!AQ213</f>
        <v>429143</v>
      </c>
      <c r="AK214" s="45">
        <f>FMCG!AR213</f>
        <v>2.3366150990291747</v>
      </c>
    </row>
    <row r="215" spans="1:37" x14ac:dyDescent="0.25">
      <c r="A215" s="10">
        <v>213</v>
      </c>
      <c r="B215" s="11">
        <v>92055</v>
      </c>
      <c r="C215" s="11" t="s">
        <v>58</v>
      </c>
      <c r="D215" s="11" t="s">
        <v>23</v>
      </c>
      <c r="E215" s="12" t="s">
        <v>38</v>
      </c>
      <c r="F215" s="12" t="s">
        <v>40</v>
      </c>
      <c r="G215" s="12" t="s">
        <v>277</v>
      </c>
      <c r="H215" s="65">
        <f>SALES!AM214</f>
        <v>529821</v>
      </c>
      <c r="I215" s="31">
        <f>SALES!AN214</f>
        <v>17091</v>
      </c>
      <c r="J215" s="66">
        <f>SALES!AO214</f>
        <v>473928</v>
      </c>
      <c r="K215" s="64">
        <f>SALES!AP214</f>
        <v>15288</v>
      </c>
      <c r="L215" s="31">
        <f>SALES!AR214</f>
        <v>-55893</v>
      </c>
      <c r="M215" s="45">
        <f>SALES!AS214</f>
        <v>0.89450588028787081</v>
      </c>
      <c r="N215" s="65">
        <f>PHARMA!AM214</f>
        <v>341959.73771241831</v>
      </c>
      <c r="O215" s="31">
        <f>PHARMA!AN214</f>
        <v>11030.959281045753</v>
      </c>
      <c r="P215" s="66">
        <f>PHARMA!AO214</f>
        <v>204812</v>
      </c>
      <c r="Q215" s="64">
        <f>PHARMA!AP214</f>
        <v>6606.8387096774195</v>
      </c>
      <c r="R215" s="31">
        <f>PHARMA!AQ214</f>
        <v>-137147.73771241831</v>
      </c>
      <c r="S215" s="45">
        <f>PHARMA!AR214</f>
        <v>0.5989360074086939</v>
      </c>
      <c r="T215" s="65">
        <f>PL!AM214</f>
        <v>49600</v>
      </c>
      <c r="U215" s="31">
        <f>PL!AN214</f>
        <v>1600</v>
      </c>
      <c r="V215" s="66">
        <f>PL!AO214</f>
        <v>51497</v>
      </c>
      <c r="W215" s="64">
        <f>PL!AP214</f>
        <v>1661.1935483870968</v>
      </c>
      <c r="X215" s="31">
        <f>PL!AQ214</f>
        <v>1897</v>
      </c>
      <c r="Y215" s="45">
        <f>PL!AR214</f>
        <v>1.0382459677419356</v>
      </c>
      <c r="Z215" s="65">
        <f>GEN!AM214</f>
        <v>21865.562287581699</v>
      </c>
      <c r="AA215" s="31">
        <f>GEN!AN214</f>
        <v>705.34071895424836</v>
      </c>
      <c r="AB215" s="66">
        <f>GEN!AO214</f>
        <v>17700</v>
      </c>
      <c r="AC215" s="64">
        <f>GEN!AP214</f>
        <v>570.9677419354839</v>
      </c>
      <c r="AD215" s="31">
        <f>GEN!AQ214</f>
        <v>-4165.5622875816989</v>
      </c>
      <c r="AE215" s="45">
        <f>GEN!AR214</f>
        <v>0.80949210302506225</v>
      </c>
      <c r="AF215" s="65">
        <f>FMCG!AM214</f>
        <v>111135</v>
      </c>
      <c r="AG215" s="31">
        <f>FMCG!AN214</f>
        <v>3585</v>
      </c>
      <c r="AH215" s="66">
        <f>FMCG!AO214</f>
        <v>172153</v>
      </c>
      <c r="AI215" s="64">
        <f>FMCG!AP214</f>
        <v>5553.322580645161</v>
      </c>
      <c r="AJ215" s="31">
        <f>FMCG!AQ214</f>
        <v>61018</v>
      </c>
      <c r="AK215" s="45">
        <f>FMCG!AR214</f>
        <v>1.5490439555495568</v>
      </c>
    </row>
    <row r="216" spans="1:37" x14ac:dyDescent="0.25">
      <c r="A216" s="10">
        <v>214</v>
      </c>
      <c r="B216" s="11">
        <v>15072</v>
      </c>
      <c r="C216" s="11" t="s">
        <v>58</v>
      </c>
      <c r="D216" s="11" t="s">
        <v>23</v>
      </c>
      <c r="E216" s="12" t="s">
        <v>38</v>
      </c>
      <c r="F216" s="12" t="s">
        <v>38</v>
      </c>
      <c r="G216" s="12" t="s">
        <v>397</v>
      </c>
      <c r="H216" s="65">
        <f>SALES!AM215</f>
        <v>1696196</v>
      </c>
      <c r="I216" s="31">
        <f>SALES!AN215</f>
        <v>54716</v>
      </c>
      <c r="J216" s="66">
        <f>SALES!AO215</f>
        <v>0</v>
      </c>
      <c r="K216" s="64">
        <f>SALES!AP215</f>
        <v>0</v>
      </c>
      <c r="L216" s="31">
        <f>SALES!AR215</f>
        <v>-1696196</v>
      </c>
      <c r="M216" s="45">
        <f>SALES!AS215</f>
        <v>0</v>
      </c>
      <c r="N216" s="65">
        <f>PHARMA!AM215</f>
        <v>800503.48826797388</v>
      </c>
      <c r="O216" s="31">
        <f>PHARMA!AN215</f>
        <v>25822.693169934642</v>
      </c>
      <c r="P216" s="66">
        <f>PHARMA!AO215</f>
        <v>0</v>
      </c>
      <c r="Q216" s="64">
        <f>PHARMA!AP215</f>
        <v>0</v>
      </c>
      <c r="R216" s="31">
        <f>PHARMA!AQ215</f>
        <v>-800503.48826797388</v>
      </c>
      <c r="S216" s="45">
        <f>PHARMA!AR215</f>
        <v>0</v>
      </c>
      <c r="T216" s="65">
        <f>PL!AM215</f>
        <v>159650</v>
      </c>
      <c r="U216" s="31">
        <f>PL!AN215</f>
        <v>5150</v>
      </c>
      <c r="V216" s="66">
        <f>PL!AO215</f>
        <v>0</v>
      </c>
      <c r="W216" s="64">
        <f>PL!AP215</f>
        <v>0</v>
      </c>
      <c r="X216" s="31">
        <f>PL!AQ215</f>
        <v>-159650</v>
      </c>
      <c r="Y216" s="45">
        <f>PL!AR215</f>
        <v>0</v>
      </c>
      <c r="Z216" s="65">
        <f>GEN!AM215</f>
        <v>78222.511732026149</v>
      </c>
      <c r="AA216" s="31">
        <f>GEN!AN215</f>
        <v>2523.3068300653595</v>
      </c>
      <c r="AB216" s="66">
        <f>GEN!AO215</f>
        <v>0</v>
      </c>
      <c r="AC216" s="64">
        <f>GEN!AP215</f>
        <v>0</v>
      </c>
      <c r="AD216" s="31">
        <f>GEN!AQ215</f>
        <v>-78222.511732026149</v>
      </c>
      <c r="AE216" s="45">
        <f>GEN!AR215</f>
        <v>0</v>
      </c>
      <c r="AF216" s="65">
        <f>FMCG!AM215</f>
        <v>180110</v>
      </c>
      <c r="AG216" s="31">
        <f>FMCG!AN215</f>
        <v>5810</v>
      </c>
      <c r="AH216" s="66">
        <f>FMCG!AO215</f>
        <v>0</v>
      </c>
      <c r="AI216" s="64">
        <f>FMCG!AP215</f>
        <v>0</v>
      </c>
      <c r="AJ216" s="31">
        <f>FMCG!AQ215</f>
        <v>-180110</v>
      </c>
      <c r="AK216" s="45">
        <f>FMCG!AR215</f>
        <v>0</v>
      </c>
    </row>
    <row r="217" spans="1:37" x14ac:dyDescent="0.25">
      <c r="A217" s="10">
        <v>215</v>
      </c>
      <c r="B217" s="13">
        <v>17113</v>
      </c>
      <c r="C217" s="11" t="s">
        <v>58</v>
      </c>
      <c r="D217" s="11" t="s">
        <v>23</v>
      </c>
      <c r="E217" s="12" t="s">
        <v>38</v>
      </c>
      <c r="F217" s="12" t="s">
        <v>41</v>
      </c>
      <c r="G217" s="14" t="s">
        <v>279</v>
      </c>
      <c r="H217" s="65">
        <f>SALES!AM216</f>
        <v>844471</v>
      </c>
      <c r="I217" s="31">
        <f>SALES!AN216</f>
        <v>27241</v>
      </c>
      <c r="J217" s="66">
        <f>SALES!AO216</f>
        <v>779518</v>
      </c>
      <c r="K217" s="64">
        <f>SALES!AP216</f>
        <v>25145.741935483871</v>
      </c>
      <c r="L217" s="31">
        <f>SALES!AR216</f>
        <v>-64953</v>
      </c>
      <c r="M217" s="45">
        <f>SALES!AS216</f>
        <v>0.92308439247765761</v>
      </c>
      <c r="N217" s="65">
        <f>PHARMA!AM216</f>
        <v>409908.6063071895</v>
      </c>
      <c r="O217" s="31">
        <f>PHARMA!AN216</f>
        <v>13222.858267973856</v>
      </c>
      <c r="P217" s="66">
        <f>PHARMA!AO216</f>
        <v>303652</v>
      </c>
      <c r="Q217" s="64">
        <f>PHARMA!AP216</f>
        <v>9795.2258064516136</v>
      </c>
      <c r="R217" s="31">
        <f>PHARMA!AQ216</f>
        <v>-106256.6063071895</v>
      </c>
      <c r="S217" s="45">
        <f>PHARMA!AR216</f>
        <v>0.7407797624342638</v>
      </c>
      <c r="T217" s="65">
        <f>PL!AM216</f>
        <v>75950</v>
      </c>
      <c r="U217" s="31">
        <f>PL!AN216</f>
        <v>2450</v>
      </c>
      <c r="V217" s="66">
        <f>PL!AO216</f>
        <v>49345</v>
      </c>
      <c r="W217" s="64">
        <f>PL!AP216</f>
        <v>1591.7741935483871</v>
      </c>
      <c r="X217" s="31">
        <f>PL!AQ216</f>
        <v>-26605</v>
      </c>
      <c r="Y217" s="45">
        <f>PL!AR216</f>
        <v>0.64970375246872947</v>
      </c>
      <c r="Z217" s="65">
        <f>GEN!AM216</f>
        <v>47474.693692810462</v>
      </c>
      <c r="AA217" s="31">
        <f>GEN!AN216</f>
        <v>1531.4417320261439</v>
      </c>
      <c r="AB217" s="66">
        <f>GEN!AO216</f>
        <v>41109</v>
      </c>
      <c r="AC217" s="64">
        <f>GEN!AP216</f>
        <v>1326.0967741935483</v>
      </c>
      <c r="AD217" s="31">
        <f>GEN!AQ216</f>
        <v>-6365.6936928104624</v>
      </c>
      <c r="AE217" s="45">
        <f>GEN!AR216</f>
        <v>0.86591395967712204</v>
      </c>
      <c r="AF217" s="65">
        <f>FMCG!AM216</f>
        <v>302777</v>
      </c>
      <c r="AG217" s="31">
        <f>FMCG!AN216</f>
        <v>9767</v>
      </c>
      <c r="AH217" s="66">
        <f>FMCG!AO216</f>
        <v>367676</v>
      </c>
      <c r="AI217" s="64">
        <f>FMCG!AP216</f>
        <v>11860.516129032258</v>
      </c>
      <c r="AJ217" s="31">
        <f>FMCG!AQ216</f>
        <v>64899</v>
      </c>
      <c r="AK217" s="45">
        <f>FMCG!AR216</f>
        <v>1.214345871714166</v>
      </c>
    </row>
    <row r="218" spans="1:37" x14ac:dyDescent="0.25">
      <c r="A218" s="10">
        <v>216</v>
      </c>
      <c r="B218" s="11">
        <v>16018</v>
      </c>
      <c r="C218" s="11" t="s">
        <v>58</v>
      </c>
      <c r="D218" s="11" t="s">
        <v>23</v>
      </c>
      <c r="E218" s="12" t="s">
        <v>38</v>
      </c>
      <c r="F218" s="12" t="s">
        <v>41</v>
      </c>
      <c r="G218" s="12" t="s">
        <v>280</v>
      </c>
      <c r="H218" s="65">
        <f>SALES!AM217</f>
        <v>2115471</v>
      </c>
      <c r="I218" s="31">
        <f>SALES!AN217</f>
        <v>68241</v>
      </c>
      <c r="J218" s="66">
        <f>SALES!AO217</f>
        <v>1875011</v>
      </c>
      <c r="K218" s="64">
        <f>SALES!AP217</f>
        <v>60484.225806451614</v>
      </c>
      <c r="L218" s="31">
        <f>SALES!AR217</f>
        <v>-240460</v>
      </c>
      <c r="M218" s="45">
        <f>SALES!AS217</f>
        <v>0.88633264176157456</v>
      </c>
      <c r="N218" s="65">
        <f>PHARMA!AM217</f>
        <v>1190265.0092336601</v>
      </c>
      <c r="O218" s="31">
        <f>PHARMA!AN217</f>
        <v>38395.645459150328</v>
      </c>
      <c r="P218" s="66">
        <f>PHARMA!AO217</f>
        <v>836634</v>
      </c>
      <c r="Q218" s="64">
        <f>PHARMA!AP217</f>
        <v>26988.193548387098</v>
      </c>
      <c r="R218" s="31">
        <f>PHARMA!AQ217</f>
        <v>-353631.00923366006</v>
      </c>
      <c r="S218" s="45">
        <f>PHARMA!AR217</f>
        <v>0.70289724852002344</v>
      </c>
      <c r="T218" s="65">
        <f>PL!AM217</f>
        <v>165850</v>
      </c>
      <c r="U218" s="31">
        <f>PL!AN217</f>
        <v>5350</v>
      </c>
      <c r="V218" s="66">
        <f>PL!AO217</f>
        <v>145659</v>
      </c>
      <c r="W218" s="64">
        <f>PL!AP217</f>
        <v>4698.677419354839</v>
      </c>
      <c r="X218" s="31">
        <f>PL!AQ217</f>
        <v>-20191</v>
      </c>
      <c r="Y218" s="45">
        <f>PL!AR217</f>
        <v>0.87825746156165208</v>
      </c>
      <c r="Z218" s="65">
        <f>GEN!AM217</f>
        <v>89941.990766339877</v>
      </c>
      <c r="AA218" s="31">
        <f>GEN!AN217</f>
        <v>2901.3545408496734</v>
      </c>
      <c r="AB218" s="66">
        <f>GEN!AO217</f>
        <v>63005</v>
      </c>
      <c r="AC218" s="64">
        <f>GEN!AP217</f>
        <v>2032.4193548387098</v>
      </c>
      <c r="AD218" s="31">
        <f>GEN!AQ217</f>
        <v>-26936.990766339877</v>
      </c>
      <c r="AE218" s="45">
        <f>GEN!AR217</f>
        <v>0.70050706531146911</v>
      </c>
      <c r="AF218" s="65">
        <f>FMCG!AM217</f>
        <v>648272</v>
      </c>
      <c r="AG218" s="31">
        <f>FMCG!AN217</f>
        <v>20912</v>
      </c>
      <c r="AH218" s="66">
        <f>FMCG!AO217</f>
        <v>705414</v>
      </c>
      <c r="AI218" s="64">
        <f>FMCG!AP217</f>
        <v>22755.290322580644</v>
      </c>
      <c r="AJ218" s="31">
        <f>FMCG!AQ217</f>
        <v>57142</v>
      </c>
      <c r="AK218" s="45">
        <f>FMCG!AR217</f>
        <v>1.0881450995878272</v>
      </c>
    </row>
    <row r="219" spans="1:37" x14ac:dyDescent="0.25">
      <c r="A219" s="10">
        <v>217</v>
      </c>
      <c r="B219" s="11">
        <v>15148</v>
      </c>
      <c r="C219" s="11" t="s">
        <v>58</v>
      </c>
      <c r="D219" s="11" t="s">
        <v>23</v>
      </c>
      <c r="E219" s="12" t="s">
        <v>38</v>
      </c>
      <c r="F219" s="12" t="s">
        <v>41</v>
      </c>
      <c r="G219" s="12" t="s">
        <v>281</v>
      </c>
      <c r="H219" s="65">
        <f>SALES!AM218</f>
        <v>895466</v>
      </c>
      <c r="I219" s="31">
        <f>SALES!AN218</f>
        <v>28886</v>
      </c>
      <c r="J219" s="66">
        <f>SALES!AO218</f>
        <v>993750</v>
      </c>
      <c r="K219" s="64">
        <f>SALES!AP218</f>
        <v>32056.451612903227</v>
      </c>
      <c r="L219" s="31">
        <f>SALES!AR218</f>
        <v>98284</v>
      </c>
      <c r="M219" s="45">
        <f>SALES!AS218</f>
        <v>1.109757377722884</v>
      </c>
      <c r="N219" s="65">
        <f>PHARMA!AM218</f>
        <v>483693.56124183006</v>
      </c>
      <c r="O219" s="31">
        <f>PHARMA!AN218</f>
        <v>15603.018104575163</v>
      </c>
      <c r="P219" s="66">
        <f>PHARMA!AO218</f>
        <v>444660</v>
      </c>
      <c r="Q219" s="64">
        <f>PHARMA!AP218</f>
        <v>14343.870967741936</v>
      </c>
      <c r="R219" s="31">
        <f>PHARMA!AQ218</f>
        <v>-39033.561241830059</v>
      </c>
      <c r="S219" s="45">
        <f>PHARMA!AR218</f>
        <v>0.91930105263006667</v>
      </c>
      <c r="T219" s="65">
        <f>PL!AM218</f>
        <v>96100</v>
      </c>
      <c r="U219" s="31">
        <f>PL!AN218</f>
        <v>3100</v>
      </c>
      <c r="V219" s="66">
        <f>PL!AO218</f>
        <v>103023</v>
      </c>
      <c r="W219" s="64">
        <f>PL!AP218</f>
        <v>3323.3225806451615</v>
      </c>
      <c r="X219" s="31">
        <f>PL!AQ218</f>
        <v>6923</v>
      </c>
      <c r="Y219" s="45">
        <f>PL!AR218</f>
        <v>1.0720395421436004</v>
      </c>
      <c r="Z219" s="65">
        <f>GEN!AM218</f>
        <v>29365.738758169937</v>
      </c>
      <c r="AA219" s="31">
        <f>GEN!AN218</f>
        <v>947.28189542483665</v>
      </c>
      <c r="AB219" s="66">
        <f>GEN!AO218</f>
        <v>27505</v>
      </c>
      <c r="AC219" s="64">
        <f>GEN!AP218</f>
        <v>887.25806451612902</v>
      </c>
      <c r="AD219" s="31">
        <f>GEN!AQ218</f>
        <v>-1860.7387581699368</v>
      </c>
      <c r="AE219" s="45">
        <f>GEN!AR218</f>
        <v>0.93663572459411548</v>
      </c>
      <c r="AF219" s="65">
        <f>FMCG!AM218</f>
        <v>276396</v>
      </c>
      <c r="AG219" s="31">
        <f>FMCG!AN218</f>
        <v>8916</v>
      </c>
      <c r="AH219" s="66">
        <f>FMCG!AO218</f>
        <v>319233</v>
      </c>
      <c r="AI219" s="64">
        <f>FMCG!AP218</f>
        <v>10297.838709677419</v>
      </c>
      <c r="AJ219" s="31">
        <f>FMCG!AQ218</f>
        <v>42837</v>
      </c>
      <c r="AK219" s="45">
        <f>FMCG!AR218</f>
        <v>1.1549841531715366</v>
      </c>
    </row>
    <row r="220" spans="1:37" x14ac:dyDescent="0.25">
      <c r="A220" s="10">
        <v>218</v>
      </c>
      <c r="B220" s="11">
        <v>15324</v>
      </c>
      <c r="C220" s="11" t="s">
        <v>58</v>
      </c>
      <c r="D220" s="11" t="s">
        <v>23</v>
      </c>
      <c r="E220" s="12" t="s">
        <v>38</v>
      </c>
      <c r="F220" s="12" t="s">
        <v>41</v>
      </c>
      <c r="G220" s="12" t="s">
        <v>282</v>
      </c>
      <c r="H220" s="65">
        <f>SALES!AM219</f>
        <v>908486</v>
      </c>
      <c r="I220" s="31">
        <f>SALES!AN219</f>
        <v>29306</v>
      </c>
      <c r="J220" s="66">
        <f>SALES!AO219</f>
        <v>930766</v>
      </c>
      <c r="K220" s="64">
        <f>SALES!AP219</f>
        <v>30024.709677419356</v>
      </c>
      <c r="L220" s="31">
        <f>SALES!AR219</f>
        <v>22280</v>
      </c>
      <c r="M220" s="45">
        <f>SALES!AS219</f>
        <v>1.0245243184815176</v>
      </c>
      <c r="N220" s="65">
        <f>PHARMA!AM219</f>
        <v>483878.46509803919</v>
      </c>
      <c r="O220" s="31">
        <f>PHARMA!AN219</f>
        <v>15608.982745098039</v>
      </c>
      <c r="P220" s="66">
        <f>PHARMA!AO219</f>
        <v>428240</v>
      </c>
      <c r="Q220" s="64">
        <f>PHARMA!AP219</f>
        <v>13814.193548387097</v>
      </c>
      <c r="R220" s="31">
        <f>PHARMA!AQ219</f>
        <v>-55638.465098039189</v>
      </c>
      <c r="S220" s="45">
        <f>PHARMA!AR219</f>
        <v>0.88501562042698834</v>
      </c>
      <c r="T220" s="65">
        <f>PL!AM219</f>
        <v>71300</v>
      </c>
      <c r="U220" s="31">
        <f>PL!AN219</f>
        <v>2300</v>
      </c>
      <c r="V220" s="66">
        <f>PL!AO219</f>
        <v>97968</v>
      </c>
      <c r="W220" s="64">
        <f>PL!AP219</f>
        <v>3160.2580645161293</v>
      </c>
      <c r="X220" s="31">
        <f>PL!AQ219</f>
        <v>26668</v>
      </c>
      <c r="Y220" s="45">
        <f>PL!AR219</f>
        <v>1.3740252454417952</v>
      </c>
      <c r="Z220" s="65">
        <f>GEN!AM219</f>
        <v>25274.834901960781</v>
      </c>
      <c r="AA220" s="31">
        <f>GEN!AN219</f>
        <v>815.31725490196072</v>
      </c>
      <c r="AB220" s="66">
        <f>GEN!AO219</f>
        <v>21451</v>
      </c>
      <c r="AC220" s="64">
        <f>GEN!AP219</f>
        <v>691.9677419354839</v>
      </c>
      <c r="AD220" s="31">
        <f>GEN!AQ219</f>
        <v>-3823.8349019607813</v>
      </c>
      <c r="AE220" s="45">
        <f>GEN!AR219</f>
        <v>0.84870979704543459</v>
      </c>
      <c r="AF220" s="65">
        <f>FMCG!AM219</f>
        <v>315022</v>
      </c>
      <c r="AG220" s="31">
        <f>FMCG!AN219</f>
        <v>10162</v>
      </c>
      <c r="AH220" s="66">
        <f>FMCG!AO219</f>
        <v>309875</v>
      </c>
      <c r="AI220" s="64">
        <f>FMCG!AP219</f>
        <v>9995.967741935483</v>
      </c>
      <c r="AJ220" s="31">
        <f>FMCG!AQ219</f>
        <v>-5147</v>
      </c>
      <c r="AK220" s="45">
        <f>FMCG!AR219</f>
        <v>0.9836614585647987</v>
      </c>
    </row>
    <row r="221" spans="1:37" x14ac:dyDescent="0.25">
      <c r="A221" s="10">
        <v>219</v>
      </c>
      <c r="B221" s="11">
        <v>92047</v>
      </c>
      <c r="C221" s="11" t="s">
        <v>58</v>
      </c>
      <c r="D221" s="11" t="s">
        <v>23</v>
      </c>
      <c r="E221" s="12" t="s">
        <v>38</v>
      </c>
      <c r="F221" s="12" t="s">
        <v>41</v>
      </c>
      <c r="G221" s="12" t="s">
        <v>283</v>
      </c>
      <c r="H221" s="65">
        <f>SALES!AM220</f>
        <v>936696</v>
      </c>
      <c r="I221" s="31">
        <f>SALES!AN220</f>
        <v>30216</v>
      </c>
      <c r="J221" s="66">
        <f>SALES!AO220</f>
        <v>1031057</v>
      </c>
      <c r="K221" s="64">
        <f>SALES!AP220</f>
        <v>33259.903225806454</v>
      </c>
      <c r="L221" s="31">
        <f>SALES!AR220</f>
        <v>94361</v>
      </c>
      <c r="M221" s="45">
        <f>SALES!AS220</f>
        <v>1.1007381263504916</v>
      </c>
      <c r="N221" s="65">
        <f>PHARMA!AM220</f>
        <v>468472.1257222222</v>
      </c>
      <c r="O221" s="31">
        <f>PHARMA!AN220</f>
        <v>15112.004055555555</v>
      </c>
      <c r="P221" s="66">
        <f>PHARMA!AO220</f>
        <v>487783</v>
      </c>
      <c r="Q221" s="64">
        <f>PHARMA!AP220</f>
        <v>15734.935483870968</v>
      </c>
      <c r="R221" s="31">
        <f>PHARMA!AQ220</f>
        <v>19310.874277777795</v>
      </c>
      <c r="S221" s="45">
        <f>PHARMA!AR220</f>
        <v>1.0412209675186268</v>
      </c>
      <c r="T221" s="65">
        <f>PL!AM220</f>
        <v>80600</v>
      </c>
      <c r="U221" s="31">
        <f>PL!AN220</f>
        <v>2600</v>
      </c>
      <c r="V221" s="66">
        <f>PL!AO220</f>
        <v>86555</v>
      </c>
      <c r="W221" s="64">
        <f>PL!AP220</f>
        <v>2792.0967741935483</v>
      </c>
      <c r="X221" s="31">
        <f>PL!AQ220</f>
        <v>5955</v>
      </c>
      <c r="Y221" s="45">
        <f>PL!AR220</f>
        <v>1.0738833746898262</v>
      </c>
      <c r="Z221" s="65">
        <f>GEN!AM220</f>
        <v>51841.174277777784</v>
      </c>
      <c r="AA221" s="31">
        <f>GEN!AN220</f>
        <v>1672.2959444444446</v>
      </c>
      <c r="AB221" s="66">
        <f>GEN!AO220</f>
        <v>31761</v>
      </c>
      <c r="AC221" s="64">
        <f>GEN!AP220</f>
        <v>1024.5483870967741</v>
      </c>
      <c r="AD221" s="31">
        <f>GEN!AQ220</f>
        <v>-20080.174277777784</v>
      </c>
      <c r="AE221" s="45">
        <f>GEN!AR220</f>
        <v>0.61265973316531641</v>
      </c>
      <c r="AF221" s="65">
        <f>FMCG!AM220</f>
        <v>327422</v>
      </c>
      <c r="AG221" s="31">
        <f>FMCG!AN220</f>
        <v>10562</v>
      </c>
      <c r="AH221" s="66">
        <f>FMCG!AO220</f>
        <v>399823</v>
      </c>
      <c r="AI221" s="64">
        <f>FMCG!AP220</f>
        <v>12897.516129032258</v>
      </c>
      <c r="AJ221" s="31">
        <f>FMCG!AQ220</f>
        <v>72401</v>
      </c>
      <c r="AK221" s="45">
        <f>FMCG!AR220</f>
        <v>1.2211244204726621</v>
      </c>
    </row>
    <row r="222" spans="1:37" x14ac:dyDescent="0.25">
      <c r="A222" s="10">
        <v>220</v>
      </c>
      <c r="B222" s="11">
        <v>14484</v>
      </c>
      <c r="C222" s="11" t="s">
        <v>58</v>
      </c>
      <c r="D222" s="11" t="s">
        <v>23</v>
      </c>
      <c r="E222" s="12" t="s">
        <v>38</v>
      </c>
      <c r="F222" s="12" t="s">
        <v>41</v>
      </c>
      <c r="G222" s="12" t="s">
        <v>284</v>
      </c>
      <c r="H222" s="65">
        <f>SALES!AM221</f>
        <v>874696</v>
      </c>
      <c r="I222" s="31">
        <f>SALES!AN221</f>
        <v>28216</v>
      </c>
      <c r="J222" s="66">
        <f>SALES!AO221</f>
        <v>991445</v>
      </c>
      <c r="K222" s="64">
        <f>SALES!AP221</f>
        <v>31982.096774193549</v>
      </c>
      <c r="L222" s="31">
        <f>SALES!AR221</f>
        <v>116749</v>
      </c>
      <c r="M222" s="45">
        <f>SALES!AS221</f>
        <v>1.1334738011834968</v>
      </c>
      <c r="N222" s="65">
        <f>PHARMA!AM221</f>
        <v>523988.18588235287</v>
      </c>
      <c r="O222" s="31">
        <f>PHARMA!AN221</f>
        <v>16902.844705882351</v>
      </c>
      <c r="P222" s="66">
        <f>PHARMA!AO221</f>
        <v>489474</v>
      </c>
      <c r="Q222" s="64">
        <f>PHARMA!AP221</f>
        <v>15789.483870967742</v>
      </c>
      <c r="R222" s="31">
        <f>PHARMA!AQ221</f>
        <v>-34514.185882352875</v>
      </c>
      <c r="S222" s="45">
        <f>PHARMA!AR221</f>
        <v>0.93413174798161935</v>
      </c>
      <c r="T222" s="65">
        <f>PL!AM221</f>
        <v>68200</v>
      </c>
      <c r="U222" s="31">
        <f>PL!AN221</f>
        <v>2200</v>
      </c>
      <c r="V222" s="66">
        <f>PL!AO221</f>
        <v>88868</v>
      </c>
      <c r="W222" s="64">
        <f>PL!AP221</f>
        <v>2866.7096774193546</v>
      </c>
      <c r="X222" s="31">
        <f>PL!AQ221</f>
        <v>20668</v>
      </c>
      <c r="Y222" s="45">
        <f>PL!AR221</f>
        <v>1.303049853372434</v>
      </c>
      <c r="Z222" s="65">
        <f>GEN!AM221</f>
        <v>28751.114117647059</v>
      </c>
      <c r="AA222" s="31">
        <f>GEN!AN221</f>
        <v>927.4552941176471</v>
      </c>
      <c r="AB222" s="66">
        <f>GEN!AO221</f>
        <v>32159</v>
      </c>
      <c r="AC222" s="64">
        <f>GEN!AP221</f>
        <v>1037.3870967741937</v>
      </c>
      <c r="AD222" s="31">
        <f>GEN!AQ221</f>
        <v>3407.8858823529408</v>
      </c>
      <c r="AE222" s="45">
        <f>GEN!AR221</f>
        <v>1.1185305678384556</v>
      </c>
      <c r="AF222" s="65">
        <f>FMCG!AM221</f>
        <v>242296</v>
      </c>
      <c r="AG222" s="31">
        <f>FMCG!AN221</f>
        <v>7816</v>
      </c>
      <c r="AH222" s="66">
        <f>FMCG!AO221</f>
        <v>300634</v>
      </c>
      <c r="AI222" s="64">
        <f>FMCG!AP221</f>
        <v>9697.8709677419356</v>
      </c>
      <c r="AJ222" s="31">
        <f>FMCG!AQ221</f>
        <v>58338</v>
      </c>
      <c r="AK222" s="45">
        <f>FMCG!AR221</f>
        <v>1.2407716181860204</v>
      </c>
    </row>
    <row r="223" spans="1:37" x14ac:dyDescent="0.25">
      <c r="A223" s="10">
        <v>221</v>
      </c>
      <c r="B223" s="11">
        <v>14544</v>
      </c>
      <c r="C223" s="11" t="s">
        <v>58</v>
      </c>
      <c r="D223" s="11" t="s">
        <v>23</v>
      </c>
      <c r="E223" s="12" t="s">
        <v>38</v>
      </c>
      <c r="F223" s="12" t="s">
        <v>41</v>
      </c>
      <c r="G223" s="12" t="s">
        <v>285</v>
      </c>
      <c r="H223" s="65">
        <f>SALES!AM222</f>
        <v>1564756</v>
      </c>
      <c r="I223" s="31">
        <f>SALES!AN222</f>
        <v>50476</v>
      </c>
      <c r="J223" s="66">
        <f>SALES!AO222</f>
        <v>1739790</v>
      </c>
      <c r="K223" s="64">
        <f>SALES!AP222</f>
        <v>56122.258064516129</v>
      </c>
      <c r="L223" s="31">
        <f>SALES!AR222</f>
        <v>175034</v>
      </c>
      <c r="M223" s="45">
        <f>SALES!AS222</f>
        <v>1.1118602516941938</v>
      </c>
      <c r="N223" s="65">
        <f>PHARMA!AM222</f>
        <v>1010586.5667679739</v>
      </c>
      <c r="O223" s="31">
        <f>PHARMA!AN222</f>
        <v>32599.566669934644</v>
      </c>
      <c r="P223" s="66">
        <f>PHARMA!AO222</f>
        <v>987423</v>
      </c>
      <c r="Q223" s="64">
        <f>PHARMA!AP222</f>
        <v>31852.354838709678</v>
      </c>
      <c r="R223" s="31">
        <f>PHARMA!AQ222</f>
        <v>-23163.566767973942</v>
      </c>
      <c r="S223" s="45">
        <f>PHARMA!AR222</f>
        <v>0.97707908700780088</v>
      </c>
      <c r="T223" s="65">
        <f>PL!AM222</f>
        <v>99200</v>
      </c>
      <c r="U223" s="31">
        <f>PL!AN222</f>
        <v>3200</v>
      </c>
      <c r="V223" s="66">
        <f>PL!AO222</f>
        <v>110984</v>
      </c>
      <c r="W223" s="64">
        <f>PL!AP222</f>
        <v>3580.1290322580644</v>
      </c>
      <c r="X223" s="31">
        <f>PL!AQ222</f>
        <v>11784</v>
      </c>
      <c r="Y223" s="45">
        <f>PL!AR222</f>
        <v>1.1187903225806453</v>
      </c>
      <c r="Z223" s="65">
        <f>GEN!AM222</f>
        <v>56287.733232026141</v>
      </c>
      <c r="AA223" s="31">
        <f>GEN!AN222</f>
        <v>1815.7333300653595</v>
      </c>
      <c r="AB223" s="66">
        <f>GEN!AO222</f>
        <v>56442</v>
      </c>
      <c r="AC223" s="64">
        <f>GEN!AP222</f>
        <v>1820.7096774193549</v>
      </c>
      <c r="AD223" s="31">
        <f>GEN!AQ222</f>
        <v>154.2667679738588</v>
      </c>
      <c r="AE223" s="45">
        <f>GEN!AR222</f>
        <v>1.0027406818344939</v>
      </c>
      <c r="AF223" s="65">
        <f>FMCG!AM222</f>
        <v>385671</v>
      </c>
      <c r="AG223" s="31">
        <f>FMCG!AN222</f>
        <v>12441</v>
      </c>
      <c r="AH223" s="66">
        <f>FMCG!AO222</f>
        <v>497146</v>
      </c>
      <c r="AI223" s="64">
        <f>FMCG!AP222</f>
        <v>16036.967741935483</v>
      </c>
      <c r="AJ223" s="31">
        <f>FMCG!AQ222</f>
        <v>111475</v>
      </c>
      <c r="AK223" s="45">
        <f>FMCG!AR222</f>
        <v>1.2890416961607174</v>
      </c>
    </row>
    <row r="224" spans="1:37" x14ac:dyDescent="0.25">
      <c r="A224" s="10">
        <v>222</v>
      </c>
      <c r="B224" s="11">
        <v>15239</v>
      </c>
      <c r="C224" s="11" t="s">
        <v>58</v>
      </c>
      <c r="D224" s="11" t="s">
        <v>23</v>
      </c>
      <c r="E224" s="12" t="s">
        <v>38</v>
      </c>
      <c r="F224" s="12" t="s">
        <v>41</v>
      </c>
      <c r="G224" s="12" t="s">
        <v>286</v>
      </c>
      <c r="H224" s="65">
        <f>SALES!AM223</f>
        <v>1159586</v>
      </c>
      <c r="I224" s="31">
        <f>SALES!AN223</f>
        <v>37406</v>
      </c>
      <c r="J224" s="66">
        <f>SALES!AO223</f>
        <v>1208684</v>
      </c>
      <c r="K224" s="64">
        <f>SALES!AP223</f>
        <v>38989.806451612902</v>
      </c>
      <c r="L224" s="31">
        <f>SALES!AR223</f>
        <v>49098</v>
      </c>
      <c r="M224" s="45">
        <f>SALES!AS223</f>
        <v>1.0423409734163744</v>
      </c>
      <c r="N224" s="65">
        <f>PHARMA!AM223</f>
        <v>570319.85993464058</v>
      </c>
      <c r="O224" s="31">
        <f>PHARMA!AN223</f>
        <v>18397.414836601311</v>
      </c>
      <c r="P224" s="66">
        <f>PHARMA!AO223</f>
        <v>507011</v>
      </c>
      <c r="Q224" s="64">
        <f>PHARMA!AP223</f>
        <v>16355.193548387097</v>
      </c>
      <c r="R224" s="31">
        <f>PHARMA!AQ223</f>
        <v>-63308.859934640583</v>
      </c>
      <c r="S224" s="45">
        <f>PHARMA!AR223</f>
        <v>0.88899411649123372</v>
      </c>
      <c r="T224" s="65">
        <f>PL!AM223</f>
        <v>96100</v>
      </c>
      <c r="U224" s="31">
        <f>PL!AN223</f>
        <v>3100</v>
      </c>
      <c r="V224" s="66">
        <f>PL!AO223</f>
        <v>107594</v>
      </c>
      <c r="W224" s="64">
        <f>PL!AP223</f>
        <v>3470.7741935483873</v>
      </c>
      <c r="X224" s="31">
        <f>PL!AQ223</f>
        <v>11494</v>
      </c>
      <c r="Y224" s="45">
        <f>PL!AR223</f>
        <v>1.1196045785639959</v>
      </c>
      <c r="Z224" s="65">
        <f>GEN!AM223</f>
        <v>36359.440065359478</v>
      </c>
      <c r="AA224" s="31">
        <f>GEN!AN223</f>
        <v>1172.8851633986928</v>
      </c>
      <c r="AB224" s="66">
        <f>GEN!AO223</f>
        <v>30980</v>
      </c>
      <c r="AC224" s="64">
        <f>GEN!AP223</f>
        <v>999.35483870967744</v>
      </c>
      <c r="AD224" s="31">
        <f>GEN!AQ223</f>
        <v>-5379.4400653594785</v>
      </c>
      <c r="AE224" s="45">
        <f>GEN!AR223</f>
        <v>0.85204832484522774</v>
      </c>
      <c r="AF224" s="65">
        <f>FMCG!AM223</f>
        <v>443796</v>
      </c>
      <c r="AG224" s="31">
        <f>FMCG!AN223</f>
        <v>14316</v>
      </c>
      <c r="AH224" s="66">
        <f>FMCG!AO223</f>
        <v>481234</v>
      </c>
      <c r="AI224" s="64">
        <f>FMCG!AP223</f>
        <v>15523.677419354839</v>
      </c>
      <c r="AJ224" s="31">
        <f>FMCG!AQ223</f>
        <v>37438</v>
      </c>
      <c r="AK224" s="45">
        <f>FMCG!AR223</f>
        <v>1.0843585791670047</v>
      </c>
    </row>
    <row r="225" spans="1:37" x14ac:dyDescent="0.25">
      <c r="A225" s="10">
        <v>223</v>
      </c>
      <c r="B225" s="11">
        <v>14751</v>
      </c>
      <c r="C225" s="11" t="s">
        <v>58</v>
      </c>
      <c r="D225" s="11" t="s">
        <v>23</v>
      </c>
      <c r="E225" s="12" t="s">
        <v>42</v>
      </c>
      <c r="F225" s="12" t="s">
        <v>43</v>
      </c>
      <c r="G225" s="12" t="s">
        <v>287</v>
      </c>
      <c r="H225" s="65">
        <f>SALES!AM224</f>
        <v>1491131</v>
      </c>
      <c r="I225" s="31">
        <f>SALES!AN224</f>
        <v>48101</v>
      </c>
      <c r="J225" s="66">
        <f>SALES!AO224</f>
        <v>66977.700000000012</v>
      </c>
      <c r="K225" s="64">
        <f>SALES!AP224</f>
        <v>2160.5709677419359</v>
      </c>
      <c r="L225" s="31">
        <f>SALES!AR224</f>
        <v>-1424153.3</v>
      </c>
      <c r="M225" s="45">
        <f>SALES!AS224</f>
        <v>4.4917381504374874E-2</v>
      </c>
      <c r="N225" s="65">
        <f>PHARMA!AM224</f>
        <v>718945.00068627449</v>
      </c>
      <c r="O225" s="31">
        <f>PHARMA!AN224</f>
        <v>23191.774215686273</v>
      </c>
      <c r="P225" s="66">
        <f>PHARMA!AO224</f>
        <v>27103.120000000003</v>
      </c>
      <c r="Q225" s="64">
        <f>PHARMA!AP224</f>
        <v>874.29419354838717</v>
      </c>
      <c r="R225" s="31">
        <f>PHARMA!AQ224</f>
        <v>-691841.8806862745</v>
      </c>
      <c r="S225" s="45">
        <f>PHARMA!AR224</f>
        <v>3.769846090330764E-2</v>
      </c>
      <c r="T225" s="65">
        <f>PL!AM224</f>
        <v>105400</v>
      </c>
      <c r="U225" s="31">
        <f>PL!AN224</f>
        <v>3400</v>
      </c>
      <c r="V225" s="66">
        <f>PL!AO224</f>
        <v>7972</v>
      </c>
      <c r="W225" s="64">
        <f>PL!AP224</f>
        <v>257.16129032258067</v>
      </c>
      <c r="X225" s="31">
        <f>PL!AQ224</f>
        <v>-97428</v>
      </c>
      <c r="Y225" s="45">
        <f>PL!AR224</f>
        <v>7.5635673624288427E-2</v>
      </c>
      <c r="Z225" s="65">
        <f>GEN!AM224</f>
        <v>139847.99931372551</v>
      </c>
      <c r="AA225" s="31">
        <f>GEN!AN224</f>
        <v>4511.2257843137259</v>
      </c>
      <c r="AB225" s="66">
        <f>GEN!AO224</f>
        <v>2954.8100000000004</v>
      </c>
      <c r="AC225" s="64">
        <f>GEN!AP224</f>
        <v>95.316451612903236</v>
      </c>
      <c r="AD225" s="31">
        <f>GEN!AQ224</f>
        <v>-136893.18931372551</v>
      </c>
      <c r="AE225" s="45">
        <f>GEN!AR224</f>
        <v>2.1128725577055845E-2</v>
      </c>
      <c r="AF225" s="65">
        <f>FMCG!AM224</f>
        <v>509671</v>
      </c>
      <c r="AG225" s="31">
        <f>FMCG!AN224</f>
        <v>16441</v>
      </c>
      <c r="AH225" s="66">
        <f>FMCG!AO224</f>
        <v>22284.92</v>
      </c>
      <c r="AI225" s="64">
        <f>FMCG!AP224</f>
        <v>718.86838709677409</v>
      </c>
      <c r="AJ225" s="31">
        <f>FMCG!AQ224</f>
        <v>-487386.08</v>
      </c>
      <c r="AK225" s="45">
        <f>FMCG!AR224</f>
        <v>4.3724127917813646E-2</v>
      </c>
    </row>
    <row r="226" spans="1:37" x14ac:dyDescent="0.25">
      <c r="A226" s="10">
        <v>224</v>
      </c>
      <c r="B226" s="11">
        <v>15960</v>
      </c>
      <c r="C226" s="11" t="s">
        <v>58</v>
      </c>
      <c r="D226" s="11" t="s">
        <v>23</v>
      </c>
      <c r="E226" s="12" t="s">
        <v>42</v>
      </c>
      <c r="F226" s="12" t="s">
        <v>43</v>
      </c>
      <c r="G226" s="12" t="s">
        <v>288</v>
      </c>
      <c r="H226" s="65">
        <f>SALES!AM225</f>
        <v>2100591</v>
      </c>
      <c r="I226" s="31">
        <f>SALES!AN225</f>
        <v>67761</v>
      </c>
      <c r="J226" s="66">
        <f>SALES!AO225</f>
        <v>2278951.5</v>
      </c>
      <c r="K226" s="64">
        <f>SALES!AP225</f>
        <v>73514.56451612903</v>
      </c>
      <c r="L226" s="31">
        <f>SALES!AR225</f>
        <v>178360.5</v>
      </c>
      <c r="M226" s="45">
        <f>SALES!AS225</f>
        <v>1.0849096754199175</v>
      </c>
      <c r="N226" s="65">
        <f>PHARMA!AM225</f>
        <v>1347085.7892189543</v>
      </c>
      <c r="O226" s="31">
        <f>PHARMA!AN225</f>
        <v>43454.380297385622</v>
      </c>
      <c r="P226" s="66">
        <f>PHARMA!AO225</f>
        <v>1278930.97</v>
      </c>
      <c r="Q226" s="64">
        <f>PHARMA!AP225</f>
        <v>41255.83774193548</v>
      </c>
      <c r="R226" s="31">
        <f>PHARMA!AQ225</f>
        <v>-68154.819218954304</v>
      </c>
      <c r="S226" s="45">
        <f>PHARMA!AR225</f>
        <v>0.94940573216315294</v>
      </c>
      <c r="T226" s="65">
        <f>PL!AM225</f>
        <v>130200</v>
      </c>
      <c r="U226" s="31">
        <f>PL!AN225</f>
        <v>4200</v>
      </c>
      <c r="V226" s="66">
        <f>PL!AO225</f>
        <v>140295.29999999999</v>
      </c>
      <c r="W226" s="64">
        <f>PL!AP225</f>
        <v>4525.6548387096773</v>
      </c>
      <c r="X226" s="31">
        <f>PL!AQ225</f>
        <v>10095.299999999988</v>
      </c>
      <c r="Y226" s="45">
        <f>PL!AR225</f>
        <v>1.0775368663594469</v>
      </c>
      <c r="Z226" s="65">
        <f>GEN!AM225</f>
        <v>80991.210781045753</v>
      </c>
      <c r="AA226" s="31">
        <f>GEN!AN225</f>
        <v>2612.6197026143791</v>
      </c>
      <c r="AB226" s="66">
        <f>GEN!AO225</f>
        <v>96050.5</v>
      </c>
      <c r="AC226" s="64">
        <f>GEN!AP225</f>
        <v>3098.4032258064517</v>
      </c>
      <c r="AD226" s="31">
        <f>GEN!AQ225</f>
        <v>15059.289218954247</v>
      </c>
      <c r="AE226" s="45">
        <f>GEN!AR225</f>
        <v>1.1859373267016098</v>
      </c>
      <c r="AF226" s="65">
        <f>FMCG!AM225</f>
        <v>521172</v>
      </c>
      <c r="AG226" s="31">
        <f>FMCG!AN225</f>
        <v>16812</v>
      </c>
      <c r="AH226" s="66">
        <f>FMCG!AO225</f>
        <v>620277.25</v>
      </c>
      <c r="AI226" s="64">
        <f>FMCG!AP225</f>
        <v>20008.943548387098</v>
      </c>
      <c r="AJ226" s="31">
        <f>FMCG!AQ225</f>
        <v>99105.25</v>
      </c>
      <c r="AK226" s="45">
        <f>FMCG!AR225</f>
        <v>1.1901584313815785</v>
      </c>
    </row>
    <row r="227" spans="1:37" x14ac:dyDescent="0.25">
      <c r="A227" s="10">
        <v>225</v>
      </c>
      <c r="B227" s="13">
        <v>16878</v>
      </c>
      <c r="C227" s="11" t="s">
        <v>58</v>
      </c>
      <c r="D227" s="11" t="s">
        <v>23</v>
      </c>
      <c r="E227" s="12" t="s">
        <v>42</v>
      </c>
      <c r="F227" s="12" t="s">
        <v>43</v>
      </c>
      <c r="G227" s="14" t="s">
        <v>289</v>
      </c>
      <c r="H227" s="65">
        <f>SALES!AM226</f>
        <v>1029696</v>
      </c>
      <c r="I227" s="31">
        <f>SALES!AN226</f>
        <v>33216</v>
      </c>
      <c r="J227" s="66">
        <f>SALES!AO226</f>
        <v>1031106.11</v>
      </c>
      <c r="K227" s="64">
        <f>SALES!AP226</f>
        <v>33261.487419354838</v>
      </c>
      <c r="L227" s="31">
        <f>SALES!AR226</f>
        <v>1410.109999999986</v>
      </c>
      <c r="M227" s="45">
        <f>SALES!AS226</f>
        <v>1.0013694430200759</v>
      </c>
      <c r="N227" s="65">
        <f>PHARMA!AM226</f>
        <v>543989.83062091505</v>
      </c>
      <c r="O227" s="31">
        <f>PHARMA!AN226</f>
        <v>17548.059052287583</v>
      </c>
      <c r="P227" s="66">
        <f>PHARMA!AO226</f>
        <v>524047.99</v>
      </c>
      <c r="Q227" s="64">
        <f>PHARMA!AP226</f>
        <v>16904.773870967743</v>
      </c>
      <c r="R227" s="31">
        <f>PHARMA!AQ226</f>
        <v>-19941.840620915056</v>
      </c>
      <c r="S227" s="45">
        <f>PHARMA!AR226</f>
        <v>0.96334151945790369</v>
      </c>
      <c r="T227" s="65">
        <f>PL!AM226</f>
        <v>96100</v>
      </c>
      <c r="U227" s="31">
        <f>PL!AN226</f>
        <v>3100</v>
      </c>
      <c r="V227" s="66">
        <f>PL!AO226</f>
        <v>68555.66</v>
      </c>
      <c r="W227" s="64">
        <f>PL!AP226</f>
        <v>2211.4729032258065</v>
      </c>
      <c r="X227" s="31">
        <f>PL!AQ226</f>
        <v>-27544.339999999997</v>
      </c>
      <c r="Y227" s="45">
        <f>PL!AR226</f>
        <v>0.71337835587929244</v>
      </c>
      <c r="Z227" s="65">
        <f>GEN!AM226</f>
        <v>61192.16937908496</v>
      </c>
      <c r="AA227" s="31">
        <f>GEN!AN226</f>
        <v>1973.9409477124182</v>
      </c>
      <c r="AB227" s="66">
        <f>GEN!AO226</f>
        <v>48230.35</v>
      </c>
      <c r="AC227" s="64">
        <f>GEN!AP226</f>
        <v>1555.8177419354838</v>
      </c>
      <c r="AD227" s="31">
        <f>GEN!AQ226</f>
        <v>-12961.819379084962</v>
      </c>
      <c r="AE227" s="45">
        <f>GEN!AR226</f>
        <v>0.78817846285549054</v>
      </c>
      <c r="AF227" s="65">
        <f>FMCG!AM226</f>
        <v>311922</v>
      </c>
      <c r="AG227" s="31">
        <f>FMCG!AN226</f>
        <v>10062</v>
      </c>
      <c r="AH227" s="66">
        <f>FMCG!AO226</f>
        <v>333448.62</v>
      </c>
      <c r="AI227" s="64">
        <f>FMCG!AP226</f>
        <v>10756.407096774194</v>
      </c>
      <c r="AJ227" s="31">
        <f>FMCG!AQ226</f>
        <v>21526.619999999995</v>
      </c>
      <c r="AK227" s="45">
        <f>FMCG!AR226</f>
        <v>1.0690128301306097</v>
      </c>
    </row>
    <row r="228" spans="1:37" x14ac:dyDescent="0.25">
      <c r="A228" s="10">
        <v>226</v>
      </c>
      <c r="B228" s="11">
        <v>16533</v>
      </c>
      <c r="C228" s="11" t="s">
        <v>58</v>
      </c>
      <c r="D228" s="11" t="s">
        <v>23</v>
      </c>
      <c r="E228" s="12" t="s">
        <v>42</v>
      </c>
      <c r="F228" s="12" t="s">
        <v>43</v>
      </c>
      <c r="G228" s="12" t="s">
        <v>290</v>
      </c>
      <c r="H228" s="65">
        <f>SALES!AM227</f>
        <v>2342391</v>
      </c>
      <c r="I228" s="31">
        <f>SALES!AN227</f>
        <v>75561</v>
      </c>
      <c r="J228" s="66">
        <f>SALES!AO227</f>
        <v>2357761.16</v>
      </c>
      <c r="K228" s="64">
        <f>SALES!AP227</f>
        <v>76056.811612903228</v>
      </c>
      <c r="L228" s="31">
        <f>SALES!AR227</f>
        <v>15370.160000000149</v>
      </c>
      <c r="M228" s="45">
        <f>SALES!AS227</f>
        <v>1.0065617396924766</v>
      </c>
      <c r="N228" s="65">
        <f>PHARMA!AM227</f>
        <v>1187370.0809705881</v>
      </c>
      <c r="O228" s="31">
        <f>PHARMA!AN227</f>
        <v>38302.260676470585</v>
      </c>
      <c r="P228" s="66">
        <f>PHARMA!AO227</f>
        <v>1107582.73</v>
      </c>
      <c r="Q228" s="64">
        <f>PHARMA!AP227</f>
        <v>35728.47516129032</v>
      </c>
      <c r="R228" s="31">
        <f>PHARMA!AQ227</f>
        <v>-79787.350970588159</v>
      </c>
      <c r="S228" s="45">
        <f>PHARMA!AR227</f>
        <v>0.93280330012579749</v>
      </c>
      <c r="T228" s="65">
        <f>PL!AM227</f>
        <v>164300</v>
      </c>
      <c r="U228" s="31">
        <f>PL!AN227</f>
        <v>5300</v>
      </c>
      <c r="V228" s="66">
        <f>PL!AO227</f>
        <v>147259.72</v>
      </c>
      <c r="W228" s="64">
        <f>PL!AP227</f>
        <v>4750.3135483870965</v>
      </c>
      <c r="X228" s="31">
        <f>PL!AQ227</f>
        <v>-17040.28</v>
      </c>
      <c r="Y228" s="45">
        <f>PL!AR227</f>
        <v>0.89628557516737672</v>
      </c>
      <c r="Z228" s="65">
        <f>GEN!AM227</f>
        <v>155455.03836274508</v>
      </c>
      <c r="AA228" s="31">
        <f>GEN!AN227</f>
        <v>5014.6786568627449</v>
      </c>
      <c r="AB228" s="66">
        <f>GEN!AO227</f>
        <v>103701.62</v>
      </c>
      <c r="AC228" s="64">
        <f>GEN!AP227</f>
        <v>3345.2135483870966</v>
      </c>
      <c r="AD228" s="31">
        <f>GEN!AQ227</f>
        <v>-51753.418362745084</v>
      </c>
      <c r="AE228" s="45">
        <f>GEN!AR227</f>
        <v>0.66708432928380512</v>
      </c>
      <c r="AF228" s="65">
        <f>FMCG!AM227</f>
        <v>803272</v>
      </c>
      <c r="AG228" s="31">
        <f>FMCG!AN227</f>
        <v>25912</v>
      </c>
      <c r="AH228" s="66">
        <f>FMCG!AO227</f>
        <v>755118.39</v>
      </c>
      <c r="AI228" s="64">
        <f>FMCG!AP227</f>
        <v>24358.657741935484</v>
      </c>
      <c r="AJ228" s="31">
        <f>FMCG!AQ227</f>
        <v>-48153.609999999986</v>
      </c>
      <c r="AK228" s="45">
        <f>FMCG!AR227</f>
        <v>0.94005317003455868</v>
      </c>
    </row>
    <row r="229" spans="1:37" x14ac:dyDescent="0.25">
      <c r="A229" s="10">
        <v>227</v>
      </c>
      <c r="B229" s="11">
        <v>16458</v>
      </c>
      <c r="C229" s="11" t="s">
        <v>58</v>
      </c>
      <c r="D229" s="11" t="s">
        <v>23</v>
      </c>
      <c r="E229" s="12" t="s">
        <v>42</v>
      </c>
      <c r="F229" s="12" t="s">
        <v>43</v>
      </c>
      <c r="G229" s="12" t="s">
        <v>291</v>
      </c>
      <c r="H229" s="65">
        <f>SALES!AM228</f>
        <v>1549721</v>
      </c>
      <c r="I229" s="31">
        <f>SALES!AN228</f>
        <v>49991</v>
      </c>
      <c r="J229" s="66">
        <f>SALES!AO228</f>
        <v>1569203.95</v>
      </c>
      <c r="K229" s="64">
        <f>SALES!AP228</f>
        <v>50619.482258064512</v>
      </c>
      <c r="L229" s="31">
        <f>SALES!AR228</f>
        <v>19482.949999999953</v>
      </c>
      <c r="M229" s="45">
        <f>SALES!AS228</f>
        <v>1.0125719081047491</v>
      </c>
      <c r="N229" s="65">
        <f>PHARMA!AM228</f>
        <v>870681.48784313723</v>
      </c>
      <c r="O229" s="31">
        <f>PHARMA!AN228</f>
        <v>28086.499607843136</v>
      </c>
      <c r="P229" s="66">
        <f>PHARMA!AO228</f>
        <v>835294.43</v>
      </c>
      <c r="Q229" s="64">
        <f>PHARMA!AP228</f>
        <v>26944.981612903226</v>
      </c>
      <c r="R229" s="31">
        <f>PHARMA!AQ228</f>
        <v>-35387.057843137183</v>
      </c>
      <c r="S229" s="45">
        <f>PHARMA!AR228</f>
        <v>0.95935705727383913</v>
      </c>
      <c r="T229" s="65">
        <f>PL!AM228</f>
        <v>106950</v>
      </c>
      <c r="U229" s="31">
        <f>PL!AN228</f>
        <v>3450</v>
      </c>
      <c r="V229" s="66">
        <f>PL!AO228</f>
        <v>84864.52</v>
      </c>
      <c r="W229" s="64">
        <f>PL!AP228</f>
        <v>2737.5651612903225</v>
      </c>
      <c r="X229" s="31">
        <f>PL!AQ228</f>
        <v>-22085.479999999996</v>
      </c>
      <c r="Y229" s="45">
        <f>PL!AR228</f>
        <v>0.79349714820009354</v>
      </c>
      <c r="Z229" s="65">
        <f>GEN!AM228</f>
        <v>57281.812156862747</v>
      </c>
      <c r="AA229" s="31">
        <f>GEN!AN228</f>
        <v>1847.8003921568627</v>
      </c>
      <c r="AB229" s="66">
        <f>GEN!AO228</f>
        <v>49681</v>
      </c>
      <c r="AC229" s="64">
        <f>GEN!AP228</f>
        <v>1602.6129032258063</v>
      </c>
      <c r="AD229" s="31">
        <f>GEN!AQ228</f>
        <v>-7600.8121568627466</v>
      </c>
      <c r="AE229" s="45">
        <f>GEN!AR228</f>
        <v>0.86730845497610332</v>
      </c>
      <c r="AF229" s="65">
        <f>FMCG!AM228</f>
        <v>501797</v>
      </c>
      <c r="AG229" s="31">
        <f>FMCG!AN228</f>
        <v>16187</v>
      </c>
      <c r="AH229" s="66">
        <f>FMCG!AO228</f>
        <v>551252.57000000007</v>
      </c>
      <c r="AI229" s="64">
        <f>FMCG!AP228</f>
        <v>17782.340967741937</v>
      </c>
      <c r="AJ229" s="31">
        <f>FMCG!AQ228</f>
        <v>49455.570000000065</v>
      </c>
      <c r="AK229" s="45">
        <f>FMCG!AR228</f>
        <v>1.0985569264064952</v>
      </c>
    </row>
    <row r="230" spans="1:37" x14ac:dyDescent="0.25">
      <c r="A230" s="10">
        <v>228</v>
      </c>
      <c r="B230" s="13">
        <v>16886</v>
      </c>
      <c r="C230" s="11" t="s">
        <v>58</v>
      </c>
      <c r="D230" s="11" t="s">
        <v>23</v>
      </c>
      <c r="E230" s="12" t="s">
        <v>42</v>
      </c>
      <c r="F230" s="12" t="s">
        <v>43</v>
      </c>
      <c r="G230" s="14" t="s">
        <v>292</v>
      </c>
      <c r="H230" s="65">
        <f>SALES!AM229</f>
        <v>1503221</v>
      </c>
      <c r="I230" s="31">
        <f>SALES!AN229</f>
        <v>48491</v>
      </c>
      <c r="J230" s="66">
        <f>SALES!AO229</f>
        <v>1344062.9300000002</v>
      </c>
      <c r="K230" s="64">
        <f>SALES!AP229</f>
        <v>43356.868709677423</v>
      </c>
      <c r="L230" s="31">
        <f>SALES!AR229</f>
        <v>-159158.06999999983</v>
      </c>
      <c r="M230" s="45">
        <f>SALES!AS229</f>
        <v>0.89412197541146654</v>
      </c>
      <c r="N230" s="65">
        <f>PHARMA!AM229</f>
        <v>765827.58404575172</v>
      </c>
      <c r="O230" s="31">
        <f>PHARMA!AN229</f>
        <v>24704.115614379087</v>
      </c>
      <c r="P230" s="66">
        <f>PHARMA!AO229</f>
        <v>690399.69</v>
      </c>
      <c r="Q230" s="64">
        <f>PHARMA!AP229</f>
        <v>22270.957741935483</v>
      </c>
      <c r="R230" s="31">
        <f>PHARMA!AQ229</f>
        <v>-75427.894045751775</v>
      </c>
      <c r="S230" s="45">
        <f>PHARMA!AR229</f>
        <v>0.90150799524969105</v>
      </c>
      <c r="T230" s="65">
        <f>PL!AM229</f>
        <v>120900</v>
      </c>
      <c r="U230" s="31">
        <f>PL!AN229</f>
        <v>3900</v>
      </c>
      <c r="V230" s="66">
        <f>PL!AO229</f>
        <v>95070</v>
      </c>
      <c r="W230" s="64">
        <f>PL!AP229</f>
        <v>3066.7741935483873</v>
      </c>
      <c r="X230" s="31">
        <f>PL!AQ229</f>
        <v>-25830</v>
      </c>
      <c r="Y230" s="45">
        <f>PL!AR229</f>
        <v>0.78635235732009923</v>
      </c>
      <c r="Z230" s="65">
        <f>GEN!AM229</f>
        <v>86185.715954248371</v>
      </c>
      <c r="AA230" s="31">
        <f>GEN!AN229</f>
        <v>2780.1843856209152</v>
      </c>
      <c r="AB230" s="66">
        <f>GEN!AO229</f>
        <v>43453.94</v>
      </c>
      <c r="AC230" s="64">
        <f>GEN!AP229</f>
        <v>1401.74</v>
      </c>
      <c r="AD230" s="31">
        <f>GEN!AQ229</f>
        <v>-42731.775954248369</v>
      </c>
      <c r="AE230" s="45">
        <f>GEN!AR229</f>
        <v>0.50418958082412979</v>
      </c>
      <c r="AF230" s="65">
        <f>FMCG!AM229</f>
        <v>517297</v>
      </c>
      <c r="AG230" s="31">
        <f>FMCG!AN229</f>
        <v>16687</v>
      </c>
      <c r="AH230" s="66">
        <f>FMCG!AO229</f>
        <v>415619</v>
      </c>
      <c r="AI230" s="64">
        <f>FMCG!AP229</f>
        <v>13407.064516129032</v>
      </c>
      <c r="AJ230" s="31">
        <f>FMCG!AQ229</f>
        <v>-101678</v>
      </c>
      <c r="AK230" s="45">
        <f>FMCG!AR229</f>
        <v>0.80344366969071923</v>
      </c>
    </row>
    <row r="231" spans="1:37" x14ac:dyDescent="0.25">
      <c r="A231" s="10">
        <v>229</v>
      </c>
      <c r="B231" s="13">
        <v>16688</v>
      </c>
      <c r="C231" s="11" t="s">
        <v>58</v>
      </c>
      <c r="D231" s="11" t="s">
        <v>23</v>
      </c>
      <c r="E231" s="12" t="s">
        <v>42</v>
      </c>
      <c r="F231" s="12" t="s">
        <v>43</v>
      </c>
      <c r="G231" s="14" t="s">
        <v>293</v>
      </c>
      <c r="H231" s="65">
        <f>SALES!AM230</f>
        <v>2063391</v>
      </c>
      <c r="I231" s="31">
        <f>SALES!AN230</f>
        <v>66561</v>
      </c>
      <c r="J231" s="66">
        <f>SALES!AO230</f>
        <v>1768791.3800000001</v>
      </c>
      <c r="K231" s="64">
        <f>SALES!AP230</f>
        <v>57057.786451612905</v>
      </c>
      <c r="L231" s="31">
        <f>SALES!AR230</f>
        <v>-294599.61999999988</v>
      </c>
      <c r="M231" s="45">
        <f>SALES!AS230</f>
        <v>0.85722549919041036</v>
      </c>
      <c r="N231" s="65">
        <f>PHARMA!AM230</f>
        <v>1175655.2177450981</v>
      </c>
      <c r="O231" s="31">
        <f>PHARMA!AN230</f>
        <v>37924.3618627451</v>
      </c>
      <c r="P231" s="66">
        <f>PHARMA!AO230</f>
        <v>959233.35</v>
      </c>
      <c r="Q231" s="64">
        <f>PHARMA!AP230</f>
        <v>30943.011290322578</v>
      </c>
      <c r="R231" s="31">
        <f>PHARMA!AQ230</f>
        <v>-216421.86774509808</v>
      </c>
      <c r="S231" s="45">
        <f>PHARMA!AR230</f>
        <v>0.81591382874972962</v>
      </c>
      <c r="T231" s="65">
        <f>PL!AM230</f>
        <v>162750</v>
      </c>
      <c r="U231" s="31">
        <f>PL!AN230</f>
        <v>5250</v>
      </c>
      <c r="V231" s="66">
        <f>PL!AO230</f>
        <v>112311.34</v>
      </c>
      <c r="W231" s="64">
        <f>PL!AP230</f>
        <v>3622.9464516129033</v>
      </c>
      <c r="X231" s="31">
        <f>PL!AQ230</f>
        <v>-50438.66</v>
      </c>
      <c r="Y231" s="45">
        <f>PL!AR230</f>
        <v>0.69008503840245772</v>
      </c>
      <c r="Z231" s="65">
        <f>GEN!AM230</f>
        <v>141441.78225490198</v>
      </c>
      <c r="AA231" s="31">
        <f>GEN!AN230</f>
        <v>4562.6381372549022</v>
      </c>
      <c r="AB231" s="66">
        <f>GEN!AO230</f>
        <v>84533.65</v>
      </c>
      <c r="AC231" s="64">
        <f>GEN!AP230</f>
        <v>2726.8919354838708</v>
      </c>
      <c r="AD231" s="31">
        <f>GEN!AQ230</f>
        <v>-56908.132254901982</v>
      </c>
      <c r="AE231" s="45">
        <f>GEN!AR230</f>
        <v>0.59765684971118427</v>
      </c>
      <c r="AF231" s="65">
        <f>FMCG!AM230</f>
        <v>555272</v>
      </c>
      <c r="AG231" s="31">
        <f>FMCG!AN230</f>
        <v>17912</v>
      </c>
      <c r="AH231" s="66">
        <f>FMCG!AO230</f>
        <v>489253.7</v>
      </c>
      <c r="AI231" s="64">
        <f>FMCG!AP230</f>
        <v>15782.37741935484</v>
      </c>
      <c r="AJ231" s="31">
        <f>FMCG!AQ230</f>
        <v>-66018.299999999988</v>
      </c>
      <c r="AK231" s="45">
        <f>FMCG!AR230</f>
        <v>0.88110637669466496</v>
      </c>
    </row>
    <row r="232" spans="1:37" x14ac:dyDescent="0.25">
      <c r="A232" s="10">
        <v>230</v>
      </c>
      <c r="B232" s="11">
        <v>14529</v>
      </c>
      <c r="C232" s="11" t="s">
        <v>58</v>
      </c>
      <c r="D232" s="11" t="s">
        <v>23</v>
      </c>
      <c r="E232" s="12" t="s">
        <v>42</v>
      </c>
      <c r="F232" s="12" t="s">
        <v>43</v>
      </c>
      <c r="G232" s="12" t="s">
        <v>294</v>
      </c>
      <c r="H232" s="65">
        <f>SALES!AM231</f>
        <v>1697746</v>
      </c>
      <c r="I232" s="31">
        <f>SALES!AN231</f>
        <v>54766</v>
      </c>
      <c r="J232" s="66">
        <f>SALES!AO231</f>
        <v>1406004.74</v>
      </c>
      <c r="K232" s="64">
        <f>SALES!AP231</f>
        <v>45354.991612903228</v>
      </c>
      <c r="L232" s="31">
        <f>SALES!AR231</f>
        <v>-291741.26</v>
      </c>
      <c r="M232" s="45">
        <f>SALES!AS231</f>
        <v>0.82815965403540925</v>
      </c>
      <c r="N232" s="65">
        <f>PHARMA!AM231</f>
        <v>1023425.4377189542</v>
      </c>
      <c r="O232" s="31">
        <f>PHARMA!AN231</f>
        <v>33013.723797385617</v>
      </c>
      <c r="P232" s="66">
        <f>PHARMA!AO231</f>
        <v>776419.4800000001</v>
      </c>
      <c r="Q232" s="64">
        <f>PHARMA!AP231</f>
        <v>25045.789677419358</v>
      </c>
      <c r="R232" s="31">
        <f>PHARMA!AQ231</f>
        <v>-247005.95771895407</v>
      </c>
      <c r="S232" s="45">
        <f>PHARMA!AR231</f>
        <v>0.75864782267920816</v>
      </c>
      <c r="T232" s="65">
        <f>PL!AM231</f>
        <v>117800</v>
      </c>
      <c r="U232" s="31">
        <f>PL!AN231</f>
        <v>3800</v>
      </c>
      <c r="V232" s="66">
        <f>PL!AO231</f>
        <v>92996.800000000003</v>
      </c>
      <c r="W232" s="64">
        <f>PL!AP231</f>
        <v>2999.8967741935485</v>
      </c>
      <c r="X232" s="31">
        <f>PL!AQ231</f>
        <v>-24803.199999999997</v>
      </c>
      <c r="Y232" s="45">
        <f>PL!AR231</f>
        <v>0.78944651952461797</v>
      </c>
      <c r="Z232" s="65">
        <f>GEN!AM231</f>
        <v>80732.562281045757</v>
      </c>
      <c r="AA232" s="31">
        <f>GEN!AN231</f>
        <v>2604.2762026143791</v>
      </c>
      <c r="AB232" s="66">
        <f>GEN!AO231</f>
        <v>42395</v>
      </c>
      <c r="AC232" s="64">
        <f>GEN!AP231</f>
        <v>1367.5806451612902</v>
      </c>
      <c r="AD232" s="31">
        <f>GEN!AQ231</f>
        <v>-38337.562281045757</v>
      </c>
      <c r="AE232" s="45">
        <f>GEN!AR231</f>
        <v>0.52512887987395662</v>
      </c>
      <c r="AF232" s="65">
        <f>FMCG!AM231</f>
        <v>451546</v>
      </c>
      <c r="AG232" s="31">
        <f>FMCG!AN231</f>
        <v>14566</v>
      </c>
      <c r="AH232" s="66">
        <f>FMCG!AO231</f>
        <v>352016.35</v>
      </c>
      <c r="AI232" s="64">
        <f>FMCG!AP231</f>
        <v>11355.366129032258</v>
      </c>
      <c r="AJ232" s="31">
        <f>FMCG!AQ231</f>
        <v>-99529.650000000023</v>
      </c>
      <c r="AK232" s="45">
        <f>FMCG!AR231</f>
        <v>0.77958026424771776</v>
      </c>
    </row>
    <row r="233" spans="1:37" x14ac:dyDescent="0.25">
      <c r="A233" s="10">
        <v>231</v>
      </c>
      <c r="B233" s="13">
        <v>17175</v>
      </c>
      <c r="C233" s="11" t="s">
        <v>58</v>
      </c>
      <c r="D233" s="11" t="s">
        <v>23</v>
      </c>
      <c r="E233" s="12" t="s">
        <v>42</v>
      </c>
      <c r="F233" s="12" t="s">
        <v>43</v>
      </c>
      <c r="G233" s="14" t="s">
        <v>295</v>
      </c>
      <c r="H233" s="65">
        <f>SALES!AM232</f>
        <v>917910</v>
      </c>
      <c r="I233" s="31">
        <f>SALES!AN232</f>
        <v>29610</v>
      </c>
      <c r="J233" s="66">
        <f>SALES!AO232</f>
        <v>648933.35000000009</v>
      </c>
      <c r="K233" s="64">
        <f>SALES!AP232</f>
        <v>20933.333870967745</v>
      </c>
      <c r="L233" s="31">
        <f>SALES!AR232</f>
        <v>-268976.64999999991</v>
      </c>
      <c r="M233" s="45">
        <f>SALES!AS232</f>
        <v>0.70696838470002521</v>
      </c>
      <c r="N233" s="65">
        <f>PHARMA!AM232</f>
        <v>489324.02336601308</v>
      </c>
      <c r="O233" s="31">
        <f>PHARMA!AN232</f>
        <v>15784.645915032679</v>
      </c>
      <c r="P233" s="66">
        <f>PHARMA!AO232</f>
        <v>355912.61</v>
      </c>
      <c r="Q233" s="64">
        <f>PHARMA!AP232</f>
        <v>11481.051935483871</v>
      </c>
      <c r="R233" s="31">
        <f>PHARMA!AQ232</f>
        <v>-133411.41336601309</v>
      </c>
      <c r="S233" s="45">
        <f>PHARMA!AR232</f>
        <v>0.7273556845864857</v>
      </c>
      <c r="T233" s="65">
        <f>PL!AM232</f>
        <v>71300</v>
      </c>
      <c r="U233" s="31">
        <f>PL!AN232</f>
        <v>2300</v>
      </c>
      <c r="V233" s="66">
        <f>PL!AO232</f>
        <v>49924.21</v>
      </c>
      <c r="W233" s="64">
        <f>PL!AP232</f>
        <v>1610.4583870967742</v>
      </c>
      <c r="X233" s="31">
        <f>PL!AQ232</f>
        <v>-21375.79</v>
      </c>
      <c r="Y233" s="45">
        <f>PL!AR232</f>
        <v>0.7001992987377279</v>
      </c>
      <c r="Z233" s="65">
        <f>GEN!AM232</f>
        <v>47853.276633986927</v>
      </c>
      <c r="AA233" s="31">
        <f>GEN!AN232</f>
        <v>1543.6540849673202</v>
      </c>
      <c r="AB233" s="66">
        <f>GEN!AO232</f>
        <v>29141.98</v>
      </c>
      <c r="AC233" s="64">
        <f>GEN!AP232</f>
        <v>940.06387096774188</v>
      </c>
      <c r="AD233" s="31">
        <f>GEN!AQ232</f>
        <v>-18711.296633986927</v>
      </c>
      <c r="AE233" s="45">
        <f>GEN!AR232</f>
        <v>0.60898609353120936</v>
      </c>
      <c r="AF233" s="65">
        <f>FMCG!AM232</f>
        <v>296422</v>
      </c>
      <c r="AG233" s="31">
        <f>FMCG!AN232</f>
        <v>9562</v>
      </c>
      <c r="AH233" s="66">
        <f>FMCG!AO232</f>
        <v>185952.93</v>
      </c>
      <c r="AI233" s="64">
        <f>FMCG!AP232</f>
        <v>5998.4816129032251</v>
      </c>
      <c r="AJ233" s="31">
        <f>FMCG!AQ232</f>
        <v>-110469.07</v>
      </c>
      <c r="AK233" s="45">
        <f>FMCG!AR232</f>
        <v>0.62732499612039594</v>
      </c>
    </row>
    <row r="234" spans="1:37" x14ac:dyDescent="0.25">
      <c r="A234" s="10">
        <v>232</v>
      </c>
      <c r="B234" s="13">
        <v>17235</v>
      </c>
      <c r="C234" s="11" t="s">
        <v>58</v>
      </c>
      <c r="D234" s="11" t="s">
        <v>23</v>
      </c>
      <c r="E234" s="12" t="s">
        <v>42</v>
      </c>
      <c r="F234" s="12" t="s">
        <v>43</v>
      </c>
      <c r="G234" s="14" t="s">
        <v>296</v>
      </c>
      <c r="H234" s="65">
        <f>SALES!AM233</f>
        <v>756710</v>
      </c>
      <c r="I234" s="31">
        <f>SALES!AN233</f>
        <v>24410</v>
      </c>
      <c r="J234" s="66">
        <f>SALES!AO233</f>
        <v>792542.63</v>
      </c>
      <c r="K234" s="64">
        <f>SALES!AP233</f>
        <v>25565.891290322579</v>
      </c>
      <c r="L234" s="31">
        <f>SALES!AR233</f>
        <v>35832.630000000005</v>
      </c>
      <c r="M234" s="45">
        <f>SALES!AS233</f>
        <v>1.0473531868219002</v>
      </c>
      <c r="N234" s="65">
        <f>PHARMA!AM233</f>
        <v>380966.48356209148</v>
      </c>
      <c r="O234" s="31">
        <f>PHARMA!AN233</f>
        <v>12289.241405228757</v>
      </c>
      <c r="P234" s="66">
        <f>PHARMA!AO233</f>
        <v>318599.27</v>
      </c>
      <c r="Q234" s="64">
        <f>PHARMA!AP233</f>
        <v>10277.395806451614</v>
      </c>
      <c r="R234" s="31">
        <f>PHARMA!AQ233</f>
        <v>-62367.213562091463</v>
      </c>
      <c r="S234" s="45">
        <f>PHARMA!AR233</f>
        <v>0.8362921247587215</v>
      </c>
      <c r="T234" s="65">
        <f>PL!AM233</f>
        <v>62000</v>
      </c>
      <c r="U234" s="31">
        <f>PL!AN233</f>
        <v>2000</v>
      </c>
      <c r="V234" s="66">
        <f>PL!AO233</f>
        <v>63837.43</v>
      </c>
      <c r="W234" s="64">
        <f>PL!AP233</f>
        <v>2059.2719354838709</v>
      </c>
      <c r="X234" s="31">
        <f>PL!AQ233</f>
        <v>1837.4300000000003</v>
      </c>
      <c r="Y234" s="45">
        <f>PL!AR233</f>
        <v>1.0296359677419356</v>
      </c>
      <c r="Z234" s="65">
        <f>GEN!AM233</f>
        <v>39960.816437908499</v>
      </c>
      <c r="AA234" s="31">
        <f>GEN!AN233</f>
        <v>1289.0585947712418</v>
      </c>
      <c r="AB234" s="66">
        <f>GEN!AO233</f>
        <v>38562.42</v>
      </c>
      <c r="AC234" s="64">
        <f>GEN!AP233</f>
        <v>1243.9490322580646</v>
      </c>
      <c r="AD234" s="31">
        <f>GEN!AQ233</f>
        <v>-1398.396437908501</v>
      </c>
      <c r="AE234" s="45">
        <f>GEN!AR233</f>
        <v>0.96500580912601364</v>
      </c>
      <c r="AF234" s="65">
        <f>FMCG!AM233</f>
        <v>262322</v>
      </c>
      <c r="AG234" s="31">
        <f>FMCG!AN233</f>
        <v>8462</v>
      </c>
      <c r="AH234" s="66">
        <f>FMCG!AO233</f>
        <v>268422.8</v>
      </c>
      <c r="AI234" s="64">
        <f>FMCG!AP233</f>
        <v>8658.7999999999993</v>
      </c>
      <c r="AJ234" s="31">
        <f>FMCG!AQ233</f>
        <v>6100.7999999999884</v>
      </c>
      <c r="AK234" s="45">
        <f>FMCG!AR233</f>
        <v>1.0232569132592768</v>
      </c>
    </row>
    <row r="235" spans="1:37" x14ac:dyDescent="0.25">
      <c r="A235" s="10">
        <v>233</v>
      </c>
      <c r="B235" s="11">
        <v>14536</v>
      </c>
      <c r="C235" s="11" t="s">
        <v>58</v>
      </c>
      <c r="D235" s="11" t="s">
        <v>23</v>
      </c>
      <c r="E235" s="12" t="s">
        <v>42</v>
      </c>
      <c r="F235" s="12" t="s">
        <v>44</v>
      </c>
      <c r="G235" s="12" t="s">
        <v>297</v>
      </c>
      <c r="H235" s="65">
        <f>SALES!AM234</f>
        <v>2186120</v>
      </c>
      <c r="I235" s="31">
        <f>SALES!AN234</f>
        <v>70520</v>
      </c>
      <c r="J235" s="66">
        <f>SALES!AO234</f>
        <v>1820156</v>
      </c>
      <c r="K235" s="64">
        <f>SALES!AP234</f>
        <v>58714.709677419356</v>
      </c>
      <c r="L235" s="31">
        <f>SALES!AR234</f>
        <v>-365964</v>
      </c>
      <c r="M235" s="45">
        <f>SALES!AS234</f>
        <v>0.83259656377509006</v>
      </c>
      <c r="N235" s="65">
        <f>PHARMA!AM234</f>
        <v>1494694.9242287581</v>
      </c>
      <c r="O235" s="31">
        <f>PHARMA!AN234</f>
        <v>48215.96529770187</v>
      </c>
      <c r="P235" s="66">
        <f>PHARMA!AO234</f>
        <v>1177350</v>
      </c>
      <c r="Q235" s="64">
        <f>PHARMA!AP234</f>
        <v>37979.032258064515</v>
      </c>
      <c r="R235" s="31">
        <f>PHARMA!AQ234</f>
        <v>-317344.92422875809</v>
      </c>
      <c r="S235" s="45">
        <f>PHARMA!AR234</f>
        <v>0.78768582197969017</v>
      </c>
      <c r="T235" s="65">
        <f>PL!AM234</f>
        <v>127100</v>
      </c>
      <c r="U235" s="31">
        <f>PL!AN234</f>
        <v>4100</v>
      </c>
      <c r="V235" s="66">
        <f>PL!AO234</f>
        <v>114376</v>
      </c>
      <c r="W235" s="64">
        <f>PL!AP234</f>
        <v>3689.5483870967741</v>
      </c>
      <c r="X235" s="31">
        <f>PL!AQ234</f>
        <v>-12724</v>
      </c>
      <c r="Y235" s="45">
        <f>PL!AR234</f>
        <v>0.89988985051140835</v>
      </c>
      <c r="Z235" s="65">
        <f>GEN!AM234</f>
        <v>84759.825771241827</v>
      </c>
      <c r="AA235" s="31">
        <f>GEN!AN234</f>
        <v>2734.1879281045749</v>
      </c>
      <c r="AB235" s="66">
        <f>GEN!AO234</f>
        <v>44735</v>
      </c>
      <c r="AC235" s="64">
        <f>GEN!AP234</f>
        <v>1443.0645161290322</v>
      </c>
      <c r="AD235" s="31">
        <f>GEN!AQ234</f>
        <v>-40024.825771241827</v>
      </c>
      <c r="AE235" s="45">
        <f>GEN!AR234</f>
        <v>0.52778541712361737</v>
      </c>
      <c r="AF235" s="65">
        <f>FMCG!AM234</f>
        <v>436046</v>
      </c>
      <c r="AG235" s="31">
        <f>FMCG!AN234</f>
        <v>14066</v>
      </c>
      <c r="AH235" s="66">
        <f>FMCG!AO234</f>
        <v>418002</v>
      </c>
      <c r="AI235" s="64">
        <f>FMCG!AP234</f>
        <v>13483.935483870968</v>
      </c>
      <c r="AJ235" s="31">
        <f>FMCG!AQ234</f>
        <v>-18044</v>
      </c>
      <c r="AK235" s="45">
        <f>FMCG!AR234</f>
        <v>0.95861904477967919</v>
      </c>
    </row>
    <row r="236" spans="1:37" x14ac:dyDescent="0.25">
      <c r="A236" s="10">
        <v>234</v>
      </c>
      <c r="B236" s="11">
        <v>15521</v>
      </c>
      <c r="C236" s="11" t="s">
        <v>58</v>
      </c>
      <c r="D236" s="11" t="s">
        <v>23</v>
      </c>
      <c r="E236" s="12" t="s">
        <v>42</v>
      </c>
      <c r="F236" s="12" t="s">
        <v>44</v>
      </c>
      <c r="G236" s="12" t="s">
        <v>298</v>
      </c>
      <c r="H236" s="65">
        <f>SALES!AM235</f>
        <v>2450891</v>
      </c>
      <c r="I236" s="31">
        <f>SALES!AN235</f>
        <v>79061</v>
      </c>
      <c r="J236" s="66">
        <f>SALES!AO235</f>
        <v>3005530</v>
      </c>
      <c r="K236" s="64">
        <f>SALES!AP235</f>
        <v>96952.580645161288</v>
      </c>
      <c r="L236" s="31">
        <f>SALES!AR235</f>
        <v>554639</v>
      </c>
      <c r="M236" s="45">
        <f>SALES!AS235</f>
        <v>1.2263009656488191</v>
      </c>
      <c r="N236" s="65">
        <f>PHARMA!AM235</f>
        <v>1535152.345127451</v>
      </c>
      <c r="O236" s="31">
        <f>PHARMA!AN235</f>
        <v>49521.043391208099</v>
      </c>
      <c r="P236" s="66">
        <f>PHARMA!AO235</f>
        <v>1593956</v>
      </c>
      <c r="Q236" s="64">
        <f>PHARMA!AP235</f>
        <v>51417.93548387097</v>
      </c>
      <c r="R236" s="31">
        <f>PHARMA!AQ235</f>
        <v>58803.654872548999</v>
      </c>
      <c r="S236" s="45">
        <f>PHARMA!AR235</f>
        <v>1.0383047682916884</v>
      </c>
      <c r="T236" s="65">
        <f>PL!AM235</f>
        <v>164300</v>
      </c>
      <c r="U236" s="31">
        <f>PL!AN235</f>
        <v>5300</v>
      </c>
      <c r="V236" s="66">
        <f>PL!AO235</f>
        <v>209312</v>
      </c>
      <c r="W236" s="64">
        <f>PL!AP235</f>
        <v>6752</v>
      </c>
      <c r="X236" s="31">
        <f>PL!AQ235</f>
        <v>45012</v>
      </c>
      <c r="Y236" s="45">
        <f>PL!AR235</f>
        <v>1.2739622641509434</v>
      </c>
      <c r="Z236" s="65">
        <f>GEN!AM235</f>
        <v>84271.854872549025</v>
      </c>
      <c r="AA236" s="31">
        <f>GEN!AN235</f>
        <v>2718.446931372549</v>
      </c>
      <c r="AB236" s="66">
        <f>GEN!AO235</f>
        <v>72275</v>
      </c>
      <c r="AC236" s="64">
        <f>GEN!AP235</f>
        <v>2331.4516129032259</v>
      </c>
      <c r="AD236" s="31">
        <f>GEN!AQ235</f>
        <v>-11996.854872549025</v>
      </c>
      <c r="AE236" s="45">
        <f>GEN!AR235</f>
        <v>0.85764102510033968</v>
      </c>
      <c r="AF236" s="65">
        <f>FMCG!AM235</f>
        <v>625022</v>
      </c>
      <c r="AG236" s="31">
        <f>FMCG!AN235</f>
        <v>20162</v>
      </c>
      <c r="AH236" s="66">
        <f>FMCG!AO235</f>
        <v>986868</v>
      </c>
      <c r="AI236" s="64">
        <f>FMCG!AP235</f>
        <v>31834.451612903227</v>
      </c>
      <c r="AJ236" s="31">
        <f>FMCG!AQ235</f>
        <v>361846</v>
      </c>
      <c r="AK236" s="45">
        <f>FMCG!AR235</f>
        <v>1.5789332215506013</v>
      </c>
    </row>
    <row r="237" spans="1:37" x14ac:dyDescent="0.25">
      <c r="A237" s="10">
        <v>235</v>
      </c>
      <c r="B237" s="11">
        <v>14543</v>
      </c>
      <c r="C237" s="11" t="s">
        <v>58</v>
      </c>
      <c r="D237" s="11" t="s">
        <v>23</v>
      </c>
      <c r="E237" s="12" t="s">
        <v>42</v>
      </c>
      <c r="F237" s="12" t="s">
        <v>44</v>
      </c>
      <c r="G237" s="12" t="s">
        <v>299</v>
      </c>
      <c r="H237" s="65">
        <f>SALES!AM236</f>
        <v>1690120</v>
      </c>
      <c r="I237" s="31">
        <f>SALES!AN236</f>
        <v>54520</v>
      </c>
      <c r="J237" s="66">
        <f>SALES!AO236</f>
        <v>1711933</v>
      </c>
      <c r="K237" s="64">
        <f>SALES!AP236</f>
        <v>55223.645161290326</v>
      </c>
      <c r="L237" s="31">
        <f>SALES!AR236</f>
        <v>21813</v>
      </c>
      <c r="M237" s="45">
        <f>SALES!AS236</f>
        <v>1.0129061841762714</v>
      </c>
      <c r="N237" s="65">
        <f>PHARMA!AM236</f>
        <v>957846.66581699345</v>
      </c>
      <c r="O237" s="31">
        <f>PHARMA!AN236</f>
        <v>30898.279542483659</v>
      </c>
      <c r="P237" s="66">
        <f>PHARMA!AO236</f>
        <v>752634</v>
      </c>
      <c r="Q237" s="64">
        <f>PHARMA!AP236</f>
        <v>24278.516129032258</v>
      </c>
      <c r="R237" s="31">
        <f>PHARMA!AQ236</f>
        <v>-205212.66581699345</v>
      </c>
      <c r="S237" s="45">
        <f>PHARMA!AR236</f>
        <v>0.78575624560747648</v>
      </c>
      <c r="T237" s="65">
        <f>PL!AM236</f>
        <v>119350</v>
      </c>
      <c r="U237" s="31">
        <f>PL!AN236</f>
        <v>3850</v>
      </c>
      <c r="V237" s="66">
        <f>PL!AO236</f>
        <v>115489</v>
      </c>
      <c r="W237" s="64">
        <f>PL!AP236</f>
        <v>3725.4516129032259</v>
      </c>
      <c r="X237" s="31">
        <f>PL!AQ236</f>
        <v>-3861</v>
      </c>
      <c r="Y237" s="45">
        <f>PL!AR236</f>
        <v>0.96764976958525351</v>
      </c>
      <c r="Z237" s="65">
        <f>GEN!AM236</f>
        <v>61185.334183006533</v>
      </c>
      <c r="AA237" s="31">
        <f>GEN!AN236</f>
        <v>1973.7204575163398</v>
      </c>
      <c r="AB237" s="66">
        <f>GEN!AO236</f>
        <v>44121</v>
      </c>
      <c r="AC237" s="64">
        <f>GEN!AP236</f>
        <v>1423.258064516129</v>
      </c>
      <c r="AD237" s="31">
        <f>GEN!AQ236</f>
        <v>-17064.334183006533</v>
      </c>
      <c r="AE237" s="45">
        <f>GEN!AR236</f>
        <v>0.72110417617452616</v>
      </c>
      <c r="AF237" s="65">
        <f>FMCG!AM236</f>
        <v>532146</v>
      </c>
      <c r="AG237" s="31">
        <f>FMCG!AN236</f>
        <v>17166</v>
      </c>
      <c r="AH237" s="66">
        <f>FMCG!AO236</f>
        <v>675736</v>
      </c>
      <c r="AI237" s="64">
        <f>FMCG!AP236</f>
        <v>21797.935483870966</v>
      </c>
      <c r="AJ237" s="31">
        <f>FMCG!AQ236</f>
        <v>143590</v>
      </c>
      <c r="AK237" s="45">
        <f>FMCG!AR236</f>
        <v>1.2698319634085382</v>
      </c>
    </row>
    <row r="238" spans="1:37" x14ac:dyDescent="0.25">
      <c r="A238" s="10">
        <v>236</v>
      </c>
      <c r="B238" s="11">
        <v>15792</v>
      </c>
      <c r="C238" s="11" t="s">
        <v>58</v>
      </c>
      <c r="D238" s="11" t="s">
        <v>23</v>
      </c>
      <c r="E238" s="12" t="s">
        <v>42</v>
      </c>
      <c r="F238" s="12" t="s">
        <v>44</v>
      </c>
      <c r="G238" s="12" t="s">
        <v>300</v>
      </c>
      <c r="H238" s="65">
        <f>SALES!AM237</f>
        <v>868341</v>
      </c>
      <c r="I238" s="31">
        <f>SALES!AN237</f>
        <v>28011</v>
      </c>
      <c r="J238" s="66">
        <f>SALES!AO237</f>
        <v>903587</v>
      </c>
      <c r="K238" s="64">
        <f>SALES!AP237</f>
        <v>29147.967741935485</v>
      </c>
      <c r="L238" s="31">
        <f>SALES!AR237</f>
        <v>35246</v>
      </c>
      <c r="M238" s="45">
        <f>SALES!AS237</f>
        <v>1.040590044694423</v>
      </c>
      <c r="N238" s="65">
        <f>PHARMA!AM237</f>
        <v>391767.38908496732</v>
      </c>
      <c r="O238" s="31">
        <f>PHARMA!AN237</f>
        <v>12637.6577124183</v>
      </c>
      <c r="P238" s="66">
        <f>PHARMA!AO237</f>
        <v>337632</v>
      </c>
      <c r="Q238" s="64">
        <f>PHARMA!AP237</f>
        <v>10891.354838709678</v>
      </c>
      <c r="R238" s="31">
        <f>PHARMA!AQ237</f>
        <v>-54135.389084967319</v>
      </c>
      <c r="S238" s="45">
        <f>PHARMA!AR237</f>
        <v>0.86181752082170804</v>
      </c>
      <c r="T238" s="65">
        <f>PL!AM237</f>
        <v>99200</v>
      </c>
      <c r="U238" s="31">
        <f>PL!AN237</f>
        <v>3200</v>
      </c>
      <c r="V238" s="66">
        <f>PL!AO237</f>
        <v>96886</v>
      </c>
      <c r="W238" s="64">
        <f>PL!AP237</f>
        <v>3125.3548387096776</v>
      </c>
      <c r="X238" s="31">
        <f>PL!AQ237</f>
        <v>-2314</v>
      </c>
      <c r="Y238" s="45">
        <f>PL!AR237</f>
        <v>0.9766733870967742</v>
      </c>
      <c r="Z238" s="65">
        <f>GEN!AM237</f>
        <v>38490.910915032677</v>
      </c>
      <c r="AA238" s="31">
        <f>GEN!AN237</f>
        <v>1241.6422875816993</v>
      </c>
      <c r="AB238" s="66">
        <f>GEN!AO237</f>
        <v>29034</v>
      </c>
      <c r="AC238" s="64">
        <f>GEN!AP237</f>
        <v>936.58064516129036</v>
      </c>
      <c r="AD238" s="31">
        <f>GEN!AQ237</f>
        <v>-9456.9109150326767</v>
      </c>
      <c r="AE238" s="45">
        <f>GEN!AR237</f>
        <v>0.75430794724737815</v>
      </c>
      <c r="AF238" s="65">
        <f>FMCG!AM237</f>
        <v>327422</v>
      </c>
      <c r="AG238" s="31">
        <f>FMCG!AN237</f>
        <v>10562</v>
      </c>
      <c r="AH238" s="66">
        <f>FMCG!AO237</f>
        <v>376878</v>
      </c>
      <c r="AI238" s="64">
        <f>FMCG!AP237</f>
        <v>12157.354838709678</v>
      </c>
      <c r="AJ238" s="31">
        <f>FMCG!AQ237</f>
        <v>49456</v>
      </c>
      <c r="AK238" s="45">
        <f>FMCG!AR237</f>
        <v>1.1510466614949515</v>
      </c>
    </row>
    <row r="239" spans="1:37" x14ac:dyDescent="0.25">
      <c r="A239" s="10">
        <v>237</v>
      </c>
      <c r="B239" s="11">
        <v>14564</v>
      </c>
      <c r="C239" s="11" t="s">
        <v>58</v>
      </c>
      <c r="D239" s="11" t="s">
        <v>23</v>
      </c>
      <c r="E239" s="12" t="s">
        <v>42</v>
      </c>
      <c r="F239" s="12" t="s">
        <v>44</v>
      </c>
      <c r="G239" s="12" t="s">
        <v>301</v>
      </c>
      <c r="H239" s="65">
        <f>SALES!AM238</f>
        <v>1115380</v>
      </c>
      <c r="I239" s="31">
        <f>SALES!AN238</f>
        <v>35980</v>
      </c>
      <c r="J239" s="66">
        <f>SALES!AO238</f>
        <v>1095435</v>
      </c>
      <c r="K239" s="64">
        <f>SALES!AP238</f>
        <v>35336.612903225803</v>
      </c>
      <c r="L239" s="31">
        <f>SALES!AR238</f>
        <v>-19945</v>
      </c>
      <c r="M239" s="45">
        <f>SALES!AS238</f>
        <v>0.98211820186842147</v>
      </c>
      <c r="N239" s="65">
        <f>PHARMA!AM238</f>
        <v>660493.33058823529</v>
      </c>
      <c r="O239" s="31">
        <f>PHARMA!AN238</f>
        <v>21306.236470588236</v>
      </c>
      <c r="P239" s="66">
        <f>PHARMA!AO238</f>
        <v>569442</v>
      </c>
      <c r="Q239" s="64">
        <f>PHARMA!AP238</f>
        <v>18369.096774193549</v>
      </c>
      <c r="R239" s="31">
        <f>PHARMA!AQ238</f>
        <v>-91051.330588235287</v>
      </c>
      <c r="S239" s="45">
        <f>PHARMA!AR238</f>
        <v>0.86214647995439264</v>
      </c>
      <c r="T239" s="65">
        <f>PL!AM238</f>
        <v>83700</v>
      </c>
      <c r="U239" s="31">
        <f>PL!AN238</f>
        <v>2700</v>
      </c>
      <c r="V239" s="66">
        <f>PL!AO238</f>
        <v>92011</v>
      </c>
      <c r="W239" s="64">
        <f>PL!AP238</f>
        <v>2968.0967741935483</v>
      </c>
      <c r="X239" s="31">
        <f>PL!AQ238</f>
        <v>8311</v>
      </c>
      <c r="Y239" s="45">
        <f>PL!AR238</f>
        <v>1.099295101553166</v>
      </c>
      <c r="Z239" s="65">
        <f>GEN!AM238</f>
        <v>38379.969411764701</v>
      </c>
      <c r="AA239" s="31">
        <f>GEN!AN238</f>
        <v>1238.0635294117646</v>
      </c>
      <c r="AB239" s="66">
        <f>GEN!AO238</f>
        <v>35344</v>
      </c>
      <c r="AC239" s="64">
        <f>GEN!AP238</f>
        <v>1140.1290322580646</v>
      </c>
      <c r="AD239" s="31">
        <f>GEN!AQ238</f>
        <v>-3035.9694117647014</v>
      </c>
      <c r="AE239" s="45">
        <f>GEN!AR238</f>
        <v>0.92089703409627843</v>
      </c>
      <c r="AF239" s="65">
        <f>FMCG!AM238</f>
        <v>319796</v>
      </c>
      <c r="AG239" s="31">
        <f>FMCG!AN238</f>
        <v>10316</v>
      </c>
      <c r="AH239" s="66">
        <f>FMCG!AO238</f>
        <v>334811</v>
      </c>
      <c r="AI239" s="64">
        <f>FMCG!AP238</f>
        <v>10800.354838709678</v>
      </c>
      <c r="AJ239" s="31">
        <f>FMCG!AQ238</f>
        <v>15015</v>
      </c>
      <c r="AK239" s="45">
        <f>FMCG!AR238</f>
        <v>1.0469518067768202</v>
      </c>
    </row>
    <row r="240" spans="1:37" x14ac:dyDescent="0.25">
      <c r="A240" s="10">
        <v>238</v>
      </c>
      <c r="B240" s="11">
        <v>14533</v>
      </c>
      <c r="C240" s="11" t="s">
        <v>58</v>
      </c>
      <c r="D240" s="11" t="s">
        <v>23</v>
      </c>
      <c r="E240" s="12" t="s">
        <v>42</v>
      </c>
      <c r="F240" s="12" t="s">
        <v>44</v>
      </c>
      <c r="G240" s="12" t="s">
        <v>302</v>
      </c>
      <c r="H240" s="65">
        <f>SALES!AM239</f>
        <v>1344501</v>
      </c>
      <c r="I240" s="31">
        <f>SALES!AN239</f>
        <v>43371</v>
      </c>
      <c r="J240" s="66">
        <f>SALES!AO239</f>
        <v>1176087</v>
      </c>
      <c r="K240" s="64">
        <f>SALES!AP239</f>
        <v>37938.290322580644</v>
      </c>
      <c r="L240" s="31">
        <f>SALES!AR239</f>
        <v>-168414</v>
      </c>
      <c r="M240" s="45">
        <f>SALES!AS239</f>
        <v>0.87473865768787085</v>
      </c>
      <c r="N240" s="65">
        <f>PHARMA!AM239</f>
        <v>960552.62339869281</v>
      </c>
      <c r="O240" s="31">
        <f>PHARMA!AN239</f>
        <v>30985.568496732027</v>
      </c>
      <c r="P240" s="66">
        <f>PHARMA!AO239</f>
        <v>717174</v>
      </c>
      <c r="Q240" s="64">
        <f>PHARMA!AP239</f>
        <v>23134.645161290322</v>
      </c>
      <c r="R240" s="31">
        <f>PHARMA!AQ239</f>
        <v>-243378.62339869281</v>
      </c>
      <c r="S240" s="45">
        <f>PHARMA!AR239</f>
        <v>0.74662645494886681</v>
      </c>
      <c r="T240" s="65">
        <f>PL!AM239</f>
        <v>80600</v>
      </c>
      <c r="U240" s="31">
        <f>PL!AN239</f>
        <v>2600</v>
      </c>
      <c r="V240" s="66">
        <f>PL!AO239</f>
        <v>84185</v>
      </c>
      <c r="W240" s="64">
        <f>PL!AP239</f>
        <v>2715.6451612903224</v>
      </c>
      <c r="X240" s="31">
        <f>PL!AQ239</f>
        <v>3585</v>
      </c>
      <c r="Y240" s="45">
        <f>PL!AR239</f>
        <v>1.0444789081885857</v>
      </c>
      <c r="Z240" s="65">
        <f>GEN!AM239</f>
        <v>49985.376601307187</v>
      </c>
      <c r="AA240" s="31">
        <f>GEN!AN239</f>
        <v>1612.4315032679738</v>
      </c>
      <c r="AB240" s="66">
        <f>GEN!AO239</f>
        <v>29745</v>
      </c>
      <c r="AC240" s="64">
        <f>GEN!AP239</f>
        <v>959.51612903225805</v>
      </c>
      <c r="AD240" s="31">
        <f>GEN!AQ239</f>
        <v>-20240.376601307187</v>
      </c>
      <c r="AE240" s="45">
        <f>GEN!AR239</f>
        <v>0.59507404009880216</v>
      </c>
      <c r="AF240" s="65">
        <f>FMCG!AM239</f>
        <v>230671</v>
      </c>
      <c r="AG240" s="31">
        <f>FMCG!AN239</f>
        <v>7441</v>
      </c>
      <c r="AH240" s="66">
        <f>FMCG!AO239</f>
        <v>248195</v>
      </c>
      <c r="AI240" s="64">
        <f>FMCG!AP239</f>
        <v>8006.2903225806449</v>
      </c>
      <c r="AJ240" s="31">
        <f>FMCG!AQ239</f>
        <v>17524</v>
      </c>
      <c r="AK240" s="45">
        <f>FMCG!AR239</f>
        <v>1.075969671089994</v>
      </c>
    </row>
    <row r="241" spans="1:37" x14ac:dyDescent="0.25">
      <c r="A241" s="10">
        <v>239</v>
      </c>
      <c r="B241" s="11">
        <v>16603</v>
      </c>
      <c r="C241" s="11" t="s">
        <v>58</v>
      </c>
      <c r="D241" s="11" t="s">
        <v>23</v>
      </c>
      <c r="E241" s="12" t="s">
        <v>42</v>
      </c>
      <c r="F241" s="12" t="s">
        <v>44</v>
      </c>
      <c r="G241" s="12" t="s">
        <v>303</v>
      </c>
      <c r="H241" s="65">
        <f>SALES!AM240</f>
        <v>2353520</v>
      </c>
      <c r="I241" s="31">
        <f>SALES!AN240</f>
        <v>75920</v>
      </c>
      <c r="J241" s="66">
        <f>SALES!AO240</f>
        <v>2437952</v>
      </c>
      <c r="K241" s="64">
        <f>SALES!AP240</f>
        <v>78643.612903225803</v>
      </c>
      <c r="L241" s="31">
        <f>SALES!AR240</f>
        <v>84432</v>
      </c>
      <c r="M241" s="45">
        <f>SALES!AS240</f>
        <v>1.0358747748053978</v>
      </c>
      <c r="N241" s="65">
        <f>PHARMA!AM240</f>
        <v>1333984.4137908495</v>
      </c>
      <c r="O241" s="31">
        <f>PHARMA!AN240</f>
        <v>43031.755283575789</v>
      </c>
      <c r="P241" s="66">
        <f>PHARMA!AO240</f>
        <v>1311828</v>
      </c>
      <c r="Q241" s="64">
        <f>PHARMA!AP240</f>
        <v>42317.032258064515</v>
      </c>
      <c r="R241" s="31">
        <f>PHARMA!AQ240</f>
        <v>-22156.413790849503</v>
      </c>
      <c r="S241" s="45">
        <f>PHARMA!AR240</f>
        <v>0.9833908001009648</v>
      </c>
      <c r="T241" s="65">
        <f>PL!AM240</f>
        <v>161200</v>
      </c>
      <c r="U241" s="31">
        <f>PL!AN240</f>
        <v>5200</v>
      </c>
      <c r="V241" s="66">
        <f>PL!AO240</f>
        <v>140360</v>
      </c>
      <c r="W241" s="64">
        <f>PL!AP240</f>
        <v>4527.7419354838712</v>
      </c>
      <c r="X241" s="31">
        <f>PL!AQ240</f>
        <v>-20840</v>
      </c>
      <c r="Y241" s="45">
        <f>PL!AR240</f>
        <v>0.87071960297766748</v>
      </c>
      <c r="Z241" s="65">
        <f>GEN!AM240</f>
        <v>108831.40620915033</v>
      </c>
      <c r="AA241" s="31">
        <f>GEN!AN240</f>
        <v>3510.6905228758169</v>
      </c>
      <c r="AB241" s="66">
        <f>GEN!AO240</f>
        <v>75814</v>
      </c>
      <c r="AC241" s="64">
        <f>GEN!AP240</f>
        <v>2445.6129032258063</v>
      </c>
      <c r="AD241" s="31">
        <f>GEN!AQ240</f>
        <v>-33017.406209150329</v>
      </c>
      <c r="AE241" s="45">
        <f>GEN!AR240</f>
        <v>0.69661876696054037</v>
      </c>
      <c r="AF241" s="65">
        <f>FMCG!AM240</f>
        <v>718146</v>
      </c>
      <c r="AG241" s="31">
        <f>FMCG!AN240</f>
        <v>23166</v>
      </c>
      <c r="AH241" s="66">
        <f>FMCG!AO240</f>
        <v>811773</v>
      </c>
      <c r="AI241" s="64">
        <f>FMCG!AP240</f>
        <v>26186.225806451614</v>
      </c>
      <c r="AJ241" s="31">
        <f>FMCG!AQ240</f>
        <v>93627</v>
      </c>
      <c r="AK241" s="45">
        <f>FMCG!AR240</f>
        <v>1.1303732110183724</v>
      </c>
    </row>
    <row r="242" spans="1:37" x14ac:dyDescent="0.25">
      <c r="A242" s="10">
        <v>240</v>
      </c>
      <c r="B242" s="11">
        <v>15135</v>
      </c>
      <c r="C242" s="11" t="s">
        <v>58</v>
      </c>
      <c r="D242" s="11" t="s">
        <v>23</v>
      </c>
      <c r="E242" s="12" t="s">
        <v>42</v>
      </c>
      <c r="F242" s="12" t="s">
        <v>44</v>
      </c>
      <c r="G242" s="12" t="s">
        <v>304</v>
      </c>
      <c r="H242" s="65">
        <f>SALES!AM241</f>
        <v>1115690</v>
      </c>
      <c r="I242" s="31">
        <f>SALES!AN241</f>
        <v>35990</v>
      </c>
      <c r="J242" s="66">
        <f>SALES!AO241</f>
        <v>1209175</v>
      </c>
      <c r="K242" s="64">
        <f>SALES!AP241</f>
        <v>39005.645161290326</v>
      </c>
      <c r="L242" s="31">
        <f>SALES!AR241</f>
        <v>93485</v>
      </c>
      <c r="M242" s="45">
        <f>SALES!AS241</f>
        <v>1.0837911964793088</v>
      </c>
      <c r="N242" s="65">
        <f>PHARMA!AM241</f>
        <v>567335.12320261437</v>
      </c>
      <c r="O242" s="31">
        <f>PHARMA!AN241</f>
        <v>18301.133006535947</v>
      </c>
      <c r="P242" s="66">
        <f>PHARMA!AO241</f>
        <v>586448</v>
      </c>
      <c r="Q242" s="64">
        <f>PHARMA!AP241</f>
        <v>18917.677419354837</v>
      </c>
      <c r="R242" s="31">
        <f>PHARMA!AQ241</f>
        <v>19112.87679738563</v>
      </c>
      <c r="S242" s="45">
        <f>PHARMA!AR241</f>
        <v>1.0336888657439243</v>
      </c>
      <c r="T242" s="65">
        <f>PL!AM241</f>
        <v>77500</v>
      </c>
      <c r="U242" s="31">
        <f>PL!AN241</f>
        <v>2500</v>
      </c>
      <c r="V242" s="66">
        <f>PL!AO241</f>
        <v>78059</v>
      </c>
      <c r="W242" s="64">
        <f>PL!AP241</f>
        <v>2518.0322580645161</v>
      </c>
      <c r="X242" s="31">
        <f>PL!AQ241</f>
        <v>559</v>
      </c>
      <c r="Y242" s="45">
        <f>PL!AR241</f>
        <v>1.0072129032258064</v>
      </c>
      <c r="Z242" s="65">
        <f>GEN!AM241</f>
        <v>36916.876797385623</v>
      </c>
      <c r="AA242" s="31">
        <f>GEN!AN241</f>
        <v>1190.8669934640523</v>
      </c>
      <c r="AB242" s="66">
        <f>GEN!AO241</f>
        <v>25174</v>
      </c>
      <c r="AC242" s="64">
        <f>GEN!AP241</f>
        <v>812.06451612903231</v>
      </c>
      <c r="AD242" s="31">
        <f>GEN!AQ241</f>
        <v>-11742.876797385623</v>
      </c>
      <c r="AE242" s="45">
        <f>GEN!AR241</f>
        <v>0.68191033976587023</v>
      </c>
      <c r="AF242" s="65">
        <f>FMCG!AM241</f>
        <v>412796</v>
      </c>
      <c r="AG242" s="31">
        <f>FMCG!AN241</f>
        <v>13316</v>
      </c>
      <c r="AH242" s="66">
        <f>FMCG!AO241</f>
        <v>448833</v>
      </c>
      <c r="AI242" s="64">
        <f>FMCG!AP241</f>
        <v>14478.483870967742</v>
      </c>
      <c r="AJ242" s="31">
        <f>FMCG!AQ241</f>
        <v>36037</v>
      </c>
      <c r="AK242" s="45">
        <f>FMCG!AR241</f>
        <v>1.0872997800366282</v>
      </c>
    </row>
    <row r="243" spans="1:37" x14ac:dyDescent="0.25">
      <c r="A243" s="10">
        <v>241</v>
      </c>
      <c r="B243" s="11">
        <v>92018</v>
      </c>
      <c r="C243" s="11" t="s">
        <v>58</v>
      </c>
      <c r="D243" s="11" t="s">
        <v>23</v>
      </c>
      <c r="E243" s="12" t="s">
        <v>42</v>
      </c>
      <c r="F243" s="12" t="s">
        <v>44</v>
      </c>
      <c r="G243" s="12" t="s">
        <v>305</v>
      </c>
      <c r="H243" s="65">
        <f>SALES!AM242</f>
        <v>725431</v>
      </c>
      <c r="I243" s="31">
        <f>SALES!AN242</f>
        <v>23401</v>
      </c>
      <c r="J243" s="66">
        <f>SALES!AO242</f>
        <v>532731</v>
      </c>
      <c r="K243" s="64">
        <f>SALES!AP242</f>
        <v>17184.870967741936</v>
      </c>
      <c r="L243" s="31">
        <f>SALES!AR242</f>
        <v>-192700</v>
      </c>
      <c r="M243" s="45">
        <f>SALES!AS242</f>
        <v>0.734364812091019</v>
      </c>
      <c r="N243" s="65">
        <f>PHARMA!AM242</f>
        <v>364084.78316993464</v>
      </c>
      <c r="O243" s="31">
        <f>PHARMA!AN242</f>
        <v>11744.670424836602</v>
      </c>
      <c r="P243" s="66">
        <f>PHARMA!AO242</f>
        <v>164481</v>
      </c>
      <c r="Q243" s="64">
        <f>PHARMA!AP242</f>
        <v>5305.8387096774195</v>
      </c>
      <c r="R243" s="31">
        <f>PHARMA!AQ242</f>
        <v>-199603.78316993464</v>
      </c>
      <c r="S243" s="45">
        <f>PHARMA!AR242</f>
        <v>0.45176565350502268</v>
      </c>
      <c r="T243" s="65">
        <f>PL!AM242</f>
        <v>65100</v>
      </c>
      <c r="U243" s="31">
        <f>PL!AN242</f>
        <v>2100</v>
      </c>
      <c r="V243" s="66">
        <f>PL!AO242</f>
        <v>35237</v>
      </c>
      <c r="W243" s="64">
        <f>PL!AP242</f>
        <v>1136.6774193548388</v>
      </c>
      <c r="X243" s="31">
        <f>PL!AQ242</f>
        <v>-29863</v>
      </c>
      <c r="Y243" s="45">
        <f>PL!AR242</f>
        <v>0.54127496159754229</v>
      </c>
      <c r="Z243" s="65">
        <f>GEN!AM242</f>
        <v>35018.51683006536</v>
      </c>
      <c r="AA243" s="31">
        <f>GEN!AN242</f>
        <v>1129.6295751633986</v>
      </c>
      <c r="AB243" s="66">
        <f>GEN!AO242</f>
        <v>14379</v>
      </c>
      <c r="AC243" s="64">
        <f>GEN!AP242</f>
        <v>463.83870967741933</v>
      </c>
      <c r="AD243" s="31">
        <f>GEN!AQ242</f>
        <v>-20639.51683006536</v>
      </c>
      <c r="AE243" s="45">
        <f>GEN!AR242</f>
        <v>0.41061133656165649</v>
      </c>
      <c r="AF243" s="65">
        <f>FMCG!AM242</f>
        <v>255967</v>
      </c>
      <c r="AG243" s="31">
        <f>FMCG!AN242</f>
        <v>8257</v>
      </c>
      <c r="AH243" s="66">
        <f>FMCG!AO242</f>
        <v>279377</v>
      </c>
      <c r="AI243" s="64">
        <f>FMCG!AP242</f>
        <v>9012.1612903225814</v>
      </c>
      <c r="AJ243" s="31">
        <f>FMCG!AQ242</f>
        <v>23410</v>
      </c>
      <c r="AK243" s="45">
        <f>FMCG!AR242</f>
        <v>1.0914571018920407</v>
      </c>
    </row>
    <row r="244" spans="1:37" x14ac:dyDescent="0.25">
      <c r="A244" s="10">
        <v>242</v>
      </c>
      <c r="B244" s="11">
        <v>16427</v>
      </c>
      <c r="C244" s="11" t="s">
        <v>58</v>
      </c>
      <c r="D244" s="11" t="s">
        <v>23</v>
      </c>
      <c r="E244" s="12" t="s">
        <v>42</v>
      </c>
      <c r="F244" s="12" t="s">
        <v>45</v>
      </c>
      <c r="G244" s="12" t="s">
        <v>306</v>
      </c>
      <c r="H244" s="65">
        <f>SALES!AM243</f>
        <v>3003001</v>
      </c>
      <c r="I244" s="31">
        <f>SALES!AN243</f>
        <v>96871</v>
      </c>
      <c r="J244" s="66">
        <f>SALES!AO243</f>
        <v>3736790</v>
      </c>
      <c r="K244" s="64">
        <f>SALES!AP243</f>
        <v>120541.6129032258</v>
      </c>
      <c r="L244" s="31">
        <f>SALES!AR243</f>
        <v>733789</v>
      </c>
      <c r="M244" s="45">
        <f>SALES!AS243</f>
        <v>1.2443518999827172</v>
      </c>
      <c r="N244" s="65">
        <f>PHARMA!AM243</f>
        <v>1921582.6378431371</v>
      </c>
      <c r="O244" s="31">
        <f>PHARMA!AN243</f>
        <v>61986.536704617327</v>
      </c>
      <c r="P244" s="66">
        <f>PHARMA!AO243</f>
        <v>1976883</v>
      </c>
      <c r="Q244" s="64">
        <f>PHARMA!AP243</f>
        <v>63770.419354838712</v>
      </c>
      <c r="R244" s="31">
        <f>PHARMA!AQ243</f>
        <v>55300.362156862859</v>
      </c>
      <c r="S244" s="45">
        <f>PHARMA!AR243</f>
        <v>1.0287785500700268</v>
      </c>
      <c r="T244" s="65">
        <f>PL!AM243</f>
        <v>172050</v>
      </c>
      <c r="U244" s="31">
        <f>PL!AN243</f>
        <v>5550</v>
      </c>
      <c r="V244" s="66">
        <f>PL!AO243</f>
        <v>229360</v>
      </c>
      <c r="W244" s="64">
        <f>PL!AP243</f>
        <v>7398.7096774193551</v>
      </c>
      <c r="X244" s="31">
        <f>PL!AQ243</f>
        <v>57310</v>
      </c>
      <c r="Y244" s="45">
        <f>PL!AR243</f>
        <v>1.3331008427782622</v>
      </c>
      <c r="Z244" s="65">
        <f>GEN!AM243</f>
        <v>79561.202156862753</v>
      </c>
      <c r="AA244" s="31">
        <f>GEN!AN243</f>
        <v>2566.490392156863</v>
      </c>
      <c r="AB244" s="66">
        <f>GEN!AO243</f>
        <v>177469</v>
      </c>
      <c r="AC244" s="64">
        <f>GEN!AP243</f>
        <v>5724.8064516129034</v>
      </c>
      <c r="AD244" s="31">
        <f>GEN!AQ243</f>
        <v>97907.797843137247</v>
      </c>
      <c r="AE244" s="45">
        <f>GEN!AR243</f>
        <v>2.2305972658646156</v>
      </c>
      <c r="AF244" s="65">
        <f>FMCG!AM243</f>
        <v>772396</v>
      </c>
      <c r="AG244" s="31">
        <f>FMCG!AN243</f>
        <v>24916</v>
      </c>
      <c r="AH244" s="66">
        <f>FMCG!AO243</f>
        <v>1061154</v>
      </c>
      <c r="AI244" s="64">
        <f>FMCG!AP243</f>
        <v>34230.774193548386</v>
      </c>
      <c r="AJ244" s="31">
        <f>FMCG!AQ243</f>
        <v>288758</v>
      </c>
      <c r="AK244" s="45">
        <f>FMCG!AR243</f>
        <v>1.3738470939777006</v>
      </c>
    </row>
    <row r="245" spans="1:37" x14ac:dyDescent="0.25">
      <c r="A245" s="10">
        <v>243</v>
      </c>
      <c r="B245" s="11">
        <v>92042</v>
      </c>
      <c r="C245" s="11" t="s">
        <v>58</v>
      </c>
      <c r="D245" s="11" t="s">
        <v>23</v>
      </c>
      <c r="E245" s="12" t="s">
        <v>42</v>
      </c>
      <c r="F245" s="12" t="s">
        <v>45</v>
      </c>
      <c r="G245" s="12" t="s">
        <v>307</v>
      </c>
      <c r="H245" s="65">
        <f>SALES!AM244</f>
        <v>1082551</v>
      </c>
      <c r="I245" s="31">
        <f>SALES!AN244</f>
        <v>34921</v>
      </c>
      <c r="J245" s="66">
        <f>SALES!AO244</f>
        <v>1315159</v>
      </c>
      <c r="K245" s="64">
        <f>SALES!AP244</f>
        <v>42424.483870967742</v>
      </c>
      <c r="L245" s="31">
        <f>SALES!AR244</f>
        <v>232608</v>
      </c>
      <c r="M245" s="45">
        <f>SALES!AS244</f>
        <v>1.2148702462978649</v>
      </c>
      <c r="N245" s="65">
        <f>PHARMA!AM244</f>
        <v>685342.94173202617</v>
      </c>
      <c r="O245" s="31">
        <f>PHARMA!AN244</f>
        <v>22107.83683006536</v>
      </c>
      <c r="P245" s="66">
        <f>PHARMA!AO244</f>
        <v>795293</v>
      </c>
      <c r="Q245" s="64">
        <f>PHARMA!AP244</f>
        <v>25654.612903225807</v>
      </c>
      <c r="R245" s="31">
        <f>PHARMA!AQ244</f>
        <v>109950.05826797383</v>
      </c>
      <c r="S245" s="45">
        <f>PHARMA!AR244</f>
        <v>1.1604307151542317</v>
      </c>
      <c r="T245" s="65">
        <f>PL!AM244</f>
        <v>74400</v>
      </c>
      <c r="U245" s="31">
        <f>PL!AN244</f>
        <v>2400</v>
      </c>
      <c r="V245" s="66">
        <f>PL!AO244</f>
        <v>112477</v>
      </c>
      <c r="W245" s="64">
        <f>PL!AP244</f>
        <v>3628.2903225806454</v>
      </c>
      <c r="X245" s="31">
        <f>PL!AQ244</f>
        <v>38077</v>
      </c>
      <c r="Y245" s="45">
        <f>PL!AR244</f>
        <v>1.5117876344086021</v>
      </c>
      <c r="Z245" s="65">
        <f>GEN!AM244</f>
        <v>66230.358267973861</v>
      </c>
      <c r="AA245" s="31">
        <f>GEN!AN244</f>
        <v>2136.4631699346405</v>
      </c>
      <c r="AB245" s="66">
        <f>GEN!AO244</f>
        <v>65700</v>
      </c>
      <c r="AC245" s="64">
        <f>GEN!AP244</f>
        <v>2119.3548387096776</v>
      </c>
      <c r="AD245" s="31">
        <f>GEN!AQ244</f>
        <v>-530.35826797386108</v>
      </c>
      <c r="AE245" s="45">
        <f>GEN!AR244</f>
        <v>0.991992218042548</v>
      </c>
      <c r="AF245" s="65">
        <f>FMCG!AM244</f>
        <v>243567</v>
      </c>
      <c r="AG245" s="31">
        <f>FMCG!AN244</f>
        <v>7857</v>
      </c>
      <c r="AH245" s="66">
        <f>FMCG!AO244</f>
        <v>286801</v>
      </c>
      <c r="AI245" s="64">
        <f>FMCG!AP244</f>
        <v>9251.645161290322</v>
      </c>
      <c r="AJ245" s="31">
        <f>FMCG!AQ244</f>
        <v>43234</v>
      </c>
      <c r="AK245" s="45">
        <f>FMCG!AR244</f>
        <v>1.17750352059187</v>
      </c>
    </row>
    <row r="246" spans="1:37" x14ac:dyDescent="0.25">
      <c r="A246" s="10">
        <v>244</v>
      </c>
      <c r="B246" s="11">
        <v>14558</v>
      </c>
      <c r="C246" s="11" t="s">
        <v>58</v>
      </c>
      <c r="D246" s="11" t="s">
        <v>23</v>
      </c>
      <c r="E246" s="12" t="s">
        <v>42</v>
      </c>
      <c r="F246" s="12" t="s">
        <v>45</v>
      </c>
      <c r="G246" s="12" t="s">
        <v>308</v>
      </c>
      <c r="H246" s="65">
        <f>SALES!AM245</f>
        <v>1172761</v>
      </c>
      <c r="I246" s="31">
        <f>SALES!AN245</f>
        <v>37831</v>
      </c>
      <c r="J246" s="66">
        <f>SALES!AO245</f>
        <v>1432207</v>
      </c>
      <c r="K246" s="64">
        <f>SALES!AP245</f>
        <v>46200.225806451614</v>
      </c>
      <c r="L246" s="31">
        <f>SALES!AR245</f>
        <v>259446</v>
      </c>
      <c r="M246" s="45">
        <f>SALES!AS245</f>
        <v>1.2212266608456455</v>
      </c>
      <c r="N246" s="65">
        <f>PHARMA!AM245</f>
        <v>730673.38062091498</v>
      </c>
      <c r="O246" s="31">
        <f>PHARMA!AN245</f>
        <v>23570.109052287578</v>
      </c>
      <c r="P246" s="66">
        <f>PHARMA!AO245</f>
        <v>640781</v>
      </c>
      <c r="Q246" s="64">
        <f>PHARMA!AP245</f>
        <v>20670.354838709678</v>
      </c>
      <c r="R246" s="31">
        <f>PHARMA!AQ245</f>
        <v>-89892.380620914977</v>
      </c>
      <c r="S246" s="45">
        <f>PHARMA!AR245</f>
        <v>0.87697323728349619</v>
      </c>
      <c r="T246" s="65">
        <f>PL!AM245</f>
        <v>96100</v>
      </c>
      <c r="U246" s="31">
        <f>PL!AN245</f>
        <v>3100</v>
      </c>
      <c r="V246" s="66">
        <f>PL!AO245</f>
        <v>122832</v>
      </c>
      <c r="W246" s="64">
        <f>PL!AP245</f>
        <v>3962.3225806451615</v>
      </c>
      <c r="X246" s="31">
        <f>PL!AQ245</f>
        <v>26732</v>
      </c>
      <c r="Y246" s="45">
        <f>PL!AR245</f>
        <v>1.2781685744016649</v>
      </c>
      <c r="Z246" s="65">
        <f>GEN!AM245</f>
        <v>44180.919379084968</v>
      </c>
      <c r="AA246" s="31">
        <f>GEN!AN245</f>
        <v>1425.1909477124184</v>
      </c>
      <c r="AB246" s="66">
        <f>GEN!AO245</f>
        <v>47468</v>
      </c>
      <c r="AC246" s="64">
        <f>GEN!AP245</f>
        <v>1531.2258064516129</v>
      </c>
      <c r="AD246" s="31">
        <f>GEN!AQ245</f>
        <v>3287.0806209150323</v>
      </c>
      <c r="AE246" s="45">
        <f>GEN!AR245</f>
        <v>1.074400457643512</v>
      </c>
      <c r="AF246" s="65">
        <f>FMCG!AM245</f>
        <v>288796</v>
      </c>
      <c r="AG246" s="31">
        <f>FMCG!AN245</f>
        <v>9316</v>
      </c>
      <c r="AH246" s="66">
        <f>FMCG!AO245</f>
        <v>433139</v>
      </c>
      <c r="AI246" s="64">
        <f>FMCG!AP245</f>
        <v>13972.225806451614</v>
      </c>
      <c r="AJ246" s="31">
        <f>FMCG!AQ245</f>
        <v>144343</v>
      </c>
      <c r="AK246" s="45">
        <f>FMCG!AR245</f>
        <v>1.4998095541489493</v>
      </c>
    </row>
    <row r="247" spans="1:37" x14ac:dyDescent="0.25">
      <c r="A247" s="10">
        <v>245</v>
      </c>
      <c r="B247" s="11">
        <v>16108</v>
      </c>
      <c r="C247" s="11" t="s">
        <v>58</v>
      </c>
      <c r="D247" s="11" t="s">
        <v>23</v>
      </c>
      <c r="E247" s="12" t="s">
        <v>42</v>
      </c>
      <c r="F247" s="12" t="s">
        <v>45</v>
      </c>
      <c r="G247" s="12" t="s">
        <v>309</v>
      </c>
      <c r="H247" s="65">
        <f>SALES!AM246</f>
        <v>1615410</v>
      </c>
      <c r="I247" s="31">
        <f>SALES!AN246</f>
        <v>52110</v>
      </c>
      <c r="J247" s="66">
        <f>SALES!AO246</f>
        <v>1434821</v>
      </c>
      <c r="K247" s="64">
        <f>SALES!AP246</f>
        <v>46284.548387096773</v>
      </c>
      <c r="L247" s="31">
        <f>SALES!AR246</f>
        <v>-180589</v>
      </c>
      <c r="M247" s="45">
        <f>SALES!AS246</f>
        <v>0.88820856624633993</v>
      </c>
      <c r="N247" s="65">
        <f>PHARMA!AM246</f>
        <v>1077744.5928431372</v>
      </c>
      <c r="O247" s="31">
        <f>PHARMA!AN246</f>
        <v>34765.954607843138</v>
      </c>
      <c r="P247" s="66">
        <f>PHARMA!AO246</f>
        <v>866921</v>
      </c>
      <c r="Q247" s="64">
        <f>PHARMA!AP246</f>
        <v>27965.193548387098</v>
      </c>
      <c r="R247" s="31">
        <f>PHARMA!AQ246</f>
        <v>-210823.59284313722</v>
      </c>
      <c r="S247" s="45">
        <f>PHARMA!AR246</f>
        <v>0.80438445783617862</v>
      </c>
      <c r="T247" s="65">
        <f>PL!AM246</f>
        <v>89900</v>
      </c>
      <c r="U247" s="31">
        <f>PL!AN246</f>
        <v>2900</v>
      </c>
      <c r="V247" s="66">
        <f>PL!AO246</f>
        <v>87992</v>
      </c>
      <c r="W247" s="64">
        <f>PL!AP246</f>
        <v>2838.4516129032259</v>
      </c>
      <c r="X247" s="31">
        <f>PL!AQ246</f>
        <v>-1908</v>
      </c>
      <c r="Y247" s="45">
        <f>PL!AR246</f>
        <v>0.97877641824249162</v>
      </c>
      <c r="Z247" s="65">
        <f>GEN!AM246</f>
        <v>68582.707156862743</v>
      </c>
      <c r="AA247" s="31">
        <f>GEN!AN246</f>
        <v>2212.3453921568625</v>
      </c>
      <c r="AB247" s="66">
        <f>GEN!AO246</f>
        <v>44162</v>
      </c>
      <c r="AC247" s="64">
        <f>GEN!AP246</f>
        <v>1424.5806451612902</v>
      </c>
      <c r="AD247" s="31">
        <f>GEN!AQ246</f>
        <v>-24420.707156862743</v>
      </c>
      <c r="AE247" s="45">
        <f>GEN!AR246</f>
        <v>0.64392325457483668</v>
      </c>
      <c r="AF247" s="65">
        <f>FMCG!AM246</f>
        <v>366172</v>
      </c>
      <c r="AG247" s="31">
        <f>FMCG!AN246</f>
        <v>11812</v>
      </c>
      <c r="AH247" s="66">
        <f>FMCG!AO246</f>
        <v>338880</v>
      </c>
      <c r="AI247" s="64">
        <f>FMCG!AP246</f>
        <v>10931.612903225807</v>
      </c>
      <c r="AJ247" s="31">
        <f>FMCG!AQ246</f>
        <v>-27292</v>
      </c>
      <c r="AK247" s="45">
        <f>FMCG!AR246</f>
        <v>0.92546672055755219</v>
      </c>
    </row>
    <row r="248" spans="1:37" x14ac:dyDescent="0.25">
      <c r="A248" s="10">
        <v>246</v>
      </c>
      <c r="B248" s="11">
        <v>15299</v>
      </c>
      <c r="C248" s="11" t="s">
        <v>58</v>
      </c>
      <c r="D248" s="11" t="s">
        <v>23</v>
      </c>
      <c r="E248" s="12" t="s">
        <v>42</v>
      </c>
      <c r="F248" s="12" t="s">
        <v>45</v>
      </c>
      <c r="G248" s="12" t="s">
        <v>310</v>
      </c>
      <c r="H248" s="65">
        <f>SALES!AM247</f>
        <v>750541</v>
      </c>
      <c r="I248" s="31">
        <f>SALES!AN247</f>
        <v>24211</v>
      </c>
      <c r="J248" s="66">
        <f>SALES!AO247</f>
        <v>765860</v>
      </c>
      <c r="K248" s="64">
        <f>SALES!AP247</f>
        <v>24705.16129032258</v>
      </c>
      <c r="L248" s="31">
        <f>SALES!AR247</f>
        <v>15319</v>
      </c>
      <c r="M248" s="45">
        <f>SALES!AS247</f>
        <v>1.0204106104796407</v>
      </c>
      <c r="N248" s="65">
        <f>PHARMA!AM247</f>
        <v>501077.47379084968</v>
      </c>
      <c r="O248" s="31">
        <f>PHARMA!AN247</f>
        <v>16163.789477124183</v>
      </c>
      <c r="P248" s="66">
        <f>PHARMA!AO247</f>
        <v>447772</v>
      </c>
      <c r="Q248" s="64">
        <f>PHARMA!AP247</f>
        <v>14444.258064516129</v>
      </c>
      <c r="R248" s="31">
        <f>PHARMA!AQ247</f>
        <v>-53305.473790849675</v>
      </c>
      <c r="S248" s="45">
        <f>PHARMA!AR247</f>
        <v>0.89361829940673121</v>
      </c>
      <c r="T248" s="65">
        <f>PL!AM247</f>
        <v>58900</v>
      </c>
      <c r="U248" s="31">
        <f>PL!AN247</f>
        <v>1900</v>
      </c>
      <c r="V248" s="66">
        <f>PL!AO247</f>
        <v>58431</v>
      </c>
      <c r="W248" s="64">
        <f>PL!AP247</f>
        <v>1884.8709677419354</v>
      </c>
      <c r="X248" s="31">
        <f>PL!AQ247</f>
        <v>-469</v>
      </c>
      <c r="Y248" s="45">
        <f>PL!AR247</f>
        <v>0.99203735144312399</v>
      </c>
      <c r="Z248" s="65">
        <f>GEN!AM247</f>
        <v>17685.826209150327</v>
      </c>
      <c r="AA248" s="31">
        <f>GEN!AN247</f>
        <v>570.51052287581706</v>
      </c>
      <c r="AB248" s="66">
        <f>GEN!AO247</f>
        <v>24835</v>
      </c>
      <c r="AC248" s="64">
        <f>GEN!AP247</f>
        <v>801.12903225806451</v>
      </c>
      <c r="AD248" s="31">
        <f>GEN!AQ247</f>
        <v>7149.1737908496725</v>
      </c>
      <c r="AE248" s="45">
        <f>GEN!AR247</f>
        <v>1.4042318241909908</v>
      </c>
      <c r="AF248" s="65">
        <f>FMCG!AM247</f>
        <v>162967</v>
      </c>
      <c r="AG248" s="31">
        <f>FMCG!AN247</f>
        <v>5257</v>
      </c>
      <c r="AH248" s="66">
        <f>FMCG!AO247</f>
        <v>171287</v>
      </c>
      <c r="AI248" s="64">
        <f>FMCG!AP247</f>
        <v>5525.3870967741932</v>
      </c>
      <c r="AJ248" s="31">
        <f>FMCG!AQ247</f>
        <v>8320</v>
      </c>
      <c r="AK248" s="45">
        <f>FMCG!AR247</f>
        <v>1.0510532807255457</v>
      </c>
    </row>
    <row r="249" spans="1:37" x14ac:dyDescent="0.25">
      <c r="A249" s="10">
        <v>247</v>
      </c>
      <c r="B249" s="11">
        <v>14794</v>
      </c>
      <c r="C249" s="11" t="s">
        <v>58</v>
      </c>
      <c r="D249" s="11" t="s">
        <v>23</v>
      </c>
      <c r="E249" s="12" t="s">
        <v>42</v>
      </c>
      <c r="F249" s="12" t="s">
        <v>45</v>
      </c>
      <c r="G249" s="12" t="s">
        <v>311</v>
      </c>
      <c r="H249" s="65">
        <f>SALES!AM248</f>
        <v>1727320</v>
      </c>
      <c r="I249" s="31">
        <f>SALES!AN248</f>
        <v>55720</v>
      </c>
      <c r="J249" s="66">
        <f>SALES!AO248</f>
        <v>1700049</v>
      </c>
      <c r="K249" s="64">
        <f>SALES!AP248</f>
        <v>54840.290322580644</v>
      </c>
      <c r="L249" s="31">
        <f>SALES!AR248</f>
        <v>-27271</v>
      </c>
      <c r="M249" s="45">
        <f>SALES!AS248</f>
        <v>0.98421195840955933</v>
      </c>
      <c r="N249" s="65">
        <f>PHARMA!AM248</f>
        <v>1078952.3862745098</v>
      </c>
      <c r="O249" s="31">
        <f>PHARMA!AN248</f>
        <v>34804.915686274508</v>
      </c>
      <c r="P249" s="66">
        <f>PHARMA!AO248</f>
        <v>884382</v>
      </c>
      <c r="Q249" s="64">
        <f>PHARMA!AP248</f>
        <v>28528.451612903227</v>
      </c>
      <c r="R249" s="31">
        <f>PHARMA!AQ248</f>
        <v>-194570.38627450983</v>
      </c>
      <c r="S249" s="45">
        <f>PHARMA!AR248</f>
        <v>0.81966730992983161</v>
      </c>
      <c r="T249" s="65">
        <f>PL!AM248</f>
        <v>134850</v>
      </c>
      <c r="U249" s="31">
        <f>PL!AN248</f>
        <v>4350</v>
      </c>
      <c r="V249" s="66">
        <f>PL!AO248</f>
        <v>132229</v>
      </c>
      <c r="W249" s="64">
        <f>PL!AP248</f>
        <v>4265.4516129032254</v>
      </c>
      <c r="X249" s="31">
        <f>PL!AQ248</f>
        <v>-2621</v>
      </c>
      <c r="Y249" s="45">
        <f>PL!AR248</f>
        <v>0.98056358917315534</v>
      </c>
      <c r="Z249" s="65">
        <f>GEN!AM248</f>
        <v>79960.913725490202</v>
      </c>
      <c r="AA249" s="31">
        <f>GEN!AN248</f>
        <v>2579.3843137254903</v>
      </c>
      <c r="AB249" s="66">
        <f>GEN!AO248</f>
        <v>60968</v>
      </c>
      <c r="AC249" s="64">
        <f>GEN!AP248</f>
        <v>1966.7096774193549</v>
      </c>
      <c r="AD249" s="31">
        <f>GEN!AQ248</f>
        <v>-18992.913725490202</v>
      </c>
      <c r="AE249" s="45">
        <f>GEN!AR248</f>
        <v>0.76247252763151485</v>
      </c>
      <c r="AF249" s="65">
        <f>FMCG!AM248</f>
        <v>420546</v>
      </c>
      <c r="AG249" s="31">
        <f>FMCG!AN248</f>
        <v>13566</v>
      </c>
      <c r="AH249" s="66">
        <f>FMCG!AO248</f>
        <v>532600</v>
      </c>
      <c r="AI249" s="64">
        <f>FMCG!AP248</f>
        <v>17180.645161290322</v>
      </c>
      <c r="AJ249" s="31">
        <f>FMCG!AQ248</f>
        <v>112054</v>
      </c>
      <c r="AK249" s="45">
        <f>FMCG!AR248</f>
        <v>1.2664488545842785</v>
      </c>
    </row>
    <row r="250" spans="1:37" x14ac:dyDescent="0.25">
      <c r="A250" s="10">
        <v>248</v>
      </c>
      <c r="B250" s="11">
        <v>16381</v>
      </c>
      <c r="C250" s="11" t="s">
        <v>58</v>
      </c>
      <c r="D250" s="11" t="s">
        <v>23</v>
      </c>
      <c r="E250" s="12" t="s">
        <v>42</v>
      </c>
      <c r="F250" s="12" t="s">
        <v>45</v>
      </c>
      <c r="G250" s="12" t="s">
        <v>312</v>
      </c>
      <c r="H250" s="65">
        <f>SALES!AM249</f>
        <v>930341</v>
      </c>
      <c r="I250" s="31">
        <f>SALES!AN249</f>
        <v>30011</v>
      </c>
      <c r="J250" s="66">
        <f>SALES!AO249</f>
        <v>839139</v>
      </c>
      <c r="K250" s="64">
        <f>SALES!AP249</f>
        <v>27069</v>
      </c>
      <c r="L250" s="31">
        <f>SALES!AR249</f>
        <v>-91202</v>
      </c>
      <c r="M250" s="45">
        <f>SALES!AS249</f>
        <v>0.90196927793142512</v>
      </c>
      <c r="N250" s="65">
        <f>PHARMA!AM249</f>
        <v>443600.08101307187</v>
      </c>
      <c r="O250" s="31">
        <f>PHARMA!AN249</f>
        <v>14309.680032679738</v>
      </c>
      <c r="P250" s="66">
        <f>PHARMA!AO249</f>
        <v>322426</v>
      </c>
      <c r="Q250" s="64">
        <f>PHARMA!AP249</f>
        <v>10400.838709677419</v>
      </c>
      <c r="R250" s="31">
        <f>PHARMA!AQ249</f>
        <v>-121174.08101307187</v>
      </c>
      <c r="S250" s="45">
        <f>PHARMA!AR249</f>
        <v>0.7268393623005196</v>
      </c>
      <c r="T250" s="65">
        <f>PL!AM249</f>
        <v>89900</v>
      </c>
      <c r="U250" s="31">
        <f>PL!AN249</f>
        <v>2900</v>
      </c>
      <c r="V250" s="66">
        <f>PL!AO249</f>
        <v>79554</v>
      </c>
      <c r="W250" s="64">
        <f>PL!AP249</f>
        <v>2566.2580645161293</v>
      </c>
      <c r="X250" s="31">
        <f>PL!AQ249</f>
        <v>-10346</v>
      </c>
      <c r="Y250" s="45">
        <f>PL!AR249</f>
        <v>0.88491657397107892</v>
      </c>
      <c r="Z250" s="65">
        <f>GEN!AM249</f>
        <v>61058.218986928099</v>
      </c>
      <c r="AA250" s="31">
        <f>GEN!AN249</f>
        <v>1969.6199673202614</v>
      </c>
      <c r="AB250" s="66">
        <f>GEN!AO249</f>
        <v>35062</v>
      </c>
      <c r="AC250" s="64">
        <f>GEN!AP249</f>
        <v>1131.0322580645161</v>
      </c>
      <c r="AD250" s="31">
        <f>GEN!AQ249</f>
        <v>-25996.218986928099</v>
      </c>
      <c r="AE250" s="45">
        <f>GEN!AR249</f>
        <v>0.57423882618499555</v>
      </c>
      <c r="AF250" s="65">
        <f>FMCG!AM249</f>
        <v>327422</v>
      </c>
      <c r="AG250" s="31">
        <f>FMCG!AN249</f>
        <v>10562</v>
      </c>
      <c r="AH250" s="66">
        <f>FMCG!AO249</f>
        <v>339032</v>
      </c>
      <c r="AI250" s="64">
        <f>FMCG!AP249</f>
        <v>10936.516129032258</v>
      </c>
      <c r="AJ250" s="31">
        <f>FMCG!AQ249</f>
        <v>11610</v>
      </c>
      <c r="AK250" s="45">
        <f>FMCG!AR249</f>
        <v>1.0354588268350935</v>
      </c>
    </row>
    <row r="251" spans="1:37" x14ac:dyDescent="0.25">
      <c r="A251" s="10">
        <v>249</v>
      </c>
      <c r="B251" s="11">
        <v>14553</v>
      </c>
      <c r="C251" s="11" t="s">
        <v>58</v>
      </c>
      <c r="D251" s="11" t="s">
        <v>23</v>
      </c>
      <c r="E251" s="12" t="s">
        <v>42</v>
      </c>
      <c r="F251" s="12" t="s">
        <v>45</v>
      </c>
      <c r="G251" s="12" t="s">
        <v>313</v>
      </c>
      <c r="H251" s="65">
        <f>SALES!AM250</f>
        <v>931860</v>
      </c>
      <c r="I251" s="31">
        <f>SALES!AN250</f>
        <v>30060</v>
      </c>
      <c r="J251" s="66">
        <f>SALES!AO250</f>
        <v>1010624</v>
      </c>
      <c r="K251" s="64">
        <f>SALES!AP250</f>
        <v>32600.774193548386</v>
      </c>
      <c r="L251" s="31">
        <f>SALES!AR250</f>
        <v>78764</v>
      </c>
      <c r="M251" s="45">
        <f>SALES!AS250</f>
        <v>1.0845234262657482</v>
      </c>
      <c r="N251" s="65">
        <f>PHARMA!AM250</f>
        <v>504208.18607843138</v>
      </c>
      <c r="O251" s="31">
        <f>PHARMA!AN250</f>
        <v>16264.780196078431</v>
      </c>
      <c r="P251" s="66">
        <f>PHARMA!AO250</f>
        <v>519256</v>
      </c>
      <c r="Q251" s="64">
        <f>PHARMA!AP250</f>
        <v>16750.193548387098</v>
      </c>
      <c r="R251" s="31">
        <f>PHARMA!AQ250</f>
        <v>15047.813921568624</v>
      </c>
      <c r="S251" s="45">
        <f>PHARMA!AR250</f>
        <v>1.0298444458797975</v>
      </c>
      <c r="T251" s="65">
        <f>PL!AM250</f>
        <v>77500</v>
      </c>
      <c r="U251" s="31">
        <f>PL!AN250</f>
        <v>2500</v>
      </c>
      <c r="V251" s="66">
        <f>PL!AO250</f>
        <v>63452</v>
      </c>
      <c r="W251" s="64">
        <f>PL!AP250</f>
        <v>2046.8387096774193</v>
      </c>
      <c r="X251" s="31">
        <f>PL!AQ250</f>
        <v>-14048</v>
      </c>
      <c r="Y251" s="45">
        <f>PL!AR250</f>
        <v>0.81873548387096773</v>
      </c>
      <c r="Z251" s="65">
        <f>GEN!AM250</f>
        <v>48624.113921568627</v>
      </c>
      <c r="AA251" s="31">
        <f>GEN!AN250</f>
        <v>1568.5198039215686</v>
      </c>
      <c r="AB251" s="66">
        <f>GEN!AO250</f>
        <v>34614</v>
      </c>
      <c r="AC251" s="64">
        <f>GEN!AP250</f>
        <v>1116.5806451612902</v>
      </c>
      <c r="AD251" s="31">
        <f>GEN!AQ250</f>
        <v>-14010.113921568627</v>
      </c>
      <c r="AE251" s="45">
        <f>GEN!AR250</f>
        <v>0.71186901330136043</v>
      </c>
      <c r="AF251" s="65">
        <f>FMCG!AM250</f>
        <v>290067</v>
      </c>
      <c r="AG251" s="31">
        <f>FMCG!AN250</f>
        <v>9357</v>
      </c>
      <c r="AH251" s="66">
        <f>FMCG!AO250</f>
        <v>323467</v>
      </c>
      <c r="AI251" s="64">
        <f>FMCG!AP250</f>
        <v>10434.41935483871</v>
      </c>
      <c r="AJ251" s="31">
        <f>FMCG!AQ250</f>
        <v>33400</v>
      </c>
      <c r="AK251" s="45">
        <f>FMCG!AR250</f>
        <v>1.1151458111401849</v>
      </c>
    </row>
    <row r="252" spans="1:37" x14ac:dyDescent="0.25">
      <c r="A252" s="10">
        <v>250</v>
      </c>
      <c r="B252" s="11">
        <v>17240</v>
      </c>
      <c r="C252" s="11" t="s">
        <v>58</v>
      </c>
      <c r="D252" s="11" t="s">
        <v>23</v>
      </c>
      <c r="E252" s="12" t="s">
        <v>42</v>
      </c>
      <c r="F252" s="12" t="s">
        <v>46</v>
      </c>
      <c r="G252" s="12" t="s">
        <v>314</v>
      </c>
      <c r="H252" s="65">
        <f>SALES!AM251</f>
        <v>659370</v>
      </c>
      <c r="I252" s="31">
        <f>SALES!AN251</f>
        <v>21270</v>
      </c>
      <c r="J252" s="66">
        <f>SALES!AO251</f>
        <v>1533499</v>
      </c>
      <c r="K252" s="64">
        <f>SALES!AP251</f>
        <v>49467.709677419356</v>
      </c>
      <c r="L252" s="31">
        <f>SALES!AR251</f>
        <v>874129</v>
      </c>
      <c r="M252" s="45">
        <f>SALES!AS251</f>
        <v>2.3257033228687991</v>
      </c>
      <c r="N252" s="65">
        <f>PHARMA!AM251</f>
        <v>539174.47094771243</v>
      </c>
      <c r="O252" s="31">
        <f>PHARMA!AN251</f>
        <v>17392.724869281046</v>
      </c>
      <c r="P252" s="66">
        <f>PHARMA!AO251</f>
        <v>749569</v>
      </c>
      <c r="Q252" s="64">
        <f>PHARMA!AP251</f>
        <v>24179.645161290322</v>
      </c>
      <c r="R252" s="31">
        <f>PHARMA!AQ251</f>
        <v>210394.52905228757</v>
      </c>
      <c r="S252" s="45">
        <f>PHARMA!AR251</f>
        <v>1.3902160439504396</v>
      </c>
      <c r="T252" s="65">
        <f>PL!AM251</f>
        <v>21700</v>
      </c>
      <c r="U252" s="31">
        <f>PL!AN251</f>
        <v>700</v>
      </c>
      <c r="V252" s="66">
        <f>PL!AO251</f>
        <v>-1494</v>
      </c>
      <c r="W252" s="64">
        <f>PL!AP251</f>
        <v>-48.193548387096776</v>
      </c>
      <c r="X252" s="31">
        <f>PL!AQ251</f>
        <v>-23194</v>
      </c>
      <c r="Y252" s="45">
        <f>PL!AR251</f>
        <v>-6.8847926267281104E-2</v>
      </c>
      <c r="Z252" s="65">
        <f>GEN!AM251</f>
        <v>83934.82905228759</v>
      </c>
      <c r="AA252" s="31">
        <f>GEN!AN251</f>
        <v>2707.5751307189544</v>
      </c>
      <c r="AB252" s="66">
        <f>GEN!AO251</f>
        <v>773571</v>
      </c>
      <c r="AC252" s="64">
        <f>GEN!AP251</f>
        <v>24953.903225806451</v>
      </c>
      <c r="AD252" s="31">
        <f>GEN!AQ251</f>
        <v>689636.17094771238</v>
      </c>
      <c r="AE252" s="45">
        <f>GEN!AR251</f>
        <v>9.2163290106673159</v>
      </c>
      <c r="AF252" s="65">
        <f>FMCG!AM251</f>
        <v>4650</v>
      </c>
      <c r="AG252" s="31">
        <f>FMCG!AN251</f>
        <v>150</v>
      </c>
      <c r="AH252" s="66">
        <f>FMCG!AO251</f>
        <v>565</v>
      </c>
      <c r="AI252" s="64">
        <f>FMCG!AP251</f>
        <v>18.225806451612904</v>
      </c>
      <c r="AJ252" s="31">
        <f>FMCG!AQ251</f>
        <v>-4085</v>
      </c>
      <c r="AK252" s="45">
        <f>FMCG!AR251</f>
        <v>0.12150537634408602</v>
      </c>
    </row>
    <row r="253" spans="1:37" x14ac:dyDescent="0.25">
      <c r="A253" s="10">
        <v>251</v>
      </c>
      <c r="B253" s="11">
        <v>17260</v>
      </c>
      <c r="C253" s="11" t="s">
        <v>58</v>
      </c>
      <c r="D253" s="11" t="s">
        <v>23</v>
      </c>
      <c r="E253" s="12" t="s">
        <v>42</v>
      </c>
      <c r="F253" s="12" t="s">
        <v>46</v>
      </c>
      <c r="G253" s="12" t="s">
        <v>315</v>
      </c>
      <c r="H253" s="65">
        <f>SALES!AM252</f>
        <v>1790250</v>
      </c>
      <c r="I253" s="31">
        <f>SALES!AN252</f>
        <v>57750</v>
      </c>
      <c r="J253" s="66">
        <f>SALES!AO252</f>
        <v>2196679</v>
      </c>
      <c r="K253" s="64">
        <f>SALES!AP252</f>
        <v>70860.612903225803</v>
      </c>
      <c r="L253" s="31">
        <f>SALES!AR252</f>
        <v>406429</v>
      </c>
      <c r="M253" s="45">
        <f>SALES!AS252</f>
        <v>1.2270236000558581</v>
      </c>
      <c r="N253" s="65">
        <f>PHARMA!AM252</f>
        <v>1403877.4832679739</v>
      </c>
      <c r="O253" s="31">
        <f>PHARMA!AN252</f>
        <v>45286.370427999158</v>
      </c>
      <c r="P253" s="66">
        <f>PHARMA!AO252</f>
        <v>764337</v>
      </c>
      <c r="Q253" s="64">
        <f>PHARMA!AP252</f>
        <v>24656.032258064515</v>
      </c>
      <c r="R253" s="31">
        <f>PHARMA!AQ252</f>
        <v>-639540.48326797388</v>
      </c>
      <c r="S253" s="45">
        <f>PHARMA!AR252</f>
        <v>0.54444708253369889</v>
      </c>
      <c r="T253" s="65">
        <f>PL!AM252</f>
        <v>21700</v>
      </c>
      <c r="U253" s="31">
        <f>PL!AN252</f>
        <v>700</v>
      </c>
      <c r="V253" s="66">
        <f>PL!AO252</f>
        <v>29</v>
      </c>
      <c r="W253" s="64">
        <f>PL!AP252</f>
        <v>0.93548387096774188</v>
      </c>
      <c r="X253" s="31">
        <f>PL!AQ252</f>
        <v>-21671</v>
      </c>
      <c r="Y253" s="45">
        <f>PL!AR252</f>
        <v>1.336405529953917E-3</v>
      </c>
      <c r="Z253" s="65">
        <f>GEN!AM252</f>
        <v>316559.96673202614</v>
      </c>
      <c r="AA253" s="31">
        <f>GEN!AN252</f>
        <v>10211.61183006536</v>
      </c>
      <c r="AB253" s="66">
        <f>GEN!AO252</f>
        <v>1415336</v>
      </c>
      <c r="AC253" s="64">
        <f>GEN!AP252</f>
        <v>45656</v>
      </c>
      <c r="AD253" s="31">
        <f>GEN!AQ252</f>
        <v>1098776.0332679739</v>
      </c>
      <c r="AE253" s="45">
        <f>GEN!AR252</f>
        <v>4.4709885921807295</v>
      </c>
      <c r="AF253" s="65">
        <f>FMCG!AM252</f>
        <v>15500</v>
      </c>
      <c r="AG253" s="31">
        <f>FMCG!AN252</f>
        <v>500</v>
      </c>
      <c r="AH253" s="66">
        <f>FMCG!AO252</f>
        <v>4507</v>
      </c>
      <c r="AI253" s="64">
        <f>FMCG!AP252</f>
        <v>145.38709677419354</v>
      </c>
      <c r="AJ253" s="31">
        <f>FMCG!AQ252</f>
        <v>-10993</v>
      </c>
      <c r="AK253" s="45">
        <f>FMCG!AR252</f>
        <v>0.29077419354838707</v>
      </c>
    </row>
    <row r="254" spans="1:37" x14ac:dyDescent="0.25">
      <c r="A254" s="10">
        <v>252</v>
      </c>
      <c r="B254" s="13">
        <v>17455</v>
      </c>
      <c r="C254" s="11" t="s">
        <v>58</v>
      </c>
      <c r="D254" s="11" t="s">
        <v>23</v>
      </c>
      <c r="E254" s="12" t="s">
        <v>42</v>
      </c>
      <c r="F254" s="12" t="s">
        <v>46</v>
      </c>
      <c r="G254" s="14" t="s">
        <v>316</v>
      </c>
      <c r="H254" s="65">
        <f>SALES!AM253</f>
        <v>553970</v>
      </c>
      <c r="I254" s="31">
        <f>SALES!AN253</f>
        <v>17870</v>
      </c>
      <c r="J254" s="66">
        <f>SALES!AO253</f>
        <v>1057770</v>
      </c>
      <c r="K254" s="64">
        <f>SALES!AP253</f>
        <v>34121.612903225803</v>
      </c>
      <c r="L254" s="31">
        <f>SALES!AR253</f>
        <v>503800</v>
      </c>
      <c r="M254" s="45">
        <f>SALES!AS253</f>
        <v>1.9094355289997653</v>
      </c>
      <c r="N254" s="65">
        <f>PHARMA!AM253</f>
        <v>258580.3</v>
      </c>
      <c r="O254" s="31">
        <f>PHARMA!AN253</f>
        <v>8341.2999999999993</v>
      </c>
      <c r="P254" s="66">
        <f>PHARMA!AO253</f>
        <v>403952</v>
      </c>
      <c r="Q254" s="64">
        <f>PHARMA!AP253</f>
        <v>13030.709677419354</v>
      </c>
      <c r="R254" s="31">
        <f>PHARMA!AQ253</f>
        <v>145371.70000000001</v>
      </c>
      <c r="S254" s="45">
        <f>PHARMA!AR253</f>
        <v>1.5621917060193682</v>
      </c>
      <c r="T254" s="65">
        <f>PL!AM253</f>
        <v>52700</v>
      </c>
      <c r="U254" s="31">
        <f>PL!AN253</f>
        <v>1700</v>
      </c>
      <c r="V254" s="66">
        <f>PL!AO253</f>
        <v>98725</v>
      </c>
      <c r="W254" s="64">
        <f>PL!AP253</f>
        <v>3184.6774193548385</v>
      </c>
      <c r="X254" s="31">
        <f>PL!AQ253</f>
        <v>46025</v>
      </c>
      <c r="Y254" s="45">
        <f>PL!AR253</f>
        <v>1.8733396584440227</v>
      </c>
      <c r="Z254" s="65">
        <f>GEN!AM253</f>
        <v>23839</v>
      </c>
      <c r="AA254" s="31">
        <f>GEN!AN253</f>
        <v>769</v>
      </c>
      <c r="AB254" s="66">
        <f>GEN!AO253</f>
        <v>80378</v>
      </c>
      <c r="AC254" s="64">
        <f>GEN!AP253</f>
        <v>2592.8387096774195</v>
      </c>
      <c r="AD254" s="31">
        <f>GEN!AQ253</f>
        <v>56539</v>
      </c>
      <c r="AE254" s="45">
        <f>GEN!AR253</f>
        <v>3.3717018331305844</v>
      </c>
      <c r="AF254" s="65">
        <f>FMCG!AM253</f>
        <v>210490</v>
      </c>
      <c r="AG254" s="31">
        <f>FMCG!AN253</f>
        <v>6790</v>
      </c>
      <c r="AH254" s="66">
        <f>FMCG!AO253</f>
        <v>389587</v>
      </c>
      <c r="AI254" s="64">
        <f>FMCG!AP253</f>
        <v>12567.322580645161</v>
      </c>
      <c r="AJ254" s="31">
        <f>FMCG!AQ253</f>
        <v>179097</v>
      </c>
      <c r="AK254" s="45">
        <f>FMCG!AR253</f>
        <v>1.8508575229227042</v>
      </c>
    </row>
    <row r="255" spans="1:37" x14ac:dyDescent="0.25">
      <c r="A255" s="10">
        <v>253</v>
      </c>
      <c r="B255" s="11">
        <v>14508</v>
      </c>
      <c r="C255" s="11" t="s">
        <v>58</v>
      </c>
      <c r="D255" s="11" t="s">
        <v>23</v>
      </c>
      <c r="E255" s="12" t="s">
        <v>42</v>
      </c>
      <c r="F255" s="12" t="s">
        <v>46</v>
      </c>
      <c r="G255" s="12" t="s">
        <v>317</v>
      </c>
      <c r="H255" s="65">
        <f>SALES!AM254</f>
        <v>632896</v>
      </c>
      <c r="I255" s="31">
        <f>SALES!AN254</f>
        <v>20416</v>
      </c>
      <c r="J255" s="66">
        <f>SALES!AO254</f>
        <v>369322</v>
      </c>
      <c r="K255" s="64">
        <f>SALES!AP254</f>
        <v>11913.612903225807</v>
      </c>
      <c r="L255" s="31">
        <f>SALES!AR254</f>
        <v>-263574</v>
      </c>
      <c r="M255" s="45">
        <f>SALES!AS254</f>
        <v>0.58354295176458693</v>
      </c>
      <c r="N255" s="65">
        <f>PHARMA!AM254</f>
        <v>367671.90460784314</v>
      </c>
      <c r="O255" s="31">
        <f>PHARMA!AN254</f>
        <v>11860.384019607844</v>
      </c>
      <c r="P255" s="66">
        <f>PHARMA!AO254</f>
        <v>184613</v>
      </c>
      <c r="Q255" s="64">
        <f>PHARMA!AP254</f>
        <v>5955.2580645161288</v>
      </c>
      <c r="R255" s="31">
        <f>PHARMA!AQ254</f>
        <v>-183058.90460784314</v>
      </c>
      <c r="S255" s="45">
        <f>PHARMA!AR254</f>
        <v>0.50211342690681582</v>
      </c>
      <c r="T255" s="65">
        <f>PL!AM254</f>
        <v>68200</v>
      </c>
      <c r="U255" s="31">
        <f>PL!AN254</f>
        <v>2200</v>
      </c>
      <c r="V255" s="66">
        <f>PL!AO254</f>
        <v>37209</v>
      </c>
      <c r="W255" s="64">
        <f>PL!AP254</f>
        <v>1200.2903225806451</v>
      </c>
      <c r="X255" s="31">
        <f>PL!AQ254</f>
        <v>-30991</v>
      </c>
      <c r="Y255" s="45">
        <f>PL!AR254</f>
        <v>0.54558651026392957</v>
      </c>
      <c r="Z255" s="65">
        <f>GEN!AM254</f>
        <v>41196.395392156861</v>
      </c>
      <c r="AA255" s="31">
        <f>GEN!AN254</f>
        <v>1328.9159803921568</v>
      </c>
      <c r="AB255" s="66">
        <f>GEN!AO254</f>
        <v>18098</v>
      </c>
      <c r="AC255" s="64">
        <f>GEN!AP254</f>
        <v>583.80645161290317</v>
      </c>
      <c r="AD255" s="31">
        <f>GEN!AQ254</f>
        <v>-23098.395392156861</v>
      </c>
      <c r="AE255" s="45">
        <f>GEN!AR254</f>
        <v>0.4393102801281874</v>
      </c>
      <c r="AF255" s="65">
        <f>FMCG!AM254</f>
        <v>147467</v>
      </c>
      <c r="AG255" s="31">
        <f>FMCG!AN254</f>
        <v>4757</v>
      </c>
      <c r="AH255" s="66">
        <f>FMCG!AO254</f>
        <v>117870</v>
      </c>
      <c r="AI255" s="64">
        <f>FMCG!AP254</f>
        <v>3802.2580645161293</v>
      </c>
      <c r="AJ255" s="31">
        <f>FMCG!AQ254</f>
        <v>-29597</v>
      </c>
      <c r="AK255" s="45">
        <f>FMCG!AR254</f>
        <v>0.79929746994242779</v>
      </c>
    </row>
    <row r="256" spans="1:37" x14ac:dyDescent="0.25">
      <c r="A256" s="10">
        <v>254</v>
      </c>
      <c r="B256" s="11">
        <v>15510</v>
      </c>
      <c r="C256" s="11" t="s">
        <v>58</v>
      </c>
      <c r="D256" s="11" t="s">
        <v>23</v>
      </c>
      <c r="E256" s="12" t="s">
        <v>42</v>
      </c>
      <c r="F256" s="12" t="s">
        <v>47</v>
      </c>
      <c r="G256" s="12" t="s">
        <v>318</v>
      </c>
      <c r="H256" s="65">
        <f>SALES!AM255</f>
        <v>930341</v>
      </c>
      <c r="I256" s="31">
        <f>SALES!AN255</f>
        <v>30011</v>
      </c>
      <c r="J256" s="66">
        <f>SALES!AO255</f>
        <v>1055148</v>
      </c>
      <c r="K256" s="64">
        <f>SALES!AP255</f>
        <v>34037.032258064515</v>
      </c>
      <c r="L256" s="31">
        <f>SALES!AR255</f>
        <v>124807</v>
      </c>
      <c r="M256" s="45">
        <f>SALES!AS255</f>
        <v>1.1341518862438611</v>
      </c>
      <c r="N256" s="65">
        <f>PHARMA!AM255</f>
        <v>562994.41303921561</v>
      </c>
      <c r="O256" s="31">
        <f>PHARMA!AN255</f>
        <v>18161.110098039215</v>
      </c>
      <c r="P256" s="66">
        <f>PHARMA!AO255</f>
        <v>555246</v>
      </c>
      <c r="Q256" s="64">
        <f>PHARMA!AP255</f>
        <v>17911.16129032258</v>
      </c>
      <c r="R256" s="31">
        <f>PHARMA!AQ255</f>
        <v>-7748.4130392156076</v>
      </c>
      <c r="S256" s="45">
        <f>PHARMA!AR255</f>
        <v>0.98623714044090183</v>
      </c>
      <c r="T256" s="65">
        <f>PL!AM255</f>
        <v>83700</v>
      </c>
      <c r="U256" s="31">
        <f>PL!AN255</f>
        <v>2700</v>
      </c>
      <c r="V256" s="66">
        <f>PL!AO255</f>
        <v>84799</v>
      </c>
      <c r="W256" s="64">
        <f>PL!AP255</f>
        <v>2735.4516129032259</v>
      </c>
      <c r="X256" s="31">
        <f>PL!AQ255</f>
        <v>1099</v>
      </c>
      <c r="Y256" s="45">
        <f>PL!AR255</f>
        <v>1.0131302270011948</v>
      </c>
      <c r="Z256" s="65">
        <f>GEN!AM255</f>
        <v>23813.886960784312</v>
      </c>
      <c r="AA256" s="31">
        <f>GEN!AN255</f>
        <v>768.18990196078425</v>
      </c>
      <c r="AB256" s="66">
        <f>GEN!AO255</f>
        <v>25769</v>
      </c>
      <c r="AC256" s="64">
        <f>GEN!AP255</f>
        <v>831.25806451612902</v>
      </c>
      <c r="AD256" s="31">
        <f>GEN!AQ255</f>
        <v>1955.1130392156883</v>
      </c>
      <c r="AE256" s="45">
        <f>GEN!AR255</f>
        <v>1.0820997026833665</v>
      </c>
      <c r="AF256" s="65">
        <f>FMCG!AM255</f>
        <v>249922</v>
      </c>
      <c r="AG256" s="31">
        <f>FMCG!AN255</f>
        <v>8062</v>
      </c>
      <c r="AH256" s="66">
        <f>FMCG!AO255</f>
        <v>304941</v>
      </c>
      <c r="AI256" s="64">
        <f>FMCG!AP255</f>
        <v>9836.8064516129034</v>
      </c>
      <c r="AJ256" s="31">
        <f>FMCG!AQ255</f>
        <v>55019</v>
      </c>
      <c r="AK256" s="45">
        <f>FMCG!AR255</f>
        <v>1.2201446851417643</v>
      </c>
    </row>
    <row r="257" spans="1:37" x14ac:dyDescent="0.25">
      <c r="A257" s="10">
        <v>255</v>
      </c>
      <c r="B257" s="11">
        <v>14537</v>
      </c>
      <c r="C257" s="11" t="s">
        <v>58</v>
      </c>
      <c r="D257" s="11" t="s">
        <v>23</v>
      </c>
      <c r="E257" s="12" t="s">
        <v>42</v>
      </c>
      <c r="F257" s="12" t="s">
        <v>47</v>
      </c>
      <c r="G257" s="12" t="s">
        <v>319</v>
      </c>
      <c r="H257" s="65">
        <f>SALES!AM256</f>
        <v>2854821</v>
      </c>
      <c r="I257" s="31">
        <f>SALES!AN256</f>
        <v>92091</v>
      </c>
      <c r="J257" s="66">
        <f>SALES!AO256</f>
        <v>2407205</v>
      </c>
      <c r="K257" s="64">
        <f>SALES!AP256</f>
        <v>77651.774193548394</v>
      </c>
      <c r="L257" s="31">
        <f>SALES!AR256</f>
        <v>-447616</v>
      </c>
      <c r="M257" s="45">
        <f>SALES!AS256</f>
        <v>0.84320698215404744</v>
      </c>
      <c r="N257" s="65">
        <f>PHARMA!AM256</f>
        <v>1716929.7269607843</v>
      </c>
      <c r="O257" s="31">
        <f>PHARMA!AN256</f>
        <v>55384.82990196078</v>
      </c>
      <c r="P257" s="66">
        <f>PHARMA!AO256</f>
        <v>1227118</v>
      </c>
      <c r="Q257" s="64">
        <f>PHARMA!AP256</f>
        <v>39584.451612903227</v>
      </c>
      <c r="R257" s="31">
        <f>PHARMA!AQ256</f>
        <v>-489811.72696078429</v>
      </c>
      <c r="S257" s="45">
        <f>PHARMA!AR256</f>
        <v>0.71471649697170636</v>
      </c>
      <c r="T257" s="65">
        <f>PL!AM256</f>
        <v>186000</v>
      </c>
      <c r="U257" s="31">
        <f>PL!AN256</f>
        <v>6000</v>
      </c>
      <c r="V257" s="66">
        <f>PL!AO256</f>
        <v>155703</v>
      </c>
      <c r="W257" s="64">
        <f>PL!AP256</f>
        <v>5022.677419354839</v>
      </c>
      <c r="X257" s="31">
        <f>PL!AQ256</f>
        <v>-30297</v>
      </c>
      <c r="Y257" s="45">
        <f>PL!AR256</f>
        <v>0.83711290322580645</v>
      </c>
      <c r="Z257" s="65">
        <f>GEN!AM256</f>
        <v>153703.27303921571</v>
      </c>
      <c r="AA257" s="31">
        <f>GEN!AN256</f>
        <v>4958.1700980392161</v>
      </c>
      <c r="AB257" s="66">
        <f>GEN!AO256</f>
        <v>99096</v>
      </c>
      <c r="AC257" s="64">
        <f>GEN!AP256</f>
        <v>3196.6451612903224</v>
      </c>
      <c r="AD257" s="31">
        <f>GEN!AQ256</f>
        <v>-54607.27303921571</v>
      </c>
      <c r="AE257" s="45">
        <f>GEN!AR256</f>
        <v>0.64472277031287906</v>
      </c>
      <c r="AF257" s="65">
        <f>FMCG!AM256</f>
        <v>772396</v>
      </c>
      <c r="AG257" s="31">
        <f>FMCG!AN256</f>
        <v>24916</v>
      </c>
      <c r="AH257" s="66">
        <f>FMCG!AO256</f>
        <v>778406</v>
      </c>
      <c r="AI257" s="64">
        <f>FMCG!AP256</f>
        <v>25109.870967741936</v>
      </c>
      <c r="AJ257" s="31">
        <f>FMCG!AQ256</f>
        <v>6010</v>
      </c>
      <c r="AK257" s="45">
        <f>FMCG!AR256</f>
        <v>1.0077809828119255</v>
      </c>
    </row>
    <row r="258" spans="1:37" x14ac:dyDescent="0.25">
      <c r="A258" s="10">
        <v>256</v>
      </c>
      <c r="B258" s="11">
        <v>14587</v>
      </c>
      <c r="C258" s="11" t="s">
        <v>58</v>
      </c>
      <c r="D258" s="11" t="s">
        <v>23</v>
      </c>
      <c r="E258" s="12" t="s">
        <v>42</v>
      </c>
      <c r="F258" s="12" t="s">
        <v>47</v>
      </c>
      <c r="G258" s="12" t="s">
        <v>320</v>
      </c>
      <c r="H258" s="65">
        <f>SALES!AM257</f>
        <v>1079761</v>
      </c>
      <c r="I258" s="31">
        <f>SALES!AN257</f>
        <v>34831</v>
      </c>
      <c r="J258" s="66">
        <f>SALES!AO257</f>
        <v>1628049</v>
      </c>
      <c r="K258" s="64">
        <f>SALES!AP257</f>
        <v>52517.709677419356</v>
      </c>
      <c r="L258" s="31">
        <f>SALES!AR257</f>
        <v>548288</v>
      </c>
      <c r="M258" s="45">
        <f>SALES!AS257</f>
        <v>1.507786445333736</v>
      </c>
      <c r="N258" s="65">
        <f>PHARMA!AM257</f>
        <v>798426.95679738559</v>
      </c>
      <c r="O258" s="31">
        <f>PHARMA!AN257</f>
        <v>25755.708283786633</v>
      </c>
      <c r="P258" s="66">
        <f>PHARMA!AO257</f>
        <v>978277</v>
      </c>
      <c r="Q258" s="64">
        <f>PHARMA!AP257</f>
        <v>31557.322580645163</v>
      </c>
      <c r="R258" s="31">
        <f>PHARMA!AQ257</f>
        <v>179850.04320261441</v>
      </c>
      <c r="S258" s="45">
        <f>PHARMA!AR257</f>
        <v>1.2252554747450173</v>
      </c>
      <c r="T258" s="65">
        <f>PL!AM257</f>
        <v>168950</v>
      </c>
      <c r="U258" s="31">
        <f>PL!AN257</f>
        <v>5450</v>
      </c>
      <c r="V258" s="66">
        <f>PL!AO257</f>
        <v>107460</v>
      </c>
      <c r="W258" s="64">
        <f>PL!AP257</f>
        <v>3466.4516129032259</v>
      </c>
      <c r="X258" s="31">
        <f>PL!AQ257</f>
        <v>-61490</v>
      </c>
      <c r="Y258" s="45">
        <f>PL!AR257</f>
        <v>0.63604616750517906</v>
      </c>
      <c r="Z258" s="65">
        <f>GEN!AM257</f>
        <v>72774.143202614374</v>
      </c>
      <c r="AA258" s="31">
        <f>GEN!AN257</f>
        <v>2347.5530065359476</v>
      </c>
      <c r="AB258" s="66">
        <f>GEN!AO257</f>
        <v>42961</v>
      </c>
      <c r="AC258" s="64">
        <f>GEN!AP257</f>
        <v>1385.8387096774193</v>
      </c>
      <c r="AD258" s="31">
        <f>GEN!AQ257</f>
        <v>-29813.143202614374</v>
      </c>
      <c r="AE258" s="45">
        <f>GEN!AR257</f>
        <v>0.59033329846824834</v>
      </c>
      <c r="AF258" s="65">
        <f>FMCG!AM257</f>
        <v>7750</v>
      </c>
      <c r="AG258" s="31">
        <f>FMCG!AN257</f>
        <v>250</v>
      </c>
      <c r="AH258" s="66">
        <f>FMCG!AO257</f>
        <v>340370</v>
      </c>
      <c r="AI258" s="64">
        <f>FMCG!AP257</f>
        <v>10979.677419354839</v>
      </c>
      <c r="AJ258" s="31">
        <f>FMCG!AQ257</f>
        <v>332620</v>
      </c>
      <c r="AK258" s="45">
        <f>FMCG!AR257</f>
        <v>43.918709677419358</v>
      </c>
    </row>
    <row r="259" spans="1:37" x14ac:dyDescent="0.25">
      <c r="A259" s="10">
        <v>257</v>
      </c>
      <c r="B259" s="11">
        <v>14493</v>
      </c>
      <c r="C259" s="11" t="s">
        <v>58</v>
      </c>
      <c r="D259" s="11" t="s">
        <v>23</v>
      </c>
      <c r="E259" s="12" t="s">
        <v>42</v>
      </c>
      <c r="F259" s="12" t="s">
        <v>47</v>
      </c>
      <c r="G259" s="12" t="s">
        <v>321</v>
      </c>
      <c r="H259" s="65">
        <f>SALES!AM258</f>
        <v>1458240</v>
      </c>
      <c r="I259" s="31">
        <f>SALES!AN258</f>
        <v>47040</v>
      </c>
      <c r="J259" s="66">
        <f>SALES!AO258</f>
        <v>1075844</v>
      </c>
      <c r="K259" s="64">
        <f>SALES!AP258</f>
        <v>34704.645161290326</v>
      </c>
      <c r="L259" s="31">
        <f>SALES!AR258</f>
        <v>-382396</v>
      </c>
      <c r="M259" s="45">
        <f>SALES!AS258</f>
        <v>0.7377688172043011</v>
      </c>
      <c r="N259" s="65">
        <f>PHARMA!AM258</f>
        <v>981806.33402614377</v>
      </c>
      <c r="O259" s="31">
        <f>PHARMA!AN258</f>
        <v>31671.172065359475</v>
      </c>
      <c r="P259" s="66">
        <f>PHARMA!AO258</f>
        <v>801272</v>
      </c>
      <c r="Q259" s="64">
        <f>PHARMA!AP258</f>
        <v>25847.483870967742</v>
      </c>
      <c r="R259" s="31">
        <f>PHARMA!AQ258</f>
        <v>-180534.33402614377</v>
      </c>
      <c r="S259" s="45">
        <f>PHARMA!AR258</f>
        <v>0.81612021865267736</v>
      </c>
      <c r="T259" s="65">
        <f>PL!AM258</f>
        <v>83700</v>
      </c>
      <c r="U259" s="31">
        <f>PL!AN258</f>
        <v>2700</v>
      </c>
      <c r="V259" s="66">
        <f>PL!AO258</f>
        <v>50595</v>
      </c>
      <c r="W259" s="64">
        <f>PL!AP258</f>
        <v>1632.0967741935483</v>
      </c>
      <c r="X259" s="31">
        <f>PL!AQ258</f>
        <v>-33105</v>
      </c>
      <c r="Y259" s="45">
        <f>PL!AR258</f>
        <v>0.6044802867383513</v>
      </c>
      <c r="Z259" s="65">
        <f>GEN!AM258</f>
        <v>70280.965973856204</v>
      </c>
      <c r="AA259" s="31">
        <f>GEN!AN258</f>
        <v>2267.1279346405227</v>
      </c>
      <c r="AB259" s="66">
        <f>GEN!AO258</f>
        <v>21185</v>
      </c>
      <c r="AC259" s="64">
        <f>GEN!AP258</f>
        <v>683.38709677419354</v>
      </c>
      <c r="AD259" s="31">
        <f>GEN!AQ258</f>
        <v>-49095.965973856204</v>
      </c>
      <c r="AE259" s="45">
        <f>GEN!AR258</f>
        <v>0.30143296561803951</v>
      </c>
      <c r="AF259" s="65">
        <f>FMCG!AM258</f>
        <v>309442</v>
      </c>
      <c r="AG259" s="31">
        <f>FMCG!AN258</f>
        <v>9982</v>
      </c>
      <c r="AH259" s="66">
        <f>FMCG!AO258</f>
        <v>183905</v>
      </c>
      <c r="AI259" s="64">
        <f>FMCG!AP258</f>
        <v>5932.4193548387093</v>
      </c>
      <c r="AJ259" s="31">
        <f>FMCG!AQ258</f>
        <v>-125537</v>
      </c>
      <c r="AK259" s="45">
        <f>FMCG!AR258</f>
        <v>0.59431169653763871</v>
      </c>
    </row>
    <row r="260" spans="1:37" x14ac:dyDescent="0.25">
      <c r="A260" s="10">
        <v>258</v>
      </c>
      <c r="B260" s="11">
        <v>15954</v>
      </c>
      <c r="C260" s="11" t="s">
        <v>58</v>
      </c>
      <c r="D260" s="11" t="s">
        <v>23</v>
      </c>
      <c r="E260" s="12" t="s">
        <v>42</v>
      </c>
      <c r="F260" s="12" t="s">
        <v>47</v>
      </c>
      <c r="G260" s="12" t="s">
        <v>322</v>
      </c>
      <c r="H260" s="65">
        <f>SALES!AM259</f>
        <v>2799021</v>
      </c>
      <c r="I260" s="31">
        <f>SALES!AN259</f>
        <v>90291</v>
      </c>
      <c r="J260" s="66">
        <f>SALES!AO259</f>
        <v>3374095</v>
      </c>
      <c r="K260" s="64">
        <f>SALES!AP259</f>
        <v>108841.77419354839</v>
      </c>
      <c r="L260" s="31">
        <f>SALES!AR259</f>
        <v>575074</v>
      </c>
      <c r="M260" s="45">
        <f>SALES!AS259</f>
        <v>1.2054554074442456</v>
      </c>
      <c r="N260" s="65">
        <f>PHARMA!AM259</f>
        <v>1573315.753887255</v>
      </c>
      <c r="O260" s="31">
        <f>PHARMA!AN259</f>
        <v>50752.121093137255</v>
      </c>
      <c r="P260" s="66">
        <f>PHARMA!AO259</f>
        <v>1644758</v>
      </c>
      <c r="Q260" s="64">
        <f>PHARMA!AP259</f>
        <v>53056.709677419356</v>
      </c>
      <c r="R260" s="31">
        <f>PHARMA!AQ259</f>
        <v>71442.246112745022</v>
      </c>
      <c r="S260" s="45">
        <f>PHARMA!AR259</f>
        <v>1.0454087146437261</v>
      </c>
      <c r="T260" s="65">
        <f>PL!AM259</f>
        <v>195300</v>
      </c>
      <c r="U260" s="31">
        <f>PL!AN259</f>
        <v>6300</v>
      </c>
      <c r="V260" s="66">
        <f>PL!AO259</f>
        <v>219098</v>
      </c>
      <c r="W260" s="64">
        <f>PL!AP259</f>
        <v>7067.677419354839</v>
      </c>
      <c r="X260" s="31">
        <f>PL!AQ259</f>
        <v>23798</v>
      </c>
      <c r="Y260" s="45">
        <f>PL!AR259</f>
        <v>1.1218535586277523</v>
      </c>
      <c r="Z260" s="65">
        <f>GEN!AM259</f>
        <v>67111.246112745095</v>
      </c>
      <c r="AA260" s="31">
        <f>GEN!AN259</f>
        <v>2164.8789068627452</v>
      </c>
      <c r="AB260" s="66">
        <f>GEN!AO259</f>
        <v>64828</v>
      </c>
      <c r="AC260" s="64">
        <f>GEN!AP259</f>
        <v>2091.2258064516127</v>
      </c>
      <c r="AD260" s="31">
        <f>GEN!AQ259</f>
        <v>-2283.2461127450952</v>
      </c>
      <c r="AE260" s="45">
        <f>GEN!AR259</f>
        <v>0.96597818927532197</v>
      </c>
      <c r="AF260" s="65">
        <f>FMCG!AM259</f>
        <v>935022</v>
      </c>
      <c r="AG260" s="31">
        <f>FMCG!AN259</f>
        <v>30162</v>
      </c>
      <c r="AH260" s="66">
        <f>FMCG!AO259</f>
        <v>1315875</v>
      </c>
      <c r="AI260" s="64">
        <f>FMCG!AP259</f>
        <v>42447.580645161288</v>
      </c>
      <c r="AJ260" s="31">
        <f>FMCG!AQ259</f>
        <v>380853</v>
      </c>
      <c r="AK260" s="45">
        <f>FMCG!AR259</f>
        <v>1.4073198277687584</v>
      </c>
    </row>
    <row r="261" spans="1:37" x14ac:dyDescent="0.25">
      <c r="A261" s="10">
        <v>259</v>
      </c>
      <c r="B261" s="11">
        <v>14584</v>
      </c>
      <c r="C261" s="11" t="s">
        <v>58</v>
      </c>
      <c r="D261" s="11" t="s">
        <v>23</v>
      </c>
      <c r="E261" s="12" t="s">
        <v>42</v>
      </c>
      <c r="F261" s="12" t="s">
        <v>47</v>
      </c>
      <c r="G261" s="12" t="s">
        <v>323</v>
      </c>
      <c r="H261" s="65">
        <f>SALES!AM260</f>
        <v>2059020</v>
      </c>
      <c r="I261" s="31">
        <f>SALES!AN260</f>
        <v>66420</v>
      </c>
      <c r="J261" s="66">
        <f>SALES!AO260</f>
        <v>1912238</v>
      </c>
      <c r="K261" s="64">
        <f>SALES!AP260</f>
        <v>61685.096774193546</v>
      </c>
      <c r="L261" s="31">
        <f>SALES!AR260</f>
        <v>-146782</v>
      </c>
      <c r="M261" s="45">
        <f>SALES!AS260</f>
        <v>0.92871268856057732</v>
      </c>
      <c r="N261" s="65">
        <f>PHARMA!AM260</f>
        <v>1464036.7312091503</v>
      </c>
      <c r="O261" s="31">
        <f>PHARMA!AN260</f>
        <v>47226.991329327429</v>
      </c>
      <c r="P261" s="66">
        <f>PHARMA!AO260</f>
        <v>1170069</v>
      </c>
      <c r="Q261" s="64">
        <f>PHARMA!AP260</f>
        <v>37744.161290322583</v>
      </c>
      <c r="R261" s="31">
        <f>PHARMA!AQ260</f>
        <v>-293967.73120915028</v>
      </c>
      <c r="S261" s="45">
        <f>PHARMA!AR260</f>
        <v>0.79920740720325922</v>
      </c>
      <c r="T261" s="65">
        <f>PL!AM260</f>
        <v>108500</v>
      </c>
      <c r="U261" s="31">
        <f>PL!AN260</f>
        <v>3500</v>
      </c>
      <c r="V261" s="66">
        <f>PL!AO260</f>
        <v>113080</v>
      </c>
      <c r="W261" s="64">
        <f>PL!AP260</f>
        <v>3647.7419354838707</v>
      </c>
      <c r="X261" s="31">
        <f>PL!AQ260</f>
        <v>4580</v>
      </c>
      <c r="Y261" s="45">
        <f>PL!AR260</f>
        <v>1.0422119815668203</v>
      </c>
      <c r="Z261" s="65">
        <f>GEN!AM260</f>
        <v>54966.858790849677</v>
      </c>
      <c r="AA261" s="31">
        <f>GEN!AN260</f>
        <v>1773.1244771241832</v>
      </c>
      <c r="AB261" s="66">
        <f>GEN!AO260</f>
        <v>37662</v>
      </c>
      <c r="AC261" s="64">
        <f>GEN!AP260</f>
        <v>1214.9032258064517</v>
      </c>
      <c r="AD261" s="31">
        <f>GEN!AQ260</f>
        <v>-17304.858790849677</v>
      </c>
      <c r="AE261" s="45">
        <f>GEN!AR260</f>
        <v>0.68517650141342235</v>
      </c>
      <c r="AF261" s="65">
        <f>FMCG!AM260</f>
        <v>389546</v>
      </c>
      <c r="AG261" s="31">
        <f>FMCG!AN260</f>
        <v>12566</v>
      </c>
      <c r="AH261" s="66">
        <f>FMCG!AO260</f>
        <v>407468</v>
      </c>
      <c r="AI261" s="64">
        <f>FMCG!AP260</f>
        <v>13144.129032258064</v>
      </c>
      <c r="AJ261" s="31">
        <f>FMCG!AQ260</f>
        <v>17922</v>
      </c>
      <c r="AK261" s="45">
        <f>FMCG!AR260</f>
        <v>1.0460074034902169</v>
      </c>
    </row>
    <row r="262" spans="1:37" x14ac:dyDescent="0.25">
      <c r="A262" s="10">
        <v>260</v>
      </c>
      <c r="B262" s="11">
        <v>14436</v>
      </c>
      <c r="C262" s="11" t="s">
        <v>58</v>
      </c>
      <c r="D262" s="11" t="s">
        <v>23</v>
      </c>
      <c r="E262" s="12" t="s">
        <v>42</v>
      </c>
      <c r="F262" s="12" t="s">
        <v>47</v>
      </c>
      <c r="G262" s="12" t="s">
        <v>324</v>
      </c>
      <c r="H262" s="65">
        <f>SALES!AM261</f>
        <v>2770191</v>
      </c>
      <c r="I262" s="31">
        <f>SALES!AN261</f>
        <v>89361</v>
      </c>
      <c r="J262" s="66">
        <f>SALES!AO261</f>
        <v>972786</v>
      </c>
      <c r="K262" s="64">
        <f>SALES!AP261</f>
        <v>31380.193548387098</v>
      </c>
      <c r="L262" s="31">
        <f>SALES!AR261</f>
        <v>-1797405</v>
      </c>
      <c r="M262" s="45">
        <f>SALES!AS261</f>
        <v>0.35116206788629378</v>
      </c>
      <c r="N262" s="65">
        <f>PHARMA!AM261</f>
        <v>2305550.9653137256</v>
      </c>
      <c r="O262" s="31">
        <f>PHARMA!AN261</f>
        <v>74372.611784313733</v>
      </c>
      <c r="P262" s="66">
        <f>PHARMA!AO261</f>
        <v>726579</v>
      </c>
      <c r="Q262" s="64">
        <f>PHARMA!AP261</f>
        <v>23438.032258064515</v>
      </c>
      <c r="R262" s="31">
        <f>PHARMA!AQ261</f>
        <v>-1578971.9653137256</v>
      </c>
      <c r="S262" s="45">
        <f>PHARMA!AR261</f>
        <v>0.31514332622923885</v>
      </c>
      <c r="T262" s="65">
        <f>PL!AM261</f>
        <v>176700</v>
      </c>
      <c r="U262" s="31">
        <f>PL!AN261</f>
        <v>5700</v>
      </c>
      <c r="V262" s="66">
        <f>PL!AO261</f>
        <v>52920</v>
      </c>
      <c r="W262" s="64">
        <f>PL!AP261</f>
        <v>1707.0967741935483</v>
      </c>
      <c r="X262" s="31">
        <f>PL!AQ261</f>
        <v>-123780</v>
      </c>
      <c r="Y262" s="45">
        <f>PL!AR261</f>
        <v>0.29949066213921899</v>
      </c>
      <c r="Z262" s="65">
        <f>GEN!AM261</f>
        <v>51233.334686274502</v>
      </c>
      <c r="AA262" s="31">
        <f>GEN!AN261</f>
        <v>1652.6882156862744</v>
      </c>
      <c r="AB262" s="66">
        <f>GEN!AO261</f>
        <v>18470</v>
      </c>
      <c r="AC262" s="64">
        <f>GEN!AP261</f>
        <v>595.80645161290317</v>
      </c>
      <c r="AD262" s="31">
        <f>GEN!AQ261</f>
        <v>-32763.334686274502</v>
      </c>
      <c r="AE262" s="45">
        <f>GEN!AR261</f>
        <v>0.36050747258792321</v>
      </c>
      <c r="AF262" s="65">
        <f>FMCG!AM261</f>
        <v>226796</v>
      </c>
      <c r="AG262" s="31">
        <f>FMCG!AN261</f>
        <v>7316</v>
      </c>
      <c r="AH262" s="66">
        <f>FMCG!AO261</f>
        <v>118795</v>
      </c>
      <c r="AI262" s="64">
        <f>FMCG!AP261</f>
        <v>3832.0967741935483</v>
      </c>
      <c r="AJ262" s="31">
        <f>FMCG!AQ261</f>
        <v>-108001</v>
      </c>
      <c r="AK262" s="45">
        <f>FMCG!AR261</f>
        <v>0.52379671599146371</v>
      </c>
    </row>
    <row r="263" spans="1:37" x14ac:dyDescent="0.25">
      <c r="A263" s="10">
        <v>261</v>
      </c>
      <c r="B263" s="11">
        <v>17381</v>
      </c>
      <c r="C263" s="11" t="s">
        <v>58</v>
      </c>
      <c r="D263" s="11" t="s">
        <v>23</v>
      </c>
      <c r="E263" s="12" t="s">
        <v>42</v>
      </c>
      <c r="F263" s="12" t="s">
        <v>47</v>
      </c>
      <c r="G263" s="12" t="s">
        <v>325</v>
      </c>
      <c r="H263" s="65">
        <f>SALES!AM262</f>
        <v>886910</v>
      </c>
      <c r="I263" s="31">
        <f>SALES!AN262</f>
        <v>28610</v>
      </c>
      <c r="J263" s="66">
        <f>SALES!AO262</f>
        <v>947422</v>
      </c>
      <c r="K263" s="64">
        <f>SALES!AP262</f>
        <v>30562</v>
      </c>
      <c r="L263" s="31">
        <f>SALES!AR262</f>
        <v>60512</v>
      </c>
      <c r="M263" s="45">
        <f>SALES!AS262</f>
        <v>1.0682278923453339</v>
      </c>
      <c r="N263" s="65">
        <f>PHARMA!AM262</f>
        <v>384179.16491503263</v>
      </c>
      <c r="O263" s="31">
        <f>PHARMA!AN262</f>
        <v>12392.876287581697</v>
      </c>
      <c r="P263" s="66">
        <f>PHARMA!AO262</f>
        <v>427837</v>
      </c>
      <c r="Q263" s="64">
        <f>PHARMA!AP262</f>
        <v>13801.193548387097</v>
      </c>
      <c r="R263" s="31">
        <f>PHARMA!AQ262</f>
        <v>43657.835084967373</v>
      </c>
      <c r="S263" s="45">
        <f>PHARMA!AR262</f>
        <v>1.1136392575964473</v>
      </c>
      <c r="T263" s="65">
        <f>PL!AM262</f>
        <v>89900</v>
      </c>
      <c r="U263" s="31">
        <f>PL!AN262</f>
        <v>2900</v>
      </c>
      <c r="V263" s="66">
        <f>PL!AO262</f>
        <v>76656</v>
      </c>
      <c r="W263" s="64">
        <f>PL!AP262</f>
        <v>2472.7741935483873</v>
      </c>
      <c r="X263" s="31">
        <f>PL!AQ262</f>
        <v>-13244</v>
      </c>
      <c r="Y263" s="45">
        <f>PL!AR262</f>
        <v>0.8526807563959955</v>
      </c>
      <c r="Z263" s="65">
        <f>GEN!AM262</f>
        <v>52248.135084967325</v>
      </c>
      <c r="AA263" s="31">
        <f>GEN!AN262</f>
        <v>1685.4237124183007</v>
      </c>
      <c r="AB263" s="66">
        <f>GEN!AO262</f>
        <v>21094</v>
      </c>
      <c r="AC263" s="64">
        <f>GEN!AP262</f>
        <v>680.45161290322585</v>
      </c>
      <c r="AD263" s="31">
        <f>GEN!AQ262</f>
        <v>-31154.135084967325</v>
      </c>
      <c r="AE263" s="45">
        <f>GEN!AR262</f>
        <v>0.40372732855816518</v>
      </c>
      <c r="AF263" s="65">
        <f>FMCG!AM262</f>
        <v>342922</v>
      </c>
      <c r="AG263" s="31">
        <f>FMCG!AN262</f>
        <v>11062</v>
      </c>
      <c r="AH263" s="66">
        <f>FMCG!AO262</f>
        <v>366156</v>
      </c>
      <c r="AI263" s="64">
        <f>FMCG!AP262</f>
        <v>11811.483870967742</v>
      </c>
      <c r="AJ263" s="31">
        <f>FMCG!AQ262</f>
        <v>23234</v>
      </c>
      <c r="AK263" s="45">
        <f>FMCG!AR262</f>
        <v>1.0677530167210036</v>
      </c>
    </row>
    <row r="264" spans="1:37" x14ac:dyDescent="0.25">
      <c r="A264" s="10">
        <v>262</v>
      </c>
      <c r="B264" s="11">
        <v>17420</v>
      </c>
      <c r="C264" s="11" t="s">
        <v>58</v>
      </c>
      <c r="D264" s="11" t="s">
        <v>23</v>
      </c>
      <c r="E264" s="12" t="s">
        <v>42</v>
      </c>
      <c r="F264" s="12" t="s">
        <v>47</v>
      </c>
      <c r="G264" s="12" t="s">
        <v>326</v>
      </c>
      <c r="H264" s="65">
        <f>SALES!AM263</f>
        <v>1463820</v>
      </c>
      <c r="I264" s="31">
        <f>SALES!AN263</f>
        <v>47220</v>
      </c>
      <c r="J264" s="66">
        <f>SALES!AO263</f>
        <v>1508239</v>
      </c>
      <c r="K264" s="64">
        <f>SALES!AP263</f>
        <v>48652.870967741932</v>
      </c>
      <c r="L264" s="31">
        <f>SALES!AR263</f>
        <v>44419</v>
      </c>
      <c r="M264" s="45">
        <f>SALES!AS263</f>
        <v>1.0303445778852591</v>
      </c>
      <c r="N264" s="65">
        <f>PHARMA!AM263</f>
        <v>1043674.4675228759</v>
      </c>
      <c r="O264" s="31">
        <f>PHARMA!AN263</f>
        <v>33666.918307189546</v>
      </c>
      <c r="P264" s="66">
        <f>PHARMA!AO263</f>
        <v>833751</v>
      </c>
      <c r="Q264" s="64">
        <f>PHARMA!AP263</f>
        <v>26895.193548387098</v>
      </c>
      <c r="R264" s="31">
        <f>PHARMA!AQ263</f>
        <v>-209923.46752287587</v>
      </c>
      <c r="S264" s="45">
        <f>PHARMA!AR263</f>
        <v>0.79886116403602192</v>
      </c>
      <c r="T264" s="65">
        <f>PL!AM263</f>
        <v>83700</v>
      </c>
      <c r="U264" s="31">
        <f>PL!AN263</f>
        <v>2700</v>
      </c>
      <c r="V264" s="66">
        <f>PL!AO263</f>
        <v>101910</v>
      </c>
      <c r="W264" s="64">
        <f>PL!AP263</f>
        <v>3287.4193548387098</v>
      </c>
      <c r="X264" s="31">
        <f>PL!AQ263</f>
        <v>18210</v>
      </c>
      <c r="Y264" s="45">
        <f>PL!AR263</f>
        <v>1.217562724014337</v>
      </c>
      <c r="Z264" s="65">
        <f>GEN!AM263</f>
        <v>57237.832477124182</v>
      </c>
      <c r="AA264" s="31">
        <f>GEN!AN263</f>
        <v>1846.3816928104575</v>
      </c>
      <c r="AB264" s="66">
        <f>GEN!AO263</f>
        <v>52433</v>
      </c>
      <c r="AC264" s="64">
        <f>GEN!AP263</f>
        <v>1691.3870967741937</v>
      </c>
      <c r="AD264" s="31">
        <f>GEN!AQ263</f>
        <v>-4804.8324771241823</v>
      </c>
      <c r="AE264" s="45">
        <f>GEN!AR263</f>
        <v>0.91605495405430504</v>
      </c>
      <c r="AF264" s="65">
        <f>FMCG!AM263</f>
        <v>269297</v>
      </c>
      <c r="AG264" s="31">
        <f>FMCG!AN263</f>
        <v>8687</v>
      </c>
      <c r="AH264" s="66">
        <f>FMCG!AO263</f>
        <v>435518</v>
      </c>
      <c r="AI264" s="64">
        <f>FMCG!AP263</f>
        <v>14048.967741935483</v>
      </c>
      <c r="AJ264" s="31">
        <f>FMCG!AQ263</f>
        <v>166221</v>
      </c>
      <c r="AK264" s="45">
        <f>FMCG!AR263</f>
        <v>1.6172404445649227</v>
      </c>
    </row>
    <row r="265" spans="1:37" x14ac:dyDescent="0.25">
      <c r="A265" s="10">
        <v>263</v>
      </c>
      <c r="B265" s="11">
        <v>15934</v>
      </c>
      <c r="C265" s="11" t="s">
        <v>58</v>
      </c>
      <c r="D265" s="11" t="s">
        <v>23</v>
      </c>
      <c r="E265" s="12" t="s">
        <v>42</v>
      </c>
      <c r="F265" s="12" t="s">
        <v>47</v>
      </c>
      <c r="G265" s="12" t="s">
        <v>327</v>
      </c>
      <c r="H265" s="65">
        <f>SALES!AM264</f>
        <v>1938120</v>
      </c>
      <c r="I265" s="31">
        <f>SALES!AN264</f>
        <v>62520</v>
      </c>
      <c r="J265" s="66">
        <f>SALES!AO264</f>
        <v>2030257</v>
      </c>
      <c r="K265" s="64">
        <f>SALES!AP264</f>
        <v>65492.161290322583</v>
      </c>
      <c r="L265" s="31">
        <f>SALES!AR264</f>
        <v>92137</v>
      </c>
      <c r="M265" s="45">
        <f>SALES!AS264</f>
        <v>1.0475393680473861</v>
      </c>
      <c r="N265" s="65">
        <f>PHARMA!AM264</f>
        <v>1308413.164509804</v>
      </c>
      <c r="O265" s="31">
        <f>PHARMA!AN264</f>
        <v>42206.876274509807</v>
      </c>
      <c r="P265" s="66">
        <f>PHARMA!AO264</f>
        <v>1168022</v>
      </c>
      <c r="Q265" s="64">
        <f>PHARMA!AP264</f>
        <v>37678.129032258068</v>
      </c>
      <c r="R265" s="31">
        <f>PHARMA!AQ264</f>
        <v>-140391.16450980399</v>
      </c>
      <c r="S265" s="45">
        <f>PHARMA!AR264</f>
        <v>0.8927011984303892</v>
      </c>
      <c r="T265" s="65">
        <f>PL!AM264</f>
        <v>127100</v>
      </c>
      <c r="U265" s="31">
        <f>PL!AN264</f>
        <v>4100</v>
      </c>
      <c r="V265" s="66">
        <f>PL!AO264</f>
        <v>139903</v>
      </c>
      <c r="W265" s="64">
        <f>PL!AP264</f>
        <v>4513</v>
      </c>
      <c r="X265" s="31">
        <f>PL!AQ264</f>
        <v>12803</v>
      </c>
      <c r="Y265" s="45">
        <f>PL!AR264</f>
        <v>1.1007317073170733</v>
      </c>
      <c r="Z265" s="65">
        <f>GEN!AM264</f>
        <v>47092.835490196085</v>
      </c>
      <c r="AA265" s="31">
        <f>GEN!AN264</f>
        <v>1519.1237254901962</v>
      </c>
      <c r="AB265" s="66">
        <f>GEN!AO264</f>
        <v>34064</v>
      </c>
      <c r="AC265" s="64">
        <f>GEN!AP264</f>
        <v>1098.8387096774193</v>
      </c>
      <c r="AD265" s="31">
        <f>GEN!AQ264</f>
        <v>-13028.835490196085</v>
      </c>
      <c r="AE265" s="45">
        <f>GEN!AR264</f>
        <v>0.72333720502116583</v>
      </c>
      <c r="AF265" s="65">
        <f>FMCG!AM264</f>
        <v>428172</v>
      </c>
      <c r="AG265" s="31">
        <f>FMCG!AN264</f>
        <v>13812</v>
      </c>
      <c r="AH265" s="66">
        <f>FMCG!AO264</f>
        <v>500741</v>
      </c>
      <c r="AI265" s="64">
        <f>FMCG!AP264</f>
        <v>16152.935483870968</v>
      </c>
      <c r="AJ265" s="31">
        <f>FMCG!AQ264</f>
        <v>72569</v>
      </c>
      <c r="AK265" s="45">
        <f>FMCG!AR264</f>
        <v>1.1694856272712835</v>
      </c>
    </row>
    <row r="266" spans="1:37" x14ac:dyDescent="0.25">
      <c r="A266" s="10">
        <v>264</v>
      </c>
      <c r="B266" s="13">
        <v>17405</v>
      </c>
      <c r="C266" s="11" t="s">
        <v>58</v>
      </c>
      <c r="D266" s="11" t="s">
        <v>23</v>
      </c>
      <c r="E266" s="12" t="s">
        <v>42</v>
      </c>
      <c r="F266" s="12" t="s">
        <v>47</v>
      </c>
      <c r="G266" s="14" t="s">
        <v>328</v>
      </c>
      <c r="H266" s="65">
        <f>SALES!AM265</f>
        <v>565130</v>
      </c>
      <c r="I266" s="31">
        <f>SALES!AN265</f>
        <v>18230</v>
      </c>
      <c r="J266" s="66">
        <f>SALES!AO265</f>
        <v>665387</v>
      </c>
      <c r="K266" s="64">
        <f>SALES!AP265</f>
        <v>21464.096774193549</v>
      </c>
      <c r="L266" s="31">
        <f>SALES!AR265</f>
        <v>100257</v>
      </c>
      <c r="M266" s="45">
        <f>SALES!AS265</f>
        <v>1.177405198803815</v>
      </c>
      <c r="N266" s="65">
        <f>PHARMA!AM265</f>
        <v>286302.55653594772</v>
      </c>
      <c r="O266" s="31">
        <f>PHARMA!AN265</f>
        <v>9235.5663398692814</v>
      </c>
      <c r="P266" s="66">
        <f>PHARMA!AO265</f>
        <v>314996</v>
      </c>
      <c r="Q266" s="64">
        <f>PHARMA!AP265</f>
        <v>10161.161290322581</v>
      </c>
      <c r="R266" s="31">
        <f>PHARMA!AQ265</f>
        <v>28693.443464052281</v>
      </c>
      <c r="S266" s="45">
        <f>PHARMA!AR265</f>
        <v>1.1002207029207913</v>
      </c>
      <c r="T266" s="65">
        <f>PL!AM265</f>
        <v>58900</v>
      </c>
      <c r="U266" s="31">
        <f>PL!AN265</f>
        <v>1900</v>
      </c>
      <c r="V266" s="66">
        <f>PL!AO265</f>
        <v>49434</v>
      </c>
      <c r="W266" s="64">
        <f>PL!AP265</f>
        <v>1594.6451612903227</v>
      </c>
      <c r="X266" s="31">
        <f>PL!AQ265</f>
        <v>-9466</v>
      </c>
      <c r="Y266" s="45">
        <f>PL!AR265</f>
        <v>0.83928692699490659</v>
      </c>
      <c r="Z266" s="65">
        <f>GEN!AM265</f>
        <v>25721.743464052288</v>
      </c>
      <c r="AA266" s="31">
        <f>GEN!AN265</f>
        <v>829.73366013071893</v>
      </c>
      <c r="AB266" s="66">
        <f>GEN!AO265</f>
        <v>17126</v>
      </c>
      <c r="AC266" s="64">
        <f>GEN!AP265</f>
        <v>552.45161290322585</v>
      </c>
      <c r="AD266" s="31">
        <f>GEN!AQ265</f>
        <v>-8595.7434640522879</v>
      </c>
      <c r="AE266" s="45">
        <f>GEN!AR265</f>
        <v>0.66581800817408177</v>
      </c>
      <c r="AF266" s="65">
        <f>FMCG!AM265</f>
        <v>185845</v>
      </c>
      <c r="AG266" s="31">
        <f>FMCG!AN265</f>
        <v>5995</v>
      </c>
      <c r="AH266" s="66">
        <f>FMCG!AO265</f>
        <v>254656</v>
      </c>
      <c r="AI266" s="64">
        <f>FMCG!AP265</f>
        <v>8214.7096774193542</v>
      </c>
      <c r="AJ266" s="31">
        <f>FMCG!AQ265</f>
        <v>68811</v>
      </c>
      <c r="AK266" s="45">
        <f>FMCG!AR265</f>
        <v>1.3702601630390918</v>
      </c>
    </row>
    <row r="267" spans="1:37" x14ac:dyDescent="0.25">
      <c r="A267" s="10">
        <v>265</v>
      </c>
      <c r="B267" s="11">
        <v>16119</v>
      </c>
      <c r="C267" s="11" t="s">
        <v>58</v>
      </c>
      <c r="D267" s="11" t="s">
        <v>23</v>
      </c>
      <c r="E267" s="11" t="s">
        <v>42</v>
      </c>
      <c r="F267" s="12" t="s">
        <v>48</v>
      </c>
      <c r="G267" s="12" t="s">
        <v>329</v>
      </c>
      <c r="H267" s="65">
        <f>SALES!AM266</f>
        <v>1588316</v>
      </c>
      <c r="I267" s="31">
        <f>SALES!AN266</f>
        <v>51236</v>
      </c>
      <c r="J267" s="66">
        <f>SALES!AO266</f>
        <v>1300230.4200000002</v>
      </c>
      <c r="K267" s="64">
        <f>SALES!AP266</f>
        <v>41942.916774193553</v>
      </c>
      <c r="L267" s="31">
        <f>SALES!AR266</f>
        <v>-288085.57999999984</v>
      </c>
      <c r="M267" s="45">
        <f>SALES!AS266</f>
        <v>0.81862199965246218</v>
      </c>
      <c r="N267" s="65">
        <f>PHARMA!AM266</f>
        <v>1162515.5253267973</v>
      </c>
      <c r="O267" s="31">
        <f>PHARMA!AN266</f>
        <v>37500.500816993459</v>
      </c>
      <c r="P267" s="66">
        <f>PHARMA!AO266</f>
        <v>830407.54</v>
      </c>
      <c r="Q267" s="64">
        <f>PHARMA!AP266</f>
        <v>26787.34</v>
      </c>
      <c r="R267" s="31">
        <f>PHARMA!AQ266</f>
        <v>-332107.98532679724</v>
      </c>
      <c r="S267" s="45">
        <f>PHARMA!AR266</f>
        <v>0.71431952684379196</v>
      </c>
      <c r="T267" s="65">
        <f>PL!AM266</f>
        <v>137950</v>
      </c>
      <c r="U267" s="31">
        <f>PL!AN266</f>
        <v>4450</v>
      </c>
      <c r="V267" s="66">
        <f>PL!AO266</f>
        <v>87933.34</v>
      </c>
      <c r="W267" s="64">
        <f>PL!AP266</f>
        <v>2836.5593548387096</v>
      </c>
      <c r="X267" s="31">
        <f>PL!AQ266</f>
        <v>-50016.66</v>
      </c>
      <c r="Y267" s="45">
        <f>PL!AR266</f>
        <v>0.63742906850308079</v>
      </c>
      <c r="Z267" s="65">
        <f>GEN!AM266</f>
        <v>45678.474673202618</v>
      </c>
      <c r="AA267" s="31">
        <f>GEN!AN266</f>
        <v>1473.499183006536</v>
      </c>
      <c r="AB267" s="66">
        <f>GEN!AO266</f>
        <v>37244.449999999997</v>
      </c>
      <c r="AC267" s="64">
        <f>GEN!AP266</f>
        <v>1201.4338709677418</v>
      </c>
      <c r="AD267" s="31">
        <f>GEN!AQ266</f>
        <v>-8434.0246732026208</v>
      </c>
      <c r="AE267" s="45">
        <f>GEN!AR266</f>
        <v>0.81536107031720872</v>
      </c>
      <c r="AF267" s="65">
        <f>FMCG!AM266</f>
        <v>242172</v>
      </c>
      <c r="AG267" s="31">
        <f>FMCG!AN266</f>
        <v>7812</v>
      </c>
      <c r="AH267" s="66">
        <f>FMCG!AO266</f>
        <v>201979.84000000003</v>
      </c>
      <c r="AI267" s="64">
        <f>FMCG!AP266</f>
        <v>6515.4787096774198</v>
      </c>
      <c r="AJ267" s="31">
        <f>FMCG!AQ266</f>
        <v>-40192.159999999974</v>
      </c>
      <c r="AK267" s="45">
        <f>FMCG!AR266</f>
        <v>0.83403465305650537</v>
      </c>
    </row>
    <row r="268" spans="1:37" x14ac:dyDescent="0.25">
      <c r="A268" s="10">
        <v>266</v>
      </c>
      <c r="B268" s="11">
        <v>16120</v>
      </c>
      <c r="C268" s="11" t="s">
        <v>58</v>
      </c>
      <c r="D268" s="11" t="s">
        <v>23</v>
      </c>
      <c r="E268" s="11" t="s">
        <v>42</v>
      </c>
      <c r="F268" s="12" t="s">
        <v>48</v>
      </c>
      <c r="G268" s="12" t="s">
        <v>330</v>
      </c>
      <c r="H268" s="65">
        <f>SALES!AM267</f>
        <v>1588316</v>
      </c>
      <c r="I268" s="31">
        <f>SALES!AN267</f>
        <v>51236</v>
      </c>
      <c r="J268" s="66">
        <f>SALES!AO267</f>
        <v>1471902.55</v>
      </c>
      <c r="K268" s="64">
        <f>SALES!AP267</f>
        <v>47480.727419354844</v>
      </c>
      <c r="L268" s="31">
        <f>SALES!AR267</f>
        <v>-116413.44999999995</v>
      </c>
      <c r="M268" s="45">
        <f>SALES!AS267</f>
        <v>0.92670636699498088</v>
      </c>
      <c r="N268" s="65">
        <f>PHARMA!AM267</f>
        <v>1076191.379379085</v>
      </c>
      <c r="O268" s="31">
        <f>PHARMA!AN267</f>
        <v>34715.850947712417</v>
      </c>
      <c r="P268" s="66">
        <f>PHARMA!AO267</f>
        <v>897379.47</v>
      </c>
      <c r="Q268" s="64">
        <f>PHARMA!AP267</f>
        <v>28947.724838709677</v>
      </c>
      <c r="R268" s="31">
        <f>PHARMA!AQ267</f>
        <v>-178811.90937908506</v>
      </c>
      <c r="S268" s="45">
        <f>PHARMA!AR267</f>
        <v>0.83384748028528932</v>
      </c>
      <c r="T268" s="65">
        <f>PL!AM267</f>
        <v>106950</v>
      </c>
      <c r="U268" s="31">
        <f>PL!AN267</f>
        <v>3450</v>
      </c>
      <c r="V268" s="66">
        <f>PL!AO267</f>
        <v>72012.05</v>
      </c>
      <c r="W268" s="64">
        <f>PL!AP267</f>
        <v>2322.9693548387099</v>
      </c>
      <c r="X268" s="31">
        <f>PL!AQ267</f>
        <v>-34937.949999999997</v>
      </c>
      <c r="Y268" s="45">
        <f>PL!AR267</f>
        <v>0.67332445067788693</v>
      </c>
      <c r="Z268" s="65">
        <f>GEN!AM267</f>
        <v>54502.620620915033</v>
      </c>
      <c r="AA268" s="31">
        <f>GEN!AN267</f>
        <v>1758.1490522875818</v>
      </c>
      <c r="AB268" s="66">
        <f>GEN!AO267</f>
        <v>54545.009999999995</v>
      </c>
      <c r="AC268" s="64">
        <f>GEN!AP267</f>
        <v>1759.516451612903</v>
      </c>
      <c r="AD268" s="31">
        <f>GEN!AQ267</f>
        <v>42.389379084961547</v>
      </c>
      <c r="AE268" s="45">
        <f>GEN!AR267</f>
        <v>1.0007777493742878</v>
      </c>
      <c r="AF268" s="65">
        <f>FMCG!AM267</f>
        <v>350672</v>
      </c>
      <c r="AG268" s="31">
        <f>FMCG!AN267</f>
        <v>11312</v>
      </c>
      <c r="AH268" s="66">
        <f>FMCG!AO267</f>
        <v>361619.46</v>
      </c>
      <c r="AI268" s="64">
        <f>FMCG!AP267</f>
        <v>11665.143870967742</v>
      </c>
      <c r="AJ268" s="31">
        <f>FMCG!AQ267</f>
        <v>10947.460000000021</v>
      </c>
      <c r="AK268" s="45">
        <f>FMCG!AR267</f>
        <v>1.0312185175890862</v>
      </c>
    </row>
    <row r="269" spans="1:37" x14ac:dyDescent="0.25">
      <c r="A269" s="10">
        <v>267</v>
      </c>
      <c r="B269" s="11">
        <v>17476</v>
      </c>
      <c r="C269" s="11" t="s">
        <v>58</v>
      </c>
      <c r="D269" s="11" t="s">
        <v>23</v>
      </c>
      <c r="E269" s="12" t="s">
        <v>42</v>
      </c>
      <c r="F269" s="12" t="s">
        <v>48</v>
      </c>
      <c r="G269" s="12" t="s">
        <v>331</v>
      </c>
      <c r="H269" s="65">
        <f>SALES!AM268</f>
        <v>801350</v>
      </c>
      <c r="I269" s="31">
        <f>SALES!AN268</f>
        <v>25850</v>
      </c>
      <c r="J269" s="66">
        <f>SALES!AO268</f>
        <v>975603</v>
      </c>
      <c r="K269" s="64">
        <f>SALES!AP268</f>
        <v>31471.064516129034</v>
      </c>
      <c r="L269" s="31">
        <f>SALES!AR268</f>
        <v>174253</v>
      </c>
      <c r="M269" s="45">
        <f>SALES!AS268</f>
        <v>1.2174493042989953</v>
      </c>
      <c r="N269" s="65">
        <f>PHARMA!AM268</f>
        <v>531814.29999999993</v>
      </c>
      <c r="O269" s="31">
        <f>PHARMA!AN268</f>
        <v>17155.3</v>
      </c>
      <c r="P269" s="66">
        <f>PHARMA!AO268</f>
        <v>520977</v>
      </c>
      <c r="Q269" s="64">
        <f>PHARMA!AP268</f>
        <v>16805.709677419356</v>
      </c>
      <c r="R269" s="31">
        <f>PHARMA!AQ268</f>
        <v>-10837.29999999993</v>
      </c>
      <c r="S269" s="45">
        <f>PHARMA!AR268</f>
        <v>0.97962202219835015</v>
      </c>
      <c r="T269" s="65">
        <f>PL!AM268</f>
        <v>49600</v>
      </c>
      <c r="U269" s="31">
        <f>PL!AN268</f>
        <v>1600</v>
      </c>
      <c r="V269" s="66">
        <f>PL!AO268</f>
        <v>82221</v>
      </c>
      <c r="W269" s="64">
        <f>PL!AP268</f>
        <v>2652.2903225806454</v>
      </c>
      <c r="X269" s="31">
        <f>PL!AQ268</f>
        <v>32621</v>
      </c>
      <c r="Y269" s="45">
        <f>PL!AR268</f>
        <v>1.6576814516129033</v>
      </c>
      <c r="Z269" s="65">
        <f>GEN!AM268</f>
        <v>28210</v>
      </c>
      <c r="AA269" s="31">
        <f>GEN!AN268</f>
        <v>910</v>
      </c>
      <c r="AB269" s="66">
        <f>GEN!AO268</f>
        <v>45010</v>
      </c>
      <c r="AC269" s="64">
        <f>GEN!AP268</f>
        <v>1451.9354838709678</v>
      </c>
      <c r="AD269" s="31">
        <f>GEN!AQ268</f>
        <v>16800</v>
      </c>
      <c r="AE269" s="45">
        <f>GEN!AR268</f>
        <v>1.5955334987593053</v>
      </c>
      <c r="AF269" s="65">
        <f>FMCG!AM268</f>
        <v>183365</v>
      </c>
      <c r="AG269" s="31">
        <f>FMCG!AN268</f>
        <v>5915</v>
      </c>
      <c r="AH269" s="66">
        <f>FMCG!AO268</f>
        <v>262529</v>
      </c>
      <c r="AI269" s="64">
        <f>FMCG!AP268</f>
        <v>8468.677419354839</v>
      </c>
      <c r="AJ269" s="31">
        <f>FMCG!AQ268</f>
        <v>79164</v>
      </c>
      <c r="AK269" s="45">
        <f>FMCG!AR268</f>
        <v>1.4317290649796852</v>
      </c>
    </row>
    <row r="270" spans="1:37" x14ac:dyDescent="0.25">
      <c r="A270" s="10">
        <v>268</v>
      </c>
      <c r="B270" s="11">
        <v>14554</v>
      </c>
      <c r="C270" s="11" t="s">
        <v>58</v>
      </c>
      <c r="D270" s="11" t="s">
        <v>23</v>
      </c>
      <c r="E270" s="12" t="s">
        <v>42</v>
      </c>
      <c r="F270" s="12" t="s">
        <v>48</v>
      </c>
      <c r="G270" s="12" t="s">
        <v>332</v>
      </c>
      <c r="H270" s="65">
        <f>SALES!AM269</f>
        <v>961341</v>
      </c>
      <c r="I270" s="31">
        <f>SALES!AN269</f>
        <v>31011</v>
      </c>
      <c r="J270" s="66">
        <f>SALES!AO269</f>
        <v>0</v>
      </c>
      <c r="K270" s="64">
        <f>SALES!AP269</f>
        <v>0</v>
      </c>
      <c r="L270" s="31">
        <f>SALES!AR269</f>
        <v>-961341</v>
      </c>
      <c r="M270" s="45">
        <f>SALES!AS269</f>
        <v>0</v>
      </c>
      <c r="N270" s="65">
        <f>PHARMA!AM269</f>
        <v>448574.71888888889</v>
      </c>
      <c r="O270" s="31">
        <f>PHARMA!AN269</f>
        <v>14470.152222222223</v>
      </c>
      <c r="P270" s="66">
        <f>PHARMA!AO269</f>
        <v>0</v>
      </c>
      <c r="Q270" s="64">
        <f>PHARMA!AP269</f>
        <v>0</v>
      </c>
      <c r="R270" s="31">
        <f>PHARMA!AQ269</f>
        <v>-448574.71888888889</v>
      </c>
      <c r="S270" s="45">
        <f>PHARMA!AR269</f>
        <v>0</v>
      </c>
      <c r="T270" s="65">
        <f>PL!AM269</f>
        <v>89900</v>
      </c>
      <c r="U270" s="31">
        <f>PL!AN269</f>
        <v>2900</v>
      </c>
      <c r="V270" s="66">
        <f>PL!AO269</f>
        <v>0</v>
      </c>
      <c r="W270" s="64">
        <f>PL!AP269</f>
        <v>0</v>
      </c>
      <c r="X270" s="31">
        <f>PL!AQ269</f>
        <v>-89900</v>
      </c>
      <c r="Y270" s="45">
        <f>PL!AR269</f>
        <v>0</v>
      </c>
      <c r="Z270" s="65">
        <f>GEN!AM269</f>
        <v>86959.581111111111</v>
      </c>
      <c r="AA270" s="31">
        <f>GEN!AN269</f>
        <v>2805.1477777777777</v>
      </c>
      <c r="AB270" s="66">
        <f>GEN!AO269</f>
        <v>0</v>
      </c>
      <c r="AC270" s="64">
        <f>GEN!AP269</f>
        <v>0</v>
      </c>
      <c r="AD270" s="31">
        <f>GEN!AQ269</f>
        <v>-86959.581111111111</v>
      </c>
      <c r="AE270" s="45">
        <f>GEN!AR269</f>
        <v>0</v>
      </c>
      <c r="AF270" s="65">
        <f>FMCG!AM269</f>
        <v>325996</v>
      </c>
      <c r="AG270" s="31">
        <f>FMCG!AN269</f>
        <v>10516</v>
      </c>
      <c r="AH270" s="66">
        <f>FMCG!AO269</f>
        <v>0</v>
      </c>
      <c r="AI270" s="64">
        <f>FMCG!AP269</f>
        <v>0</v>
      </c>
      <c r="AJ270" s="31">
        <f>FMCG!AQ269</f>
        <v>-325996</v>
      </c>
      <c r="AK270" s="45">
        <f>FMCG!AR269</f>
        <v>0</v>
      </c>
    </row>
    <row r="271" spans="1:37" x14ac:dyDescent="0.25">
      <c r="A271" s="10">
        <v>269</v>
      </c>
      <c r="B271" s="11">
        <v>15968</v>
      </c>
      <c r="C271" s="11" t="s">
        <v>58</v>
      </c>
      <c r="D271" s="11" t="s">
        <v>23</v>
      </c>
      <c r="E271" s="12" t="s">
        <v>42</v>
      </c>
      <c r="F271" s="12" t="s">
        <v>48</v>
      </c>
      <c r="G271" s="12" t="s">
        <v>333</v>
      </c>
      <c r="H271" s="65">
        <f>SALES!AM270</f>
        <v>1672946</v>
      </c>
      <c r="I271" s="31">
        <f>SALES!AN270</f>
        <v>53966</v>
      </c>
      <c r="J271" s="66">
        <f>SALES!AO270</f>
        <v>0</v>
      </c>
      <c r="K271" s="64">
        <f>SALES!AP270</f>
        <v>0</v>
      </c>
      <c r="L271" s="31">
        <f>SALES!AR270</f>
        <v>-1672946</v>
      </c>
      <c r="M271" s="45">
        <f>SALES!AS270</f>
        <v>0</v>
      </c>
      <c r="N271" s="65">
        <f>PHARMA!AM270</f>
        <v>541109.48284313735</v>
      </c>
      <c r="O271" s="31">
        <f>PHARMA!AN270</f>
        <v>17455.14460784314</v>
      </c>
      <c r="P271" s="66">
        <f>PHARMA!AO270</f>
        <v>0</v>
      </c>
      <c r="Q271" s="64">
        <f>PHARMA!AP270</f>
        <v>0</v>
      </c>
      <c r="R271" s="31">
        <f>PHARMA!AQ270</f>
        <v>-541109.48284313735</v>
      </c>
      <c r="S271" s="45">
        <f>PHARMA!AR270</f>
        <v>0</v>
      </c>
      <c r="T271" s="65">
        <f>PL!AM270</f>
        <v>151900</v>
      </c>
      <c r="U271" s="31">
        <f>PL!AN270</f>
        <v>4900</v>
      </c>
      <c r="V271" s="66">
        <f>PL!AO270</f>
        <v>0</v>
      </c>
      <c r="W271" s="64">
        <f>PL!AP270</f>
        <v>0</v>
      </c>
      <c r="X271" s="31">
        <f>PL!AQ270</f>
        <v>-151900</v>
      </c>
      <c r="Y271" s="45">
        <f>PL!AR270</f>
        <v>0</v>
      </c>
      <c r="Z271" s="65">
        <f>GEN!AM270</f>
        <v>245090.81715686276</v>
      </c>
      <c r="AA271" s="31">
        <f>GEN!AN270</f>
        <v>7906.1553921568629</v>
      </c>
      <c r="AB271" s="66">
        <f>GEN!AO270</f>
        <v>0</v>
      </c>
      <c r="AC271" s="64">
        <f>GEN!AP270</f>
        <v>0</v>
      </c>
      <c r="AD271" s="31">
        <f>GEN!AQ270</f>
        <v>-245090.81715686276</v>
      </c>
      <c r="AE271" s="45">
        <f>GEN!AR270</f>
        <v>0</v>
      </c>
      <c r="AF271" s="65">
        <f>FMCG!AM270</f>
        <v>710272</v>
      </c>
      <c r="AG271" s="31">
        <f>FMCG!AN270</f>
        <v>22912</v>
      </c>
      <c r="AH271" s="66">
        <f>FMCG!AO270</f>
        <v>0</v>
      </c>
      <c r="AI271" s="64">
        <f>FMCG!AP270</f>
        <v>0</v>
      </c>
      <c r="AJ271" s="31">
        <f>FMCG!AQ270</f>
        <v>-710272</v>
      </c>
      <c r="AK271" s="45">
        <f>FMCG!AR270</f>
        <v>0</v>
      </c>
    </row>
    <row r="272" spans="1:37" x14ac:dyDescent="0.25">
      <c r="A272" s="10">
        <v>270</v>
      </c>
      <c r="B272" s="11">
        <v>14512</v>
      </c>
      <c r="C272" s="11" t="s">
        <v>58</v>
      </c>
      <c r="D272" s="11" t="s">
        <v>23</v>
      </c>
      <c r="E272" s="12" t="s">
        <v>42</v>
      </c>
      <c r="F272" s="12" t="s">
        <v>49</v>
      </c>
      <c r="G272" s="12" t="s">
        <v>334</v>
      </c>
      <c r="H272" s="65">
        <f>SALES!AM271</f>
        <v>1517450</v>
      </c>
      <c r="I272" s="31">
        <f>SALES!AN271</f>
        <v>48950</v>
      </c>
      <c r="J272" s="66">
        <f>SALES!AO271</f>
        <v>1378076</v>
      </c>
      <c r="K272" s="64">
        <f>SALES!AP271</f>
        <v>44454.06451612903</v>
      </c>
      <c r="L272" s="31">
        <f>SALES!AR271</f>
        <v>-139374</v>
      </c>
      <c r="M272" s="45">
        <f>SALES!AS271</f>
        <v>0.90815249266862175</v>
      </c>
      <c r="N272" s="65">
        <f>PHARMA!AM271</f>
        <v>824191.6712418301</v>
      </c>
      <c r="O272" s="31">
        <f>PHARMA!AN271</f>
        <v>26586.828104575165</v>
      </c>
      <c r="P272" s="66">
        <f>PHARMA!AO271</f>
        <v>646040</v>
      </c>
      <c r="Q272" s="64">
        <f>PHARMA!AP271</f>
        <v>20840</v>
      </c>
      <c r="R272" s="31">
        <f>PHARMA!AQ271</f>
        <v>-178151.6712418301</v>
      </c>
      <c r="S272" s="45">
        <f>PHARMA!AR271</f>
        <v>0.78384679503809529</v>
      </c>
      <c r="T272" s="65">
        <f>PL!AM271</f>
        <v>99200</v>
      </c>
      <c r="U272" s="31">
        <f>PL!AN271</f>
        <v>3200</v>
      </c>
      <c r="V272" s="66">
        <f>PL!AO271</f>
        <v>101135</v>
      </c>
      <c r="W272" s="64">
        <f>PL!AP271</f>
        <v>3262.4193548387098</v>
      </c>
      <c r="X272" s="31">
        <f>PL!AQ271</f>
        <v>1935</v>
      </c>
      <c r="Y272" s="45">
        <f>PL!AR271</f>
        <v>1.0195060483870968</v>
      </c>
      <c r="Z272" s="65">
        <f>GEN!AM271</f>
        <v>68400.628758169929</v>
      </c>
      <c r="AA272" s="31">
        <f>GEN!AN271</f>
        <v>2206.4718954248365</v>
      </c>
      <c r="AB272" s="66">
        <f>GEN!AO271</f>
        <v>69443</v>
      </c>
      <c r="AC272" s="64">
        <f>GEN!AP271</f>
        <v>2240.0967741935483</v>
      </c>
      <c r="AD272" s="31">
        <f>GEN!AQ271</f>
        <v>1042.3712418300711</v>
      </c>
      <c r="AE272" s="45">
        <f>GEN!AR271</f>
        <v>1.0152392055563608</v>
      </c>
      <c r="AF272" s="65">
        <f>FMCG!AM271</f>
        <v>517297</v>
      </c>
      <c r="AG272" s="31">
        <f>FMCG!AN271</f>
        <v>16687</v>
      </c>
      <c r="AH272" s="66">
        <f>FMCG!AO271</f>
        <v>489071</v>
      </c>
      <c r="AI272" s="64">
        <f>FMCG!AP271</f>
        <v>15776.483870967742</v>
      </c>
      <c r="AJ272" s="31">
        <f>FMCG!AQ271</f>
        <v>-28226</v>
      </c>
      <c r="AK272" s="45">
        <f>FMCG!AR271</f>
        <v>0.94543560082505795</v>
      </c>
    </row>
    <row r="273" spans="1:37" x14ac:dyDescent="0.25">
      <c r="A273" s="10">
        <v>271</v>
      </c>
      <c r="B273" s="11">
        <v>14547</v>
      </c>
      <c r="C273" s="11" t="s">
        <v>58</v>
      </c>
      <c r="D273" s="11" t="s">
        <v>23</v>
      </c>
      <c r="E273" s="12" t="s">
        <v>42</v>
      </c>
      <c r="F273" s="12" t="s">
        <v>49</v>
      </c>
      <c r="G273" s="12" t="s">
        <v>335</v>
      </c>
      <c r="H273" s="65">
        <f>SALES!AM272</f>
        <v>1181751</v>
      </c>
      <c r="I273" s="31">
        <f>SALES!AN272</f>
        <v>38121</v>
      </c>
      <c r="J273" s="66">
        <f>SALES!AO272</f>
        <v>1270735</v>
      </c>
      <c r="K273" s="64">
        <f>SALES!AP272</f>
        <v>40991.451612903227</v>
      </c>
      <c r="L273" s="31">
        <f>SALES!AR272</f>
        <v>88984</v>
      </c>
      <c r="M273" s="45">
        <f>SALES!AS272</f>
        <v>1.0752984342725329</v>
      </c>
      <c r="N273" s="65">
        <f>PHARMA!AM272</f>
        <v>768649.5892663399</v>
      </c>
      <c r="O273" s="31">
        <f>PHARMA!AN272</f>
        <v>24795.148040849675</v>
      </c>
      <c r="P273" s="66">
        <f>PHARMA!AO272</f>
        <v>739600</v>
      </c>
      <c r="Q273" s="64">
        <f>PHARMA!AP272</f>
        <v>23858.064516129034</v>
      </c>
      <c r="R273" s="31">
        <f>PHARMA!AQ272</f>
        <v>-29049.589266339899</v>
      </c>
      <c r="S273" s="45">
        <f>PHARMA!AR272</f>
        <v>0.96220698004396632</v>
      </c>
      <c r="T273" s="65">
        <f>PL!AM272</f>
        <v>83700</v>
      </c>
      <c r="U273" s="31">
        <f>PL!AN272</f>
        <v>2700</v>
      </c>
      <c r="V273" s="66">
        <f>PL!AO272</f>
        <v>90050</v>
      </c>
      <c r="W273" s="64">
        <f>PL!AP272</f>
        <v>2904.8387096774195</v>
      </c>
      <c r="X273" s="31">
        <f>PL!AQ272</f>
        <v>6350</v>
      </c>
      <c r="Y273" s="45">
        <f>PL!AR272</f>
        <v>1.0758661887694145</v>
      </c>
      <c r="Z273" s="65">
        <f>GEN!AM272</f>
        <v>44263.41073366013</v>
      </c>
      <c r="AA273" s="31">
        <f>GEN!AN272</f>
        <v>1427.8519591503268</v>
      </c>
      <c r="AB273" s="66">
        <f>GEN!AO272</f>
        <v>39140</v>
      </c>
      <c r="AC273" s="64">
        <f>GEN!AP272</f>
        <v>1262.5806451612902</v>
      </c>
      <c r="AD273" s="31">
        <f>GEN!AQ272</f>
        <v>-5123.4107336601301</v>
      </c>
      <c r="AE273" s="45">
        <f>GEN!AR272</f>
        <v>0.88425178609735944</v>
      </c>
      <c r="AF273" s="65">
        <f>FMCG!AM272</f>
        <v>257796</v>
      </c>
      <c r="AG273" s="31">
        <f>FMCG!AN272</f>
        <v>8316</v>
      </c>
      <c r="AH273" s="66">
        <f>FMCG!AO272</f>
        <v>293053</v>
      </c>
      <c r="AI273" s="64">
        <f>FMCG!AP272</f>
        <v>9453.322580645161</v>
      </c>
      <c r="AJ273" s="31">
        <f>FMCG!AQ272</f>
        <v>35257</v>
      </c>
      <c r="AK273" s="45">
        <f>FMCG!AR272</f>
        <v>1.1367631770857578</v>
      </c>
    </row>
    <row r="274" spans="1:37" x14ac:dyDescent="0.25">
      <c r="A274" s="10">
        <v>272</v>
      </c>
      <c r="B274" s="13">
        <v>16069</v>
      </c>
      <c r="C274" s="11" t="s">
        <v>58</v>
      </c>
      <c r="D274" s="11" t="s">
        <v>23</v>
      </c>
      <c r="E274" s="12" t="s">
        <v>42</v>
      </c>
      <c r="F274" s="12" t="s">
        <v>49</v>
      </c>
      <c r="G274" s="14" t="s">
        <v>336</v>
      </c>
      <c r="H274" s="65">
        <f>SALES!AM273</f>
        <v>841681</v>
      </c>
      <c r="I274" s="31">
        <f>SALES!AN273</f>
        <v>27151</v>
      </c>
      <c r="J274" s="66">
        <f>SALES!AO273</f>
        <v>1062858</v>
      </c>
      <c r="K274" s="64">
        <f>SALES!AP273</f>
        <v>34285.741935483871</v>
      </c>
      <c r="L274" s="31">
        <f>SALES!AR273</f>
        <v>221177</v>
      </c>
      <c r="M274" s="45">
        <f>SALES!AS273</f>
        <v>1.2627800793887471</v>
      </c>
      <c r="N274" s="65">
        <f>PHARMA!AM273</f>
        <v>533088.22990522883</v>
      </c>
      <c r="O274" s="31">
        <f>PHARMA!AN273</f>
        <v>17196.394513071897</v>
      </c>
      <c r="P274" s="66">
        <f>PHARMA!AO273</f>
        <v>702102</v>
      </c>
      <c r="Q274" s="64">
        <f>PHARMA!AP273</f>
        <v>22648.451612903227</v>
      </c>
      <c r="R274" s="31">
        <f>PHARMA!AQ273</f>
        <v>169013.77009477117</v>
      </c>
      <c r="S274" s="45">
        <f>PHARMA!AR273</f>
        <v>1.3170465236586035</v>
      </c>
      <c r="T274" s="65">
        <f>PL!AM273</f>
        <v>52700</v>
      </c>
      <c r="U274" s="31">
        <f>PL!AN273</f>
        <v>1700</v>
      </c>
      <c r="V274" s="66">
        <f>PL!AO273</f>
        <v>64138</v>
      </c>
      <c r="W274" s="64">
        <f>PL!AP273</f>
        <v>2068.9677419354839</v>
      </c>
      <c r="X274" s="31">
        <f>PL!AQ273</f>
        <v>11438</v>
      </c>
      <c r="Y274" s="45">
        <f>PL!AR273</f>
        <v>1.2170398481973435</v>
      </c>
      <c r="Z274" s="65">
        <f>GEN!AM273</f>
        <v>23960.070094771239</v>
      </c>
      <c r="AA274" s="31">
        <f>GEN!AN273</f>
        <v>772.90548692810455</v>
      </c>
      <c r="AB274" s="66">
        <f>GEN!AO273</f>
        <v>25363</v>
      </c>
      <c r="AC274" s="64">
        <f>GEN!AP273</f>
        <v>818.16129032258061</v>
      </c>
      <c r="AD274" s="31">
        <f>GEN!AQ273</f>
        <v>1402.9299052287606</v>
      </c>
      <c r="AE274" s="45">
        <f>GEN!AR273</f>
        <v>1.05855282975716</v>
      </c>
      <c r="AF274" s="65">
        <f>FMCG!AM273</f>
        <v>218922</v>
      </c>
      <c r="AG274" s="31">
        <f>FMCG!AN273</f>
        <v>7062</v>
      </c>
      <c r="AH274" s="66">
        <f>FMCG!AO273</f>
        <v>200264</v>
      </c>
      <c r="AI274" s="64">
        <f>FMCG!AP273</f>
        <v>6460.1290322580644</v>
      </c>
      <c r="AJ274" s="31">
        <f>FMCG!AQ273</f>
        <v>-18658</v>
      </c>
      <c r="AK274" s="45">
        <f>FMCG!AR273</f>
        <v>0.91477329825234555</v>
      </c>
    </row>
    <row r="275" spans="1:37" x14ac:dyDescent="0.25">
      <c r="A275" s="10">
        <v>273</v>
      </c>
      <c r="B275" s="13">
        <v>16068</v>
      </c>
      <c r="C275" s="11" t="s">
        <v>58</v>
      </c>
      <c r="D275" s="11" t="s">
        <v>23</v>
      </c>
      <c r="E275" s="12" t="s">
        <v>42</v>
      </c>
      <c r="F275" s="12" t="s">
        <v>49</v>
      </c>
      <c r="G275" s="14" t="s">
        <v>337</v>
      </c>
      <c r="H275" s="65">
        <f>SALES!AM274</f>
        <v>745581</v>
      </c>
      <c r="I275" s="31">
        <f>SALES!AN274</f>
        <v>24051</v>
      </c>
      <c r="J275" s="66">
        <f>SALES!AO274</f>
        <v>705273</v>
      </c>
      <c r="K275" s="64">
        <f>SALES!AP274</f>
        <v>22750.741935483871</v>
      </c>
      <c r="L275" s="31">
        <f>SALES!AR274</f>
        <v>-40308</v>
      </c>
      <c r="M275" s="45">
        <f>SALES!AS274</f>
        <v>0.94593746353514907</v>
      </c>
      <c r="N275" s="65">
        <f>PHARMA!AM274</f>
        <v>362698.42163398693</v>
      </c>
      <c r="O275" s="31">
        <f>PHARMA!AN274</f>
        <v>11699.94908496732</v>
      </c>
      <c r="P275" s="66">
        <f>PHARMA!AO274</f>
        <v>296169</v>
      </c>
      <c r="Q275" s="64">
        <f>PHARMA!AP274</f>
        <v>9553.8387096774186</v>
      </c>
      <c r="R275" s="31">
        <f>PHARMA!AQ274</f>
        <v>-66529.421633986931</v>
      </c>
      <c r="S275" s="45">
        <f>PHARMA!AR274</f>
        <v>0.8165709645653646</v>
      </c>
      <c r="T275" s="65">
        <f>PL!AM274</f>
        <v>52700</v>
      </c>
      <c r="U275" s="31">
        <f>PL!AN274</f>
        <v>1700</v>
      </c>
      <c r="V275" s="66">
        <f>PL!AO274</f>
        <v>49329</v>
      </c>
      <c r="W275" s="64">
        <f>PL!AP274</f>
        <v>1591.258064516129</v>
      </c>
      <c r="X275" s="31">
        <f>PL!AQ274</f>
        <v>-3371</v>
      </c>
      <c r="Y275" s="45">
        <f>PL!AR274</f>
        <v>0.93603415559772296</v>
      </c>
      <c r="Z275" s="65">
        <f>GEN!AM274</f>
        <v>26949.878366013072</v>
      </c>
      <c r="AA275" s="31">
        <f>GEN!AN274</f>
        <v>869.35091503267972</v>
      </c>
      <c r="AB275" s="66">
        <f>GEN!AO274</f>
        <v>20996</v>
      </c>
      <c r="AC275" s="64">
        <f>GEN!AP274</f>
        <v>677.29032258064512</v>
      </c>
      <c r="AD275" s="31">
        <f>GEN!AQ274</f>
        <v>-5953.8783660130721</v>
      </c>
      <c r="AE275" s="45">
        <f>GEN!AR274</f>
        <v>0.77907587243430365</v>
      </c>
      <c r="AF275" s="65">
        <f>FMCG!AM274</f>
        <v>293322</v>
      </c>
      <c r="AG275" s="31">
        <f>FMCG!AN274</f>
        <v>9462</v>
      </c>
      <c r="AH275" s="66">
        <f>FMCG!AO274</f>
        <v>282643</v>
      </c>
      <c r="AI275" s="64">
        <f>FMCG!AP274</f>
        <v>9117.5161290322576</v>
      </c>
      <c r="AJ275" s="31">
        <f>FMCG!AQ274</f>
        <v>-10679</v>
      </c>
      <c r="AK275" s="45">
        <f>FMCG!AR274</f>
        <v>0.9635929115443097</v>
      </c>
    </row>
    <row r="276" spans="1:37" x14ac:dyDescent="0.25">
      <c r="A276" s="10">
        <v>274</v>
      </c>
      <c r="B276" s="11">
        <v>14561</v>
      </c>
      <c r="C276" s="11" t="s">
        <v>58</v>
      </c>
      <c r="D276" s="11" t="s">
        <v>23</v>
      </c>
      <c r="E276" s="12" t="s">
        <v>42</v>
      </c>
      <c r="F276" s="12" t="s">
        <v>49</v>
      </c>
      <c r="G276" s="12" t="s">
        <v>338</v>
      </c>
      <c r="H276" s="65">
        <f>SALES!AM275</f>
        <v>1843291</v>
      </c>
      <c r="I276" s="31">
        <f>SALES!AN275</f>
        <v>59461</v>
      </c>
      <c r="J276" s="66">
        <f>SALES!AO275</f>
        <v>1794252</v>
      </c>
      <c r="K276" s="64">
        <f>SALES!AP275</f>
        <v>57879.096774193546</v>
      </c>
      <c r="L276" s="31">
        <f>SALES!AR275</f>
        <v>-49039</v>
      </c>
      <c r="M276" s="45">
        <f>SALES!AS275</f>
        <v>0.97339595321628547</v>
      </c>
      <c r="N276" s="65">
        <f>PHARMA!AM275</f>
        <v>1116717.4990522875</v>
      </c>
      <c r="O276" s="31">
        <f>PHARMA!AN275</f>
        <v>36023.145130718956</v>
      </c>
      <c r="P276" s="66">
        <f>PHARMA!AO275</f>
        <v>917556</v>
      </c>
      <c r="Q276" s="64">
        <f>PHARMA!AP275</f>
        <v>29598.580645161292</v>
      </c>
      <c r="R276" s="31">
        <f>PHARMA!AQ275</f>
        <v>-199161.49905228755</v>
      </c>
      <c r="S276" s="45">
        <f>PHARMA!AR275</f>
        <v>0.82165453731914495</v>
      </c>
      <c r="T276" s="65">
        <f>PL!AM275</f>
        <v>136400</v>
      </c>
      <c r="U276" s="31">
        <f>PL!AN275</f>
        <v>4400</v>
      </c>
      <c r="V276" s="66">
        <f>PL!AO275</f>
        <v>154639</v>
      </c>
      <c r="W276" s="64">
        <f>PL!AP275</f>
        <v>4988.3548387096771</v>
      </c>
      <c r="X276" s="31">
        <f>PL!AQ275</f>
        <v>18239</v>
      </c>
      <c r="Y276" s="45">
        <f>PL!AR275</f>
        <v>1.133717008797654</v>
      </c>
      <c r="Z276" s="65">
        <f>GEN!AM275</f>
        <v>86990.800947712414</v>
      </c>
      <c r="AA276" s="31">
        <f>GEN!AN275</f>
        <v>2806.1548692810456</v>
      </c>
      <c r="AB276" s="66">
        <f>GEN!AO275</f>
        <v>60398</v>
      </c>
      <c r="AC276" s="64">
        <f>GEN!AP275</f>
        <v>1948.3225806451612</v>
      </c>
      <c r="AD276" s="31">
        <f>GEN!AQ275</f>
        <v>-26592.800947712414</v>
      </c>
      <c r="AE276" s="45">
        <f>GEN!AR275</f>
        <v>0.69430329807290136</v>
      </c>
      <c r="AF276" s="65">
        <f>FMCG!AM275</f>
        <v>490172</v>
      </c>
      <c r="AG276" s="31">
        <f>FMCG!AN275</f>
        <v>15812</v>
      </c>
      <c r="AH276" s="66">
        <f>FMCG!AO275</f>
        <v>513810</v>
      </c>
      <c r="AI276" s="64">
        <f>FMCG!AP275</f>
        <v>16574.516129032258</v>
      </c>
      <c r="AJ276" s="31">
        <f>FMCG!AQ275</f>
        <v>23638</v>
      </c>
      <c r="AK276" s="45">
        <f>FMCG!AR275</f>
        <v>1.0482238887574158</v>
      </c>
    </row>
    <row r="277" spans="1:37" x14ac:dyDescent="0.25">
      <c r="A277" s="10">
        <v>275</v>
      </c>
      <c r="B277" s="11">
        <v>14438</v>
      </c>
      <c r="C277" s="11" t="s">
        <v>58</v>
      </c>
      <c r="D277" s="11" t="s">
        <v>23</v>
      </c>
      <c r="E277" s="12" t="s">
        <v>42</v>
      </c>
      <c r="F277" s="12" t="s">
        <v>49</v>
      </c>
      <c r="G277" s="12" t="s">
        <v>339</v>
      </c>
      <c r="H277" s="65">
        <f>SALES!AM276</f>
        <v>2952750</v>
      </c>
      <c r="I277" s="31">
        <f>SALES!AN276</f>
        <v>95250</v>
      </c>
      <c r="J277" s="66">
        <f>SALES!AO276</f>
        <v>2567859</v>
      </c>
      <c r="K277" s="64">
        <f>SALES!AP276</f>
        <v>82834.161290322576</v>
      </c>
      <c r="L277" s="31">
        <f>SALES!AR276</f>
        <v>-384891</v>
      </c>
      <c r="M277" s="45">
        <f>SALES!AS276</f>
        <v>0.86964998729997456</v>
      </c>
      <c r="N277" s="65">
        <f>PHARMA!AM276</f>
        <v>1952914.5116372551</v>
      </c>
      <c r="O277" s="31">
        <f>PHARMA!AN276</f>
        <v>62997.242310879199</v>
      </c>
      <c r="P277" s="66">
        <f>PHARMA!AO276</f>
        <v>1454884</v>
      </c>
      <c r="Q277" s="64">
        <f>PHARMA!AP276</f>
        <v>46931.741935483871</v>
      </c>
      <c r="R277" s="31">
        <f>PHARMA!AQ276</f>
        <v>-498030.51163725508</v>
      </c>
      <c r="S277" s="45">
        <f>PHARMA!AR276</f>
        <v>0.74498089462209804</v>
      </c>
      <c r="T277" s="65">
        <f>PL!AM276</f>
        <v>198400</v>
      </c>
      <c r="U277" s="31">
        <f>PL!AN276</f>
        <v>6400</v>
      </c>
      <c r="V277" s="66">
        <f>PL!AO276</f>
        <v>180782</v>
      </c>
      <c r="W277" s="64">
        <f>PL!AP276</f>
        <v>5831.677419354839</v>
      </c>
      <c r="X277" s="31">
        <f>PL!AQ276</f>
        <v>-17618</v>
      </c>
      <c r="Y277" s="45">
        <f>PL!AR276</f>
        <v>0.9111995967741936</v>
      </c>
      <c r="Z277" s="65">
        <f>GEN!AM276</f>
        <v>107397.90836274509</v>
      </c>
      <c r="AA277" s="31">
        <f>GEN!AN276</f>
        <v>3464.4486568627449</v>
      </c>
      <c r="AB277" s="66">
        <f>GEN!AO276</f>
        <v>66932</v>
      </c>
      <c r="AC277" s="64">
        <f>GEN!AP276</f>
        <v>2159.0967741935483</v>
      </c>
      <c r="AD277" s="31">
        <f>GEN!AQ276</f>
        <v>-40465.908362745089</v>
      </c>
      <c r="AE277" s="45">
        <f>GEN!AR276</f>
        <v>0.62321511675936725</v>
      </c>
      <c r="AF277" s="65">
        <f>FMCG!AM276</f>
        <v>648396</v>
      </c>
      <c r="AG277" s="31">
        <f>FMCG!AN276</f>
        <v>20916</v>
      </c>
      <c r="AH277" s="66">
        <f>FMCG!AO276</f>
        <v>711878</v>
      </c>
      <c r="AI277" s="64">
        <f>FMCG!AP276</f>
        <v>22963.806451612902</v>
      </c>
      <c r="AJ277" s="31">
        <f>FMCG!AQ276</f>
        <v>63482</v>
      </c>
      <c r="AK277" s="45">
        <f>FMCG!AR276</f>
        <v>1.0979062178051684</v>
      </c>
    </row>
    <row r="278" spans="1:37" x14ac:dyDescent="0.25">
      <c r="A278" s="10">
        <v>276</v>
      </c>
      <c r="B278" s="11">
        <v>15674</v>
      </c>
      <c r="C278" s="11" t="s">
        <v>58</v>
      </c>
      <c r="D278" s="11" t="s">
        <v>23</v>
      </c>
      <c r="E278" s="12" t="s">
        <v>42</v>
      </c>
      <c r="F278" s="12" t="s">
        <v>49</v>
      </c>
      <c r="G278" s="12" t="s">
        <v>340</v>
      </c>
      <c r="H278" s="65">
        <f>SALES!AM277</f>
        <v>1941871</v>
      </c>
      <c r="I278" s="31">
        <f>SALES!AN277</f>
        <v>62641</v>
      </c>
      <c r="J278" s="66">
        <f>SALES!AO277</f>
        <v>1781111</v>
      </c>
      <c r="K278" s="64">
        <f>SALES!AP277</f>
        <v>57455.193548387098</v>
      </c>
      <c r="L278" s="31">
        <f>SALES!AR277</f>
        <v>-160760</v>
      </c>
      <c r="M278" s="45">
        <f>SALES!AS277</f>
        <v>0.9172138623008429</v>
      </c>
      <c r="N278" s="65">
        <f>PHARMA!AM277</f>
        <v>1120789.3556372549</v>
      </c>
      <c r="O278" s="31">
        <f>PHARMA!AN277</f>
        <v>36154.495343137256</v>
      </c>
      <c r="P278" s="66">
        <f>PHARMA!AO277</f>
        <v>811469</v>
      </c>
      <c r="Q278" s="64">
        <f>PHARMA!AP277</f>
        <v>26176.419354838708</v>
      </c>
      <c r="R278" s="31">
        <f>PHARMA!AQ277</f>
        <v>-309320.35563725489</v>
      </c>
      <c r="S278" s="45">
        <f>PHARMA!AR277</f>
        <v>0.72401561981164386</v>
      </c>
      <c r="T278" s="65">
        <f>PL!AM277</f>
        <v>153450</v>
      </c>
      <c r="U278" s="31">
        <f>PL!AN277</f>
        <v>4950</v>
      </c>
      <c r="V278" s="66">
        <f>PL!AO277</f>
        <v>147701</v>
      </c>
      <c r="W278" s="64">
        <f>PL!AP277</f>
        <v>4764.5483870967746</v>
      </c>
      <c r="X278" s="31">
        <f>PL!AQ277</f>
        <v>-5749</v>
      </c>
      <c r="Y278" s="45">
        <f>PL!AR277</f>
        <v>0.96253502769631805</v>
      </c>
      <c r="Z278" s="65">
        <f>GEN!AM277</f>
        <v>85017.644362745094</v>
      </c>
      <c r="AA278" s="31">
        <f>GEN!AN277</f>
        <v>2742.5046568627449</v>
      </c>
      <c r="AB278" s="66">
        <f>GEN!AO277</f>
        <v>73130</v>
      </c>
      <c r="AC278" s="64">
        <f>GEN!AP277</f>
        <v>2359.0322580645161</v>
      </c>
      <c r="AD278" s="31">
        <f>GEN!AQ277</f>
        <v>-11887.644362745094</v>
      </c>
      <c r="AE278" s="45">
        <f>GEN!AR277</f>
        <v>0.86017438554255821</v>
      </c>
      <c r="AF278" s="65">
        <f>FMCG!AM277</f>
        <v>555272</v>
      </c>
      <c r="AG278" s="31">
        <f>FMCG!AN277</f>
        <v>17912</v>
      </c>
      <c r="AH278" s="66">
        <f>FMCG!AO277</f>
        <v>612214</v>
      </c>
      <c r="AI278" s="64">
        <f>FMCG!AP277</f>
        <v>19748.83870967742</v>
      </c>
      <c r="AJ278" s="31">
        <f>FMCG!AQ277</f>
        <v>56942</v>
      </c>
      <c r="AK278" s="45">
        <f>FMCG!AR277</f>
        <v>1.1025479404688152</v>
      </c>
    </row>
    <row r="279" spans="1:37" x14ac:dyDescent="0.25">
      <c r="A279" s="10">
        <v>277</v>
      </c>
      <c r="B279" s="11">
        <v>92006</v>
      </c>
      <c r="C279" s="11" t="s">
        <v>58</v>
      </c>
      <c r="D279" s="11" t="s">
        <v>23</v>
      </c>
      <c r="E279" s="12" t="s">
        <v>42</v>
      </c>
      <c r="F279" s="12" t="s">
        <v>49</v>
      </c>
      <c r="G279" s="12" t="s">
        <v>341</v>
      </c>
      <c r="H279" s="65">
        <f>SALES!AM278</f>
        <v>875781</v>
      </c>
      <c r="I279" s="31">
        <f>SALES!AN278</f>
        <v>28251</v>
      </c>
      <c r="J279" s="66">
        <f>SALES!AO278</f>
        <v>1085150</v>
      </c>
      <c r="K279" s="64">
        <f>SALES!AP278</f>
        <v>35004.838709677417</v>
      </c>
      <c r="L279" s="31">
        <f>SALES!AR278</f>
        <v>209369</v>
      </c>
      <c r="M279" s="45">
        <f>SALES!AS278</f>
        <v>1.2390654741310898</v>
      </c>
      <c r="N279" s="65">
        <f>PHARMA!AM278</f>
        <v>469803.81267973856</v>
      </c>
      <c r="O279" s="31">
        <f>PHARMA!AN278</f>
        <v>15154.961699346406</v>
      </c>
      <c r="P279" s="66">
        <f>PHARMA!AO278</f>
        <v>502084</v>
      </c>
      <c r="Q279" s="64">
        <f>PHARMA!AP278</f>
        <v>16196.258064516129</v>
      </c>
      <c r="R279" s="31">
        <f>PHARMA!AQ278</f>
        <v>32280.187320261437</v>
      </c>
      <c r="S279" s="45">
        <f>PHARMA!AR278</f>
        <v>1.068709930505112</v>
      </c>
      <c r="T279" s="65">
        <f>PL!AM278</f>
        <v>68200</v>
      </c>
      <c r="U279" s="31">
        <f>PL!AN278</f>
        <v>2200</v>
      </c>
      <c r="V279" s="66">
        <f>PL!AO278</f>
        <v>86562</v>
      </c>
      <c r="W279" s="64">
        <f>PL!AP278</f>
        <v>2792.3225806451615</v>
      </c>
      <c r="X279" s="31">
        <f>PL!AQ278</f>
        <v>18362</v>
      </c>
      <c r="Y279" s="45">
        <f>PL!AR278</f>
        <v>1.2692375366568915</v>
      </c>
      <c r="Z279" s="65">
        <f>GEN!AM278</f>
        <v>36249.48732026144</v>
      </c>
      <c r="AA279" s="31">
        <f>GEN!AN278</f>
        <v>1169.3383006535948</v>
      </c>
      <c r="AB279" s="66">
        <f>GEN!AO278</f>
        <v>48707</v>
      </c>
      <c r="AC279" s="64">
        <f>GEN!AP278</f>
        <v>1571.1935483870968</v>
      </c>
      <c r="AD279" s="31">
        <f>GEN!AQ278</f>
        <v>12457.51267973856</v>
      </c>
      <c r="AE279" s="45">
        <f>GEN!AR278</f>
        <v>1.3436603825504452</v>
      </c>
      <c r="AF279" s="65">
        <f>FMCG!AM278</f>
        <v>290067</v>
      </c>
      <c r="AG279" s="31">
        <f>FMCG!AN278</f>
        <v>9357</v>
      </c>
      <c r="AH279" s="66">
        <f>FMCG!AO278</f>
        <v>354378</v>
      </c>
      <c r="AI279" s="64">
        <f>FMCG!AP278</f>
        <v>11431.548387096775</v>
      </c>
      <c r="AJ279" s="31">
        <f>FMCG!AQ278</f>
        <v>64311</v>
      </c>
      <c r="AK279" s="45">
        <f>FMCG!AR278</f>
        <v>1.2217108461148631</v>
      </c>
    </row>
    <row r="280" spans="1:37" x14ac:dyDescent="0.25">
      <c r="A280" s="10">
        <v>278</v>
      </c>
      <c r="B280" s="11">
        <v>14477</v>
      </c>
      <c r="C280" s="11" t="s">
        <v>58</v>
      </c>
      <c r="D280" s="11" t="s">
        <v>23</v>
      </c>
      <c r="E280" s="12" t="s">
        <v>50</v>
      </c>
      <c r="F280" s="12" t="s">
        <v>51</v>
      </c>
      <c r="G280" s="12" t="s">
        <v>342</v>
      </c>
      <c r="H280" s="65">
        <f>SALES!AM279</f>
        <v>854081</v>
      </c>
      <c r="I280" s="31">
        <f>SALES!AN279</f>
        <v>27551</v>
      </c>
      <c r="J280" s="66">
        <f>SALES!AO279</f>
        <v>862033</v>
      </c>
      <c r="K280" s="64">
        <f>SALES!AP279</f>
        <v>27807.516129032258</v>
      </c>
      <c r="L280" s="31">
        <f>SALES!AR279</f>
        <v>7952</v>
      </c>
      <c r="M280" s="45">
        <f>SALES!AS279</f>
        <v>1.0093105923208689</v>
      </c>
      <c r="N280" s="65">
        <f>PHARMA!AM279</f>
        <v>540899.73846405232</v>
      </c>
      <c r="O280" s="31">
        <f>PHARMA!AN279</f>
        <v>17448.378660130718</v>
      </c>
      <c r="P280" s="66">
        <f>PHARMA!AO279</f>
        <v>488030</v>
      </c>
      <c r="Q280" s="64">
        <f>PHARMA!AP279</f>
        <v>15742.903225806451</v>
      </c>
      <c r="R280" s="31">
        <f>PHARMA!AQ279</f>
        <v>-52869.738464052323</v>
      </c>
      <c r="S280" s="45">
        <f>PHARMA!AR279</f>
        <v>0.90225593635119494</v>
      </c>
      <c r="T280" s="65">
        <f>PL!AM279</f>
        <v>77500</v>
      </c>
      <c r="U280" s="31">
        <f>PL!AN279</f>
        <v>2500</v>
      </c>
      <c r="V280" s="66">
        <f>PL!AO279</f>
        <v>75522</v>
      </c>
      <c r="W280" s="64">
        <f>PL!AP279</f>
        <v>2436.1935483870966</v>
      </c>
      <c r="X280" s="31">
        <f>PL!AQ279</f>
        <v>-1978</v>
      </c>
      <c r="Y280" s="45">
        <f>PL!AR279</f>
        <v>0.97447741935483867</v>
      </c>
      <c r="Z280" s="65">
        <f>GEN!AM279</f>
        <v>28703.561535947712</v>
      </c>
      <c r="AA280" s="31">
        <f>GEN!AN279</f>
        <v>925.92133986928104</v>
      </c>
      <c r="AB280" s="66">
        <f>GEN!AO279</f>
        <v>32611</v>
      </c>
      <c r="AC280" s="64">
        <f>GEN!AP279</f>
        <v>1051.9677419354839</v>
      </c>
      <c r="AD280" s="31">
        <f>GEN!AQ279</f>
        <v>3907.4384640522876</v>
      </c>
      <c r="AE280" s="45">
        <f>GEN!AR279</f>
        <v>1.1361307884792866</v>
      </c>
      <c r="AF280" s="65">
        <f>FMCG!AM279</f>
        <v>197067</v>
      </c>
      <c r="AG280" s="31">
        <f>FMCG!AN279</f>
        <v>6357</v>
      </c>
      <c r="AH280" s="66">
        <f>FMCG!AO279</f>
        <v>229180</v>
      </c>
      <c r="AI280" s="64">
        <f>FMCG!AP279</f>
        <v>7392.9032258064517</v>
      </c>
      <c r="AJ280" s="31">
        <f>FMCG!AQ279</f>
        <v>32113</v>
      </c>
      <c r="AK280" s="45">
        <f>FMCG!AR279</f>
        <v>1.1629547311320516</v>
      </c>
    </row>
    <row r="281" spans="1:37" x14ac:dyDescent="0.25">
      <c r="A281" s="10">
        <v>279</v>
      </c>
      <c r="B281" s="11">
        <v>16627</v>
      </c>
      <c r="C281" s="11" t="s">
        <v>58</v>
      </c>
      <c r="D281" s="11" t="s">
        <v>23</v>
      </c>
      <c r="E281" s="12" t="s">
        <v>50</v>
      </c>
      <c r="F281" s="12" t="s">
        <v>51</v>
      </c>
      <c r="G281" s="12" t="s">
        <v>343</v>
      </c>
      <c r="H281" s="65">
        <f>SALES!AM280</f>
        <v>1279091</v>
      </c>
      <c r="I281" s="31">
        <f>SALES!AN280</f>
        <v>41261</v>
      </c>
      <c r="J281" s="66">
        <f>SALES!AO280</f>
        <v>806080</v>
      </c>
      <c r="K281" s="64">
        <f>SALES!AP280</f>
        <v>26002.580645161292</v>
      </c>
      <c r="L281" s="31">
        <f>SALES!AR280</f>
        <v>-473011</v>
      </c>
      <c r="M281" s="45">
        <f>SALES!AS280</f>
        <v>0.63019753872085726</v>
      </c>
      <c r="N281" s="65">
        <f>PHARMA!AM280</f>
        <v>684554.65833333344</v>
      </c>
      <c r="O281" s="31">
        <f>PHARMA!AN280</f>
        <v>22082.408333333336</v>
      </c>
      <c r="P281" s="66">
        <f>PHARMA!AO280</f>
        <v>330163</v>
      </c>
      <c r="Q281" s="64">
        <f>PHARMA!AP280</f>
        <v>10650.41935483871</v>
      </c>
      <c r="R281" s="31">
        <f>PHARMA!AQ280</f>
        <v>-354391.65833333344</v>
      </c>
      <c r="S281" s="45">
        <f>PHARMA!AR280</f>
        <v>0.48230334273648628</v>
      </c>
      <c r="T281" s="65">
        <f>PL!AM280</f>
        <v>96100</v>
      </c>
      <c r="U281" s="31">
        <f>PL!AN280</f>
        <v>3100</v>
      </c>
      <c r="V281" s="66">
        <f>PL!AO280</f>
        <v>51909</v>
      </c>
      <c r="W281" s="64">
        <f>PL!AP280</f>
        <v>1674.483870967742</v>
      </c>
      <c r="X281" s="31">
        <f>PL!AQ280</f>
        <v>-44191</v>
      </c>
      <c r="Y281" s="45">
        <f>PL!AR280</f>
        <v>0.54015608740894905</v>
      </c>
      <c r="Z281" s="65">
        <f>GEN!AM280</f>
        <v>61128.641666666663</v>
      </c>
      <c r="AA281" s="31">
        <f>GEN!AN280</f>
        <v>1971.8916666666667</v>
      </c>
      <c r="AB281" s="66">
        <f>GEN!AO280</f>
        <v>26447</v>
      </c>
      <c r="AC281" s="64">
        <f>GEN!AP280</f>
        <v>853.12903225806451</v>
      </c>
      <c r="AD281" s="31">
        <f>GEN!AQ280</f>
        <v>-34681.641666666663</v>
      </c>
      <c r="AE281" s="45">
        <f>GEN!AR280</f>
        <v>0.43264498079664515</v>
      </c>
      <c r="AF281" s="65">
        <f>FMCG!AM280</f>
        <v>424297</v>
      </c>
      <c r="AG281" s="31">
        <f>FMCG!AN280</f>
        <v>13687</v>
      </c>
      <c r="AH281" s="66">
        <f>FMCG!AO280</f>
        <v>320451</v>
      </c>
      <c r="AI281" s="64">
        <f>FMCG!AP280</f>
        <v>10337.129032258064</v>
      </c>
      <c r="AJ281" s="31">
        <f>FMCG!AQ280</f>
        <v>-103846</v>
      </c>
      <c r="AK281" s="45">
        <f>FMCG!AR280</f>
        <v>0.75525162798699963</v>
      </c>
    </row>
    <row r="282" spans="1:37" x14ac:dyDescent="0.25">
      <c r="A282" s="10">
        <v>280</v>
      </c>
      <c r="B282" s="11">
        <v>15673</v>
      </c>
      <c r="C282" s="11" t="s">
        <v>58</v>
      </c>
      <c r="D282" s="11" t="s">
        <v>23</v>
      </c>
      <c r="E282" s="12" t="s">
        <v>50</v>
      </c>
      <c r="F282" s="12" t="s">
        <v>51</v>
      </c>
      <c r="G282" s="12" t="s">
        <v>344</v>
      </c>
      <c r="H282" s="65">
        <f>SALES!AM281</f>
        <v>997611</v>
      </c>
      <c r="I282" s="31">
        <f>SALES!AN281</f>
        <v>32181</v>
      </c>
      <c r="J282" s="66">
        <f>SALES!AO281</f>
        <v>1042950</v>
      </c>
      <c r="K282" s="64">
        <f>SALES!AP281</f>
        <v>33643.548387096773</v>
      </c>
      <c r="L282" s="31">
        <f>SALES!AR281</f>
        <v>45339</v>
      </c>
      <c r="M282" s="45">
        <f>SALES!AS281</f>
        <v>1.045447574254895</v>
      </c>
      <c r="N282" s="65">
        <f>PHARMA!AM281</f>
        <v>486115.4879084967</v>
      </c>
      <c r="O282" s="31">
        <f>PHARMA!AN281</f>
        <v>15681.144771241828</v>
      </c>
      <c r="P282" s="66">
        <f>PHARMA!AO281</f>
        <v>449428</v>
      </c>
      <c r="Q282" s="64">
        <f>PHARMA!AP281</f>
        <v>14497.677419354839</v>
      </c>
      <c r="R282" s="31">
        <f>PHARMA!AQ281</f>
        <v>-36687.487908496696</v>
      </c>
      <c r="S282" s="45">
        <f>PHARMA!AR281</f>
        <v>0.92452927581809008</v>
      </c>
      <c r="T282" s="65">
        <f>PL!AM281</f>
        <v>74400</v>
      </c>
      <c r="U282" s="31">
        <f>PL!AN281</f>
        <v>2400</v>
      </c>
      <c r="V282" s="66">
        <f>PL!AO281</f>
        <v>73714</v>
      </c>
      <c r="W282" s="64">
        <f>PL!AP281</f>
        <v>2377.8709677419356</v>
      </c>
      <c r="X282" s="31">
        <f>PL!AQ281</f>
        <v>-686</v>
      </c>
      <c r="Y282" s="45">
        <f>PL!AR281</f>
        <v>0.99077956989247307</v>
      </c>
      <c r="Z282" s="65">
        <f>GEN!AM281</f>
        <v>51712.812091503263</v>
      </c>
      <c r="AA282" s="31">
        <f>GEN!AN281</f>
        <v>1668.1552287581699</v>
      </c>
      <c r="AB282" s="66">
        <f>GEN!AO281</f>
        <v>51248</v>
      </c>
      <c r="AC282" s="64">
        <f>GEN!AP281</f>
        <v>1653.1612903225807</v>
      </c>
      <c r="AD282" s="31">
        <f>GEN!AQ281</f>
        <v>-464.81209150326322</v>
      </c>
      <c r="AE282" s="45">
        <f>GEN!AR281</f>
        <v>0.99101166475571278</v>
      </c>
      <c r="AF282" s="65">
        <f>FMCG!AM281</f>
        <v>373922</v>
      </c>
      <c r="AG282" s="31">
        <f>FMCG!AN281</f>
        <v>12062</v>
      </c>
      <c r="AH282" s="66">
        <f>FMCG!AO281</f>
        <v>405455</v>
      </c>
      <c r="AI282" s="64">
        <f>FMCG!AP281</f>
        <v>13079.193548387097</v>
      </c>
      <c r="AJ282" s="31">
        <f>FMCG!AQ281</f>
        <v>31533</v>
      </c>
      <c r="AK282" s="45">
        <f>FMCG!AR281</f>
        <v>1.0843304218526859</v>
      </c>
    </row>
    <row r="283" spans="1:37" x14ac:dyDescent="0.25">
      <c r="A283" s="10">
        <v>281</v>
      </c>
      <c r="B283" s="11">
        <v>15446</v>
      </c>
      <c r="C283" s="11" t="s">
        <v>58</v>
      </c>
      <c r="D283" s="11" t="s">
        <v>23</v>
      </c>
      <c r="E283" s="12" t="s">
        <v>50</v>
      </c>
      <c r="F283" s="12" t="s">
        <v>51</v>
      </c>
      <c r="G283" s="12" t="s">
        <v>345</v>
      </c>
      <c r="H283" s="65">
        <f>SALES!AM282</f>
        <v>1184231</v>
      </c>
      <c r="I283" s="31">
        <f>SALES!AN282</f>
        <v>38201</v>
      </c>
      <c r="J283" s="66">
        <f>SALES!AO282</f>
        <v>1123277</v>
      </c>
      <c r="K283" s="64">
        <f>SALES!AP282</f>
        <v>36234.741935483871</v>
      </c>
      <c r="L283" s="31">
        <f>SALES!AR282</f>
        <v>-60954</v>
      </c>
      <c r="M283" s="45">
        <f>SALES!AS282</f>
        <v>0.94852862321624754</v>
      </c>
      <c r="N283" s="65">
        <f>PHARMA!AM282</f>
        <v>681936.94539215683</v>
      </c>
      <c r="O283" s="31">
        <f>PHARMA!AN282</f>
        <v>21997.965980392157</v>
      </c>
      <c r="P283" s="66">
        <f>PHARMA!AO282</f>
        <v>586090</v>
      </c>
      <c r="Q283" s="64">
        <f>PHARMA!AP282</f>
        <v>18906.129032258064</v>
      </c>
      <c r="R283" s="31">
        <f>PHARMA!AQ282</f>
        <v>-95846.945392156835</v>
      </c>
      <c r="S283" s="45">
        <f>PHARMA!AR282</f>
        <v>0.85944896219541411</v>
      </c>
      <c r="T283" s="65">
        <f>PL!AM282</f>
        <v>80600</v>
      </c>
      <c r="U283" s="31">
        <f>PL!AN282</f>
        <v>2600</v>
      </c>
      <c r="V283" s="66">
        <f>PL!AO282</f>
        <v>78694</v>
      </c>
      <c r="W283" s="64">
        <f>PL!AP282</f>
        <v>2538.516129032258</v>
      </c>
      <c r="X283" s="31">
        <f>PL!AQ282</f>
        <v>-1906</v>
      </c>
      <c r="Y283" s="45">
        <f>PL!AR282</f>
        <v>0.97635235732009928</v>
      </c>
      <c r="Z283" s="65">
        <f>GEN!AM282</f>
        <v>61111.354607843139</v>
      </c>
      <c r="AA283" s="31">
        <f>GEN!AN282</f>
        <v>1971.3340196078432</v>
      </c>
      <c r="AB283" s="66">
        <f>GEN!AO282</f>
        <v>39370</v>
      </c>
      <c r="AC283" s="64">
        <f>GEN!AP282</f>
        <v>1270</v>
      </c>
      <c r="AD283" s="31">
        <f>GEN!AQ282</f>
        <v>-21741.354607843139</v>
      </c>
      <c r="AE283" s="45">
        <f>GEN!AR282</f>
        <v>0.64423379669196834</v>
      </c>
      <c r="AF283" s="65">
        <f>FMCG!AM282</f>
        <v>349122</v>
      </c>
      <c r="AG283" s="31">
        <f>FMCG!AN282</f>
        <v>11262</v>
      </c>
      <c r="AH283" s="66">
        <f>FMCG!AO282</f>
        <v>353158</v>
      </c>
      <c r="AI283" s="64">
        <f>FMCG!AP282</f>
        <v>11392.193548387097</v>
      </c>
      <c r="AJ283" s="31">
        <f>FMCG!AQ282</f>
        <v>4036</v>
      </c>
      <c r="AK283" s="45">
        <f>FMCG!AR282</f>
        <v>1.0115604287326494</v>
      </c>
    </row>
    <row r="284" spans="1:37" x14ac:dyDescent="0.25">
      <c r="A284" s="10">
        <v>282</v>
      </c>
      <c r="B284" s="11">
        <v>14559</v>
      </c>
      <c r="C284" s="11" t="s">
        <v>58</v>
      </c>
      <c r="D284" s="11" t="s">
        <v>23</v>
      </c>
      <c r="E284" s="12" t="s">
        <v>50</v>
      </c>
      <c r="F284" s="12" t="s">
        <v>51</v>
      </c>
      <c r="G284" s="12" t="s">
        <v>346</v>
      </c>
      <c r="H284" s="65">
        <f>SALES!AM283</f>
        <v>932356</v>
      </c>
      <c r="I284" s="31">
        <f>SALES!AN283</f>
        <v>30076</v>
      </c>
      <c r="J284" s="66">
        <f>SALES!AO283</f>
        <v>982788</v>
      </c>
      <c r="K284" s="64">
        <f>SALES!AP283</f>
        <v>31702.83870967742</v>
      </c>
      <c r="L284" s="31">
        <f>SALES!AR283</f>
        <v>50432</v>
      </c>
      <c r="M284" s="45">
        <f>SALES!AS283</f>
        <v>1.0540909266417549</v>
      </c>
      <c r="N284" s="65">
        <f>PHARMA!AM283</f>
        <v>503495.72320915031</v>
      </c>
      <c r="O284" s="31">
        <f>PHARMA!AN283</f>
        <v>16241.797522875817</v>
      </c>
      <c r="P284" s="66">
        <f>PHARMA!AO283</f>
        <v>451556</v>
      </c>
      <c r="Q284" s="64">
        <f>PHARMA!AP283</f>
        <v>14566.322580645161</v>
      </c>
      <c r="R284" s="31">
        <f>PHARMA!AQ283</f>
        <v>-51939.72320915031</v>
      </c>
      <c r="S284" s="45">
        <f>PHARMA!AR283</f>
        <v>0.89684177875811921</v>
      </c>
      <c r="T284" s="65">
        <f>PL!AM283</f>
        <v>83700</v>
      </c>
      <c r="U284" s="31">
        <f>PL!AN283</f>
        <v>2700</v>
      </c>
      <c r="V284" s="66">
        <f>PL!AO283</f>
        <v>56791</v>
      </c>
      <c r="W284" s="64">
        <f>PL!AP283</f>
        <v>1831.9677419354839</v>
      </c>
      <c r="X284" s="31">
        <f>PL!AQ283</f>
        <v>-26909</v>
      </c>
      <c r="Y284" s="45">
        <f>PL!AR283</f>
        <v>0.67850657108721624</v>
      </c>
      <c r="Z284" s="65">
        <f>GEN!AM283</f>
        <v>44903.576790849678</v>
      </c>
      <c r="AA284" s="31">
        <f>GEN!AN283</f>
        <v>1448.5024771241831</v>
      </c>
      <c r="AB284" s="66">
        <f>GEN!AO283</f>
        <v>40710</v>
      </c>
      <c r="AC284" s="64">
        <f>GEN!AP283</f>
        <v>1313.2258064516129</v>
      </c>
      <c r="AD284" s="31">
        <f>GEN!AQ283</f>
        <v>-4193.5767908496782</v>
      </c>
      <c r="AE284" s="45">
        <f>GEN!AR283</f>
        <v>0.90660929283245351</v>
      </c>
      <c r="AF284" s="65">
        <f>FMCG!AM283</f>
        <v>288796</v>
      </c>
      <c r="AG284" s="31">
        <f>FMCG!AN283</f>
        <v>9316</v>
      </c>
      <c r="AH284" s="66">
        <f>FMCG!AO283</f>
        <v>273265</v>
      </c>
      <c r="AI284" s="64">
        <f>FMCG!AP283</f>
        <v>8815</v>
      </c>
      <c r="AJ284" s="31">
        <f>FMCG!AQ283</f>
        <v>-15531</v>
      </c>
      <c r="AK284" s="45">
        <f>FMCG!AR283</f>
        <v>0.94622155431515675</v>
      </c>
    </row>
    <row r="285" spans="1:37" x14ac:dyDescent="0.25">
      <c r="A285" s="10">
        <v>283</v>
      </c>
      <c r="B285" s="11">
        <v>92028</v>
      </c>
      <c r="C285" s="11" t="s">
        <v>58</v>
      </c>
      <c r="D285" s="11" t="s">
        <v>23</v>
      </c>
      <c r="E285" s="12" t="s">
        <v>50</v>
      </c>
      <c r="F285" s="12" t="s">
        <v>51</v>
      </c>
      <c r="G285" s="12" t="s">
        <v>347</v>
      </c>
      <c r="H285" s="65">
        <f>SALES!AM284</f>
        <v>561596</v>
      </c>
      <c r="I285" s="31">
        <f>SALES!AN284</f>
        <v>18116</v>
      </c>
      <c r="J285" s="66">
        <f>SALES!AO284</f>
        <v>330544</v>
      </c>
      <c r="K285" s="64">
        <f>SALES!AP284</f>
        <v>10662.709677419354</v>
      </c>
      <c r="L285" s="31">
        <f>SALES!AR284</f>
        <v>-231052</v>
      </c>
      <c r="M285" s="45">
        <f>SALES!AS284</f>
        <v>0.588579690738538</v>
      </c>
      <c r="N285" s="65">
        <f>PHARMA!AM284</f>
        <v>301117.17794117646</v>
      </c>
      <c r="O285" s="31">
        <f>PHARMA!AN284</f>
        <v>9713.4573529411755</v>
      </c>
      <c r="P285" s="66">
        <f>PHARMA!AO284</f>
        <v>142045</v>
      </c>
      <c r="Q285" s="64">
        <f>PHARMA!AP284</f>
        <v>4582.0967741935483</v>
      </c>
      <c r="R285" s="31">
        <f>PHARMA!AQ284</f>
        <v>-159072.17794117646</v>
      </c>
      <c r="S285" s="45">
        <f>PHARMA!AR284</f>
        <v>0.47172665794493013</v>
      </c>
      <c r="T285" s="65">
        <f>PL!AM284</f>
        <v>52700</v>
      </c>
      <c r="U285" s="31">
        <f>PL!AN284</f>
        <v>1700</v>
      </c>
      <c r="V285" s="66">
        <f>PL!AO284</f>
        <v>32038</v>
      </c>
      <c r="W285" s="64">
        <f>PL!AP284</f>
        <v>1033.483870967742</v>
      </c>
      <c r="X285" s="31">
        <f>PL!AQ284</f>
        <v>-20662</v>
      </c>
      <c r="Y285" s="45">
        <f>PL!AR284</f>
        <v>0.60793168880455406</v>
      </c>
      <c r="Z285" s="65">
        <f>GEN!AM284</f>
        <v>35738.12205882353</v>
      </c>
      <c r="AA285" s="31">
        <f>GEN!AN284</f>
        <v>1152.8426470588236</v>
      </c>
      <c r="AB285" s="66">
        <f>GEN!AO284</f>
        <v>20602</v>
      </c>
      <c r="AC285" s="64">
        <f>GEN!AP284</f>
        <v>664.58064516129036</v>
      </c>
      <c r="AD285" s="31">
        <f>GEN!AQ284</f>
        <v>-15136.12205882353</v>
      </c>
      <c r="AE285" s="45">
        <f>GEN!AR284</f>
        <v>0.57647125291278389</v>
      </c>
      <c r="AF285" s="65">
        <f>FMCG!AM284</f>
        <v>166780</v>
      </c>
      <c r="AG285" s="31">
        <f>FMCG!AN284</f>
        <v>5380</v>
      </c>
      <c r="AH285" s="66">
        <f>FMCG!AO284</f>
        <v>124234</v>
      </c>
      <c r="AI285" s="64">
        <f>FMCG!AP284</f>
        <v>4007.5483870967741</v>
      </c>
      <c r="AJ285" s="31">
        <f>FMCG!AQ284</f>
        <v>-42546</v>
      </c>
      <c r="AK285" s="45">
        <f>FMCG!AR284</f>
        <v>0.74489746972059001</v>
      </c>
    </row>
    <row r="286" spans="1:37" x14ac:dyDescent="0.25">
      <c r="A286" s="10">
        <v>284</v>
      </c>
      <c r="B286" s="13">
        <v>16669</v>
      </c>
      <c r="C286" s="11" t="s">
        <v>58</v>
      </c>
      <c r="D286" s="11" t="s">
        <v>23</v>
      </c>
      <c r="E286" s="12" t="s">
        <v>50</v>
      </c>
      <c r="F286" s="12" t="s">
        <v>51</v>
      </c>
      <c r="G286" s="14" t="s">
        <v>348</v>
      </c>
      <c r="H286" s="65">
        <f>SALES!AM285</f>
        <v>1116341</v>
      </c>
      <c r="I286" s="31">
        <f>SALES!AN285</f>
        <v>36011</v>
      </c>
      <c r="J286" s="66">
        <f>SALES!AO285</f>
        <v>1072078</v>
      </c>
      <c r="K286" s="64">
        <f>SALES!AP285</f>
        <v>34583.161290322583</v>
      </c>
      <c r="L286" s="31">
        <f>SALES!AR285</f>
        <v>-44263</v>
      </c>
      <c r="M286" s="45">
        <f>SALES!AS285</f>
        <v>0.9603499289195685</v>
      </c>
      <c r="N286" s="65">
        <f>PHARMA!AM285</f>
        <v>555069.92356209154</v>
      </c>
      <c r="O286" s="31">
        <f>PHARMA!AN285</f>
        <v>17905.481405228758</v>
      </c>
      <c r="P286" s="66">
        <f>PHARMA!AO285</f>
        <v>474428</v>
      </c>
      <c r="Q286" s="64">
        <f>PHARMA!AP285</f>
        <v>15304.129032258064</v>
      </c>
      <c r="R286" s="31">
        <f>PHARMA!AQ285</f>
        <v>-80641.923562091542</v>
      </c>
      <c r="S286" s="45">
        <f>PHARMA!AR285</f>
        <v>0.85471754072967576</v>
      </c>
      <c r="T286" s="65">
        <f>PL!AM285</f>
        <v>96100</v>
      </c>
      <c r="U286" s="31">
        <f>PL!AN285</f>
        <v>3100</v>
      </c>
      <c r="V286" s="66">
        <f>PL!AO285</f>
        <v>85192</v>
      </c>
      <c r="W286" s="64">
        <f>PL!AP285</f>
        <v>2748.1290322580644</v>
      </c>
      <c r="X286" s="31">
        <f>PL!AQ285</f>
        <v>-10908</v>
      </c>
      <c r="Y286" s="45">
        <f>PL!AR285</f>
        <v>0.88649323621227882</v>
      </c>
      <c r="Z286" s="65">
        <f>GEN!AM285</f>
        <v>64288.376437908497</v>
      </c>
      <c r="AA286" s="31">
        <f>GEN!AN285</f>
        <v>2073.8185947712418</v>
      </c>
      <c r="AB286" s="66">
        <f>GEN!AO285</f>
        <v>38254</v>
      </c>
      <c r="AC286" s="64">
        <f>GEN!AP285</f>
        <v>1234</v>
      </c>
      <c r="AD286" s="31">
        <f>GEN!AQ285</f>
        <v>-26034.376437908497</v>
      </c>
      <c r="AE286" s="45">
        <f>GEN!AR285</f>
        <v>0.59503758096841619</v>
      </c>
      <c r="AF286" s="65">
        <f>FMCG!AM285</f>
        <v>389422</v>
      </c>
      <c r="AG286" s="31">
        <f>FMCG!AN285</f>
        <v>12562</v>
      </c>
      <c r="AH286" s="66">
        <f>FMCG!AO285</f>
        <v>451598</v>
      </c>
      <c r="AI286" s="64">
        <f>FMCG!AP285</f>
        <v>14567.677419354839</v>
      </c>
      <c r="AJ286" s="31">
        <f>FMCG!AQ285</f>
        <v>62176</v>
      </c>
      <c r="AK286" s="45">
        <f>FMCG!AR285</f>
        <v>1.1596622686956566</v>
      </c>
    </row>
    <row r="287" spans="1:37" x14ac:dyDescent="0.25">
      <c r="A287" s="10">
        <v>285</v>
      </c>
      <c r="B287" s="11">
        <v>16873</v>
      </c>
      <c r="C287" s="11" t="s">
        <v>58</v>
      </c>
      <c r="D287" s="11" t="s">
        <v>23</v>
      </c>
      <c r="E287" s="12" t="s">
        <v>50</v>
      </c>
      <c r="F287" s="12" t="s">
        <v>51</v>
      </c>
      <c r="G287" s="12" t="s">
        <v>349</v>
      </c>
      <c r="H287" s="65">
        <f>SALES!AM286</f>
        <v>1618696</v>
      </c>
      <c r="I287" s="31">
        <f>SALES!AN286</f>
        <v>52216</v>
      </c>
      <c r="J287" s="66">
        <f>SALES!AO286</f>
        <v>1939327</v>
      </c>
      <c r="K287" s="64">
        <f>SALES!AP286</f>
        <v>62558.93548387097</v>
      </c>
      <c r="L287" s="31">
        <f>SALES!AR286</f>
        <v>320631</v>
      </c>
      <c r="M287" s="45">
        <f>SALES!AS286</f>
        <v>1.1980798123921972</v>
      </c>
      <c r="N287" s="65">
        <f>PHARMA!AM286</f>
        <v>734053.48709150322</v>
      </c>
      <c r="O287" s="31">
        <f>PHARMA!AN286</f>
        <v>23679.144744887202</v>
      </c>
      <c r="P287" s="66">
        <f>PHARMA!AO286</f>
        <v>644398</v>
      </c>
      <c r="Q287" s="64">
        <f>PHARMA!AP286</f>
        <v>20787.032258064515</v>
      </c>
      <c r="R287" s="31">
        <f>PHARMA!AQ286</f>
        <v>-89655.487091503222</v>
      </c>
      <c r="S287" s="45">
        <f>PHARMA!AR286</f>
        <v>0.87786246006848923</v>
      </c>
      <c r="T287" s="65">
        <f>PL!AM286</f>
        <v>137950</v>
      </c>
      <c r="U287" s="31">
        <f>PL!AN286</f>
        <v>4450</v>
      </c>
      <c r="V287" s="66">
        <f>PL!AO286</f>
        <v>186061</v>
      </c>
      <c r="W287" s="64">
        <f>PL!AP286</f>
        <v>6001.9677419354839</v>
      </c>
      <c r="X287" s="31">
        <f>PL!AQ286</f>
        <v>48111</v>
      </c>
      <c r="Y287" s="45">
        <f>PL!AR286</f>
        <v>1.3487567959405582</v>
      </c>
      <c r="Z287" s="65">
        <f>GEN!AM286</f>
        <v>83477.72290849674</v>
      </c>
      <c r="AA287" s="31">
        <f>GEN!AN286</f>
        <v>2692.8297712418303</v>
      </c>
      <c r="AB287" s="66">
        <f>GEN!AO286</f>
        <v>50520</v>
      </c>
      <c r="AC287" s="64">
        <f>GEN!AP286</f>
        <v>1629.6774193548388</v>
      </c>
      <c r="AD287" s="31">
        <f>GEN!AQ286</f>
        <v>-32957.72290849674</v>
      </c>
      <c r="AE287" s="45">
        <f>GEN!AR286</f>
        <v>0.60519140005025041</v>
      </c>
      <c r="AF287" s="65">
        <f>FMCG!AM286</f>
        <v>648272</v>
      </c>
      <c r="AG287" s="31">
        <f>FMCG!AN286</f>
        <v>20912</v>
      </c>
      <c r="AH287" s="66">
        <f>FMCG!AO286</f>
        <v>902921</v>
      </c>
      <c r="AI287" s="64">
        <f>FMCG!AP286</f>
        <v>29126.483870967742</v>
      </c>
      <c r="AJ287" s="31">
        <f>FMCG!AQ286</f>
        <v>254649</v>
      </c>
      <c r="AK287" s="45">
        <f>FMCG!AR286</f>
        <v>1.3928119678159785</v>
      </c>
    </row>
    <row r="288" spans="1:37" x14ac:dyDescent="0.25">
      <c r="A288" s="10">
        <v>286</v>
      </c>
      <c r="B288" s="11">
        <v>14868</v>
      </c>
      <c r="C288" s="11" t="s">
        <v>58</v>
      </c>
      <c r="D288" s="11" t="s">
        <v>23</v>
      </c>
      <c r="E288" s="12" t="s">
        <v>50</v>
      </c>
      <c r="F288" s="12" t="s">
        <v>50</v>
      </c>
      <c r="G288" s="12" t="s">
        <v>350</v>
      </c>
      <c r="H288" s="65">
        <f>SALES!AM287</f>
        <v>1303891</v>
      </c>
      <c r="I288" s="31">
        <f>SALES!AN287</f>
        <v>42061</v>
      </c>
      <c r="J288" s="66">
        <f>SALES!AO287</f>
        <v>1278890</v>
      </c>
      <c r="K288" s="64">
        <f>SALES!AP287</f>
        <v>41254.516129032258</v>
      </c>
      <c r="L288" s="31">
        <f>SALES!AR287</f>
        <v>-25001</v>
      </c>
      <c r="M288" s="45">
        <f>SALES!AS287</f>
        <v>0.98082585124063282</v>
      </c>
      <c r="N288" s="65">
        <f>PHARMA!AM287</f>
        <v>760525.74846405233</v>
      </c>
      <c r="O288" s="31">
        <f>PHARMA!AN287</f>
        <v>24533.088660130721</v>
      </c>
      <c r="P288" s="66">
        <f>PHARMA!AO287</f>
        <v>699259</v>
      </c>
      <c r="Q288" s="64">
        <f>PHARMA!AP287</f>
        <v>22556.741935483871</v>
      </c>
      <c r="R288" s="31">
        <f>PHARMA!AQ287</f>
        <v>-61266.748464052333</v>
      </c>
      <c r="S288" s="45">
        <f>PHARMA!AR287</f>
        <v>0.91944158552450617</v>
      </c>
      <c r="T288" s="65">
        <f>PL!AM287</f>
        <v>105400</v>
      </c>
      <c r="U288" s="31">
        <f>PL!AN287</f>
        <v>3400</v>
      </c>
      <c r="V288" s="66">
        <f>PL!AO287</f>
        <v>80609</v>
      </c>
      <c r="W288" s="64">
        <f>PL!AP287</f>
        <v>2600.2903225806454</v>
      </c>
      <c r="X288" s="31">
        <f>PL!AQ287</f>
        <v>-24791</v>
      </c>
      <c r="Y288" s="45">
        <f>PL!AR287</f>
        <v>0.76479127134724856</v>
      </c>
      <c r="Z288" s="65">
        <f>GEN!AM287</f>
        <v>56333.551535947714</v>
      </c>
      <c r="AA288" s="31">
        <f>GEN!AN287</f>
        <v>1817.2113398692811</v>
      </c>
      <c r="AB288" s="66">
        <f>GEN!AO287</f>
        <v>33111</v>
      </c>
      <c r="AC288" s="64">
        <f>GEN!AP287</f>
        <v>1068.0967741935483</v>
      </c>
      <c r="AD288" s="31">
        <f>GEN!AQ287</f>
        <v>-23222.551535947714</v>
      </c>
      <c r="AE288" s="45">
        <f>GEN!AR287</f>
        <v>0.58776695410143143</v>
      </c>
      <c r="AF288" s="65">
        <f>FMCG!AM287</f>
        <v>370171</v>
      </c>
      <c r="AG288" s="31">
        <f>FMCG!AN287</f>
        <v>11941</v>
      </c>
      <c r="AH288" s="66">
        <f>FMCG!AO287</f>
        <v>335440</v>
      </c>
      <c r="AI288" s="64">
        <f>FMCG!AP287</f>
        <v>10820.645161290322</v>
      </c>
      <c r="AJ288" s="31">
        <f>FMCG!AQ287</f>
        <v>-34731</v>
      </c>
      <c r="AK288" s="45">
        <f>FMCG!AR287</f>
        <v>0.90617579443014173</v>
      </c>
    </row>
    <row r="289" spans="1:37" x14ac:dyDescent="0.25">
      <c r="A289" s="10">
        <v>287</v>
      </c>
      <c r="B289" s="11">
        <v>92041</v>
      </c>
      <c r="C289" s="11" t="s">
        <v>58</v>
      </c>
      <c r="D289" s="11" t="s">
        <v>23</v>
      </c>
      <c r="E289" s="12" t="s">
        <v>50</v>
      </c>
      <c r="F289" s="12" t="s">
        <v>50</v>
      </c>
      <c r="G289" s="12" t="s">
        <v>351</v>
      </c>
      <c r="H289" s="65">
        <f>SALES!AM288</f>
        <v>581901</v>
      </c>
      <c r="I289" s="31">
        <f>SALES!AN288</f>
        <v>18771</v>
      </c>
      <c r="J289" s="66">
        <f>SALES!AO288</f>
        <v>484483</v>
      </c>
      <c r="K289" s="64">
        <f>SALES!AP288</f>
        <v>15628.483870967742</v>
      </c>
      <c r="L289" s="31">
        <f>SALES!AR288</f>
        <v>-97418</v>
      </c>
      <c r="M289" s="45">
        <f>SALES!AS288</f>
        <v>0.83258664274507177</v>
      </c>
      <c r="N289" s="65">
        <f>PHARMA!AM288</f>
        <v>371709.75186274509</v>
      </c>
      <c r="O289" s="31">
        <f>PHARMA!AN288</f>
        <v>11990.637156862746</v>
      </c>
      <c r="P289" s="66">
        <f>PHARMA!AO288</f>
        <v>224170</v>
      </c>
      <c r="Q289" s="64">
        <f>PHARMA!AP288</f>
        <v>7231.2903225806449</v>
      </c>
      <c r="R289" s="31">
        <f>PHARMA!AQ288</f>
        <v>-147539.75186274509</v>
      </c>
      <c r="S289" s="45">
        <f>PHARMA!AR288</f>
        <v>0.6030780706629818</v>
      </c>
      <c r="T289" s="65">
        <f>PL!AM288</f>
        <v>52700</v>
      </c>
      <c r="U289" s="31">
        <f>PL!AN288</f>
        <v>1700</v>
      </c>
      <c r="V289" s="66">
        <f>PL!AO288</f>
        <v>41618</v>
      </c>
      <c r="W289" s="64">
        <f>PL!AP288</f>
        <v>1342.516129032258</v>
      </c>
      <c r="X289" s="31">
        <f>PL!AQ288</f>
        <v>-11082</v>
      </c>
      <c r="Y289" s="45">
        <f>PL!AR288</f>
        <v>0.78971537001897529</v>
      </c>
      <c r="Z289" s="65">
        <f>GEN!AM288</f>
        <v>25595.5481372549</v>
      </c>
      <c r="AA289" s="31">
        <f>GEN!AN288</f>
        <v>825.66284313725487</v>
      </c>
      <c r="AB289" s="66">
        <f>GEN!AO288</f>
        <v>34977</v>
      </c>
      <c r="AC289" s="64">
        <f>GEN!AP288</f>
        <v>1128.2903225806451</v>
      </c>
      <c r="AD289" s="31">
        <f>GEN!AQ288</f>
        <v>9381.4518627450998</v>
      </c>
      <c r="AE289" s="45">
        <f>GEN!AR288</f>
        <v>1.3665267027077332</v>
      </c>
      <c r="AF289" s="65">
        <f>FMCG!AM288</f>
        <v>126635</v>
      </c>
      <c r="AG289" s="31">
        <f>FMCG!AN288</f>
        <v>4085</v>
      </c>
      <c r="AH289" s="66">
        <f>FMCG!AO288</f>
        <v>132531</v>
      </c>
      <c r="AI289" s="64">
        <f>FMCG!AP288</f>
        <v>4275.1935483870966</v>
      </c>
      <c r="AJ289" s="31">
        <f>FMCG!AQ288</f>
        <v>5896</v>
      </c>
      <c r="AK289" s="45">
        <f>FMCG!AR288</f>
        <v>1.046559008173096</v>
      </c>
    </row>
    <row r="290" spans="1:37" x14ac:dyDescent="0.25">
      <c r="A290" s="10">
        <v>288</v>
      </c>
      <c r="B290" s="11">
        <v>16547</v>
      </c>
      <c r="C290" s="11" t="s">
        <v>58</v>
      </c>
      <c r="D290" s="11" t="s">
        <v>23</v>
      </c>
      <c r="E290" s="12" t="s">
        <v>50</v>
      </c>
      <c r="F290" s="12" t="s">
        <v>50</v>
      </c>
      <c r="G290" s="12" t="s">
        <v>352</v>
      </c>
      <c r="H290" s="65">
        <f>SALES!AM289</f>
        <v>1906841</v>
      </c>
      <c r="I290" s="31">
        <f>SALES!AN289</f>
        <v>61511</v>
      </c>
      <c r="J290" s="66">
        <f>SALES!AO289</f>
        <v>1971251</v>
      </c>
      <c r="K290" s="64">
        <f>SALES!AP289</f>
        <v>63588.741935483871</v>
      </c>
      <c r="L290" s="31">
        <f>SALES!AR289</f>
        <v>64410</v>
      </c>
      <c r="M290" s="45">
        <f>SALES!AS289</f>
        <v>1.0337783800537119</v>
      </c>
      <c r="N290" s="65">
        <f>PHARMA!AM289</f>
        <v>1051812.6795604576</v>
      </c>
      <c r="O290" s="31">
        <f>PHARMA!AN289</f>
        <v>33929.441276143792</v>
      </c>
      <c r="P290" s="66">
        <f>PHARMA!AO289</f>
        <v>981549</v>
      </c>
      <c r="Q290" s="64">
        <f>PHARMA!AP289</f>
        <v>31662.870967741936</v>
      </c>
      <c r="R290" s="31">
        <f>PHARMA!AQ289</f>
        <v>-70263.679560457589</v>
      </c>
      <c r="S290" s="45">
        <f>PHARMA!AR289</f>
        <v>0.93319753514492698</v>
      </c>
      <c r="T290" s="65">
        <f>PL!AM289</f>
        <v>148800</v>
      </c>
      <c r="U290" s="31">
        <f>PL!AN289</f>
        <v>4800</v>
      </c>
      <c r="V290" s="66">
        <f>PL!AO289</f>
        <v>144468</v>
      </c>
      <c r="W290" s="64">
        <f>PL!AP289</f>
        <v>4660.2580645161288</v>
      </c>
      <c r="X290" s="31">
        <f>PL!AQ289</f>
        <v>-4332</v>
      </c>
      <c r="Y290" s="45">
        <f>PL!AR289</f>
        <v>0.9708870967741936</v>
      </c>
      <c r="Z290" s="65">
        <f>GEN!AM289</f>
        <v>98814.320439542484</v>
      </c>
      <c r="AA290" s="31">
        <f>GEN!AN289</f>
        <v>3187.5587238562093</v>
      </c>
      <c r="AB290" s="66">
        <f>GEN!AO289</f>
        <v>86553</v>
      </c>
      <c r="AC290" s="64">
        <f>GEN!AP289</f>
        <v>2792.0322580645161</v>
      </c>
      <c r="AD290" s="31">
        <f>GEN!AQ289</f>
        <v>-12261.320439542484</v>
      </c>
      <c r="AE290" s="45">
        <f>GEN!AR289</f>
        <v>0.87591555166293611</v>
      </c>
      <c r="AF290" s="65">
        <f>FMCG!AM289</f>
        <v>586272</v>
      </c>
      <c r="AG290" s="31">
        <f>FMCG!AN289</f>
        <v>18912</v>
      </c>
      <c r="AH290" s="66">
        <f>FMCG!AO289</f>
        <v>609579</v>
      </c>
      <c r="AI290" s="64">
        <f>FMCG!AP289</f>
        <v>19663.83870967742</v>
      </c>
      <c r="AJ290" s="31">
        <f>FMCG!AQ289</f>
        <v>23307</v>
      </c>
      <c r="AK290" s="45">
        <f>FMCG!AR289</f>
        <v>1.0397545849025709</v>
      </c>
    </row>
    <row r="291" spans="1:37" x14ac:dyDescent="0.25">
      <c r="A291" s="10">
        <v>289</v>
      </c>
      <c r="B291" s="13">
        <v>16666</v>
      </c>
      <c r="C291" s="11" t="s">
        <v>58</v>
      </c>
      <c r="D291" s="11" t="s">
        <v>23</v>
      </c>
      <c r="E291" s="12" t="s">
        <v>50</v>
      </c>
      <c r="F291" s="12" t="s">
        <v>353</v>
      </c>
      <c r="G291" s="14" t="s">
        <v>354</v>
      </c>
      <c r="H291" s="65">
        <f>SALES!AM290</f>
        <v>992341</v>
      </c>
      <c r="I291" s="31">
        <f>SALES!AN290</f>
        <v>32011</v>
      </c>
      <c r="J291" s="66">
        <f>SALES!AO290</f>
        <v>1013770</v>
      </c>
      <c r="K291" s="64">
        <f>SALES!AP290</f>
        <v>32702.258064516129</v>
      </c>
      <c r="L291" s="31">
        <f>SALES!AR290</f>
        <v>21429</v>
      </c>
      <c r="M291" s="45">
        <f>SALES!AS290</f>
        <v>1.0215943914440702</v>
      </c>
      <c r="N291" s="65">
        <f>PHARMA!AM290</f>
        <v>539922.54552287585</v>
      </c>
      <c r="O291" s="31">
        <f>PHARMA!AN290</f>
        <v>17416.856307189544</v>
      </c>
      <c r="P291" s="66">
        <f>PHARMA!AO290</f>
        <v>456074</v>
      </c>
      <c r="Q291" s="64">
        <f>PHARMA!AP290</f>
        <v>14712.064516129032</v>
      </c>
      <c r="R291" s="31">
        <f>PHARMA!AQ290</f>
        <v>-83848.545522875851</v>
      </c>
      <c r="S291" s="45">
        <f>PHARMA!AR290</f>
        <v>0.84470264074326695</v>
      </c>
      <c r="T291" s="65">
        <f>PL!AM290</f>
        <v>83700</v>
      </c>
      <c r="U291" s="31">
        <f>PL!AN290</f>
        <v>2700</v>
      </c>
      <c r="V291" s="66">
        <f>PL!AO290</f>
        <v>84159</v>
      </c>
      <c r="W291" s="64">
        <f>PL!AP290</f>
        <v>2714.8064516129034</v>
      </c>
      <c r="X291" s="31">
        <f>PL!AQ290</f>
        <v>459</v>
      </c>
      <c r="Y291" s="45">
        <f>PL!AR290</f>
        <v>1.0054838709677418</v>
      </c>
      <c r="Z291" s="65">
        <f>GEN!AM290</f>
        <v>46885.754477124188</v>
      </c>
      <c r="AA291" s="31">
        <f>GEN!AN290</f>
        <v>1512.4436928104576</v>
      </c>
      <c r="AB291" s="66">
        <f>GEN!AO290</f>
        <v>38264</v>
      </c>
      <c r="AC291" s="64">
        <f>GEN!AP290</f>
        <v>1234.3225806451612</v>
      </c>
      <c r="AD291" s="31">
        <f>GEN!AQ290</f>
        <v>-8621.7544771241883</v>
      </c>
      <c r="AE291" s="45">
        <f>GEN!AR290</f>
        <v>0.8161114271642832</v>
      </c>
      <c r="AF291" s="65">
        <f>FMCG!AM290</f>
        <v>311922</v>
      </c>
      <c r="AG291" s="31">
        <f>FMCG!AN290</f>
        <v>10062</v>
      </c>
      <c r="AH291" s="66">
        <f>FMCG!AO290</f>
        <v>354507</v>
      </c>
      <c r="AI291" s="64">
        <f>FMCG!AP290</f>
        <v>11435.709677419354</v>
      </c>
      <c r="AJ291" s="31">
        <f>FMCG!AQ290</f>
        <v>42585</v>
      </c>
      <c r="AK291" s="45">
        <f>FMCG!AR290</f>
        <v>1.1365245157443207</v>
      </c>
    </row>
    <row r="292" spans="1:37" x14ac:dyDescent="0.25">
      <c r="A292" s="10">
        <v>290</v>
      </c>
      <c r="B292" s="11">
        <v>14601</v>
      </c>
      <c r="C292" s="11" t="s">
        <v>58</v>
      </c>
      <c r="D292" s="11" t="s">
        <v>23</v>
      </c>
      <c r="E292" s="12" t="s">
        <v>50</v>
      </c>
      <c r="F292" s="12" t="s">
        <v>353</v>
      </c>
      <c r="G292" s="12" t="s">
        <v>355</v>
      </c>
      <c r="H292" s="65">
        <f>SALES!AM291</f>
        <v>1711541</v>
      </c>
      <c r="I292" s="31">
        <f>SALES!AN291</f>
        <v>55211</v>
      </c>
      <c r="J292" s="66">
        <f>SALES!AO291</f>
        <v>1561954</v>
      </c>
      <c r="K292" s="64">
        <f>SALES!AP291</f>
        <v>50385.612903225803</v>
      </c>
      <c r="L292" s="31">
        <f>SALES!AR291</f>
        <v>-149587</v>
      </c>
      <c r="M292" s="45">
        <f>SALES!AS291</f>
        <v>0.91260098355809183</v>
      </c>
      <c r="N292" s="65">
        <f>PHARMA!AM291</f>
        <v>1028450.8677777778</v>
      </c>
      <c r="O292" s="31">
        <f>PHARMA!AN291</f>
        <v>33175.834444444445</v>
      </c>
      <c r="P292" s="66">
        <f>PHARMA!AO291</f>
        <v>854736</v>
      </c>
      <c r="Q292" s="64">
        <f>PHARMA!AP291</f>
        <v>27572.129032258064</v>
      </c>
      <c r="R292" s="31">
        <f>PHARMA!AQ291</f>
        <v>-173714.86777777784</v>
      </c>
      <c r="S292" s="45">
        <f>PHARMA!AR291</f>
        <v>0.83109074704450225</v>
      </c>
      <c r="T292" s="65">
        <f>PL!AM291</f>
        <v>114700</v>
      </c>
      <c r="U292" s="31">
        <f>PL!AN291</f>
        <v>3700</v>
      </c>
      <c r="V292" s="66">
        <f>PL!AO291</f>
        <v>109570</v>
      </c>
      <c r="W292" s="64">
        <f>PL!AP291</f>
        <v>3534.516129032258</v>
      </c>
      <c r="X292" s="31">
        <f>PL!AQ291</f>
        <v>-5130</v>
      </c>
      <c r="Y292" s="45">
        <f>PL!AR291</f>
        <v>0.95527462946817787</v>
      </c>
      <c r="Z292" s="65">
        <f>GEN!AM291</f>
        <v>72833.432222222225</v>
      </c>
      <c r="AA292" s="31">
        <f>GEN!AN291</f>
        <v>2349.4655555555555</v>
      </c>
      <c r="AB292" s="66">
        <f>GEN!AO291</f>
        <v>48003</v>
      </c>
      <c r="AC292" s="64">
        <f>GEN!AP291</f>
        <v>1548.483870967742</v>
      </c>
      <c r="AD292" s="31">
        <f>GEN!AQ291</f>
        <v>-24830.432222222225</v>
      </c>
      <c r="AE292" s="45">
        <f>GEN!AR291</f>
        <v>0.65907919667355441</v>
      </c>
      <c r="AF292" s="65">
        <f>FMCG!AM291</f>
        <v>482546</v>
      </c>
      <c r="AG292" s="31">
        <f>FMCG!AN291</f>
        <v>15566</v>
      </c>
      <c r="AH292" s="66">
        <f>FMCG!AO291</f>
        <v>462813</v>
      </c>
      <c r="AI292" s="64">
        <f>FMCG!AP291</f>
        <v>14929.451612903225</v>
      </c>
      <c r="AJ292" s="31">
        <f>FMCG!AQ291</f>
        <v>-19733</v>
      </c>
      <c r="AK292" s="45">
        <f>FMCG!AR291</f>
        <v>0.9591064893295147</v>
      </c>
    </row>
    <row r="293" spans="1:37" x14ac:dyDescent="0.25">
      <c r="A293" s="10">
        <v>291</v>
      </c>
      <c r="B293" s="11">
        <v>15907</v>
      </c>
      <c r="C293" s="11" t="s">
        <v>58</v>
      </c>
      <c r="D293" s="11" t="s">
        <v>23</v>
      </c>
      <c r="E293" s="12" t="s">
        <v>50</v>
      </c>
      <c r="F293" s="12" t="s">
        <v>353</v>
      </c>
      <c r="G293" s="12" t="s">
        <v>356</v>
      </c>
      <c r="H293" s="65">
        <f>SALES!AM292</f>
        <v>1227631</v>
      </c>
      <c r="I293" s="31">
        <f>SALES!AN292</f>
        <v>39601</v>
      </c>
      <c r="J293" s="66">
        <f>SALES!AO292</f>
        <v>1044572</v>
      </c>
      <c r="K293" s="64">
        <f>SALES!AP292</f>
        <v>33695.870967741932</v>
      </c>
      <c r="L293" s="31">
        <f>SALES!AR292</f>
        <v>-183059</v>
      </c>
      <c r="M293" s="45">
        <f>SALES!AS292</f>
        <v>0.850884345540313</v>
      </c>
      <c r="N293" s="65">
        <f>PHARMA!AM292</f>
        <v>679950.83921568631</v>
      </c>
      <c r="O293" s="31">
        <f>PHARMA!AN292</f>
        <v>21933.898039215688</v>
      </c>
      <c r="P293" s="66">
        <f>PHARMA!AO292</f>
        <v>502499</v>
      </c>
      <c r="Q293" s="64">
        <f>PHARMA!AP292</f>
        <v>16209.645161290322</v>
      </c>
      <c r="R293" s="31">
        <f>PHARMA!AQ292</f>
        <v>-177451.83921568631</v>
      </c>
      <c r="S293" s="45">
        <f>PHARMA!AR292</f>
        <v>0.73902254548229618</v>
      </c>
      <c r="T293" s="65">
        <f>PL!AM292</f>
        <v>105400</v>
      </c>
      <c r="U293" s="31">
        <f>PL!AN292</f>
        <v>3400</v>
      </c>
      <c r="V293" s="66">
        <f>PL!AO292</f>
        <v>86356</v>
      </c>
      <c r="W293" s="64">
        <f>PL!AP292</f>
        <v>2785.6774193548385</v>
      </c>
      <c r="X293" s="31">
        <f>PL!AQ292</f>
        <v>-19044</v>
      </c>
      <c r="Y293" s="45">
        <f>PL!AR292</f>
        <v>0.81931688804554081</v>
      </c>
      <c r="Z293" s="65">
        <f>GEN!AM292</f>
        <v>86347.460784313735</v>
      </c>
      <c r="AA293" s="31">
        <f>GEN!AN292</f>
        <v>2785.4019607843138</v>
      </c>
      <c r="AB293" s="66">
        <f>GEN!AO292</f>
        <v>41858</v>
      </c>
      <c r="AC293" s="64">
        <f>GEN!AP292</f>
        <v>1350.258064516129</v>
      </c>
      <c r="AD293" s="31">
        <f>GEN!AQ292</f>
        <v>-44489.460784313735</v>
      </c>
      <c r="AE293" s="45">
        <f>GEN!AR292</f>
        <v>0.48476237308884607</v>
      </c>
      <c r="AF293" s="65">
        <f>FMCG!AM292</f>
        <v>342922</v>
      </c>
      <c r="AG293" s="31">
        <f>FMCG!AN292</f>
        <v>11062</v>
      </c>
      <c r="AH293" s="66">
        <f>FMCG!AO292</f>
        <v>302262</v>
      </c>
      <c r="AI293" s="64">
        <f>FMCG!AP292</f>
        <v>9750.3870967741932</v>
      </c>
      <c r="AJ293" s="31">
        <f>FMCG!AQ292</f>
        <v>-40660</v>
      </c>
      <c r="AK293" s="45">
        <f>FMCG!AR292</f>
        <v>0.88143076268072618</v>
      </c>
    </row>
    <row r="294" spans="1:37" x14ac:dyDescent="0.25">
      <c r="A294" s="10">
        <v>292</v>
      </c>
      <c r="B294" s="13">
        <v>16893</v>
      </c>
      <c r="C294" s="11" t="s">
        <v>58</v>
      </c>
      <c r="D294" s="11" t="s">
        <v>23</v>
      </c>
      <c r="E294" s="12" t="s">
        <v>50</v>
      </c>
      <c r="F294" s="12" t="s">
        <v>353</v>
      </c>
      <c r="G294" s="14" t="s">
        <v>357</v>
      </c>
      <c r="H294" s="65">
        <f>SALES!AM293</f>
        <v>961341</v>
      </c>
      <c r="I294" s="31">
        <f>SALES!AN293</f>
        <v>31011</v>
      </c>
      <c r="J294" s="66">
        <f>SALES!AO293</f>
        <v>1056171</v>
      </c>
      <c r="K294" s="64">
        <f>SALES!AP293</f>
        <v>34070.032258064515</v>
      </c>
      <c r="L294" s="31">
        <f>SALES!AR293</f>
        <v>94830</v>
      </c>
      <c r="M294" s="45">
        <f>SALES!AS293</f>
        <v>1.0986434574204158</v>
      </c>
      <c r="N294" s="65">
        <f>PHARMA!AM293</f>
        <v>479201.97529411764</v>
      </c>
      <c r="O294" s="31">
        <f>PHARMA!AN293</f>
        <v>15458.128235294118</v>
      </c>
      <c r="P294" s="66">
        <f>PHARMA!AO293</f>
        <v>442167</v>
      </c>
      <c r="Q294" s="64">
        <f>PHARMA!AP293</f>
        <v>14263.451612903225</v>
      </c>
      <c r="R294" s="31">
        <f>PHARMA!AQ293</f>
        <v>-37034.975294117641</v>
      </c>
      <c r="S294" s="45">
        <f>PHARMA!AR293</f>
        <v>0.92271531169839849</v>
      </c>
      <c r="T294" s="65">
        <f>PL!AM293</f>
        <v>102300</v>
      </c>
      <c r="U294" s="31">
        <f>PL!AN293</f>
        <v>3300</v>
      </c>
      <c r="V294" s="66">
        <f>PL!AO293</f>
        <v>102214</v>
      </c>
      <c r="W294" s="64">
        <f>PL!AP293</f>
        <v>3297.2258064516127</v>
      </c>
      <c r="X294" s="31">
        <f>PL!AQ293</f>
        <v>-86</v>
      </c>
      <c r="Y294" s="45">
        <f>PL!AR293</f>
        <v>0.99915933528836753</v>
      </c>
      <c r="Z294" s="65">
        <f>GEN!AM293</f>
        <v>62811.324705882354</v>
      </c>
      <c r="AA294" s="31">
        <f>GEN!AN293</f>
        <v>2026.1717647058824</v>
      </c>
      <c r="AB294" s="66">
        <f>GEN!AO293</f>
        <v>59239</v>
      </c>
      <c r="AC294" s="64">
        <f>GEN!AP293</f>
        <v>1910.9354838709678</v>
      </c>
      <c r="AD294" s="31">
        <f>GEN!AQ293</f>
        <v>-3572.3247058823545</v>
      </c>
      <c r="AE294" s="45">
        <f>GEN!AR293</f>
        <v>0.94312610468558067</v>
      </c>
      <c r="AF294" s="65">
        <f>FMCG!AM293</f>
        <v>305567</v>
      </c>
      <c r="AG294" s="31">
        <f>FMCG!AN293</f>
        <v>9857</v>
      </c>
      <c r="AH294" s="66">
        <f>FMCG!AO293</f>
        <v>324881</v>
      </c>
      <c r="AI294" s="64">
        <f>FMCG!AP293</f>
        <v>10480.032258064517</v>
      </c>
      <c r="AJ294" s="31">
        <f>FMCG!AQ293</f>
        <v>19314</v>
      </c>
      <c r="AK294" s="45">
        <f>FMCG!AR293</f>
        <v>1.0632070871527357</v>
      </c>
    </row>
    <row r="295" spans="1:37" x14ac:dyDescent="0.25">
      <c r="A295" s="10">
        <v>293</v>
      </c>
      <c r="B295" s="11">
        <v>16046</v>
      </c>
      <c r="C295" s="11" t="s">
        <v>58</v>
      </c>
      <c r="D295" s="11" t="s">
        <v>23</v>
      </c>
      <c r="E295" s="12" t="s">
        <v>50</v>
      </c>
      <c r="F295" s="12" t="s">
        <v>353</v>
      </c>
      <c r="G295" s="12" t="s">
        <v>358</v>
      </c>
      <c r="H295" s="65">
        <f>SALES!AM294</f>
        <v>1465091</v>
      </c>
      <c r="I295" s="31">
        <f>SALES!AN294</f>
        <v>47261</v>
      </c>
      <c r="J295" s="66">
        <f>SALES!AO294</f>
        <v>1460592</v>
      </c>
      <c r="K295" s="64">
        <f>SALES!AP294</f>
        <v>47115.870967741932</v>
      </c>
      <c r="L295" s="31">
        <f>SALES!AR294</f>
        <v>-4499</v>
      </c>
      <c r="M295" s="45">
        <f>SALES!AS294</f>
        <v>0.99692920098478521</v>
      </c>
      <c r="N295" s="65">
        <f>PHARMA!AM294</f>
        <v>766631.9207843137</v>
      </c>
      <c r="O295" s="31">
        <f>PHARMA!AN294</f>
        <v>24730.061960784315</v>
      </c>
      <c r="P295" s="66">
        <f>PHARMA!AO294</f>
        <v>632379</v>
      </c>
      <c r="Q295" s="64">
        <f>PHARMA!AP294</f>
        <v>20399.322580645163</v>
      </c>
      <c r="R295" s="31">
        <f>PHARMA!AQ294</f>
        <v>-134252.9207843137</v>
      </c>
      <c r="S295" s="45">
        <f>PHARMA!AR294</f>
        <v>0.82487955804532076</v>
      </c>
      <c r="T295" s="65">
        <f>PL!AM294</f>
        <v>111600</v>
      </c>
      <c r="U295" s="31">
        <f>PL!AN294</f>
        <v>3600</v>
      </c>
      <c r="V295" s="66">
        <f>PL!AO294</f>
        <v>100614</v>
      </c>
      <c r="W295" s="64">
        <f>PL!AP294</f>
        <v>3245.6129032258063</v>
      </c>
      <c r="X295" s="31">
        <f>PL!AQ294</f>
        <v>-10986</v>
      </c>
      <c r="Y295" s="45">
        <f>PL!AR294</f>
        <v>0.90155913978494628</v>
      </c>
      <c r="Z295" s="65">
        <f>GEN!AM294</f>
        <v>56551.379215686276</v>
      </c>
      <c r="AA295" s="31">
        <f>GEN!AN294</f>
        <v>1824.2380392156863</v>
      </c>
      <c r="AB295" s="66">
        <f>GEN!AO294</f>
        <v>75314</v>
      </c>
      <c r="AC295" s="64">
        <f>GEN!AP294</f>
        <v>2429.483870967742</v>
      </c>
      <c r="AD295" s="31">
        <f>GEN!AQ294</f>
        <v>18762.620784313724</v>
      </c>
      <c r="AE295" s="45">
        <f>GEN!AR294</f>
        <v>1.331780074058907</v>
      </c>
      <c r="AF295" s="65">
        <f>FMCG!AM294</f>
        <v>517297</v>
      </c>
      <c r="AG295" s="31">
        <f>FMCG!AN294</f>
        <v>16687</v>
      </c>
      <c r="AH295" s="66">
        <f>FMCG!AO294</f>
        <v>587034</v>
      </c>
      <c r="AI295" s="64">
        <f>FMCG!AP294</f>
        <v>18936.580645161292</v>
      </c>
      <c r="AJ295" s="31">
        <f>FMCG!AQ294</f>
        <v>69737</v>
      </c>
      <c r="AK295" s="45">
        <f>FMCG!AR294</f>
        <v>1.1348103700582064</v>
      </c>
    </row>
    <row r="296" spans="1:37" x14ac:dyDescent="0.25">
      <c r="A296" s="10">
        <v>294</v>
      </c>
      <c r="B296" s="13">
        <v>17048</v>
      </c>
      <c r="C296" s="11" t="s">
        <v>58</v>
      </c>
      <c r="D296" s="11" t="s">
        <v>23</v>
      </c>
      <c r="E296" s="12" t="s">
        <v>50</v>
      </c>
      <c r="F296" s="12" t="s">
        <v>353</v>
      </c>
      <c r="G296" s="14" t="s">
        <v>359</v>
      </c>
      <c r="H296" s="65">
        <f>SALES!AM295</f>
        <v>757981</v>
      </c>
      <c r="I296" s="31">
        <f>SALES!AN295</f>
        <v>24451</v>
      </c>
      <c r="J296" s="66">
        <f>SALES!AO295</f>
        <v>684209</v>
      </c>
      <c r="K296" s="64">
        <f>SALES!AP295</f>
        <v>22071.258064516129</v>
      </c>
      <c r="L296" s="31">
        <f>SALES!AR295</f>
        <v>-73772</v>
      </c>
      <c r="M296" s="45">
        <f>SALES!AS295</f>
        <v>0.90267302214699308</v>
      </c>
      <c r="N296" s="65">
        <f>PHARMA!AM295</f>
        <v>362247.68568627449</v>
      </c>
      <c r="O296" s="31">
        <f>PHARMA!AN295</f>
        <v>11685.409215686273</v>
      </c>
      <c r="P296" s="66">
        <f>PHARMA!AO295</f>
        <v>261514</v>
      </c>
      <c r="Q296" s="64">
        <f>PHARMA!AP295</f>
        <v>8435.9354838709678</v>
      </c>
      <c r="R296" s="31">
        <f>PHARMA!AQ295</f>
        <v>-100733.68568627449</v>
      </c>
      <c r="S296" s="45">
        <f>PHARMA!AR295</f>
        <v>0.72192041614997327</v>
      </c>
      <c r="T296" s="65">
        <f>PL!AM295</f>
        <v>68200</v>
      </c>
      <c r="U296" s="31">
        <f>PL!AN295</f>
        <v>2200</v>
      </c>
      <c r="V296" s="66">
        <f>PL!AO295</f>
        <v>61102</v>
      </c>
      <c r="W296" s="64">
        <f>PL!AP295</f>
        <v>1971.0322580645161</v>
      </c>
      <c r="X296" s="31">
        <f>PL!AQ295</f>
        <v>-7098</v>
      </c>
      <c r="Y296" s="45">
        <f>PL!AR295</f>
        <v>0.8959237536656891</v>
      </c>
      <c r="Z296" s="65">
        <f>GEN!AM295</f>
        <v>44140.614313725491</v>
      </c>
      <c r="AA296" s="31">
        <f>GEN!AN295</f>
        <v>1423.8907843137256</v>
      </c>
      <c r="AB296" s="66">
        <f>GEN!AO295</f>
        <v>39778</v>
      </c>
      <c r="AC296" s="64">
        <f>GEN!AP295</f>
        <v>1283.1612903225807</v>
      </c>
      <c r="AD296" s="31">
        <f>GEN!AQ295</f>
        <v>-4362.6143137254912</v>
      </c>
      <c r="AE296" s="45">
        <f>GEN!AR295</f>
        <v>0.90116552790320048</v>
      </c>
      <c r="AF296" s="65">
        <f>FMCG!AM295</f>
        <v>275032</v>
      </c>
      <c r="AG296" s="31">
        <f>FMCG!AN295</f>
        <v>8872</v>
      </c>
      <c r="AH296" s="66">
        <f>FMCG!AO295</f>
        <v>305158</v>
      </c>
      <c r="AI296" s="64">
        <f>FMCG!AP295</f>
        <v>9843.8064516129034</v>
      </c>
      <c r="AJ296" s="31">
        <f>FMCG!AQ295</f>
        <v>30126</v>
      </c>
      <c r="AK296" s="45">
        <f>FMCG!AR295</f>
        <v>1.1095363448616888</v>
      </c>
    </row>
    <row r="297" spans="1:37" x14ac:dyDescent="0.25">
      <c r="A297" s="10">
        <v>295</v>
      </c>
      <c r="B297" s="11">
        <v>16004</v>
      </c>
      <c r="C297" s="11" t="s">
        <v>58</v>
      </c>
      <c r="D297" s="11" t="s">
        <v>23</v>
      </c>
      <c r="E297" s="12" t="s">
        <v>50</v>
      </c>
      <c r="F297" s="12" t="s">
        <v>353</v>
      </c>
      <c r="G297" s="12" t="s">
        <v>360</v>
      </c>
      <c r="H297" s="65">
        <f>SALES!AM296</f>
        <v>1953341</v>
      </c>
      <c r="I297" s="31">
        <f>SALES!AN296</f>
        <v>63011</v>
      </c>
      <c r="J297" s="66">
        <f>SALES!AO296</f>
        <v>2014448</v>
      </c>
      <c r="K297" s="64">
        <f>SALES!AP296</f>
        <v>64982.193548387098</v>
      </c>
      <c r="L297" s="31">
        <f>SALES!AR296</f>
        <v>61107</v>
      </c>
      <c r="M297" s="45">
        <f>SALES!AS296</f>
        <v>1.0312833243145973</v>
      </c>
      <c r="N297" s="65">
        <f>PHARMA!AM296</f>
        <v>1044786.3220326798</v>
      </c>
      <c r="O297" s="31">
        <f>PHARMA!AN296</f>
        <v>33702.78458169935</v>
      </c>
      <c r="P297" s="66">
        <f>PHARMA!AO296</f>
        <v>816806</v>
      </c>
      <c r="Q297" s="64">
        <f>PHARMA!AP296</f>
        <v>26348.580645161292</v>
      </c>
      <c r="R297" s="31">
        <f>PHARMA!AQ296</f>
        <v>-227980.3220326798</v>
      </c>
      <c r="S297" s="45">
        <f>PHARMA!AR296</f>
        <v>0.78179239407620349</v>
      </c>
      <c r="T297" s="65">
        <f>PL!AM296</f>
        <v>145700</v>
      </c>
      <c r="U297" s="31">
        <f>PL!AN296</f>
        <v>4700</v>
      </c>
      <c r="V297" s="66">
        <f>PL!AO296</f>
        <v>150532</v>
      </c>
      <c r="W297" s="64">
        <f>PL!AP296</f>
        <v>4855.8709677419356</v>
      </c>
      <c r="X297" s="31">
        <f>PL!AQ296</f>
        <v>4832</v>
      </c>
      <c r="Y297" s="45">
        <f>PL!AR296</f>
        <v>1.0331640356897736</v>
      </c>
      <c r="Z297" s="65">
        <f>GEN!AM296</f>
        <v>60890.677967320262</v>
      </c>
      <c r="AA297" s="31">
        <f>GEN!AN296</f>
        <v>1964.2154183006537</v>
      </c>
      <c r="AB297" s="66">
        <f>GEN!AO296</f>
        <v>60824</v>
      </c>
      <c r="AC297" s="64">
        <f>GEN!AP296</f>
        <v>1962.0645161290322</v>
      </c>
      <c r="AD297" s="31">
        <f>GEN!AQ296</f>
        <v>-66.677967320261814</v>
      </c>
      <c r="AE297" s="45">
        <f>GEN!AR296</f>
        <v>0.99890495606969509</v>
      </c>
      <c r="AF297" s="65">
        <f>FMCG!AM296</f>
        <v>679272</v>
      </c>
      <c r="AG297" s="31">
        <f>FMCG!AN296</f>
        <v>21912</v>
      </c>
      <c r="AH297" s="66">
        <f>FMCG!AO296</f>
        <v>678893</v>
      </c>
      <c r="AI297" s="64">
        <f>FMCG!AP296</f>
        <v>21899.774193548386</v>
      </c>
      <c r="AJ297" s="31">
        <f>FMCG!AQ296</f>
        <v>-379</v>
      </c>
      <c r="AK297" s="45">
        <f>FMCG!AR296</f>
        <v>0.999442049723822</v>
      </c>
    </row>
    <row r="298" spans="1:37" x14ac:dyDescent="0.25">
      <c r="A298" s="10">
        <v>296</v>
      </c>
      <c r="B298" s="11">
        <v>15512</v>
      </c>
      <c r="C298" s="11" t="s">
        <v>58</v>
      </c>
      <c r="D298" s="11" t="s">
        <v>23</v>
      </c>
      <c r="E298" s="12" t="s">
        <v>53</v>
      </c>
      <c r="F298" s="12" t="s">
        <v>54</v>
      </c>
      <c r="G298" s="12" t="s">
        <v>361</v>
      </c>
      <c r="H298" s="65">
        <f>SALES!AM297</f>
        <v>902131</v>
      </c>
      <c r="I298" s="31">
        <f>SALES!AN297</f>
        <v>29101</v>
      </c>
      <c r="J298" s="66">
        <f>SALES!AO297</f>
        <v>906801</v>
      </c>
      <c r="K298" s="64">
        <f>SALES!AP297</f>
        <v>29251.645161290322</v>
      </c>
      <c r="L298" s="31">
        <f>SALES!AR297</f>
        <v>4670</v>
      </c>
      <c r="M298" s="45">
        <f>SALES!AS297</f>
        <v>1.0051766317752078</v>
      </c>
      <c r="N298" s="65">
        <f>PHARMA!AM297</f>
        <v>442216.21568627452</v>
      </c>
      <c r="O298" s="31">
        <f>PHARMA!AN297</f>
        <v>14265.039215686274</v>
      </c>
      <c r="P298" s="66">
        <f>PHARMA!AO297</f>
        <v>438848</v>
      </c>
      <c r="Q298" s="64">
        <f>PHARMA!AP297</f>
        <v>14156.387096774193</v>
      </c>
      <c r="R298" s="31">
        <f>PHARMA!AQ297</f>
        <v>-3368.2156862745178</v>
      </c>
      <c r="S298" s="45">
        <f>PHARMA!AR297</f>
        <v>0.9923833284108603</v>
      </c>
      <c r="T298" s="65">
        <f>PL!AM297</f>
        <v>99200</v>
      </c>
      <c r="U298" s="31">
        <f>PL!AN297</f>
        <v>3200</v>
      </c>
      <c r="V298" s="66">
        <f>PL!AO297</f>
        <v>73076</v>
      </c>
      <c r="W298" s="64">
        <f>PL!AP297</f>
        <v>2357.2903225806454</v>
      </c>
      <c r="X298" s="31">
        <f>PL!AQ297</f>
        <v>-26124</v>
      </c>
      <c r="Y298" s="45">
        <f>PL!AR297</f>
        <v>0.73665322580645165</v>
      </c>
      <c r="Z298" s="65">
        <f>GEN!AM297</f>
        <v>60737.084313725492</v>
      </c>
      <c r="AA298" s="31">
        <f>GEN!AN297</f>
        <v>1959.2607843137255</v>
      </c>
      <c r="AB298" s="66">
        <f>GEN!AO297</f>
        <v>37629</v>
      </c>
      <c r="AC298" s="64">
        <f>GEN!AP297</f>
        <v>1213.8387096774193</v>
      </c>
      <c r="AD298" s="31">
        <f>GEN!AQ297</f>
        <v>-23108.084313725492</v>
      </c>
      <c r="AE298" s="45">
        <f>GEN!AR297</f>
        <v>0.61953912383470344</v>
      </c>
      <c r="AF298" s="65">
        <f>FMCG!AM297</f>
        <v>290067</v>
      </c>
      <c r="AG298" s="31">
        <f>FMCG!AN297</f>
        <v>9357</v>
      </c>
      <c r="AH298" s="66">
        <f>FMCG!AO297</f>
        <v>281747</v>
      </c>
      <c r="AI298" s="64">
        <f>FMCG!AP297</f>
        <v>9088.6129032258068</v>
      </c>
      <c r="AJ298" s="31">
        <f>FMCG!AQ297</f>
        <v>-8320</v>
      </c>
      <c r="AK298" s="45">
        <f>FMCG!AR297</f>
        <v>0.97131697159621744</v>
      </c>
    </row>
    <row r="299" spans="1:37" x14ac:dyDescent="0.25">
      <c r="A299" s="10">
        <v>297</v>
      </c>
      <c r="B299" s="11">
        <v>15967</v>
      </c>
      <c r="C299" s="11" t="s">
        <v>58</v>
      </c>
      <c r="D299" s="11" t="s">
        <v>23</v>
      </c>
      <c r="E299" s="12" t="s">
        <v>53</v>
      </c>
      <c r="F299" s="12" t="s">
        <v>54</v>
      </c>
      <c r="G299" s="12" t="s">
        <v>362</v>
      </c>
      <c r="H299" s="65">
        <f>SALES!AM298</f>
        <v>1540824</v>
      </c>
      <c r="I299" s="31">
        <f>SALES!AN298</f>
        <v>49704</v>
      </c>
      <c r="J299" s="66">
        <f>SALES!AO298</f>
        <v>1989818</v>
      </c>
      <c r="K299" s="64">
        <f>SALES!AP298</f>
        <v>64187.677419354841</v>
      </c>
      <c r="L299" s="31">
        <f>SALES!AR298</f>
        <v>448994</v>
      </c>
      <c r="M299" s="45">
        <f>SALES!AS298</f>
        <v>1.291398628266434</v>
      </c>
      <c r="N299" s="65">
        <f>PHARMA!AM298</f>
        <v>825903.78098039213</v>
      </c>
      <c r="O299" s="31">
        <f>PHARMA!AN298</f>
        <v>26642.057450980392</v>
      </c>
      <c r="P299" s="66">
        <f>PHARMA!AO298</f>
        <v>782776</v>
      </c>
      <c r="Q299" s="64">
        <f>PHARMA!AP298</f>
        <v>25250.83870967742</v>
      </c>
      <c r="R299" s="31">
        <f>PHARMA!AQ298</f>
        <v>-43127.780980392126</v>
      </c>
      <c r="S299" s="45">
        <f>PHARMA!AR298</f>
        <v>0.94778110722631981</v>
      </c>
      <c r="T299" s="65">
        <f>PL!AM298</f>
        <v>141050</v>
      </c>
      <c r="U299" s="31">
        <f>PL!AN298</f>
        <v>4550</v>
      </c>
      <c r="V299" s="66">
        <f>PL!AO298</f>
        <v>184037</v>
      </c>
      <c r="W299" s="64">
        <f>PL!AP298</f>
        <v>5936.677419354839</v>
      </c>
      <c r="X299" s="31">
        <f>PL!AQ298</f>
        <v>42987</v>
      </c>
      <c r="Y299" s="45">
        <f>PL!AR298</f>
        <v>1.3047642679900744</v>
      </c>
      <c r="Z299" s="65">
        <f>GEN!AM298</f>
        <v>70306.219019607845</v>
      </c>
      <c r="AA299" s="31">
        <f>GEN!AN298</f>
        <v>2267.9425490196077</v>
      </c>
      <c r="AB299" s="66">
        <f>GEN!AO298</f>
        <v>50974</v>
      </c>
      <c r="AC299" s="64">
        <f>GEN!AP298</f>
        <v>1644.3225806451612</v>
      </c>
      <c r="AD299" s="31">
        <f>GEN!AQ298</f>
        <v>-19332.219019607845</v>
      </c>
      <c r="AE299" s="45">
        <f>GEN!AR298</f>
        <v>0.72502832197225342</v>
      </c>
      <c r="AF299" s="65">
        <f>FMCG!AM298</f>
        <v>486297</v>
      </c>
      <c r="AG299" s="31">
        <f>FMCG!AN298</f>
        <v>15687</v>
      </c>
      <c r="AH299" s="66">
        <f>FMCG!AO298</f>
        <v>787822</v>
      </c>
      <c r="AI299" s="64">
        <f>FMCG!AP298</f>
        <v>25413.612903225807</v>
      </c>
      <c r="AJ299" s="31">
        <f>FMCG!AQ298</f>
        <v>301525</v>
      </c>
      <c r="AK299" s="45">
        <f>FMCG!AR298</f>
        <v>1.6200428955967239</v>
      </c>
    </row>
    <row r="300" spans="1:37" x14ac:dyDescent="0.25">
      <c r="A300" s="10">
        <v>298</v>
      </c>
      <c r="B300" s="11">
        <v>14437</v>
      </c>
      <c r="C300" s="11" t="s">
        <v>58</v>
      </c>
      <c r="D300" s="11" t="s">
        <v>23</v>
      </c>
      <c r="E300" s="12" t="s">
        <v>53</v>
      </c>
      <c r="F300" s="12" t="s">
        <v>54</v>
      </c>
      <c r="G300" s="12" t="s">
        <v>363</v>
      </c>
      <c r="H300" s="65">
        <f>SALES!AM299</f>
        <v>1428976</v>
      </c>
      <c r="I300" s="31">
        <f>SALES!AN299</f>
        <v>46096</v>
      </c>
      <c r="J300" s="66">
        <f>SALES!AO299</f>
        <v>1019629</v>
      </c>
      <c r="K300" s="64">
        <f>SALES!AP299</f>
        <v>32891.258064516129</v>
      </c>
      <c r="L300" s="31">
        <f>SALES!AR299</f>
        <v>-409347</v>
      </c>
      <c r="M300" s="45">
        <f>SALES!AS299</f>
        <v>0.71353822597440408</v>
      </c>
      <c r="N300" s="65">
        <f>PHARMA!AM299</f>
        <v>891753.96477124188</v>
      </c>
      <c r="O300" s="31">
        <f>PHARMA!AN299</f>
        <v>28766.256928104576</v>
      </c>
      <c r="P300" s="66">
        <f>PHARMA!AO299</f>
        <v>530211</v>
      </c>
      <c r="Q300" s="64">
        <f>PHARMA!AP299</f>
        <v>17103.580645161292</v>
      </c>
      <c r="R300" s="31">
        <f>PHARMA!AQ299</f>
        <v>-361542.96477124188</v>
      </c>
      <c r="S300" s="45">
        <f>PHARMA!AR299</f>
        <v>0.59457094775688824</v>
      </c>
      <c r="T300" s="65">
        <f>PL!AM299</f>
        <v>102300</v>
      </c>
      <c r="U300" s="31">
        <f>PL!AN299</f>
        <v>3300</v>
      </c>
      <c r="V300" s="66">
        <f>PL!AO299</f>
        <v>82809</v>
      </c>
      <c r="W300" s="64">
        <f>PL!AP299</f>
        <v>2671.2580645161293</v>
      </c>
      <c r="X300" s="31">
        <f>PL!AQ299</f>
        <v>-19491</v>
      </c>
      <c r="Y300" s="45">
        <f>PL!AR299</f>
        <v>0.80947214076246332</v>
      </c>
      <c r="Z300" s="65">
        <f>GEN!AM299</f>
        <v>63759.035228758163</v>
      </c>
      <c r="AA300" s="31">
        <f>GEN!AN299</f>
        <v>2056.7430718954247</v>
      </c>
      <c r="AB300" s="66">
        <f>GEN!AO299</f>
        <v>37179</v>
      </c>
      <c r="AC300" s="64">
        <f>GEN!AP299</f>
        <v>1199.3225806451612</v>
      </c>
      <c r="AD300" s="31">
        <f>GEN!AQ299</f>
        <v>-26580.035228758163</v>
      </c>
      <c r="AE300" s="45">
        <f>GEN!AR299</f>
        <v>0.58311735531453923</v>
      </c>
      <c r="AF300" s="65">
        <f>FMCG!AM299</f>
        <v>354671</v>
      </c>
      <c r="AG300" s="31">
        <f>FMCG!AN299</f>
        <v>11441</v>
      </c>
      <c r="AH300" s="66">
        <f>FMCG!AO299</f>
        <v>270250</v>
      </c>
      <c r="AI300" s="64">
        <f>FMCG!AP299</f>
        <v>8717.7419354838712</v>
      </c>
      <c r="AJ300" s="31">
        <f>FMCG!AQ299</f>
        <v>-84421</v>
      </c>
      <c r="AK300" s="45">
        <f>FMCG!AR299</f>
        <v>0.7619737728768351</v>
      </c>
    </row>
    <row r="301" spans="1:37" x14ac:dyDescent="0.25">
      <c r="A301" s="10">
        <v>299</v>
      </c>
      <c r="B301" s="11">
        <v>16443</v>
      </c>
      <c r="C301" s="11" t="s">
        <v>58</v>
      </c>
      <c r="D301" s="11" t="s">
        <v>23</v>
      </c>
      <c r="E301" s="12" t="s">
        <v>53</v>
      </c>
      <c r="F301" s="12" t="s">
        <v>54</v>
      </c>
      <c r="G301" s="12" t="s">
        <v>364</v>
      </c>
      <c r="H301" s="65">
        <f>SALES!AM300</f>
        <v>2056230</v>
      </c>
      <c r="I301" s="31">
        <f>SALES!AN300</f>
        <v>66330</v>
      </c>
      <c r="J301" s="66">
        <f>SALES!AO300</f>
        <v>2149416</v>
      </c>
      <c r="K301" s="64">
        <f>SALES!AP300</f>
        <v>69336</v>
      </c>
      <c r="L301" s="31">
        <f>SALES!AR300</f>
        <v>93186</v>
      </c>
      <c r="M301" s="45">
        <f>SALES!AS300</f>
        <v>1.0453188602442334</v>
      </c>
      <c r="N301" s="65">
        <f>PHARMA!AM300</f>
        <v>1215848.1041029412</v>
      </c>
      <c r="O301" s="31">
        <f>PHARMA!AN300</f>
        <v>39220.906583965843</v>
      </c>
      <c r="P301" s="66">
        <f>PHARMA!AO300</f>
        <v>1025451</v>
      </c>
      <c r="Q301" s="64">
        <f>PHARMA!AP300</f>
        <v>33079.06451612903</v>
      </c>
      <c r="R301" s="31">
        <f>PHARMA!AQ300</f>
        <v>-190397.10410294123</v>
      </c>
      <c r="S301" s="45">
        <f>PHARMA!AR300</f>
        <v>0.84340387301634434</v>
      </c>
      <c r="T301" s="65">
        <f>PL!AM300</f>
        <v>195300</v>
      </c>
      <c r="U301" s="31">
        <f>PL!AN300</f>
        <v>6300</v>
      </c>
      <c r="V301" s="66">
        <f>PL!AO300</f>
        <v>161353</v>
      </c>
      <c r="W301" s="64">
        <f>PL!AP300</f>
        <v>5204.9354838709678</v>
      </c>
      <c r="X301" s="31">
        <f>PL!AQ300</f>
        <v>-33947</v>
      </c>
      <c r="Y301" s="45">
        <f>PL!AR300</f>
        <v>0.82618023553507425</v>
      </c>
      <c r="Z301" s="65">
        <f>GEN!AM300</f>
        <v>66527.545897058822</v>
      </c>
      <c r="AA301" s="31">
        <f>GEN!AN300</f>
        <v>2146.0498676470588</v>
      </c>
      <c r="AB301" s="66">
        <f>GEN!AO300</f>
        <v>49153</v>
      </c>
      <c r="AC301" s="64">
        <f>GEN!AP300</f>
        <v>1585.5806451612902</v>
      </c>
      <c r="AD301" s="31">
        <f>GEN!AQ300</f>
        <v>-17374.545897058822</v>
      </c>
      <c r="AE301" s="45">
        <f>GEN!AR300</f>
        <v>0.73883681319098604</v>
      </c>
      <c r="AF301" s="65">
        <f>FMCG!AM300</f>
        <v>547646</v>
      </c>
      <c r="AG301" s="31">
        <f>FMCG!AN300</f>
        <v>17666</v>
      </c>
      <c r="AH301" s="66">
        <f>FMCG!AO300</f>
        <v>709731</v>
      </c>
      <c r="AI301" s="64">
        <f>FMCG!AP300</f>
        <v>22894.548387096773</v>
      </c>
      <c r="AJ301" s="31">
        <f>FMCG!AQ300</f>
        <v>162085</v>
      </c>
      <c r="AK301" s="45">
        <f>FMCG!AR300</f>
        <v>1.2959667376370867</v>
      </c>
    </row>
    <row r="302" spans="1:37" x14ac:dyDescent="0.25">
      <c r="A302" s="10">
        <v>300</v>
      </c>
      <c r="B302" s="11">
        <v>15819</v>
      </c>
      <c r="C302" s="11" t="s">
        <v>58</v>
      </c>
      <c r="D302" s="11" t="s">
        <v>23</v>
      </c>
      <c r="E302" s="12" t="s">
        <v>53</v>
      </c>
      <c r="F302" s="12" t="s">
        <v>55</v>
      </c>
      <c r="G302" s="12" t="s">
        <v>365</v>
      </c>
      <c r="H302" s="65">
        <f>SALES!AM301</f>
        <v>1784391</v>
      </c>
      <c r="I302" s="31">
        <f>SALES!AN301</f>
        <v>57561</v>
      </c>
      <c r="J302" s="66">
        <f>SALES!AO301</f>
        <v>1896613</v>
      </c>
      <c r="K302" s="64">
        <f>SALES!AP301</f>
        <v>61181.06451612903</v>
      </c>
      <c r="L302" s="31">
        <f>SALES!AR301</f>
        <v>112222</v>
      </c>
      <c r="M302" s="45">
        <f>SALES!AS301</f>
        <v>1.0628909246908329</v>
      </c>
      <c r="N302" s="65">
        <f>PHARMA!AM301</f>
        <v>987048.28976470581</v>
      </c>
      <c r="O302" s="31">
        <f>PHARMA!AN301</f>
        <v>31840.267411764704</v>
      </c>
      <c r="P302" s="66">
        <f>PHARMA!AO301</f>
        <v>911122</v>
      </c>
      <c r="Q302" s="64">
        <f>PHARMA!AP301</f>
        <v>29391.032258064515</v>
      </c>
      <c r="R302" s="31">
        <f>PHARMA!AQ301</f>
        <v>-75926.289764705813</v>
      </c>
      <c r="S302" s="45">
        <f>PHARMA!AR301</f>
        <v>0.92307743141644549</v>
      </c>
      <c r="T302" s="65">
        <f>PL!AM301</f>
        <v>130200</v>
      </c>
      <c r="U302" s="31">
        <f>PL!AN301</f>
        <v>4200</v>
      </c>
      <c r="V302" s="66">
        <f>PL!AO301</f>
        <v>129929</v>
      </c>
      <c r="W302" s="64">
        <f>PL!AP301</f>
        <v>4191.2580645161288</v>
      </c>
      <c r="X302" s="31">
        <f>PL!AQ301</f>
        <v>-271</v>
      </c>
      <c r="Y302" s="45">
        <f>PL!AR301</f>
        <v>0.99791858678955458</v>
      </c>
      <c r="Z302" s="65">
        <f>GEN!AM301</f>
        <v>66207.710235294129</v>
      </c>
      <c r="AA302" s="31">
        <f>GEN!AN301</f>
        <v>2135.7325882352943</v>
      </c>
      <c r="AB302" s="66">
        <f>GEN!AO301</f>
        <v>60751</v>
      </c>
      <c r="AC302" s="64">
        <f>GEN!AP301</f>
        <v>1959.7096774193549</v>
      </c>
      <c r="AD302" s="31">
        <f>GEN!AQ301</f>
        <v>-5456.7102352941292</v>
      </c>
      <c r="AE302" s="45">
        <f>GEN!AR301</f>
        <v>0.91758195207323068</v>
      </c>
      <c r="AF302" s="65">
        <f>FMCG!AM301</f>
        <v>570772</v>
      </c>
      <c r="AG302" s="31">
        <f>FMCG!AN301</f>
        <v>18412</v>
      </c>
      <c r="AH302" s="66">
        <f>FMCG!AO301</f>
        <v>689674</v>
      </c>
      <c r="AI302" s="64">
        <f>FMCG!AP301</f>
        <v>22247.548387096773</v>
      </c>
      <c r="AJ302" s="31">
        <f>FMCG!AQ301</f>
        <v>118902</v>
      </c>
      <c r="AK302" s="45">
        <f>FMCG!AR301</f>
        <v>1.2083178572179434</v>
      </c>
    </row>
    <row r="303" spans="1:37" x14ac:dyDescent="0.25">
      <c r="A303" s="10">
        <v>301</v>
      </c>
      <c r="B303" s="11">
        <v>14577</v>
      </c>
      <c r="C303" s="11" t="s">
        <v>58</v>
      </c>
      <c r="D303" s="11" t="s">
        <v>23</v>
      </c>
      <c r="E303" s="12" t="s">
        <v>53</v>
      </c>
      <c r="F303" s="12" t="s">
        <v>55</v>
      </c>
      <c r="G303" s="12" t="s">
        <v>366</v>
      </c>
      <c r="H303" s="65">
        <f>SALES!AM302</f>
        <v>675986</v>
      </c>
      <c r="I303" s="31">
        <f>SALES!AN302</f>
        <v>21806</v>
      </c>
      <c r="J303" s="66">
        <f>SALES!AO302</f>
        <v>672790</v>
      </c>
      <c r="K303" s="64">
        <f>SALES!AP302</f>
        <v>21702.903225806451</v>
      </c>
      <c r="L303" s="31">
        <f>SALES!AR302</f>
        <v>-3196</v>
      </c>
      <c r="M303" s="45">
        <f>SALES!AS302</f>
        <v>0.99527209143384632</v>
      </c>
      <c r="N303" s="65">
        <f>PHARMA!AM302</f>
        <v>436185.81810457516</v>
      </c>
      <c r="O303" s="31">
        <f>PHARMA!AN302</f>
        <v>14070.510261437908</v>
      </c>
      <c r="P303" s="66">
        <f>PHARMA!AO302</f>
        <v>393348</v>
      </c>
      <c r="Q303" s="64">
        <f>PHARMA!AP302</f>
        <v>12688.645161290322</v>
      </c>
      <c r="R303" s="31">
        <f>PHARMA!AQ302</f>
        <v>-42837.818104575155</v>
      </c>
      <c r="S303" s="45">
        <f>PHARMA!AR302</f>
        <v>0.90178997957630791</v>
      </c>
      <c r="T303" s="65">
        <f>PL!AM302</f>
        <v>58900</v>
      </c>
      <c r="U303" s="31">
        <f>PL!AN302</f>
        <v>1900</v>
      </c>
      <c r="V303" s="66">
        <f>PL!AO302</f>
        <v>57672</v>
      </c>
      <c r="W303" s="64">
        <f>PL!AP302</f>
        <v>1860.3870967741937</v>
      </c>
      <c r="X303" s="31">
        <f>PL!AQ302</f>
        <v>-1228</v>
      </c>
      <c r="Y303" s="45">
        <f>PL!AR302</f>
        <v>0.97915110356536506</v>
      </c>
      <c r="Z303" s="65">
        <f>GEN!AM302</f>
        <v>23522.481895424837</v>
      </c>
      <c r="AA303" s="31">
        <f>GEN!AN302</f>
        <v>758.78973856209154</v>
      </c>
      <c r="AB303" s="66">
        <f>GEN!AO302</f>
        <v>18099</v>
      </c>
      <c r="AC303" s="64">
        <f>GEN!AP302</f>
        <v>583.83870967741939</v>
      </c>
      <c r="AD303" s="31">
        <f>GEN!AQ302</f>
        <v>-5423.4818954248367</v>
      </c>
      <c r="AE303" s="45">
        <f>GEN!AR302</f>
        <v>0.76943411330758793</v>
      </c>
      <c r="AF303" s="65">
        <f>FMCG!AM302</f>
        <v>147467</v>
      </c>
      <c r="AG303" s="31">
        <f>FMCG!AN302</f>
        <v>4757</v>
      </c>
      <c r="AH303" s="66">
        <f>FMCG!AO302</f>
        <v>134031</v>
      </c>
      <c r="AI303" s="64">
        <f>FMCG!AP302</f>
        <v>4323.5806451612907</v>
      </c>
      <c r="AJ303" s="31">
        <f>FMCG!AQ302</f>
        <v>-13436</v>
      </c>
      <c r="AK303" s="45">
        <f>FMCG!AR302</f>
        <v>0.90888809021679429</v>
      </c>
    </row>
    <row r="304" spans="1:37" x14ac:dyDescent="0.25">
      <c r="A304" s="10">
        <v>302</v>
      </c>
      <c r="B304" s="11">
        <v>15326</v>
      </c>
      <c r="C304" s="11" t="s">
        <v>58</v>
      </c>
      <c r="D304" s="11" t="s">
        <v>23</v>
      </c>
      <c r="E304" s="12" t="s">
        <v>53</v>
      </c>
      <c r="F304" s="12" t="s">
        <v>55</v>
      </c>
      <c r="G304" s="12" t="s">
        <v>367</v>
      </c>
      <c r="H304" s="65">
        <f>SALES!AM303</f>
        <v>1444724</v>
      </c>
      <c r="I304" s="31">
        <f>SALES!AN303</f>
        <v>46604</v>
      </c>
      <c r="J304" s="66">
        <f>SALES!AO303</f>
        <v>1643915</v>
      </c>
      <c r="K304" s="64">
        <f>SALES!AP303</f>
        <v>53029.516129032258</v>
      </c>
      <c r="L304" s="31">
        <f>SALES!AR303</f>
        <v>199191</v>
      </c>
      <c r="M304" s="45">
        <f>SALES!AS303</f>
        <v>1.1378747774661457</v>
      </c>
      <c r="N304" s="65">
        <f>PHARMA!AM303</f>
        <v>763305.08969150321</v>
      </c>
      <c r="O304" s="31">
        <f>PHARMA!AN303</f>
        <v>24622.744828758168</v>
      </c>
      <c r="P304" s="66">
        <f>PHARMA!AO303</f>
        <v>721732</v>
      </c>
      <c r="Q304" s="64">
        <f>PHARMA!AP303</f>
        <v>23281.677419354837</v>
      </c>
      <c r="R304" s="31">
        <f>PHARMA!AQ303</f>
        <v>-41573.089691503206</v>
      </c>
      <c r="S304" s="45">
        <f>PHARMA!AR303</f>
        <v>0.94553542187396478</v>
      </c>
      <c r="T304" s="65">
        <f>PL!AM303</f>
        <v>124000</v>
      </c>
      <c r="U304" s="31">
        <f>PL!AN303</f>
        <v>4000</v>
      </c>
      <c r="V304" s="66">
        <f>PL!AO303</f>
        <v>144159</v>
      </c>
      <c r="W304" s="64">
        <f>PL!AP303</f>
        <v>4650.2903225806449</v>
      </c>
      <c r="X304" s="31">
        <f>PL!AQ303</f>
        <v>20159</v>
      </c>
      <c r="Y304" s="45">
        <f>PL!AR303</f>
        <v>1.1625725806451612</v>
      </c>
      <c r="Z304" s="65">
        <f>GEN!AM303</f>
        <v>77755.910308496721</v>
      </c>
      <c r="AA304" s="31">
        <f>GEN!AN303</f>
        <v>2508.2551712418299</v>
      </c>
      <c r="AB304" s="66">
        <f>GEN!AO303</f>
        <v>80586</v>
      </c>
      <c r="AC304" s="64">
        <f>GEN!AP303</f>
        <v>2599.5483870967741</v>
      </c>
      <c r="AD304" s="31">
        <f>GEN!AQ303</f>
        <v>2830.089691503279</v>
      </c>
      <c r="AE304" s="45">
        <f>GEN!AR303</f>
        <v>1.0363971006226393</v>
      </c>
      <c r="AF304" s="65">
        <f>FMCG!AM303</f>
        <v>463171</v>
      </c>
      <c r="AG304" s="31">
        <f>FMCG!AN303</f>
        <v>14941</v>
      </c>
      <c r="AH304" s="66">
        <f>FMCG!AO303</f>
        <v>497610</v>
      </c>
      <c r="AI304" s="64">
        <f>FMCG!AP303</f>
        <v>16051.935483870968</v>
      </c>
      <c r="AJ304" s="31">
        <f>FMCG!AQ303</f>
        <v>34439</v>
      </c>
      <c r="AK304" s="45">
        <f>FMCG!AR303</f>
        <v>1.0743548279145283</v>
      </c>
    </row>
    <row r="305" spans="1:37" x14ac:dyDescent="0.25">
      <c r="A305" s="10">
        <v>303</v>
      </c>
      <c r="B305" s="13">
        <v>16342</v>
      </c>
      <c r="C305" s="11" t="s">
        <v>58</v>
      </c>
      <c r="D305" s="11" t="s">
        <v>23</v>
      </c>
      <c r="E305" s="12" t="s">
        <v>53</v>
      </c>
      <c r="F305" s="12" t="s">
        <v>55</v>
      </c>
      <c r="G305" s="14" t="s">
        <v>368</v>
      </c>
      <c r="H305" s="65">
        <f>SALES!AM304</f>
        <v>1015405</v>
      </c>
      <c r="I305" s="31">
        <f>SALES!AN304</f>
        <v>32755</v>
      </c>
      <c r="J305" s="66">
        <f>SALES!AO304</f>
        <v>1383603</v>
      </c>
      <c r="K305" s="64">
        <f>SALES!AP304</f>
        <v>44632.354838709674</v>
      </c>
      <c r="L305" s="31">
        <f>SALES!AR304</f>
        <v>368198</v>
      </c>
      <c r="M305" s="45">
        <f>SALES!AS304</f>
        <v>1.3626119627143849</v>
      </c>
      <c r="N305" s="65">
        <f>PHARMA!AM304</f>
        <v>521255.50184313732</v>
      </c>
      <c r="O305" s="31">
        <f>PHARMA!AN304</f>
        <v>16814.693607843139</v>
      </c>
      <c r="P305" s="66">
        <f>PHARMA!AO304</f>
        <v>640254</v>
      </c>
      <c r="Q305" s="64">
        <f>PHARMA!AP304</f>
        <v>20653.354838709678</v>
      </c>
      <c r="R305" s="31">
        <f>PHARMA!AQ304</f>
        <v>118998.49815686268</v>
      </c>
      <c r="S305" s="45">
        <f>PHARMA!AR304</f>
        <v>1.2282920712320331</v>
      </c>
      <c r="T305" s="65">
        <f>PL!AM304</f>
        <v>83700</v>
      </c>
      <c r="U305" s="31">
        <f>PL!AN304</f>
        <v>2700</v>
      </c>
      <c r="V305" s="66">
        <f>PL!AO304</f>
        <v>108987</v>
      </c>
      <c r="W305" s="64">
        <f>PL!AP304</f>
        <v>3515.7096774193546</v>
      </c>
      <c r="X305" s="31">
        <f>PL!AQ304</f>
        <v>25287</v>
      </c>
      <c r="Y305" s="45">
        <f>PL!AR304</f>
        <v>1.3021146953405018</v>
      </c>
      <c r="Z305" s="65">
        <f>GEN!AM304</f>
        <v>54516.798156862744</v>
      </c>
      <c r="AA305" s="31">
        <f>GEN!AN304</f>
        <v>1758.6063921568627</v>
      </c>
      <c r="AB305" s="66">
        <f>GEN!AO304</f>
        <v>43758</v>
      </c>
      <c r="AC305" s="64">
        <f>GEN!AP304</f>
        <v>1411.5483870967741</v>
      </c>
      <c r="AD305" s="31">
        <f>GEN!AQ304</f>
        <v>-10758.798156862744</v>
      </c>
      <c r="AE305" s="45">
        <f>GEN!AR304</f>
        <v>0.80265168680841925</v>
      </c>
      <c r="AF305" s="65">
        <f>FMCG!AM304</f>
        <v>342922</v>
      </c>
      <c r="AG305" s="31">
        <f>FMCG!AN304</f>
        <v>11062</v>
      </c>
      <c r="AH305" s="66">
        <f>FMCG!AO304</f>
        <v>404668</v>
      </c>
      <c r="AI305" s="64">
        <f>FMCG!AP304</f>
        <v>13053.806451612903</v>
      </c>
      <c r="AJ305" s="31">
        <f>FMCG!AQ304</f>
        <v>61746</v>
      </c>
      <c r="AK305" s="45">
        <f>FMCG!AR304</f>
        <v>1.1800584389452995</v>
      </c>
    </row>
    <row r="306" spans="1:37" x14ac:dyDescent="0.25">
      <c r="A306" s="10">
        <v>304</v>
      </c>
      <c r="B306" s="11">
        <v>92014</v>
      </c>
      <c r="C306" s="11" t="s">
        <v>58</v>
      </c>
      <c r="D306" s="11" t="s">
        <v>23</v>
      </c>
      <c r="E306" s="12" t="s">
        <v>53</v>
      </c>
      <c r="F306" s="12" t="s">
        <v>55</v>
      </c>
      <c r="G306" s="12" t="s">
        <v>369</v>
      </c>
      <c r="H306" s="65">
        <f>SALES!AM305</f>
        <v>1138196</v>
      </c>
      <c r="I306" s="31">
        <f>SALES!AN305</f>
        <v>36716</v>
      </c>
      <c r="J306" s="66">
        <f>SALES!AO305</f>
        <v>1190512</v>
      </c>
      <c r="K306" s="64">
        <f>SALES!AP305</f>
        <v>38403.612903225803</v>
      </c>
      <c r="L306" s="31">
        <f>SALES!AR305</f>
        <v>52316</v>
      </c>
      <c r="M306" s="45">
        <f>SALES!AS305</f>
        <v>1.0459639640272853</v>
      </c>
      <c r="N306" s="65">
        <f>PHARMA!AM305</f>
        <v>671477.9212418301</v>
      </c>
      <c r="O306" s="31">
        <f>PHARMA!AN305</f>
        <v>21660.578104575165</v>
      </c>
      <c r="P306" s="66">
        <f>PHARMA!AO305</f>
        <v>660301</v>
      </c>
      <c r="Q306" s="64">
        <f>PHARMA!AP305</f>
        <v>21300.032258064515</v>
      </c>
      <c r="R306" s="31">
        <f>PHARMA!AQ305</f>
        <v>-11176.921241830103</v>
      </c>
      <c r="S306" s="45">
        <f>PHARMA!AR305</f>
        <v>0.9833547449763359</v>
      </c>
      <c r="T306" s="65">
        <f>PL!AM305</f>
        <v>96100</v>
      </c>
      <c r="U306" s="31">
        <f>PL!AN305</f>
        <v>3100</v>
      </c>
      <c r="V306" s="66">
        <f>PL!AO305</f>
        <v>86506</v>
      </c>
      <c r="W306" s="64">
        <f>PL!AP305</f>
        <v>2790.516129032258</v>
      </c>
      <c r="X306" s="31">
        <f>PL!AQ305</f>
        <v>-9594</v>
      </c>
      <c r="Y306" s="45">
        <f>PL!AR305</f>
        <v>0.90016649323621223</v>
      </c>
      <c r="Z306" s="65">
        <f>GEN!AM305</f>
        <v>57704.078758169933</v>
      </c>
      <c r="AA306" s="31">
        <f>GEN!AN305</f>
        <v>1861.4218954248365</v>
      </c>
      <c r="AB306" s="66">
        <f>GEN!AO305</f>
        <v>40846</v>
      </c>
      <c r="AC306" s="64">
        <f>GEN!AP305</f>
        <v>1317.6129032258063</v>
      </c>
      <c r="AD306" s="31">
        <f>GEN!AQ305</f>
        <v>-16858.078758169933</v>
      </c>
      <c r="AE306" s="45">
        <f>GEN!AR305</f>
        <v>0.70785290882435048</v>
      </c>
      <c r="AF306" s="65">
        <f>FMCG!AM305</f>
        <v>296422</v>
      </c>
      <c r="AG306" s="31">
        <f>FMCG!AN305</f>
        <v>9562</v>
      </c>
      <c r="AH306" s="66">
        <f>FMCG!AO305</f>
        <v>301927</v>
      </c>
      <c r="AI306" s="64">
        <f>FMCG!AP305</f>
        <v>9739.5806451612898</v>
      </c>
      <c r="AJ306" s="31">
        <f>FMCG!AQ305</f>
        <v>5505</v>
      </c>
      <c r="AK306" s="45">
        <f>FMCG!AR305</f>
        <v>1.0185714960428038</v>
      </c>
    </row>
    <row r="307" spans="1:37" x14ac:dyDescent="0.25">
      <c r="A307" s="10">
        <v>305</v>
      </c>
      <c r="B307" s="11">
        <v>92022</v>
      </c>
      <c r="C307" s="11" t="s">
        <v>58</v>
      </c>
      <c r="D307" s="11" t="s">
        <v>23</v>
      </c>
      <c r="E307" s="12" t="s">
        <v>53</v>
      </c>
      <c r="F307" s="12" t="s">
        <v>55</v>
      </c>
      <c r="G307" s="12" t="s">
        <v>370</v>
      </c>
      <c r="H307" s="65">
        <f>SALES!AM306</f>
        <v>1218486</v>
      </c>
      <c r="I307" s="31">
        <f>SALES!AN306</f>
        <v>39306</v>
      </c>
      <c r="J307" s="66">
        <f>SALES!AO306</f>
        <v>1346213</v>
      </c>
      <c r="K307" s="64">
        <f>SALES!AP306</f>
        <v>43426.225806451614</v>
      </c>
      <c r="L307" s="31">
        <f>SALES!AR306</f>
        <v>127727</v>
      </c>
      <c r="M307" s="45">
        <f>SALES!AS306</f>
        <v>1.1048243475920116</v>
      </c>
      <c r="N307" s="65">
        <f>PHARMA!AM306</f>
        <v>758154.93836601311</v>
      </c>
      <c r="O307" s="31">
        <f>PHARMA!AN306</f>
        <v>24456.610915032681</v>
      </c>
      <c r="P307" s="66">
        <f>PHARMA!AO306</f>
        <v>798923</v>
      </c>
      <c r="Q307" s="64">
        <f>PHARMA!AP306</f>
        <v>25771.709677419356</v>
      </c>
      <c r="R307" s="31">
        <f>PHARMA!AQ306</f>
        <v>40768.061633986887</v>
      </c>
      <c r="S307" s="45">
        <f>PHARMA!AR306</f>
        <v>1.0537727311014433</v>
      </c>
      <c r="T307" s="65">
        <f>PL!AM306</f>
        <v>99200</v>
      </c>
      <c r="U307" s="31">
        <f>PL!AN306</f>
        <v>3200</v>
      </c>
      <c r="V307" s="66">
        <f>PL!AO306</f>
        <v>89245</v>
      </c>
      <c r="W307" s="64">
        <f>PL!AP306</f>
        <v>2878.8709677419356</v>
      </c>
      <c r="X307" s="31">
        <f>PL!AQ306</f>
        <v>-9955</v>
      </c>
      <c r="Y307" s="45">
        <f>PL!AR306</f>
        <v>0.89964717741935485</v>
      </c>
      <c r="Z307" s="65">
        <f>GEN!AM306</f>
        <v>51698.361633986926</v>
      </c>
      <c r="AA307" s="31">
        <f>GEN!AN306</f>
        <v>1667.6890849673202</v>
      </c>
      <c r="AB307" s="66">
        <f>GEN!AO306</f>
        <v>37677</v>
      </c>
      <c r="AC307" s="64">
        <f>GEN!AP306</f>
        <v>1215.3870967741937</v>
      </c>
      <c r="AD307" s="31">
        <f>GEN!AQ306</f>
        <v>-14021.361633986926</v>
      </c>
      <c r="AE307" s="45">
        <f>GEN!AR306</f>
        <v>0.72878518407884774</v>
      </c>
      <c r="AF307" s="65">
        <f>FMCG!AM306</f>
        <v>296422</v>
      </c>
      <c r="AG307" s="31">
        <f>FMCG!AN306</f>
        <v>9562</v>
      </c>
      <c r="AH307" s="66">
        <f>FMCG!AO306</f>
        <v>317071</v>
      </c>
      <c r="AI307" s="64">
        <f>FMCG!AP306</f>
        <v>10228.096774193549</v>
      </c>
      <c r="AJ307" s="31">
        <f>FMCG!AQ306</f>
        <v>20649</v>
      </c>
      <c r="AK307" s="45">
        <f>FMCG!AR306</f>
        <v>1.0696608213965226</v>
      </c>
    </row>
    <row r="308" spans="1:37" x14ac:dyDescent="0.25">
      <c r="A308" s="10">
        <v>306</v>
      </c>
      <c r="B308" s="11">
        <v>15848</v>
      </c>
      <c r="C308" s="11" t="s">
        <v>58</v>
      </c>
      <c r="D308" s="11" t="s">
        <v>23</v>
      </c>
      <c r="E308" s="12" t="s">
        <v>53</v>
      </c>
      <c r="F308" s="12" t="s">
        <v>53</v>
      </c>
      <c r="G308" s="12" t="s">
        <v>371</v>
      </c>
      <c r="H308" s="65">
        <f>SALES!AM307</f>
        <v>1999996</v>
      </c>
      <c r="I308" s="31">
        <f>SALES!AN307</f>
        <v>64516</v>
      </c>
      <c r="J308" s="66">
        <f>SALES!AO307</f>
        <v>573631</v>
      </c>
      <c r="K308" s="64">
        <f>SALES!AP307</f>
        <v>18504.225806451614</v>
      </c>
      <c r="L308" s="31">
        <f>SALES!AR307</f>
        <v>-1426365</v>
      </c>
      <c r="M308" s="45">
        <f>SALES!AS307</f>
        <v>0.28681607363214728</v>
      </c>
      <c r="N308" s="65">
        <f>PHARMA!AM307</f>
        <v>1702885.0941568627</v>
      </c>
      <c r="O308" s="31">
        <f>PHARMA!AN307</f>
        <v>54931.777230866537</v>
      </c>
      <c r="P308" s="66">
        <f>PHARMA!AO307</f>
        <v>482067</v>
      </c>
      <c r="Q308" s="64">
        <f>PHARMA!AP307</f>
        <v>15550.548387096775</v>
      </c>
      <c r="R308" s="31">
        <f>PHARMA!AQ307</f>
        <v>-1220818.0941568627</v>
      </c>
      <c r="S308" s="45">
        <f>PHARMA!AR307</f>
        <v>0.28308839019974064</v>
      </c>
      <c r="T308" s="65">
        <f>PL!AM307</f>
        <v>71300</v>
      </c>
      <c r="U308" s="31">
        <f>PL!AN307</f>
        <v>2300</v>
      </c>
      <c r="V308" s="66">
        <f>PL!AO307</f>
        <v>14480</v>
      </c>
      <c r="W308" s="64">
        <f>PL!AP307</f>
        <v>467.09677419354841</v>
      </c>
      <c r="X308" s="31">
        <f>PL!AQ307</f>
        <v>-56820</v>
      </c>
      <c r="Y308" s="45">
        <f>PL!AR307</f>
        <v>0.20308555399719494</v>
      </c>
      <c r="Z308" s="65">
        <f>GEN!AM307</f>
        <v>69791.155843137254</v>
      </c>
      <c r="AA308" s="31">
        <f>GEN!AN307</f>
        <v>2251.3276078431372</v>
      </c>
      <c r="AB308" s="66">
        <f>GEN!AO307</f>
        <v>21668</v>
      </c>
      <c r="AC308" s="64">
        <f>GEN!AP307</f>
        <v>698.9677419354839</v>
      </c>
      <c r="AD308" s="31">
        <f>GEN!AQ307</f>
        <v>-48123.155843137254</v>
      </c>
      <c r="AE308" s="45">
        <f>GEN!AR307</f>
        <v>0.31046913807676496</v>
      </c>
      <c r="AF308" s="65">
        <f>FMCG!AM307</f>
        <v>86397</v>
      </c>
      <c r="AG308" s="31">
        <f>FMCG!AN307</f>
        <v>2787</v>
      </c>
      <c r="AH308" s="66">
        <f>FMCG!AO307</f>
        <v>13606</v>
      </c>
      <c r="AI308" s="64">
        <f>FMCG!AP307</f>
        <v>438.90322580645159</v>
      </c>
      <c r="AJ308" s="31">
        <f>FMCG!AQ307</f>
        <v>-72791</v>
      </c>
      <c r="AK308" s="45">
        <f>FMCG!AR307</f>
        <v>0.15748231998796255</v>
      </c>
    </row>
    <row r="309" spans="1:37" x14ac:dyDescent="0.25">
      <c r="A309" s="10">
        <v>307</v>
      </c>
      <c r="B309" s="11">
        <v>14576</v>
      </c>
      <c r="C309" s="11" t="s">
        <v>58</v>
      </c>
      <c r="D309" s="11" t="s">
        <v>23</v>
      </c>
      <c r="E309" s="12" t="s">
        <v>53</v>
      </c>
      <c r="F309" s="12" t="s">
        <v>53</v>
      </c>
      <c r="G309" s="12" t="s">
        <v>372</v>
      </c>
      <c r="H309" s="65">
        <f>SALES!AM308</f>
        <v>1786096</v>
      </c>
      <c r="I309" s="31">
        <f>SALES!AN308</f>
        <v>57616</v>
      </c>
      <c r="J309" s="66">
        <f>SALES!AO308</f>
        <v>1845579</v>
      </c>
      <c r="K309" s="64">
        <f>SALES!AP308</f>
        <v>59534.806451612902</v>
      </c>
      <c r="L309" s="31">
        <f>SALES!AR308</f>
        <v>59483</v>
      </c>
      <c r="M309" s="45">
        <f>SALES!AS308</f>
        <v>1.0333033610735369</v>
      </c>
      <c r="N309" s="65">
        <f>PHARMA!AM308</f>
        <v>1111723.6067320262</v>
      </c>
      <c r="O309" s="31">
        <f>PHARMA!AN308</f>
        <v>35862.051830065364</v>
      </c>
      <c r="P309" s="66">
        <f>PHARMA!AO308</f>
        <v>1064350</v>
      </c>
      <c r="Q309" s="64">
        <f>PHARMA!AP308</f>
        <v>34333.870967741932</v>
      </c>
      <c r="R309" s="31">
        <f>PHARMA!AQ308</f>
        <v>-47373.606732026208</v>
      </c>
      <c r="S309" s="45">
        <f>PHARMA!AR308</f>
        <v>0.95738724405494668</v>
      </c>
      <c r="T309" s="65">
        <f>PL!AM308</f>
        <v>164300</v>
      </c>
      <c r="U309" s="31">
        <f>PL!AN308</f>
        <v>5300</v>
      </c>
      <c r="V309" s="66">
        <f>PL!AO308</f>
        <v>146241</v>
      </c>
      <c r="W309" s="64">
        <f>PL!AP308</f>
        <v>4717.4516129032254</v>
      </c>
      <c r="X309" s="31">
        <f>PL!AQ308</f>
        <v>-18059</v>
      </c>
      <c r="Y309" s="45">
        <f>PL!AR308</f>
        <v>0.89008520998174068</v>
      </c>
      <c r="Z309" s="65">
        <f>GEN!AM308</f>
        <v>66834.393267973865</v>
      </c>
      <c r="AA309" s="31">
        <f>GEN!AN308</f>
        <v>2155.9481699346406</v>
      </c>
      <c r="AB309" s="66">
        <f>GEN!AO308</f>
        <v>41564</v>
      </c>
      <c r="AC309" s="64">
        <f>GEN!AP308</f>
        <v>1340.7741935483871</v>
      </c>
      <c r="AD309" s="31">
        <f>GEN!AQ308</f>
        <v>-25270.393267973865</v>
      </c>
      <c r="AE309" s="45">
        <f>GEN!AR308</f>
        <v>0.62189537403815864</v>
      </c>
      <c r="AF309" s="65">
        <f>FMCG!AM308</f>
        <v>420546</v>
      </c>
      <c r="AG309" s="31">
        <f>FMCG!AN308</f>
        <v>13566</v>
      </c>
      <c r="AH309" s="66">
        <f>FMCG!AO308</f>
        <v>421047</v>
      </c>
      <c r="AI309" s="64">
        <f>FMCG!AP308</f>
        <v>13582.161290322581</v>
      </c>
      <c r="AJ309" s="31">
        <f>FMCG!AQ308</f>
        <v>501</v>
      </c>
      <c r="AK309" s="45">
        <f>FMCG!AR308</f>
        <v>1.0011913084418826</v>
      </c>
    </row>
    <row r="310" spans="1:37" x14ac:dyDescent="0.25">
      <c r="A310" s="10">
        <v>308</v>
      </c>
      <c r="B310" s="11">
        <v>16527</v>
      </c>
      <c r="C310" s="11" t="s">
        <v>58</v>
      </c>
      <c r="D310" s="11" t="s">
        <v>23</v>
      </c>
      <c r="E310" s="11" t="s">
        <v>53</v>
      </c>
      <c r="F310" s="11" t="s">
        <v>53</v>
      </c>
      <c r="G310" s="16" t="s">
        <v>373</v>
      </c>
      <c r="H310" s="65">
        <f>SALES!AM309</f>
        <v>1838765</v>
      </c>
      <c r="I310" s="31">
        <f>SALES!AN309</f>
        <v>59315</v>
      </c>
      <c r="J310" s="66">
        <f>SALES!AO309</f>
        <v>531678</v>
      </c>
      <c r="K310" s="64">
        <f>SALES!AP309</f>
        <v>17150.903225806451</v>
      </c>
      <c r="L310" s="31">
        <f>SALES!AR309</f>
        <v>-1307087</v>
      </c>
      <c r="M310" s="45">
        <f>SALES!AS309</f>
        <v>0.28914951067700334</v>
      </c>
      <c r="N310" s="65">
        <f>PHARMA!AM309</f>
        <v>1799776.3</v>
      </c>
      <c r="O310" s="31">
        <f>PHARMA!AN309</f>
        <v>58057.3</v>
      </c>
      <c r="P310" s="66">
        <f>PHARMA!AO309</f>
        <v>525860</v>
      </c>
      <c r="Q310" s="64">
        <f>PHARMA!AP309</f>
        <v>16963.225806451614</v>
      </c>
      <c r="R310" s="31">
        <f>PHARMA!AQ309</f>
        <v>-1273916.3</v>
      </c>
      <c r="S310" s="45">
        <f>PHARMA!AR309</f>
        <v>0.29218075601951199</v>
      </c>
      <c r="T310" s="65">
        <f>PL!AM309</f>
        <v>0</v>
      </c>
      <c r="U310" s="31">
        <f>PL!AN309</f>
        <v>0</v>
      </c>
      <c r="V310" s="66">
        <f>PL!AO309</f>
        <v>1892</v>
      </c>
      <c r="W310" s="64">
        <f>PL!AP309</f>
        <v>61.032258064516128</v>
      </c>
      <c r="X310" s="31">
        <f>PL!AQ309</f>
        <v>1892</v>
      </c>
      <c r="Y310" s="45" t="e">
        <f>PL!AR309</f>
        <v>#DIV/0!</v>
      </c>
      <c r="Z310" s="65">
        <f>GEN!AM309</f>
        <v>18228</v>
      </c>
      <c r="AA310" s="31">
        <f>GEN!AN309</f>
        <v>588</v>
      </c>
      <c r="AB310" s="66">
        <f>GEN!AO309</f>
        <v>3037</v>
      </c>
      <c r="AC310" s="64">
        <f>GEN!AP309</f>
        <v>97.967741935483872</v>
      </c>
      <c r="AD310" s="31">
        <f>GEN!AQ309</f>
        <v>-15191</v>
      </c>
      <c r="AE310" s="45">
        <f>GEN!AR309</f>
        <v>0.16661180601272768</v>
      </c>
      <c r="AF310" s="65">
        <f>FMCG!AM309</f>
        <v>0</v>
      </c>
      <c r="AG310" s="31">
        <f>FMCG!AN309</f>
        <v>0</v>
      </c>
      <c r="AH310" s="66">
        <f>FMCG!AO309</f>
        <v>919</v>
      </c>
      <c r="AI310" s="64">
        <f>FMCG!AP309</f>
        <v>29.64516129032258</v>
      </c>
      <c r="AJ310" s="31">
        <f>FMCG!AQ309</f>
        <v>919</v>
      </c>
      <c r="AK310" s="45" t="e">
        <f>FMCG!AR309</f>
        <v>#DIV/0!</v>
      </c>
    </row>
    <row r="311" spans="1:37" x14ac:dyDescent="0.25">
      <c r="A311" s="10">
        <v>310</v>
      </c>
      <c r="B311" s="20">
        <v>16078</v>
      </c>
      <c r="C311" s="11" t="s">
        <v>58</v>
      </c>
      <c r="D311" s="18" t="s">
        <v>57</v>
      </c>
      <c r="E311" s="18" t="s">
        <v>57</v>
      </c>
      <c r="F311" s="18" t="s">
        <v>57</v>
      </c>
      <c r="G311" s="18" t="s">
        <v>375</v>
      </c>
      <c r="H311" s="65">
        <f>SALES!AM310</f>
        <v>5403300</v>
      </c>
      <c r="I311" s="31">
        <f>SALES!AN310</f>
        <v>174300</v>
      </c>
      <c r="J311" s="66">
        <f>SALES!AO310</f>
        <v>10718765</v>
      </c>
      <c r="K311" s="64">
        <f>SALES!AP310</f>
        <v>345766.61290322582</v>
      </c>
      <c r="L311" s="31">
        <f>SALES!AR310</f>
        <v>5315465</v>
      </c>
      <c r="M311" s="45">
        <f>SALES!AS310</f>
        <v>1.9837441933633151</v>
      </c>
      <c r="N311" s="65">
        <f>PHARMA!AM311</f>
        <v>450895</v>
      </c>
      <c r="O311" s="31">
        <f>PHARMA!AN311</f>
        <v>14545</v>
      </c>
      <c r="P311" s="66">
        <f>PHARMA!AO311</f>
        <v>0</v>
      </c>
      <c r="Q311" s="64">
        <f>PHARMA!AP311</f>
        <v>0</v>
      </c>
      <c r="R311" s="31">
        <f>PHARMA!AQ311</f>
        <v>-450895</v>
      </c>
      <c r="S311" s="45">
        <f>PHARMA!AR311</f>
        <v>0</v>
      </c>
      <c r="T311" s="65">
        <f>PL!AM311</f>
        <v>697500</v>
      </c>
      <c r="U311" s="31">
        <f>PL!AN311</f>
        <v>22500</v>
      </c>
      <c r="V311" s="66">
        <f>PL!AO311</f>
        <v>0</v>
      </c>
      <c r="W311" s="64">
        <f>PL!AP311</f>
        <v>0</v>
      </c>
      <c r="X311" s="31">
        <f>PL!AQ311</f>
        <v>-697500</v>
      </c>
      <c r="Y311" s="45">
        <f>PL!AR311</f>
        <v>0</v>
      </c>
      <c r="Z311" s="65">
        <f>GEN!AM311</f>
        <v>161355</v>
      </c>
      <c r="AA311" s="31">
        <f>GEN!AN311</f>
        <v>5205</v>
      </c>
      <c r="AB311" s="66">
        <f>GEN!AO311</f>
        <v>0</v>
      </c>
      <c r="AC311" s="64">
        <f>GEN!AP311</f>
        <v>0</v>
      </c>
      <c r="AD311" s="31">
        <f>GEN!AQ311</f>
        <v>-161355</v>
      </c>
      <c r="AE311" s="45">
        <f>GEN!AR311</f>
        <v>0</v>
      </c>
      <c r="AF311" s="65">
        <f>FMCG!AM311</f>
        <v>4000550</v>
      </c>
      <c r="AG311" s="31">
        <f>FMCG!AN311</f>
        <v>129050</v>
      </c>
      <c r="AH311" s="66">
        <f>FMCG!AO311</f>
        <v>0</v>
      </c>
      <c r="AI311" s="64">
        <f>FMCG!AP311</f>
        <v>0</v>
      </c>
      <c r="AJ311" s="31">
        <f>FMCG!AQ311</f>
        <v>-4000550</v>
      </c>
      <c r="AK311" s="45">
        <f>FMCG!AR311</f>
        <v>0</v>
      </c>
    </row>
  </sheetData>
  <mergeCells count="5">
    <mergeCell ref="H1:M1"/>
    <mergeCell ref="N1:S1"/>
    <mergeCell ref="T1:Y1"/>
    <mergeCell ref="Z1:AE1"/>
    <mergeCell ref="AF1:AK1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SALES</vt:lpstr>
      <vt:lpstr>PHARMA</vt:lpstr>
      <vt:lpstr>PL</vt:lpstr>
      <vt:lpstr>GEN</vt:lpstr>
      <vt:lpstr>FMCG</vt:lpstr>
      <vt:lpstr>SURG</vt:lpstr>
      <vt:lpstr>CATEGORY WISE SALES</vt:lpstr>
      <vt:lpstr>DAY WISE ACH %</vt:lpstr>
      <vt:lpstr>NOD</vt:lpstr>
      <vt:lpstr>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kaveri</dc:creator>
  <cp:lastModifiedBy>ADMIN</cp:lastModifiedBy>
  <dcterms:created xsi:type="dcterms:W3CDTF">2020-06-08T09:37:13Z</dcterms:created>
  <dcterms:modified xsi:type="dcterms:W3CDTF">2024-11-21T16:46:28Z</dcterms:modified>
</cp:coreProperties>
</file>