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4"/>
  <workbookPr hidePivotFieldList="1" defaultThemeVersion="166925"/>
  <mc:AlternateContent xmlns:mc="http://schemas.openxmlformats.org/markup-compatibility/2006">
    <mc:Choice Requires="x15">
      <x15ac:absPath xmlns:x15ac="http://schemas.microsoft.com/office/spreadsheetml/2010/11/ac" url="/Users/keshavwipl/Desktop/Google Ads Client Dashboards/"/>
    </mc:Choice>
  </mc:AlternateContent>
  <xr:revisionPtr revIDLastSave="0" documentId="13_ncr:1_{5BED13E1-FECA-8841-A85D-36EAF098DEFA}" xr6:coauthVersionLast="47" xr6:coauthVersionMax="47" xr10:uidLastSave="{00000000-0000-0000-0000-000000000000}"/>
  <bookViews>
    <workbookView xWindow="0" yWindow="460" windowWidth="28800" windowHeight="16160" activeTab="2" xr2:uid="{D8CDDF92-1267-4245-8418-B2453367794D}"/>
  </bookViews>
  <sheets>
    <sheet name="Campaigns Data " sheetId="1" state="hidden" r:id="rId1"/>
    <sheet name="Pivot" sheetId="2" state="hidden" r:id="rId2"/>
    <sheet name="Dashboard" sheetId="3" r:id="rId3"/>
  </sheets>
  <definedNames>
    <definedName name="Slicer_Campaign">#N/A</definedName>
    <definedName name="Slicer_Campaign1">#N/A</definedName>
    <definedName name="Slicer_Campaign2">#N/A</definedName>
    <definedName name="Slicer_Keyword">#N/A</definedName>
    <definedName name="Slicer_Keyword1">#N/A</definedName>
    <definedName name="Slicer_Keyword2">#N/A</definedName>
  </definedNames>
  <calcPr calcId="191029"/>
  <pivotCaches>
    <pivotCache cacheId="13" r:id="rId4"/>
    <pivotCache cacheId="14" r:id="rId5"/>
    <pivotCache cacheId="15" r:id="rId6"/>
    <pivotCache cacheId="16" r:id="rId7"/>
    <pivotCache cacheId="17" r:id="rId8"/>
    <pivotCache cacheId="18" r:id="rId9"/>
    <pivotCache cacheId="19" r:id="rId10"/>
    <pivotCache cacheId="20" r:id="rId11"/>
    <pivotCache cacheId="21"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15" i="1" l="1"/>
  <c r="J10" i="1"/>
  <c r="J5" i="1"/>
  <c r="U29" i="1" l="1"/>
  <c r="W29" i="1"/>
  <c r="V29" i="1"/>
  <c r="T29" i="1"/>
  <c r="S29" i="1"/>
  <c r="R29" i="1"/>
  <c r="M29" i="1"/>
  <c r="O29" i="1"/>
  <c r="N29" i="1"/>
  <c r="L29" i="1"/>
  <c r="K29" i="1"/>
  <c r="J29" i="1"/>
  <c r="G31" i="1"/>
  <c r="F31" i="1"/>
  <c r="E31" i="1"/>
  <c r="D31" i="1"/>
  <c r="C31" i="1"/>
  <c r="B31" i="1"/>
  <c r="E44" i="2"/>
  <c r="F44" i="2"/>
  <c r="C42" i="2"/>
  <c r="D33" i="2"/>
  <c r="E33" i="2"/>
  <c r="C33" i="2"/>
  <c r="G17" i="1" l="1"/>
  <c r="F17" i="1"/>
  <c r="E17" i="1"/>
  <c r="D17" i="1"/>
  <c r="C17" i="1"/>
  <c r="B17" i="1"/>
  <c r="E11" i="1"/>
  <c r="D11" i="1"/>
  <c r="C11" i="1"/>
  <c r="G11" i="1"/>
  <c r="F11" i="1"/>
  <c r="B11" i="1"/>
  <c r="E6" i="1"/>
  <c r="G6" i="1"/>
  <c r="F6" i="1"/>
  <c r="D6" i="1"/>
  <c r="C6" i="1"/>
  <c r="B6" i="1"/>
  <c r="F41" i="2"/>
  <c r="C39" i="2"/>
  <c r="E41" i="2"/>
  <c r="D30" i="2"/>
  <c r="E30" i="2"/>
  <c r="C30" i="2"/>
  <c r="E42" i="2" l="1"/>
  <c r="C40" i="2"/>
  <c r="F42" i="2"/>
  <c r="D31" i="2"/>
  <c r="E31" i="2"/>
  <c r="C31" i="2"/>
</calcChain>
</file>

<file path=xl/sharedStrings.xml><?xml version="1.0" encoding="utf-8"?>
<sst xmlns="http://schemas.openxmlformats.org/spreadsheetml/2006/main" count="334" uniqueCount="83">
  <si>
    <t>Campaign</t>
  </si>
  <si>
    <t>Clicks</t>
  </si>
  <si>
    <t>Impr.</t>
  </si>
  <si>
    <t xml:space="preserve">CTR % </t>
  </si>
  <si>
    <t>$  Avg. CPC</t>
  </si>
  <si>
    <t xml:space="preserve"> $ Cost</t>
  </si>
  <si>
    <t>Conversions</t>
  </si>
  <si>
    <t>Search Ads - (Water Mitigation Service)</t>
  </si>
  <si>
    <t>Mold Remediation Search Ads</t>
  </si>
  <si>
    <t>Calls Only Ads ( Air Duct Cleaning)s- Leads</t>
  </si>
  <si>
    <t>Total</t>
  </si>
  <si>
    <t xml:space="preserve">CTR </t>
  </si>
  <si>
    <t>Impression</t>
  </si>
  <si>
    <t>Avg. CPC</t>
  </si>
  <si>
    <t xml:space="preserve"> Cost</t>
  </si>
  <si>
    <t>March Campaign Data</t>
  </si>
  <si>
    <t>Aqua Restore It Compaign</t>
  </si>
  <si>
    <t>April Campaign Data</t>
  </si>
  <si>
    <t>Aqua Restore It Campaign</t>
  </si>
  <si>
    <t>Calls_Only_Ads_Air_Duct_Cleaning(Aqua Restore It)</t>
  </si>
  <si>
    <t>May Campaign Data</t>
  </si>
  <si>
    <t>Row Labels</t>
  </si>
  <si>
    <t>Grand Total</t>
  </si>
  <si>
    <t>Sum of Clicks</t>
  </si>
  <si>
    <t>March Campaign Clinks</t>
  </si>
  <si>
    <t>Aqua Restore IT Google Ads Monthly Performance Dashboard</t>
  </si>
  <si>
    <t>April Campaign Clinks</t>
  </si>
  <si>
    <t>May Campaign Clinks</t>
  </si>
  <si>
    <t xml:space="preserve">Campaign Overview </t>
  </si>
  <si>
    <t>Sum of Impression</t>
  </si>
  <si>
    <t>March Campaign Impression</t>
  </si>
  <si>
    <t>April Campaign Impression</t>
  </si>
  <si>
    <t>May Campaign Impression</t>
  </si>
  <si>
    <t xml:space="preserve">Sum of CTR </t>
  </si>
  <si>
    <t>March Campaign CTR</t>
  </si>
  <si>
    <t>April Campaign CTR</t>
  </si>
  <si>
    <t>May Campaign CTR</t>
  </si>
  <si>
    <t>Sum of Conversions</t>
  </si>
  <si>
    <t>March Campaign Conversion</t>
  </si>
  <si>
    <t>April Campaign Conversion</t>
  </si>
  <si>
    <t>May Campaign Conversion</t>
  </si>
  <si>
    <t>Sum of Avg. CPC</t>
  </si>
  <si>
    <t>March Campaign Avg CPC</t>
  </si>
  <si>
    <t>April Campaign Avg CPC</t>
  </si>
  <si>
    <t>May Campaign Avg CPC</t>
  </si>
  <si>
    <t xml:space="preserve">Keywords Overview </t>
  </si>
  <si>
    <t>Keyword</t>
  </si>
  <si>
    <t>water removal services</t>
  </si>
  <si>
    <t>water restoration companies near me</t>
  </si>
  <si>
    <t>water mitigation company</t>
  </si>
  <si>
    <t>black mold removal</t>
  </si>
  <si>
    <t>mold removal services near me</t>
  </si>
  <si>
    <t>mold removal service</t>
  </si>
  <si>
    <t>air duct cleaning near me</t>
  </si>
  <si>
    <t>ductwork cleaning</t>
  </si>
  <si>
    <t>air duct cleaning service</t>
  </si>
  <si>
    <t>Sum of Impr.</t>
  </si>
  <si>
    <t xml:space="preserve">Sum of CTR % </t>
  </si>
  <si>
    <t>Sum of $  Avg. CPC</t>
  </si>
  <si>
    <t>Sum of  $ Cost</t>
  </si>
  <si>
    <t>water damage restoration</t>
  </si>
  <si>
    <t>duct cleaning services</t>
  </si>
  <si>
    <t>dryer vent cleaning</t>
  </si>
  <si>
    <t>air duct cleaning</t>
  </si>
  <si>
    <t>basement mold remediation</t>
  </si>
  <si>
    <t>mold testing near me</t>
  </si>
  <si>
    <t>mold inspection companies near me</t>
  </si>
  <si>
    <t>mold removal remediation</t>
  </si>
  <si>
    <t>home hvac service near me</t>
  </si>
  <si>
    <r>
      <t xml:space="preserve">March Campaign </t>
    </r>
    <r>
      <rPr>
        <sz val="16"/>
        <color theme="1"/>
        <rFont val="Calibri"/>
        <family val="2"/>
        <scheme val="minor"/>
      </rPr>
      <t>Click &amp; AVG Cpc</t>
    </r>
  </si>
  <si>
    <t>May Campaign Click &amp; AVG Cpc</t>
  </si>
  <si>
    <t>April Campaign Click &amp; AVG Cpc</t>
  </si>
  <si>
    <t>March Keywords Cost</t>
  </si>
  <si>
    <t>April Keywords Cost</t>
  </si>
  <si>
    <t>May Keywords Cost</t>
  </si>
  <si>
    <t xml:space="preserve">Cost Overview </t>
  </si>
  <si>
    <t xml:space="preserve">Campaign </t>
  </si>
  <si>
    <t>Cost</t>
  </si>
  <si>
    <t>(blank)</t>
  </si>
  <si>
    <t>Sum of Cost</t>
  </si>
  <si>
    <t>March Campaign Cost</t>
  </si>
  <si>
    <t>AprilCampaign Cost</t>
  </si>
  <si>
    <t>May Campaign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</si>
</sst>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
    <numFmt numFmtId="165" formatCode="[$$-409]#,##0"/>
  </numFmts>
  <fonts count="13">
    <font>
      <sz val="12"/>
      <color theme="1"/>
      <name val="Calibri"/>
      <family val="2"/>
      <scheme val="minor"/>
    </font>
    <font>
      <sz val="12"/>
      <color theme="1"/>
      <name val="Calibri"/>
      <family val="2"/>
      <scheme val="minor"/>
    </font>
    <font>
      <b/>
      <sz val="12"/>
      <color theme="1"/>
      <name val="Calibri"/>
      <family val="2"/>
      <scheme val="minor"/>
    </font>
    <font>
      <b/>
      <sz val="14"/>
      <color theme="1"/>
      <name val="Calibri"/>
      <family val="2"/>
      <scheme val="minor"/>
    </font>
    <font>
      <sz val="13"/>
      <color theme="1"/>
      <name val="Arial"/>
      <family val="2"/>
    </font>
    <font>
      <sz val="12"/>
      <color rgb="FF202124"/>
      <name val="Arial"/>
      <family val="2"/>
    </font>
    <font>
      <b/>
      <sz val="12"/>
      <color rgb="FF202124"/>
      <name val="Arial"/>
      <family val="2"/>
    </font>
    <font>
      <b/>
      <sz val="16"/>
      <color theme="1"/>
      <name val="Calibri"/>
      <family val="2"/>
      <scheme val="minor"/>
    </font>
    <font>
      <sz val="14"/>
      <color theme="1"/>
      <name val="Calibri"/>
      <family val="2"/>
      <scheme val="minor"/>
    </font>
    <font>
      <b/>
      <sz val="48"/>
      <color rgb="FFFF0000"/>
      <name val="Calibri"/>
      <family val="2"/>
      <scheme val="minor"/>
    </font>
    <font>
      <sz val="16"/>
      <color theme="1"/>
      <name val="Calibri"/>
      <family val="2"/>
      <scheme val="minor"/>
    </font>
    <font>
      <sz val="18"/>
      <color theme="1"/>
      <name val="Calibri"/>
      <family val="2"/>
      <scheme val="minor"/>
    </font>
    <font>
      <sz val="12"/>
      <color theme="1"/>
      <name val="Arial"/>
      <family val="2"/>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tint="0.39997558519241921"/>
        <bgColor indexed="64"/>
      </patternFill>
    </fill>
    <fill>
      <patternFill patternType="solid">
        <fgColor them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C00000"/>
      </left>
      <right style="thin">
        <color rgb="FFC00000"/>
      </right>
      <top style="thin">
        <color rgb="FFC00000"/>
      </top>
      <bottom style="thin">
        <color rgb="FFC00000"/>
      </bottom>
      <diagonal/>
    </border>
    <border>
      <left style="thin">
        <color indexed="64"/>
      </left>
      <right style="thin">
        <color indexed="64"/>
      </right>
      <top style="thin">
        <color indexed="64"/>
      </top>
      <bottom/>
      <diagonal/>
    </border>
    <border>
      <left style="thin">
        <color theme="1"/>
      </left>
      <right style="thin">
        <color theme="1"/>
      </right>
      <top style="thin">
        <color theme="1"/>
      </top>
      <bottom style="thin">
        <color theme="1"/>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C00000"/>
      </left>
      <right/>
      <top style="thin">
        <color rgb="FFC00000"/>
      </top>
      <bottom/>
      <diagonal/>
    </border>
    <border>
      <left/>
      <right/>
      <top style="thin">
        <color rgb="FFC00000"/>
      </top>
      <bottom/>
      <diagonal/>
    </border>
    <border>
      <left/>
      <right style="thin">
        <color rgb="FFC00000"/>
      </right>
      <top style="thin">
        <color rgb="FFC00000"/>
      </top>
      <bottom/>
      <diagonal/>
    </border>
    <border>
      <left style="thin">
        <color rgb="FFC00000"/>
      </left>
      <right/>
      <top/>
      <bottom style="thin">
        <color rgb="FFC00000"/>
      </bottom>
      <diagonal/>
    </border>
    <border>
      <left/>
      <right/>
      <top/>
      <bottom style="thin">
        <color rgb="FFC00000"/>
      </bottom>
      <diagonal/>
    </border>
    <border>
      <left/>
      <right style="thin">
        <color rgb="FFC00000"/>
      </right>
      <top/>
      <bottom style="thin">
        <color rgb="FFC00000"/>
      </bottom>
      <diagonal/>
    </border>
    <border>
      <left style="thin">
        <color rgb="FFFF0000"/>
      </left>
      <right style="thin">
        <color rgb="FFFF0000"/>
      </right>
      <top style="thin">
        <color rgb="FFFF0000"/>
      </top>
      <bottom style="thin">
        <color rgb="FFFF0000"/>
      </bottom>
      <diagonal/>
    </border>
    <border>
      <left style="thin">
        <color rgb="FFC00000"/>
      </left>
      <right/>
      <top/>
      <bottom/>
      <diagonal/>
    </border>
  </borders>
  <cellStyleXfs count="2">
    <xf numFmtId="0" fontId="0" fillId="0" borderId="0"/>
    <xf numFmtId="9" fontId="1" fillId="0" borderId="0" applyFont="0" applyFill="0" applyBorder="0" applyAlignment="0" applyProtection="0"/>
  </cellStyleXfs>
  <cellXfs count="59">
    <xf numFmtId="0" fontId="0" fillId="0" borderId="0" xfId="0"/>
    <xf numFmtId="0" fontId="3" fillId="2" borderId="1" xfId="0" applyFont="1" applyFill="1" applyBorder="1" applyAlignment="1">
      <alignment horizontal="center"/>
    </xf>
    <xf numFmtId="0" fontId="4" fillId="0" borderId="1" xfId="0" applyFont="1" applyBorder="1" applyAlignment="1">
      <alignment horizontal="center"/>
    </xf>
    <xf numFmtId="0" fontId="5" fillId="0" borderId="1" xfId="0" applyFont="1" applyBorder="1" applyAlignment="1">
      <alignment horizontal="center"/>
    </xf>
    <xf numFmtId="3" fontId="5" fillId="0" borderId="1" xfId="0" applyNumberFormat="1" applyFont="1" applyBorder="1" applyAlignment="1">
      <alignment horizontal="center"/>
    </xf>
    <xf numFmtId="0" fontId="0" fillId="0" borderId="1" xfId="0" applyBorder="1" applyAlignment="1">
      <alignment horizontal="center"/>
    </xf>
    <xf numFmtId="0" fontId="0" fillId="3" borderId="1" xfId="0" applyFill="1" applyBorder="1" applyAlignment="1">
      <alignment horizontal="center"/>
    </xf>
    <xf numFmtId="0" fontId="5" fillId="0" borderId="0" xfId="0" applyFont="1" applyAlignment="1">
      <alignment horizontal="center"/>
    </xf>
    <xf numFmtId="0" fontId="2" fillId="3" borderId="1" xfId="0" applyFont="1" applyFill="1" applyBorder="1" applyAlignment="1">
      <alignment horizontal="center"/>
    </xf>
    <xf numFmtId="3" fontId="6" fillId="0" borderId="1" xfId="0" applyNumberFormat="1" applyFont="1" applyBorder="1" applyAlignment="1">
      <alignment horizontal="center"/>
    </xf>
    <xf numFmtId="10" fontId="5" fillId="0" borderId="1" xfId="0" applyNumberFormat="1" applyFont="1" applyBorder="1" applyAlignment="1">
      <alignment horizontal="center"/>
    </xf>
    <xf numFmtId="10" fontId="6" fillId="0" borderId="1" xfId="0" applyNumberFormat="1" applyFont="1" applyBorder="1" applyAlignment="1">
      <alignment horizontal="center"/>
    </xf>
    <xf numFmtId="0" fontId="8" fillId="3" borderId="1" xfId="0" applyFont="1" applyFill="1" applyBorder="1" applyAlignment="1">
      <alignment horizontal="center"/>
    </xf>
    <xf numFmtId="2" fontId="8" fillId="3" borderId="1" xfId="0" applyNumberFormat="1" applyFont="1" applyFill="1" applyBorder="1" applyAlignment="1">
      <alignment horizontal="center"/>
    </xf>
    <xf numFmtId="2" fontId="5" fillId="0" borderId="1" xfId="0" applyNumberFormat="1" applyFont="1" applyBorder="1" applyAlignment="1">
      <alignment horizontal="center"/>
    </xf>
    <xf numFmtId="4" fontId="8" fillId="3" borderId="1" xfId="0" applyNumberFormat="1" applyFont="1" applyFill="1" applyBorder="1" applyAlignment="1">
      <alignment horizontal="center"/>
    </xf>
    <xf numFmtId="0" fontId="0" fillId="0" borderId="0" xfId="0" pivotButton="1"/>
    <xf numFmtId="0" fontId="0" fillId="0" borderId="0" xfId="0" applyAlignment="1">
      <alignment horizontal="left"/>
    </xf>
    <xf numFmtId="9" fontId="0" fillId="0" borderId="0" xfId="0" applyNumberFormat="1"/>
    <xf numFmtId="9" fontId="0" fillId="0" borderId="0" xfId="1" applyFont="1"/>
    <xf numFmtId="0" fontId="5" fillId="3" borderId="1" xfId="0" applyFont="1" applyFill="1" applyBorder="1" applyAlignment="1">
      <alignment horizontal="center"/>
    </xf>
    <xf numFmtId="0" fontId="3" fillId="2" borderId="5" xfId="0" applyFont="1" applyFill="1" applyBorder="1" applyAlignment="1">
      <alignment horizontal="center"/>
    </xf>
    <xf numFmtId="0" fontId="5" fillId="0" borderId="5" xfId="0" applyFont="1" applyBorder="1" applyAlignment="1">
      <alignment horizontal="center"/>
    </xf>
    <xf numFmtId="0" fontId="0" fillId="0" borderId="5" xfId="0" applyBorder="1" applyAlignment="1">
      <alignment horizontal="center"/>
    </xf>
    <xf numFmtId="0" fontId="5" fillId="3" borderId="5" xfId="0" applyFont="1" applyFill="1" applyBorder="1" applyAlignment="1">
      <alignment horizontal="center"/>
    </xf>
    <xf numFmtId="0" fontId="0" fillId="3" borderId="5" xfId="0" applyFill="1" applyBorder="1" applyAlignment="1">
      <alignment horizontal="center"/>
    </xf>
    <xf numFmtId="3" fontId="5" fillId="0" borderId="5" xfId="0" applyNumberFormat="1" applyFont="1" applyBorder="1" applyAlignment="1">
      <alignment horizontal="center"/>
    </xf>
    <xf numFmtId="0" fontId="12" fillId="0" borderId="5" xfId="0" applyFont="1" applyBorder="1" applyAlignment="1">
      <alignment horizontal="center"/>
    </xf>
    <xf numFmtId="0" fontId="2" fillId="0" borderId="5" xfId="0" applyFont="1" applyBorder="1" applyAlignment="1">
      <alignment horizontal="center"/>
    </xf>
    <xf numFmtId="0" fontId="2" fillId="0" borderId="5" xfId="0" applyFont="1" applyBorder="1"/>
    <xf numFmtId="2" fontId="2" fillId="0" borderId="5" xfId="0" applyNumberFormat="1" applyFont="1" applyBorder="1"/>
    <xf numFmtId="0" fontId="11" fillId="0" borderId="0" xfId="0" pivotButton="1" applyFont="1"/>
    <xf numFmtId="0" fontId="11" fillId="0" borderId="0" xfId="0" applyFont="1"/>
    <xf numFmtId="0" fontId="11" fillId="0" borderId="0" xfId="0" applyFont="1" applyAlignment="1">
      <alignment horizontal="left"/>
    </xf>
    <xf numFmtId="3" fontId="0" fillId="3" borderId="1" xfId="0" applyNumberFormat="1" applyFill="1" applyBorder="1" applyAlignment="1">
      <alignment horizontal="center"/>
    </xf>
    <xf numFmtId="10" fontId="0" fillId="3" borderId="1" xfId="0" applyNumberFormat="1" applyFill="1" applyBorder="1" applyAlignment="1">
      <alignment horizontal="center"/>
    </xf>
    <xf numFmtId="9" fontId="2" fillId="3" borderId="1" xfId="1" applyFont="1" applyFill="1" applyBorder="1" applyAlignment="1">
      <alignment horizontal="center"/>
    </xf>
    <xf numFmtId="2" fontId="2" fillId="3" borderId="1" xfId="0" applyNumberFormat="1" applyFont="1" applyFill="1" applyBorder="1" applyAlignment="1">
      <alignment horizontal="center"/>
    </xf>
    <xf numFmtId="0" fontId="5" fillId="0" borderId="6" xfId="0" applyFont="1" applyBorder="1" applyAlignment="1">
      <alignment horizontal="center"/>
    </xf>
    <xf numFmtId="0" fontId="5" fillId="0" borderId="4" xfId="0" applyFont="1" applyBorder="1" applyAlignment="1">
      <alignment horizontal="center"/>
    </xf>
    <xf numFmtId="0" fontId="2" fillId="3" borderId="7" xfId="0" applyFont="1" applyFill="1" applyBorder="1" applyAlignment="1">
      <alignment horizontal="center"/>
    </xf>
    <xf numFmtId="0" fontId="4" fillId="0" borderId="5" xfId="0" applyFont="1" applyBorder="1" applyAlignment="1">
      <alignment horizontal="center"/>
    </xf>
    <xf numFmtId="164" fontId="0" fillId="0" borderId="0" xfId="0" applyNumberFormat="1"/>
    <xf numFmtId="165" fontId="0" fillId="0" borderId="0" xfId="0" applyNumberFormat="1"/>
    <xf numFmtId="0" fontId="7" fillId="4" borderId="0" xfId="0" applyFont="1" applyFill="1" applyAlignment="1">
      <alignment horizontal="center"/>
    </xf>
    <xf numFmtId="0" fontId="7" fillId="4" borderId="2" xfId="0" applyFont="1" applyFill="1" applyBorder="1" applyAlignment="1">
      <alignment horizontal="center"/>
    </xf>
    <xf numFmtId="0" fontId="10" fillId="0" borderId="1" xfId="0" applyFont="1" applyBorder="1" applyAlignment="1">
      <alignment horizontal="center"/>
    </xf>
    <xf numFmtId="0" fontId="7" fillId="0" borderId="1" xfId="0" applyFont="1" applyBorder="1" applyAlignment="1">
      <alignment horizontal="center"/>
    </xf>
    <xf numFmtId="0" fontId="9" fillId="5" borderId="3" xfId="0" applyFont="1" applyFill="1" applyBorder="1" applyAlignment="1">
      <alignment horizontal="center" vertical="center"/>
    </xf>
    <xf numFmtId="0" fontId="9" fillId="5" borderId="8" xfId="0" applyFont="1" applyFill="1" applyBorder="1" applyAlignment="1">
      <alignment horizontal="center" vertical="center"/>
    </xf>
    <xf numFmtId="0" fontId="9" fillId="5" borderId="9" xfId="0" applyFont="1" applyFill="1" applyBorder="1" applyAlignment="1">
      <alignment horizontal="center" vertical="center"/>
    </xf>
    <xf numFmtId="0" fontId="9" fillId="5" borderId="10" xfId="0" applyFont="1" applyFill="1" applyBorder="1" applyAlignment="1">
      <alignment horizontal="center" vertical="center"/>
    </xf>
    <xf numFmtId="0" fontId="9" fillId="5" borderId="11" xfId="0" applyFont="1" applyFill="1" applyBorder="1" applyAlignment="1">
      <alignment horizontal="center" vertical="center"/>
    </xf>
    <xf numFmtId="0" fontId="9" fillId="5" borderId="12" xfId="0" applyFont="1" applyFill="1" applyBorder="1" applyAlignment="1">
      <alignment horizontal="center" vertical="center"/>
    </xf>
    <xf numFmtId="0" fontId="9" fillId="5" borderId="13" xfId="0" applyFont="1" applyFill="1" applyBorder="1" applyAlignment="1">
      <alignment horizontal="center" vertical="center"/>
    </xf>
    <xf numFmtId="0" fontId="9" fillId="5" borderId="14" xfId="0" applyFont="1" applyFill="1" applyBorder="1" applyAlignment="1">
      <alignment horizontal="center" vertical="center"/>
    </xf>
    <xf numFmtId="0" fontId="9" fillId="5" borderId="15" xfId="0" applyFont="1" applyFill="1" applyBorder="1" applyAlignment="1">
      <alignment horizontal="center" vertical="center"/>
    </xf>
    <xf numFmtId="0" fontId="9" fillId="5" borderId="0" xfId="0" applyFont="1" applyFill="1" applyAlignment="1">
      <alignment horizontal="center" vertical="center"/>
    </xf>
    <xf numFmtId="0" fontId="0" fillId="0" borderId="0" xfId="0" applyNumberFormat="1"/>
  </cellXfs>
  <cellStyles count="2">
    <cellStyle name="Normal" xfId="0" builtinId="0"/>
    <cellStyle name="Per cent" xfId="1" builtinId="5"/>
  </cellStyles>
  <dxfs count="20">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numFmt numFmtId="13" formatCode="0%"/>
    </dxf>
    <dxf>
      <numFmt numFmtId="13" formatCode="0%"/>
    </dxf>
  </dxfs>
  <tableStyles count="0" defaultTableStyle="TableStyleMedium2" defaultPivotStyle="PivotStyleLight16"/>
  <colors>
    <mruColors>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3.xml"/><Relationship Id="rId10" Type="http://schemas.openxmlformats.org/officeDocument/2006/relationships/pivotCacheDefinition" Target="pivotCache/pivotCacheDefinition7.xml"/><Relationship Id="rId19"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[Aqua_Restore_Google_Ads_Dashbord.xlsx]Pivot!PivotTable1</c:name>
    <c:fmtId val="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solidFill>
                  <a:srgbClr val="FF0000"/>
                </a:solidFill>
              </a:rPr>
              <a:t>Campaign Clicks In Month of March </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pivotFmt>
      <c:pivotFmt>
        <c:idx val="2"/>
        <c:spPr>
          <a:solidFill>
            <a:srgbClr val="C00000"/>
          </a:solidFill>
          <a:ln>
            <a:noFill/>
          </a:ln>
          <a:effectLst/>
        </c:spPr>
      </c:pivotFmt>
      <c:pivotFmt>
        <c:idx val="3"/>
        <c:spPr>
          <a:solidFill>
            <a:srgbClr val="C0000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pivotFmt>
      <c:pivotFmt>
        <c:idx val="6"/>
        <c:spPr>
          <a:solidFill>
            <a:srgbClr val="C00000"/>
          </a:solidFill>
          <a:ln>
            <a:noFill/>
          </a:ln>
          <a:effectLst/>
        </c:spPr>
      </c:pivotFmt>
      <c:pivotFmt>
        <c:idx val="7"/>
        <c:spPr>
          <a:solidFill>
            <a:srgbClr val="C00000"/>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c:spPr>
      </c:pivotFmt>
      <c:pivotFmt>
        <c:idx val="10"/>
        <c:spPr>
          <a:solidFill>
            <a:srgbClr val="C00000"/>
          </a:solidFill>
          <a:ln>
            <a:noFill/>
          </a:ln>
          <a:effectLst/>
        </c:spPr>
      </c:pivotFmt>
      <c:pivotFmt>
        <c:idx val="11"/>
        <c:spPr>
          <a:solidFill>
            <a:srgbClr val="C00000"/>
          </a:solidFill>
          <a:ln>
            <a:noFill/>
          </a:ln>
          <a:effectLst/>
        </c:spPr>
      </c:pivotFmt>
    </c:pivotFmts>
    <c:plotArea>
      <c:layout/>
      <c:barChart>
        <c:barDir val="col"/>
        <c:grouping val="clustered"/>
        <c:varyColors val="0"/>
        <c:ser>
          <c:idx val="0"/>
          <c:order val="0"/>
          <c:tx>
            <c:strRef>
              <c:f>Pivot!$B$2</c:f>
              <c:strCache>
                <c:ptCount val="1"/>
                <c:pt idx="0">
                  <c:v>Total</c:v>
                </c:pt>
              </c:strCache>
            </c:strRef>
          </c:tx>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008C-A34E-AC99-6617EB1AE4E7}"/>
              </c:ext>
            </c:extLst>
          </c:dPt>
          <c:dPt>
            <c:idx val="1"/>
            <c:invertIfNegative val="0"/>
            <c:bubble3D val="0"/>
            <c:spPr>
              <a:solidFill>
                <a:srgbClr val="C00000"/>
              </a:solidFill>
              <a:ln>
                <a:noFill/>
              </a:ln>
              <a:effectLst/>
            </c:spPr>
            <c:extLst>
              <c:ext xmlns:c16="http://schemas.microsoft.com/office/drawing/2014/chart" uri="{C3380CC4-5D6E-409C-BE32-E72D297353CC}">
                <c16:uniqueId val="{00000003-008C-A34E-AC99-6617EB1AE4E7}"/>
              </c:ext>
            </c:extLst>
          </c:dPt>
          <c:dPt>
            <c:idx val="2"/>
            <c:invertIfNegative val="0"/>
            <c:bubble3D val="0"/>
            <c:spPr>
              <a:solidFill>
                <a:srgbClr val="C00000"/>
              </a:solidFill>
              <a:ln>
                <a:noFill/>
              </a:ln>
              <a:effectLst/>
            </c:spPr>
            <c:extLst>
              <c:ext xmlns:c16="http://schemas.microsoft.com/office/drawing/2014/chart" uri="{C3380CC4-5D6E-409C-BE32-E72D297353CC}">
                <c16:uniqueId val="{00000005-008C-A34E-AC99-6617EB1AE4E7}"/>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Pivot!$A$3:$A$6</c:f>
              <c:strCache>
                <c:ptCount val="3"/>
                <c:pt idx="0">
                  <c:v>Calls Only Ads ( Air Duct Cleaning)s- Leads</c:v>
                </c:pt>
                <c:pt idx="1">
                  <c:v>Mold Remediation Search Ads</c:v>
                </c:pt>
                <c:pt idx="2">
                  <c:v>Search Ads - (Water Mitigation Service)</c:v>
                </c:pt>
              </c:strCache>
            </c:strRef>
          </c:cat>
          <c:val>
            <c:numRef>
              <c:f>Pivot!$B$3:$B$6</c:f>
              <c:numCache>
                <c:formatCode>General</c:formatCode>
                <c:ptCount val="3"/>
                <c:pt idx="0">
                  <c:v>10</c:v>
                </c:pt>
                <c:pt idx="1">
                  <c:v>68</c:v>
                </c:pt>
                <c:pt idx="2">
                  <c:v>85</c:v>
                </c:pt>
              </c:numCache>
            </c:numRef>
          </c:val>
          <c:extLst>
            <c:ext xmlns:c16="http://schemas.microsoft.com/office/drawing/2014/chart" uri="{C3380CC4-5D6E-409C-BE32-E72D297353CC}">
              <c16:uniqueId val="{00000006-008C-A34E-AC99-6617EB1AE4E7}"/>
            </c:ext>
          </c:extLst>
        </c:ser>
        <c:dLbls>
          <c:dLblPos val="outEnd"/>
          <c:showLegendKey val="0"/>
          <c:showVal val="1"/>
          <c:showCatName val="0"/>
          <c:showSerName val="0"/>
          <c:showPercent val="0"/>
          <c:showBubbleSize val="0"/>
        </c:dLbls>
        <c:gapWidth val="267"/>
        <c:overlap val="-43"/>
        <c:axId val="308171552"/>
        <c:axId val="308138736"/>
      </c:barChart>
      <c:catAx>
        <c:axId val="30817155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200" b="0" i="0" u="none" strike="noStrike" kern="1200" cap="none" spc="0" normalizeH="0" baseline="0">
                <a:solidFill>
                  <a:srgbClr val="FF0000"/>
                </a:solidFill>
                <a:latin typeface="+mn-lt"/>
                <a:ea typeface="+mn-ea"/>
                <a:cs typeface="+mn-cs"/>
              </a:defRPr>
            </a:pPr>
            <a:endParaRPr lang="en-US"/>
          </a:p>
        </c:txPr>
        <c:crossAx val="308138736"/>
        <c:crosses val="autoZero"/>
        <c:auto val="1"/>
        <c:lblAlgn val="ctr"/>
        <c:lblOffset val="100"/>
        <c:noMultiLvlLbl val="0"/>
      </c:catAx>
      <c:valAx>
        <c:axId val="3081387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FF0000"/>
                </a:solidFill>
                <a:latin typeface="+mn-lt"/>
                <a:ea typeface="+mn-ea"/>
                <a:cs typeface="+mn-cs"/>
              </a:defRPr>
            </a:pPr>
            <a:endParaRPr lang="en-US"/>
          </a:p>
        </c:txPr>
        <c:crossAx val="308171552"/>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[Aqua_Restore_Google_Ads_Dashbord.xlsx]Pivot!PivotTable2</c:name>
    <c:fmtId val="2"/>
  </c:pivotSource>
  <c:chart>
    <c:title>
      <c:tx>
        <c:rich>
          <a:bodyPr rot="0" spcFirstLastPara="1" vertOverflow="ellipsis" vert="horz" wrap="square" anchor="ctr" anchorCtr="1"/>
          <a:lstStyle/>
          <a:p>
            <a:pPr>
              <a:defRPr sz="1600" b="1" i="0" u="none" strike="noStrike" kern="1200" cap="none" spc="0" normalizeH="0" baseline="0">
                <a:solidFill>
                  <a:srgbClr val="FF0000"/>
                </a:solidFill>
                <a:latin typeface="+mj-lt"/>
                <a:ea typeface="+mj-ea"/>
                <a:cs typeface="+mj-cs"/>
              </a:defRPr>
            </a:pPr>
            <a:r>
              <a:rPr lang="en-US">
                <a:solidFill>
                  <a:srgbClr val="FF0000"/>
                </a:solidFill>
              </a:rPr>
              <a:t>Campaign Clicks in Month of April</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rgbClr val="FF0000"/>
              </a:solidFill>
              <a:latin typeface="+mj-lt"/>
              <a:ea typeface="+mj-ea"/>
              <a:cs typeface="+mj-cs"/>
            </a:defRPr>
          </a:pPr>
          <a:endParaRPr lang="en-US"/>
        </a:p>
      </c:txPr>
    </c:title>
    <c:autoTitleDeleted val="0"/>
    <c:pivotFmts>
      <c:pivotFmt>
        <c:idx val="0"/>
        <c:spPr>
          <a:solidFill>
            <a:srgbClr val="C00000"/>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Pivot!$E$2</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Pivot!$D$3:$D$4</c:f>
              <c:strCache>
                <c:ptCount val="1"/>
                <c:pt idx="0">
                  <c:v>Aqua Restore It Compaign</c:v>
                </c:pt>
              </c:strCache>
            </c:strRef>
          </c:cat>
          <c:val>
            <c:numRef>
              <c:f>Pivot!$E$3:$E$4</c:f>
              <c:numCache>
                <c:formatCode>General</c:formatCode>
                <c:ptCount val="1"/>
                <c:pt idx="0">
                  <c:v>338</c:v>
                </c:pt>
              </c:numCache>
            </c:numRef>
          </c:val>
          <c:extLst>
            <c:ext xmlns:c16="http://schemas.microsoft.com/office/drawing/2014/chart" uri="{C3380CC4-5D6E-409C-BE32-E72D297353CC}">
              <c16:uniqueId val="{00000000-A06A-F944-A4D5-6102C4616CED}"/>
            </c:ext>
          </c:extLst>
        </c:ser>
        <c:dLbls>
          <c:dLblPos val="outEnd"/>
          <c:showLegendKey val="0"/>
          <c:showVal val="1"/>
          <c:showCatName val="0"/>
          <c:showSerName val="0"/>
          <c:showPercent val="0"/>
          <c:showBubbleSize val="0"/>
        </c:dLbls>
        <c:gapWidth val="267"/>
        <c:overlap val="-43"/>
        <c:axId val="388557520"/>
        <c:axId val="403736528"/>
      </c:barChart>
      <c:catAx>
        <c:axId val="38855752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200" b="0" i="0" u="none" strike="noStrike" kern="1200" cap="none" spc="0" normalizeH="0" baseline="0">
                <a:solidFill>
                  <a:srgbClr val="FF0000"/>
                </a:solidFill>
                <a:latin typeface="+mn-lt"/>
                <a:ea typeface="+mn-ea"/>
                <a:cs typeface="+mn-cs"/>
              </a:defRPr>
            </a:pPr>
            <a:endParaRPr lang="en-US"/>
          </a:p>
        </c:txPr>
        <c:crossAx val="403736528"/>
        <c:crosses val="autoZero"/>
        <c:auto val="1"/>
        <c:lblAlgn val="ctr"/>
        <c:lblOffset val="100"/>
        <c:noMultiLvlLbl val="0"/>
      </c:catAx>
      <c:valAx>
        <c:axId val="40373652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388557520"/>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[Aqua_Restore_Google_Ads_Dashbord.xlsx]Pivot!PivotTable3</c:name>
    <c:fmtId val="2"/>
  </c:pivotSource>
  <c:chart>
    <c:title>
      <c:tx>
        <c:rich>
          <a:bodyPr rot="0" spcFirstLastPara="1" vertOverflow="ellipsis" vert="horz" wrap="square" anchor="ctr" anchorCtr="1"/>
          <a:lstStyle/>
          <a:p>
            <a:pPr>
              <a:defRPr sz="1600" b="1" i="0" u="none" strike="noStrike" kern="1200" cap="none" spc="0" normalizeH="0" baseline="0">
                <a:solidFill>
                  <a:srgbClr val="FF0000"/>
                </a:solidFill>
                <a:latin typeface="+mj-lt"/>
                <a:ea typeface="+mj-ea"/>
                <a:cs typeface="+mj-cs"/>
              </a:defRPr>
            </a:pPr>
            <a:r>
              <a:rPr lang="en-US" sz="1800" b="1" i="0" baseline="0">
                <a:solidFill>
                  <a:srgbClr val="FF0000"/>
                </a:solidFill>
                <a:effectLst/>
              </a:rPr>
              <a:t>Campaign Clicks in Month of May</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rgbClr val="FF0000"/>
              </a:solidFill>
              <a:latin typeface="+mj-lt"/>
              <a:ea typeface="+mj-ea"/>
              <a:cs typeface="+mj-cs"/>
            </a:defRPr>
          </a:pPr>
          <a:endParaRPr lang="en-US"/>
        </a:p>
      </c:txPr>
    </c:title>
    <c:autoTitleDeleted val="0"/>
    <c:pivotFmts>
      <c:pivotFmt>
        <c:idx val="0"/>
        <c:spPr>
          <a:solidFill>
            <a:srgbClr val="C00000"/>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Pivot!$H$2</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Pivot!$G$3:$G$5</c:f>
              <c:strCache>
                <c:ptCount val="2"/>
                <c:pt idx="0">
                  <c:v>Aqua Restore It Campaign</c:v>
                </c:pt>
                <c:pt idx="1">
                  <c:v>Calls_Only_Ads_Air_Duct_Cleaning(Aqua Restore It)</c:v>
                </c:pt>
              </c:strCache>
            </c:strRef>
          </c:cat>
          <c:val>
            <c:numRef>
              <c:f>Pivot!$H$3:$H$5</c:f>
              <c:numCache>
                <c:formatCode>General</c:formatCode>
                <c:ptCount val="2"/>
                <c:pt idx="0">
                  <c:v>328</c:v>
                </c:pt>
                <c:pt idx="1">
                  <c:v>19</c:v>
                </c:pt>
              </c:numCache>
            </c:numRef>
          </c:val>
          <c:extLst>
            <c:ext xmlns:c16="http://schemas.microsoft.com/office/drawing/2014/chart" uri="{C3380CC4-5D6E-409C-BE32-E72D297353CC}">
              <c16:uniqueId val="{00000000-3C67-9740-8EA6-9F4B1844F99E}"/>
            </c:ext>
          </c:extLst>
        </c:ser>
        <c:dLbls>
          <c:dLblPos val="outEnd"/>
          <c:showLegendKey val="0"/>
          <c:showVal val="1"/>
          <c:showCatName val="0"/>
          <c:showSerName val="0"/>
          <c:showPercent val="0"/>
          <c:showBubbleSize val="0"/>
        </c:dLbls>
        <c:gapWidth val="267"/>
        <c:overlap val="-43"/>
        <c:axId val="411816160"/>
        <c:axId val="394422512"/>
      </c:barChart>
      <c:catAx>
        <c:axId val="41181616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200" b="0" i="0" u="none" strike="noStrike" kern="1200" cap="none" spc="0" normalizeH="0" baseline="0">
                <a:solidFill>
                  <a:srgbClr val="FF0000"/>
                </a:solidFill>
                <a:latin typeface="+mn-lt"/>
                <a:ea typeface="+mn-ea"/>
                <a:cs typeface="+mn-cs"/>
              </a:defRPr>
            </a:pPr>
            <a:endParaRPr lang="en-US"/>
          </a:p>
        </c:txPr>
        <c:crossAx val="394422512"/>
        <c:crosses val="autoZero"/>
        <c:auto val="1"/>
        <c:lblAlgn val="ctr"/>
        <c:lblOffset val="100"/>
        <c:noMultiLvlLbl val="0"/>
      </c:catAx>
      <c:valAx>
        <c:axId val="39442251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411816160"/>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[Aqua_Restore_Google_Ads_Dashbord.xlsx]Pivot!PivotTable5</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cap="none" spc="0" normalizeH="0" baseline="0">
                <a:solidFill>
                  <a:srgbClr val="FF0000"/>
                </a:solidFill>
                <a:latin typeface="+mj-lt"/>
                <a:ea typeface="+mj-ea"/>
                <a:cs typeface="+mj-cs"/>
              </a:defRPr>
            </a:pPr>
            <a:r>
              <a:rPr lang="en-US" sz="1800" b="1" i="0" baseline="0">
                <a:solidFill>
                  <a:srgbClr val="FF0000"/>
                </a:solidFill>
                <a:effectLst/>
              </a:rPr>
              <a:t>Campaign Impression in Month of March</a:t>
            </a:r>
            <a:endParaRPr lang="en-IN">
              <a:solidFill>
                <a:srgbClr val="FF0000"/>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cap="none" spc="0" normalizeH="0" baseline="0">
              <a:solidFill>
                <a:srgbClr val="FF0000"/>
              </a:solidFill>
              <a:latin typeface="+mj-lt"/>
              <a:ea typeface="+mj-ea"/>
              <a:cs typeface="+mj-cs"/>
            </a:defRPr>
          </a:pPr>
          <a:endParaRPr lang="en-US"/>
        </a:p>
      </c:txPr>
    </c:title>
    <c:autoTitleDeleted val="0"/>
    <c:pivotFmts>
      <c:pivotFmt>
        <c:idx val="0"/>
        <c:spPr>
          <a:solidFill>
            <a:srgbClr val="C00000"/>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Pivot!$B$9</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Pivot!$A$10:$A$13</c:f>
              <c:strCache>
                <c:ptCount val="3"/>
                <c:pt idx="0">
                  <c:v>Calls Only Ads ( Air Duct Cleaning)s- Leads</c:v>
                </c:pt>
                <c:pt idx="1">
                  <c:v>Mold Remediation Search Ads</c:v>
                </c:pt>
                <c:pt idx="2">
                  <c:v>Search Ads - (Water Mitigation Service)</c:v>
                </c:pt>
              </c:strCache>
            </c:strRef>
          </c:cat>
          <c:val>
            <c:numRef>
              <c:f>Pivot!$B$10:$B$13</c:f>
              <c:numCache>
                <c:formatCode>General</c:formatCode>
                <c:ptCount val="3"/>
                <c:pt idx="0">
                  <c:v>462</c:v>
                </c:pt>
                <c:pt idx="1">
                  <c:v>665</c:v>
                </c:pt>
                <c:pt idx="2">
                  <c:v>646</c:v>
                </c:pt>
              </c:numCache>
            </c:numRef>
          </c:val>
          <c:extLst>
            <c:ext xmlns:c16="http://schemas.microsoft.com/office/drawing/2014/chart" uri="{C3380CC4-5D6E-409C-BE32-E72D297353CC}">
              <c16:uniqueId val="{00000000-8B6D-2449-BE7D-A6CF7CA31CD5}"/>
            </c:ext>
          </c:extLst>
        </c:ser>
        <c:dLbls>
          <c:dLblPos val="outEnd"/>
          <c:showLegendKey val="0"/>
          <c:showVal val="1"/>
          <c:showCatName val="0"/>
          <c:showSerName val="0"/>
          <c:showPercent val="0"/>
          <c:showBubbleSize val="0"/>
        </c:dLbls>
        <c:gapWidth val="267"/>
        <c:overlap val="-43"/>
        <c:axId val="403243920"/>
        <c:axId val="407383504"/>
      </c:barChart>
      <c:catAx>
        <c:axId val="40324392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200" b="1" i="0" u="none" strike="noStrike" kern="1200" cap="none" spc="0" normalizeH="0" baseline="0">
                <a:solidFill>
                  <a:srgbClr val="FF0000"/>
                </a:solidFill>
                <a:latin typeface="+mn-lt"/>
                <a:ea typeface="+mn-ea"/>
                <a:cs typeface="+mn-cs"/>
              </a:defRPr>
            </a:pPr>
            <a:endParaRPr lang="en-US"/>
          </a:p>
        </c:txPr>
        <c:crossAx val="407383504"/>
        <c:crosses val="autoZero"/>
        <c:auto val="1"/>
        <c:lblAlgn val="ctr"/>
        <c:lblOffset val="100"/>
        <c:noMultiLvlLbl val="0"/>
      </c:catAx>
      <c:valAx>
        <c:axId val="40738350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403243920"/>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[Aqua_Restore_Google_Ads_Dashbord.xlsx]Pivot!PivotTable6</c:name>
    <c:fmtId val="2"/>
  </c:pivotSource>
  <c:chart>
    <c:title>
      <c:tx>
        <c:rich>
          <a:bodyPr rot="0" spcFirstLastPara="1" vertOverflow="ellipsis" vert="horz" wrap="square" anchor="ctr" anchorCtr="1"/>
          <a:lstStyle/>
          <a:p>
            <a:pPr>
              <a:defRPr sz="1600" b="1" i="0" u="none" strike="noStrike" kern="1200" cap="none" spc="0" normalizeH="0" baseline="0">
                <a:solidFill>
                  <a:srgbClr val="FF0000"/>
                </a:solidFill>
                <a:latin typeface="+mj-lt"/>
                <a:ea typeface="+mj-ea"/>
                <a:cs typeface="+mj-cs"/>
              </a:defRPr>
            </a:pPr>
            <a:r>
              <a:rPr lang="en-US" sz="1600" b="1" i="0" baseline="0">
                <a:solidFill>
                  <a:srgbClr val="FF0000"/>
                </a:solidFill>
                <a:effectLst/>
              </a:rPr>
              <a:t>Campaign Impression in Month of April</a:t>
            </a:r>
            <a:endParaRPr lang="en-IN" sz="1600">
              <a:solidFill>
                <a:srgbClr val="FF0000"/>
              </a:solidFill>
              <a:effectLst/>
            </a:endParaRP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rgbClr val="FF0000"/>
              </a:solidFill>
              <a:latin typeface="+mj-lt"/>
              <a:ea typeface="+mj-ea"/>
              <a:cs typeface="+mj-cs"/>
            </a:defRPr>
          </a:pPr>
          <a:endParaRPr lang="en-US"/>
        </a:p>
      </c:txPr>
    </c:title>
    <c:autoTitleDeleted val="0"/>
    <c:pivotFmts>
      <c:pivotFmt>
        <c:idx val="0"/>
        <c:spPr>
          <a:solidFill>
            <a:srgbClr val="C00000"/>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Pivot!$E$8</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Pivot!$D$9:$D$10</c:f>
              <c:strCache>
                <c:ptCount val="1"/>
                <c:pt idx="0">
                  <c:v>Aqua Restore It Compaign</c:v>
                </c:pt>
              </c:strCache>
            </c:strRef>
          </c:cat>
          <c:val>
            <c:numRef>
              <c:f>Pivot!$E$9:$E$10</c:f>
              <c:numCache>
                <c:formatCode>General</c:formatCode>
                <c:ptCount val="1"/>
                <c:pt idx="0">
                  <c:v>8830</c:v>
                </c:pt>
              </c:numCache>
            </c:numRef>
          </c:val>
          <c:extLst>
            <c:ext xmlns:c16="http://schemas.microsoft.com/office/drawing/2014/chart" uri="{C3380CC4-5D6E-409C-BE32-E72D297353CC}">
              <c16:uniqueId val="{00000000-257B-6A40-99F8-61433AE20413}"/>
            </c:ext>
          </c:extLst>
        </c:ser>
        <c:dLbls>
          <c:dLblPos val="outEnd"/>
          <c:showLegendKey val="0"/>
          <c:showVal val="1"/>
          <c:showCatName val="0"/>
          <c:showSerName val="0"/>
          <c:showPercent val="0"/>
          <c:showBubbleSize val="0"/>
        </c:dLbls>
        <c:gapWidth val="267"/>
        <c:overlap val="-43"/>
        <c:axId val="394050960"/>
        <c:axId val="448748640"/>
      </c:barChart>
      <c:catAx>
        <c:axId val="39405096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200" b="0" i="0" u="none" strike="noStrike" kern="1200" cap="none" spc="0" normalizeH="0" baseline="0">
                <a:solidFill>
                  <a:srgbClr val="FF0000"/>
                </a:solidFill>
                <a:latin typeface="+mn-lt"/>
                <a:ea typeface="+mn-ea"/>
                <a:cs typeface="+mn-cs"/>
              </a:defRPr>
            </a:pPr>
            <a:endParaRPr lang="en-US"/>
          </a:p>
        </c:txPr>
        <c:crossAx val="448748640"/>
        <c:crosses val="autoZero"/>
        <c:auto val="1"/>
        <c:lblAlgn val="ctr"/>
        <c:lblOffset val="100"/>
        <c:noMultiLvlLbl val="0"/>
      </c:catAx>
      <c:valAx>
        <c:axId val="44874864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394050960"/>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[Aqua_Restore_Google_Ads_Dashbord.xlsx]Pivot!PivotTable7</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cap="none" spc="0" normalizeH="0" baseline="0">
                <a:solidFill>
                  <a:srgbClr val="FF0000"/>
                </a:solidFill>
                <a:latin typeface="+mj-lt"/>
                <a:ea typeface="+mj-ea"/>
                <a:cs typeface="+mj-cs"/>
              </a:defRPr>
            </a:pPr>
            <a:r>
              <a:rPr lang="en-US" sz="1800" b="1" i="0" baseline="0">
                <a:solidFill>
                  <a:srgbClr val="FF0000"/>
                </a:solidFill>
                <a:effectLst/>
              </a:rPr>
              <a:t>Campaign Impression in Month of May</a:t>
            </a:r>
            <a:endParaRPr lang="en-IN">
              <a:solidFill>
                <a:srgbClr val="FF0000"/>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cap="none" spc="0" normalizeH="0" baseline="0">
              <a:solidFill>
                <a:srgbClr val="FF0000"/>
              </a:solidFill>
              <a:latin typeface="+mj-lt"/>
              <a:ea typeface="+mj-ea"/>
              <a:cs typeface="+mj-cs"/>
            </a:defRPr>
          </a:pPr>
          <a:endParaRPr lang="en-US"/>
        </a:p>
      </c:txPr>
    </c:title>
    <c:autoTitleDeleted val="0"/>
    <c:pivotFmts>
      <c:pivotFmt>
        <c:idx val="0"/>
        <c:spPr>
          <a:solidFill>
            <a:srgbClr val="C00000"/>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Pivot!$H$8</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Pivot!$G$9:$G$11</c:f>
              <c:strCache>
                <c:ptCount val="2"/>
                <c:pt idx="0">
                  <c:v>Aqua Restore It Campaign</c:v>
                </c:pt>
                <c:pt idx="1">
                  <c:v>Calls_Only_Ads_Air_Duct_Cleaning(Aqua Restore It)</c:v>
                </c:pt>
              </c:strCache>
            </c:strRef>
          </c:cat>
          <c:val>
            <c:numRef>
              <c:f>Pivot!$H$9:$H$11</c:f>
              <c:numCache>
                <c:formatCode>General</c:formatCode>
                <c:ptCount val="2"/>
                <c:pt idx="0">
                  <c:v>9109</c:v>
                </c:pt>
                <c:pt idx="1">
                  <c:v>585</c:v>
                </c:pt>
              </c:numCache>
            </c:numRef>
          </c:val>
          <c:extLst>
            <c:ext xmlns:c16="http://schemas.microsoft.com/office/drawing/2014/chart" uri="{C3380CC4-5D6E-409C-BE32-E72D297353CC}">
              <c16:uniqueId val="{00000000-551B-FA41-B5DF-5A9EAA4BD8BB}"/>
            </c:ext>
          </c:extLst>
        </c:ser>
        <c:dLbls>
          <c:dLblPos val="outEnd"/>
          <c:showLegendKey val="0"/>
          <c:showVal val="1"/>
          <c:showCatName val="0"/>
          <c:showSerName val="0"/>
          <c:showPercent val="0"/>
          <c:showBubbleSize val="0"/>
        </c:dLbls>
        <c:gapWidth val="267"/>
        <c:overlap val="-43"/>
        <c:axId val="447926608"/>
        <c:axId val="444993952"/>
      </c:barChart>
      <c:catAx>
        <c:axId val="44792660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100" b="0" i="0" u="none" strike="noStrike" kern="1200" cap="none" spc="0" normalizeH="0" baseline="0">
                <a:solidFill>
                  <a:srgbClr val="FF0000"/>
                </a:solidFill>
                <a:latin typeface="+mn-lt"/>
                <a:ea typeface="+mn-ea"/>
                <a:cs typeface="+mn-cs"/>
              </a:defRPr>
            </a:pPr>
            <a:endParaRPr lang="en-US"/>
          </a:p>
        </c:txPr>
        <c:crossAx val="444993952"/>
        <c:crosses val="autoZero"/>
        <c:auto val="1"/>
        <c:lblAlgn val="ctr"/>
        <c:lblOffset val="100"/>
        <c:noMultiLvlLbl val="0"/>
      </c:catAx>
      <c:valAx>
        <c:axId val="44499395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FF0000"/>
                </a:solidFill>
                <a:latin typeface="+mn-lt"/>
                <a:ea typeface="+mn-ea"/>
                <a:cs typeface="+mn-cs"/>
              </a:defRPr>
            </a:pPr>
            <a:endParaRPr lang="en-US"/>
          </a:p>
        </c:txPr>
        <c:crossAx val="447926608"/>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[Aqua_Restore_Google_Ads_Dashbord.xlsx]Pivot!PivotTable8</c:name>
    <c:fmtId val="2"/>
  </c:pivotSource>
  <c:chart>
    <c:title>
      <c:tx>
        <c:rich>
          <a:bodyPr rot="0" spcFirstLastPara="1" vertOverflow="ellipsis" vert="horz" wrap="square" anchor="ctr" anchorCtr="1"/>
          <a:lstStyle/>
          <a:p>
            <a:pPr>
              <a:defRPr sz="2800" b="1" i="0" u="none" strike="noStrike" kern="1200" baseline="0">
                <a:solidFill>
                  <a:schemeClr val="dk1">
                    <a:lumMod val="75000"/>
                    <a:lumOff val="25000"/>
                  </a:schemeClr>
                </a:solidFill>
                <a:latin typeface="+mn-lt"/>
                <a:ea typeface="+mn-ea"/>
                <a:cs typeface="+mn-cs"/>
              </a:defRPr>
            </a:pPr>
            <a:r>
              <a:rPr lang="en-US" sz="2800" b="1" i="0" baseline="0">
                <a:solidFill>
                  <a:srgbClr val="FF0000"/>
                </a:solidFill>
                <a:effectLst/>
              </a:rPr>
              <a:t>CTR of March Month. </a:t>
            </a:r>
            <a:endParaRPr lang="en-IN" sz="2800" b="1">
              <a:solidFill>
                <a:srgbClr val="FF0000"/>
              </a:solidFill>
              <a:effectLst/>
            </a:endParaRPr>
          </a:p>
        </c:rich>
      </c:tx>
      <c:overlay val="0"/>
      <c:spPr>
        <a:noFill/>
        <a:ln>
          <a:noFill/>
        </a:ln>
        <a:effectLst/>
      </c:spPr>
      <c:txPr>
        <a:bodyPr rot="0" spcFirstLastPara="1" vertOverflow="ellipsis" vert="horz" wrap="square" anchor="ctr" anchorCtr="1"/>
        <a:lstStyle/>
        <a:p>
          <a:pPr>
            <a:defRPr sz="2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2"/>
          </a:solidFill>
          <a:ln>
            <a:noFill/>
          </a:ln>
          <a:effectLst>
            <a:outerShdw blurRad="254000" sx="102000" sy="102000" algn="ctr" rotWithShape="0">
              <a:prstClr val="black">
                <a:alpha val="20000"/>
              </a:prstClr>
            </a:outerShdw>
          </a:effectLst>
        </c:spPr>
      </c:pivotFmt>
      <c:pivotFmt>
        <c:idx val="5"/>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Pivot!$B$16</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FE7-084C-8ECC-684C240B4183}"/>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FE7-084C-8ECC-684C240B4183}"/>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FE7-084C-8ECC-684C240B418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Pivot!$A$17:$A$20</c:f>
              <c:strCache>
                <c:ptCount val="3"/>
                <c:pt idx="0">
                  <c:v>Calls Only Ads ( Air Duct Cleaning)s- Leads</c:v>
                </c:pt>
                <c:pt idx="1">
                  <c:v>Mold Remediation Search Ads</c:v>
                </c:pt>
                <c:pt idx="2">
                  <c:v>Search Ads - (Water Mitigation Service)</c:v>
                </c:pt>
              </c:strCache>
            </c:strRef>
          </c:cat>
          <c:val>
            <c:numRef>
              <c:f>Pivot!$B$17:$B$20</c:f>
              <c:numCache>
                <c:formatCode>General</c:formatCode>
                <c:ptCount val="3"/>
                <c:pt idx="0">
                  <c:v>2.16</c:v>
                </c:pt>
                <c:pt idx="1">
                  <c:v>9.7799999999999994</c:v>
                </c:pt>
                <c:pt idx="2">
                  <c:v>13.16</c:v>
                </c:pt>
              </c:numCache>
            </c:numRef>
          </c:val>
          <c:extLst>
            <c:ext xmlns:c16="http://schemas.microsoft.com/office/drawing/2014/chart" uri="{C3380CC4-5D6E-409C-BE32-E72D297353CC}">
              <c16:uniqueId val="{00000006-DFE7-084C-8ECC-684C240B418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[Aqua_Restore_Google_Ads_Dashbord.xlsx]Pivot!PivotTable9</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400" b="1" i="0" u="none" strike="noStrike" kern="1200" baseline="0">
                <a:solidFill>
                  <a:srgbClr val="FF0000"/>
                </a:solidFill>
                <a:latin typeface="+mn-lt"/>
                <a:ea typeface="+mn-ea"/>
                <a:cs typeface="+mn-cs"/>
              </a:defRPr>
            </a:pPr>
            <a:r>
              <a:rPr lang="en-US" sz="2400" b="1" i="0" baseline="0">
                <a:solidFill>
                  <a:srgbClr val="FF0000"/>
                </a:solidFill>
                <a:effectLst/>
              </a:rPr>
              <a:t>CTR of April Month.</a:t>
            </a:r>
            <a:endParaRPr lang="en-IN" sz="2400" b="1">
              <a:solidFill>
                <a:srgbClr val="FF0000"/>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400" b="1" i="0" u="none" strike="noStrike" kern="1200" baseline="0">
              <a:solidFill>
                <a:srgbClr val="FF0000"/>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254000" sx="102000" sy="102000" algn="ctr" rotWithShape="0">
              <a:prstClr val="black">
                <a:alpha val="20000"/>
              </a:prstClr>
            </a:outerShdw>
          </a:effectLst>
        </c:spPr>
      </c:pivotFmt>
      <c:pivotFmt>
        <c:idx val="3"/>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6"/>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Pivot!$E$16</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613-0742-9E6C-764199D97A3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Pivot!$D$17:$D$18</c:f>
              <c:strCache>
                <c:ptCount val="1"/>
                <c:pt idx="0">
                  <c:v>Aqua Restore It Compaign</c:v>
                </c:pt>
              </c:strCache>
            </c:strRef>
          </c:cat>
          <c:val>
            <c:numRef>
              <c:f>Pivot!$E$17:$E$18</c:f>
              <c:numCache>
                <c:formatCode>0%</c:formatCode>
                <c:ptCount val="1"/>
                <c:pt idx="0">
                  <c:v>3.8300000000000001E-2</c:v>
                </c:pt>
              </c:numCache>
            </c:numRef>
          </c:val>
          <c:extLst>
            <c:ext xmlns:c16="http://schemas.microsoft.com/office/drawing/2014/chart" uri="{C3380CC4-5D6E-409C-BE32-E72D297353CC}">
              <c16:uniqueId val="{00000002-A613-0742-9E6C-764199D97A3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050" b="0" i="0" u="none" strike="noStrike" kern="1200" baseline="0">
              <a:solidFill>
                <a:srgbClr val="FF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[Aqua_Restore_Google_Ads_Dashbord.xlsx]Pivot!PivotTable10</c:name>
    <c:fmtId val="2"/>
  </c:pivotSource>
  <c:chart>
    <c:title>
      <c:tx>
        <c:rich>
          <a:bodyPr rot="0" spcFirstLastPara="1" vertOverflow="ellipsis" vert="horz" wrap="square" anchor="ctr" anchorCtr="1"/>
          <a:lstStyle/>
          <a:p>
            <a:pPr>
              <a:defRPr sz="2400" b="1" i="0" u="none" strike="noStrike" kern="1200" baseline="0">
                <a:solidFill>
                  <a:srgbClr val="FF0000"/>
                </a:solidFill>
                <a:latin typeface="+mn-lt"/>
                <a:ea typeface="+mn-ea"/>
                <a:cs typeface="+mn-cs"/>
              </a:defRPr>
            </a:pPr>
            <a:r>
              <a:rPr lang="en-US" sz="2400" b="1" i="0" baseline="0">
                <a:solidFill>
                  <a:srgbClr val="FF0000"/>
                </a:solidFill>
                <a:effectLst/>
              </a:rPr>
              <a:t>CTR of June Month. </a:t>
            </a:r>
            <a:endParaRPr lang="en-IN" sz="2400" b="1">
              <a:solidFill>
                <a:srgbClr val="FF0000"/>
              </a:solidFill>
              <a:effectLst/>
            </a:endParaRPr>
          </a:p>
        </c:rich>
      </c:tx>
      <c:overlay val="0"/>
      <c:spPr>
        <a:noFill/>
        <a:ln>
          <a:noFill/>
        </a:ln>
        <a:effectLst/>
      </c:spPr>
      <c:txPr>
        <a:bodyPr rot="0" spcFirstLastPara="1" vertOverflow="ellipsis" vert="horz" wrap="square" anchor="ctr" anchorCtr="1"/>
        <a:lstStyle/>
        <a:p>
          <a:pPr>
            <a:defRPr sz="2400" b="1" i="0" u="none" strike="noStrike" kern="1200" baseline="0">
              <a:solidFill>
                <a:srgbClr val="FF0000"/>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Pivot!$H$14</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FE3-B642-A228-3F9C46A73FCB}"/>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FE3-B642-A228-3F9C46A73FC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Pivot!$G$15:$G$17</c:f>
              <c:strCache>
                <c:ptCount val="2"/>
                <c:pt idx="0">
                  <c:v>Aqua Restore It Campaign</c:v>
                </c:pt>
                <c:pt idx="1">
                  <c:v>Calls_Only_Ads_Air_Duct_Cleaning(Aqua Restore It)</c:v>
                </c:pt>
              </c:strCache>
            </c:strRef>
          </c:cat>
          <c:val>
            <c:numRef>
              <c:f>Pivot!$H$15:$H$17</c:f>
              <c:numCache>
                <c:formatCode>General</c:formatCode>
                <c:ptCount val="2"/>
                <c:pt idx="0">
                  <c:v>3.5999999999999997E-2</c:v>
                </c:pt>
                <c:pt idx="1">
                  <c:v>3.2500000000000001E-2</c:v>
                </c:pt>
              </c:numCache>
            </c:numRef>
          </c:val>
          <c:extLst>
            <c:ext xmlns:c16="http://schemas.microsoft.com/office/drawing/2014/chart" uri="{C3380CC4-5D6E-409C-BE32-E72D297353CC}">
              <c16:uniqueId val="{00000004-3FE3-B642-A228-3F9C46A73FC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050" b="0" i="0" u="none" strike="noStrike" kern="1200" baseline="0">
              <a:solidFill>
                <a:srgbClr val="FF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2"/>
            </a:solidFill>
          </c:spPr>
          <c:dPt>
            <c:idx val="0"/>
            <c:bubble3D val="0"/>
            <c:spPr>
              <a:solidFill>
                <a:srgbClr val="C00000"/>
              </a:solidFill>
              <a:ln w="19050">
                <a:solidFill>
                  <a:schemeClr val="lt1"/>
                </a:solidFill>
              </a:ln>
              <a:effectLst/>
            </c:spPr>
            <c:extLst>
              <c:ext xmlns:c16="http://schemas.microsoft.com/office/drawing/2014/chart" uri="{C3380CC4-5D6E-409C-BE32-E72D297353CC}">
                <c16:uniqueId val="{00000001-02AF-4148-A229-7EFEE248EFF2}"/>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3-02AF-4148-A229-7EFEE248EFF2}"/>
              </c:ext>
            </c:extLst>
          </c:dPt>
          <c:val>
            <c:numRef>
              <c:f>Pivot!$C$30:$C$31</c:f>
              <c:numCache>
                <c:formatCode>0%</c:formatCode>
                <c:ptCount val="2"/>
                <c:pt idx="0">
                  <c:v>0.33333333333333331</c:v>
                </c:pt>
                <c:pt idx="1">
                  <c:v>0.66666666666666674</c:v>
                </c:pt>
              </c:numCache>
            </c:numRef>
          </c:val>
          <c:extLst>
            <c:ext xmlns:c16="http://schemas.microsoft.com/office/drawing/2014/chart" uri="{C3380CC4-5D6E-409C-BE32-E72D297353CC}">
              <c16:uniqueId val="{00000004-02AF-4148-A229-7EFEE248EFF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2"/>
            </a:solidFill>
          </c:spPr>
          <c:dPt>
            <c:idx val="0"/>
            <c:bubble3D val="0"/>
            <c:spPr>
              <a:solidFill>
                <a:srgbClr val="C00000"/>
              </a:solidFill>
              <a:ln w="19050">
                <a:solidFill>
                  <a:schemeClr val="lt1"/>
                </a:solidFill>
              </a:ln>
              <a:effectLst/>
            </c:spPr>
            <c:extLst>
              <c:ext xmlns:c16="http://schemas.microsoft.com/office/drawing/2014/chart" uri="{C3380CC4-5D6E-409C-BE32-E72D297353CC}">
                <c16:uniqueId val="{00000001-77B2-4E4E-9DC1-1565DA6D2703}"/>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3-77B2-4E4E-9DC1-1565DA6D2703}"/>
              </c:ext>
            </c:extLst>
          </c:dPt>
          <c:val>
            <c:numRef>
              <c:f>Pivot!$C$39:$C$40</c:f>
              <c:numCache>
                <c:formatCode>0%</c:formatCode>
                <c:ptCount val="2"/>
                <c:pt idx="0">
                  <c:v>1</c:v>
                </c:pt>
                <c:pt idx="1">
                  <c:v>0</c:v>
                </c:pt>
              </c:numCache>
            </c:numRef>
          </c:val>
          <c:extLst>
            <c:ext xmlns:c16="http://schemas.microsoft.com/office/drawing/2014/chart" uri="{C3380CC4-5D6E-409C-BE32-E72D297353CC}">
              <c16:uniqueId val="{00000004-77B2-4E4E-9DC1-1565DA6D270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2"/>
            </a:solidFill>
          </c:spPr>
          <c:dPt>
            <c:idx val="0"/>
            <c:bubble3D val="0"/>
            <c:spPr>
              <a:solidFill>
                <a:schemeClr val="bg2"/>
              </a:solidFill>
              <a:ln w="19050">
                <a:solidFill>
                  <a:schemeClr val="lt1"/>
                </a:solidFill>
              </a:ln>
              <a:effectLst/>
            </c:spPr>
            <c:extLst>
              <c:ext xmlns:c16="http://schemas.microsoft.com/office/drawing/2014/chart" uri="{C3380CC4-5D6E-409C-BE32-E72D297353CC}">
                <c16:uniqueId val="{00000001-F937-5A42-BD2D-7C8200CFECE6}"/>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3-F937-5A42-BD2D-7C8200CFECE6}"/>
              </c:ext>
            </c:extLst>
          </c:dPt>
          <c:val>
            <c:numRef>
              <c:f>Pivot!$D$30:$D$31</c:f>
              <c:numCache>
                <c:formatCode>0%</c:formatCode>
                <c:ptCount val="2"/>
                <c:pt idx="0">
                  <c:v>0</c:v>
                </c:pt>
                <c:pt idx="1">
                  <c:v>1</c:v>
                </c:pt>
              </c:numCache>
            </c:numRef>
          </c:val>
          <c:extLst>
            <c:ext xmlns:c16="http://schemas.microsoft.com/office/drawing/2014/chart" uri="{C3380CC4-5D6E-409C-BE32-E72D297353CC}">
              <c16:uniqueId val="{00000004-F937-5A42-BD2D-7C8200CFECE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2"/>
            </a:solidFill>
          </c:spPr>
          <c:dPt>
            <c:idx val="0"/>
            <c:bubble3D val="0"/>
            <c:spPr>
              <a:solidFill>
                <a:srgbClr val="C00000"/>
              </a:solidFill>
              <a:ln w="19050">
                <a:solidFill>
                  <a:schemeClr val="lt1"/>
                </a:solidFill>
              </a:ln>
              <a:effectLst/>
            </c:spPr>
            <c:extLst>
              <c:ext xmlns:c16="http://schemas.microsoft.com/office/drawing/2014/chart" uri="{C3380CC4-5D6E-409C-BE32-E72D297353CC}">
                <c16:uniqueId val="{00000001-F64C-F545-B411-807607601B0A}"/>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3-F64C-F545-B411-807607601B0A}"/>
              </c:ext>
            </c:extLst>
          </c:dPt>
          <c:val>
            <c:numRef>
              <c:f>Pivot!$E$30:$E$31</c:f>
              <c:numCache>
                <c:formatCode>0%</c:formatCode>
                <c:ptCount val="2"/>
                <c:pt idx="0">
                  <c:v>0.66666666666666663</c:v>
                </c:pt>
                <c:pt idx="1">
                  <c:v>0.33333333333333337</c:v>
                </c:pt>
              </c:numCache>
            </c:numRef>
          </c:val>
          <c:extLst>
            <c:ext xmlns:c16="http://schemas.microsoft.com/office/drawing/2014/chart" uri="{C3380CC4-5D6E-409C-BE32-E72D297353CC}">
              <c16:uniqueId val="{00000004-F64C-F545-B411-807607601B0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C00000"/>
              </a:solidFill>
              <a:ln w="19050">
                <a:solidFill>
                  <a:schemeClr val="lt1"/>
                </a:solidFill>
              </a:ln>
              <a:effectLst/>
            </c:spPr>
            <c:extLst>
              <c:ext xmlns:c16="http://schemas.microsoft.com/office/drawing/2014/chart" uri="{C3380CC4-5D6E-409C-BE32-E72D297353CC}">
                <c16:uniqueId val="{00000001-03A8-714C-B11F-2BAFA9131829}"/>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3-03A8-714C-B11F-2BAFA9131829}"/>
              </c:ext>
            </c:extLst>
          </c:dPt>
          <c:val>
            <c:numRef>
              <c:f>Pivot!$E$41:$E$42</c:f>
              <c:numCache>
                <c:formatCode>0%</c:formatCode>
                <c:ptCount val="2"/>
                <c:pt idx="0">
                  <c:v>0.8666666666666667</c:v>
                </c:pt>
                <c:pt idx="1">
                  <c:v>0.1333333333333333</c:v>
                </c:pt>
              </c:numCache>
            </c:numRef>
          </c:val>
          <c:extLst>
            <c:ext xmlns:c16="http://schemas.microsoft.com/office/drawing/2014/chart" uri="{C3380CC4-5D6E-409C-BE32-E72D297353CC}">
              <c16:uniqueId val="{00000004-03A8-714C-B11F-2BAFA913182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2"/>
            </a:solidFill>
          </c:spPr>
          <c:dPt>
            <c:idx val="0"/>
            <c:bubble3D val="0"/>
            <c:spPr>
              <a:solidFill>
                <a:srgbClr val="C00000"/>
              </a:solidFill>
              <a:ln w="19050">
                <a:solidFill>
                  <a:schemeClr val="lt1"/>
                </a:solidFill>
              </a:ln>
              <a:effectLst/>
            </c:spPr>
            <c:extLst>
              <c:ext xmlns:c16="http://schemas.microsoft.com/office/drawing/2014/chart" uri="{C3380CC4-5D6E-409C-BE32-E72D297353CC}">
                <c16:uniqueId val="{00000001-AACC-CA43-9961-0BF9E7E2F5CF}"/>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3-AACC-CA43-9961-0BF9E7E2F5CF}"/>
              </c:ext>
            </c:extLst>
          </c:dPt>
          <c:val>
            <c:numRef>
              <c:f>Pivot!$F$41:$F$42</c:f>
              <c:numCache>
                <c:formatCode>0%</c:formatCode>
                <c:ptCount val="2"/>
                <c:pt idx="0">
                  <c:v>0.13333333333333333</c:v>
                </c:pt>
                <c:pt idx="1">
                  <c:v>0.8666666666666667</c:v>
                </c:pt>
              </c:numCache>
            </c:numRef>
          </c:val>
          <c:extLst>
            <c:ext xmlns:c16="http://schemas.microsoft.com/office/drawing/2014/chart" uri="{C3380CC4-5D6E-409C-BE32-E72D297353CC}">
              <c16:uniqueId val="{00000004-AACC-CA43-9961-0BF9E7E2F5C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[Aqua_Restore_Google_Ads_Dashbord.xlsx]Pivot!PivotTable15</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3600" b="1" i="0" u="none" strike="noStrike" kern="1200" cap="none" spc="0" normalizeH="0" baseline="0">
                <a:solidFill>
                  <a:srgbClr val="FF0000"/>
                </a:solidFill>
                <a:latin typeface="+mj-lt"/>
                <a:ea typeface="+mj-ea"/>
                <a:cs typeface="+mj-cs"/>
              </a:defRPr>
            </a:pPr>
            <a:r>
              <a:rPr lang="en-US" sz="3600" b="1" i="0" baseline="0">
                <a:solidFill>
                  <a:srgbClr val="FF0000"/>
                </a:solidFill>
                <a:effectLst/>
              </a:rPr>
              <a:t>Cost Per Conversion in March</a:t>
            </a:r>
            <a:endParaRPr lang="en-IN" sz="3600">
              <a:solidFill>
                <a:srgbClr val="FF0000"/>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3600" b="1" i="0" u="none" strike="noStrike" kern="1200" cap="none" spc="0" normalizeH="0" baseline="0">
              <a:solidFill>
                <a:srgbClr val="FF0000"/>
              </a:solidFill>
              <a:latin typeface="+mj-lt"/>
              <a:ea typeface="+mj-ea"/>
              <a:cs typeface="+mj-cs"/>
            </a:defRPr>
          </a:pPr>
          <a:endParaRPr lang="en-US"/>
        </a:p>
      </c:txPr>
    </c:title>
    <c:autoTitleDeleted val="0"/>
    <c:pivotFmts>
      <c:pivotFmt>
        <c:idx val="0"/>
        <c:spPr>
          <a:solidFill>
            <a:srgbClr val="C00000"/>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Pivot!$B$45</c:f>
              <c:strCache>
                <c:ptCount val="1"/>
                <c:pt idx="0">
                  <c:v>Total</c:v>
                </c:pt>
              </c:strCache>
            </c:strRef>
          </c:tx>
          <c:spPr>
            <a:solidFill>
              <a:srgbClr val="C00000"/>
            </a:solidFill>
            <a:ln>
              <a:noFill/>
            </a:ln>
            <a:effectLst/>
          </c:spPr>
          <c:invertIfNegative val="0"/>
          <c:cat>
            <c:strRef>
              <c:f>Pivot!$A$46:$A$49</c:f>
              <c:strCache>
                <c:ptCount val="3"/>
                <c:pt idx="0">
                  <c:v>Calls Only Ads ( Air Duct Cleaning)s- Leads</c:v>
                </c:pt>
                <c:pt idx="1">
                  <c:v>Mold Remediation Search Ads</c:v>
                </c:pt>
                <c:pt idx="2">
                  <c:v>Search Ads - (Water Mitigation Service)</c:v>
                </c:pt>
              </c:strCache>
            </c:strRef>
          </c:cat>
          <c:val>
            <c:numRef>
              <c:f>Pivot!$B$46:$B$49</c:f>
              <c:numCache>
                <c:formatCode>General</c:formatCode>
                <c:ptCount val="3"/>
                <c:pt idx="0">
                  <c:v>10.59</c:v>
                </c:pt>
                <c:pt idx="1">
                  <c:v>2.65</c:v>
                </c:pt>
                <c:pt idx="2">
                  <c:v>4.1900000000000004</c:v>
                </c:pt>
              </c:numCache>
            </c:numRef>
          </c:val>
          <c:extLst>
            <c:ext xmlns:c16="http://schemas.microsoft.com/office/drawing/2014/chart" uri="{C3380CC4-5D6E-409C-BE32-E72D297353CC}">
              <c16:uniqueId val="{00000000-0B73-434A-B7F7-D4F3E14E788D}"/>
            </c:ext>
          </c:extLst>
        </c:ser>
        <c:dLbls>
          <c:showLegendKey val="0"/>
          <c:showVal val="0"/>
          <c:showCatName val="0"/>
          <c:showSerName val="0"/>
          <c:showPercent val="0"/>
          <c:showBubbleSize val="0"/>
        </c:dLbls>
        <c:gapWidth val="247"/>
        <c:axId val="45935392"/>
        <c:axId val="441579920"/>
      </c:barChart>
      <c:catAx>
        <c:axId val="4593539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cap="none" spc="0" normalizeH="0" baseline="0">
                <a:solidFill>
                  <a:srgbClr val="FF0000"/>
                </a:solidFill>
                <a:latin typeface="+mn-lt"/>
                <a:ea typeface="+mn-ea"/>
                <a:cs typeface="+mn-cs"/>
              </a:defRPr>
            </a:pPr>
            <a:endParaRPr lang="en-US"/>
          </a:p>
        </c:txPr>
        <c:crossAx val="441579920"/>
        <c:crosses val="autoZero"/>
        <c:auto val="1"/>
        <c:lblAlgn val="ctr"/>
        <c:lblOffset val="100"/>
        <c:noMultiLvlLbl val="0"/>
      </c:catAx>
      <c:valAx>
        <c:axId val="44157992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FF0000"/>
                </a:solidFill>
                <a:latin typeface="+mn-lt"/>
                <a:ea typeface="+mn-ea"/>
                <a:cs typeface="+mn-cs"/>
              </a:defRPr>
            </a:pPr>
            <a:endParaRPr lang="en-US"/>
          </a:p>
        </c:txPr>
        <c:crossAx val="45935392"/>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[Aqua_Restore_Google_Ads_Dashbord.xlsx]Pivot!PivotTable16</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3600" b="1" i="0" u="none" strike="noStrike" kern="1200" cap="none" spc="0" normalizeH="0" baseline="0">
                <a:solidFill>
                  <a:sysClr val="windowText" lastClr="000000">
                    <a:lumMod val="50000"/>
                    <a:lumOff val="50000"/>
                  </a:sysClr>
                </a:solidFill>
                <a:latin typeface="+mj-lt"/>
                <a:ea typeface="+mj-ea"/>
                <a:cs typeface="+mj-cs"/>
              </a:defRPr>
            </a:pPr>
            <a:r>
              <a:rPr lang="en-US" sz="3600" b="1" i="0" baseline="0">
                <a:solidFill>
                  <a:srgbClr val="FF0000"/>
                </a:solidFill>
                <a:effectLst/>
              </a:rPr>
              <a:t>Cost Per Conversion in April</a:t>
            </a:r>
            <a:endParaRPr lang="en-IN" sz="3600" b="1">
              <a:solidFill>
                <a:srgbClr val="FF0000"/>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3600" b="1" i="0" u="none" strike="noStrike" kern="1200" cap="none" spc="0" normalizeH="0" baseline="0">
              <a:solidFill>
                <a:sysClr val="windowText" lastClr="000000">
                  <a:lumMod val="50000"/>
                  <a:lumOff val="50000"/>
                </a:sysClr>
              </a:solidFill>
              <a:latin typeface="+mj-lt"/>
              <a:ea typeface="+mj-ea"/>
              <a:cs typeface="+mj-cs"/>
            </a:defRPr>
          </a:pPr>
          <a:endParaRPr lang="en-US"/>
        </a:p>
      </c:txPr>
    </c:title>
    <c:autoTitleDeleted val="0"/>
    <c:pivotFmts>
      <c:pivotFmt>
        <c:idx val="0"/>
        <c:spPr>
          <a:solidFill>
            <a:srgbClr val="C00000"/>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Pivot!$B$51</c:f>
              <c:strCache>
                <c:ptCount val="1"/>
                <c:pt idx="0">
                  <c:v>Total</c:v>
                </c:pt>
              </c:strCache>
            </c:strRef>
          </c:tx>
          <c:spPr>
            <a:solidFill>
              <a:srgbClr val="C00000"/>
            </a:solidFill>
            <a:ln>
              <a:noFill/>
            </a:ln>
            <a:effectLst/>
          </c:spPr>
          <c:invertIfNegative val="0"/>
          <c:cat>
            <c:strRef>
              <c:f>Pivot!$A$52:$A$53</c:f>
              <c:strCache>
                <c:ptCount val="1"/>
                <c:pt idx="0">
                  <c:v>Aqua Restore It Compaign</c:v>
                </c:pt>
              </c:strCache>
            </c:strRef>
          </c:cat>
          <c:val>
            <c:numRef>
              <c:f>Pivot!$B$52:$B$53</c:f>
              <c:numCache>
                <c:formatCode>General</c:formatCode>
                <c:ptCount val="1"/>
                <c:pt idx="0">
                  <c:v>3.25</c:v>
                </c:pt>
              </c:numCache>
            </c:numRef>
          </c:val>
          <c:extLst>
            <c:ext xmlns:c16="http://schemas.microsoft.com/office/drawing/2014/chart" uri="{C3380CC4-5D6E-409C-BE32-E72D297353CC}">
              <c16:uniqueId val="{00000000-BB16-DF4E-A43E-45619D2C8BF3}"/>
            </c:ext>
          </c:extLst>
        </c:ser>
        <c:dLbls>
          <c:showLegendKey val="0"/>
          <c:showVal val="0"/>
          <c:showCatName val="0"/>
          <c:showSerName val="0"/>
          <c:showPercent val="0"/>
          <c:showBubbleSize val="0"/>
        </c:dLbls>
        <c:gapWidth val="247"/>
        <c:axId val="61471680"/>
        <c:axId val="61206160"/>
      </c:barChart>
      <c:catAx>
        <c:axId val="6147168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50" b="0" i="0" u="none" strike="noStrike" kern="1200" cap="none" spc="0" normalizeH="0" baseline="0">
                <a:solidFill>
                  <a:srgbClr val="FF0000"/>
                </a:solidFill>
                <a:latin typeface="+mn-lt"/>
                <a:ea typeface="+mn-ea"/>
                <a:cs typeface="+mn-cs"/>
              </a:defRPr>
            </a:pPr>
            <a:endParaRPr lang="en-US"/>
          </a:p>
        </c:txPr>
        <c:crossAx val="61206160"/>
        <c:crosses val="autoZero"/>
        <c:auto val="1"/>
        <c:lblAlgn val="ctr"/>
        <c:lblOffset val="100"/>
        <c:noMultiLvlLbl val="0"/>
      </c:catAx>
      <c:valAx>
        <c:axId val="6120616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61471680"/>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[Aqua_Restore_Google_Ads_Dashbord.xlsx]Pivot!PivotTable17</c:name>
    <c:fmtId val="2"/>
  </c:pivotSource>
  <c:chart>
    <c:title>
      <c:tx>
        <c:rich>
          <a:bodyPr rot="0" spcFirstLastPara="1" vertOverflow="ellipsis" vert="horz" wrap="square" anchor="ctr" anchorCtr="1"/>
          <a:lstStyle/>
          <a:p>
            <a:pPr>
              <a:defRPr sz="1600" b="1" i="0" u="none" strike="noStrike" kern="1200" cap="none" spc="0" normalizeH="0" baseline="0">
                <a:solidFill>
                  <a:srgbClr val="FF0000"/>
                </a:solidFill>
                <a:latin typeface="+mj-lt"/>
                <a:ea typeface="+mj-ea"/>
                <a:cs typeface="+mj-cs"/>
              </a:defRPr>
            </a:pPr>
            <a:r>
              <a:rPr lang="en-US" sz="3600" b="1" i="0" baseline="0">
                <a:solidFill>
                  <a:srgbClr val="FF0000"/>
                </a:solidFill>
                <a:effectLst/>
              </a:rPr>
              <a:t>Cost Per Conversion in May</a:t>
            </a:r>
            <a:endParaRPr lang="en-IN" sz="3600">
              <a:solidFill>
                <a:srgbClr val="FF0000"/>
              </a:solidFill>
              <a:effectLst/>
            </a:endParaRP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rgbClr val="FF0000"/>
              </a:solidFill>
              <a:latin typeface="+mj-lt"/>
              <a:ea typeface="+mj-ea"/>
              <a:cs typeface="+mj-cs"/>
            </a:defRPr>
          </a:pPr>
          <a:endParaRPr lang="en-US"/>
        </a:p>
      </c:txPr>
    </c:title>
    <c:autoTitleDeleted val="0"/>
    <c:pivotFmts>
      <c:pivotFmt>
        <c:idx val="0"/>
        <c:spPr>
          <a:solidFill>
            <a:srgbClr val="C00000"/>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Pivot!$B$55</c:f>
              <c:strCache>
                <c:ptCount val="1"/>
                <c:pt idx="0">
                  <c:v>Total</c:v>
                </c:pt>
              </c:strCache>
            </c:strRef>
          </c:tx>
          <c:spPr>
            <a:solidFill>
              <a:srgbClr val="C00000"/>
            </a:solidFill>
            <a:ln>
              <a:noFill/>
            </a:ln>
            <a:effectLst/>
          </c:spPr>
          <c:invertIfNegative val="0"/>
          <c:cat>
            <c:strRef>
              <c:f>Pivot!$A$56:$A$58</c:f>
              <c:strCache>
                <c:ptCount val="2"/>
                <c:pt idx="0">
                  <c:v>Aqua Restore It Campaign</c:v>
                </c:pt>
                <c:pt idx="1">
                  <c:v>Calls_Only_Ads_Air_Duct_Cleaning(Aqua Restore It)</c:v>
                </c:pt>
              </c:strCache>
            </c:strRef>
          </c:cat>
          <c:val>
            <c:numRef>
              <c:f>Pivot!$B$56:$B$58</c:f>
              <c:numCache>
                <c:formatCode>General</c:formatCode>
                <c:ptCount val="2"/>
                <c:pt idx="0">
                  <c:v>5.49</c:v>
                </c:pt>
                <c:pt idx="1">
                  <c:v>14.53</c:v>
                </c:pt>
              </c:numCache>
            </c:numRef>
          </c:val>
          <c:extLst>
            <c:ext xmlns:c16="http://schemas.microsoft.com/office/drawing/2014/chart" uri="{C3380CC4-5D6E-409C-BE32-E72D297353CC}">
              <c16:uniqueId val="{00000000-637A-A948-A2BF-64691509CCA7}"/>
            </c:ext>
          </c:extLst>
        </c:ser>
        <c:dLbls>
          <c:showLegendKey val="0"/>
          <c:showVal val="0"/>
          <c:showCatName val="0"/>
          <c:showSerName val="0"/>
          <c:showPercent val="0"/>
          <c:showBubbleSize val="0"/>
        </c:dLbls>
        <c:gapWidth val="247"/>
        <c:axId val="1812736"/>
        <c:axId val="66759456"/>
      </c:barChart>
      <c:catAx>
        <c:axId val="18127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cap="none" spc="0" normalizeH="0" baseline="0">
                <a:solidFill>
                  <a:srgbClr val="FF0000"/>
                </a:solidFill>
                <a:latin typeface="+mn-lt"/>
                <a:ea typeface="+mn-ea"/>
                <a:cs typeface="+mn-cs"/>
              </a:defRPr>
            </a:pPr>
            <a:endParaRPr lang="en-US"/>
          </a:p>
        </c:txPr>
        <c:crossAx val="66759456"/>
        <c:crosses val="autoZero"/>
        <c:auto val="1"/>
        <c:lblAlgn val="ctr"/>
        <c:lblOffset val="100"/>
        <c:noMultiLvlLbl val="0"/>
      </c:catAx>
      <c:valAx>
        <c:axId val="6675945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812736"/>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[Aqua_Restore_Google_Ads_Dashbord.xlsx]Pivot!PivotTable21</c:name>
    <c:fmtId val="2"/>
  </c:pivotSource>
  <c:chart>
    <c:title>
      <c:tx>
        <c:rich>
          <a:bodyPr rot="0" spcFirstLastPara="1" vertOverflow="ellipsis" vert="horz" wrap="square" anchor="ctr" anchorCtr="1"/>
          <a:lstStyle/>
          <a:p>
            <a:pPr>
              <a:defRPr sz="2800" b="0" i="0" u="none" strike="noStrike" kern="1200" spc="0" baseline="0">
                <a:solidFill>
                  <a:srgbClr val="FF0000"/>
                </a:solidFill>
                <a:latin typeface="+mn-lt"/>
                <a:ea typeface="+mn-ea"/>
                <a:cs typeface="+mn-cs"/>
              </a:defRPr>
            </a:pPr>
            <a:r>
              <a:rPr lang="en-GB" sz="2800" b="1" i="0" cap="all" baseline="0">
                <a:solidFill>
                  <a:srgbClr val="FF0000"/>
                </a:solidFill>
                <a:effectLst/>
              </a:rPr>
              <a:t>March Month Clicks and Avg.CPC</a:t>
            </a:r>
            <a:endParaRPr lang="en-IN" sz="2800">
              <a:solidFill>
                <a:srgbClr val="FF0000"/>
              </a:solidFill>
              <a:effectLst/>
            </a:endParaRPr>
          </a:p>
        </c:rich>
      </c:tx>
      <c:overlay val="0"/>
      <c:spPr>
        <a:noFill/>
        <a:ln>
          <a:noFill/>
        </a:ln>
        <a:effectLst/>
      </c:spPr>
      <c:txPr>
        <a:bodyPr rot="0" spcFirstLastPara="1" vertOverflow="ellipsis" vert="horz" wrap="square" anchor="ctr" anchorCtr="1"/>
        <a:lstStyle/>
        <a:p>
          <a:pPr>
            <a:defRPr sz="28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28575" cap="rnd">
            <a:solidFill>
              <a:srgbClr val="C00000"/>
            </a:solidFill>
            <a:round/>
          </a:ln>
          <a:effectLst/>
        </c:spPr>
        <c:marker>
          <c:symbol val="circle"/>
          <c:size val="5"/>
          <c:spPr>
            <a:solidFill>
              <a:srgbClr val="FF0000"/>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4.5065495251132841E-2"/>
              <c:y val="-4.3286502109790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1.3338040346870238E-2"/>
              <c:y val="-3.8957851898811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4.9467488764951398E-2"/>
              <c:y val="-3.8957851898811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4.5681774343067458E-2"/>
              <c:y val="4.32865021097908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2.3726745039481977E-2"/>
              <c:y val="-4.76151523207700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2.9658517952768075E-2"/>
              <c:y val="2.16432510548953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2.5927741796391242E-2"/>
              <c:y val="-8.657300421958185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2.5927741796391162E-2"/>
              <c:y val="-5.62724527427282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5.8271475792588547E-2"/>
              <c:y val="2.59719012658744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3.4676790558521207E-2"/>
              <c:y val="-4.3286502109790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3.2530732067118963E-2"/>
              <c:y val="3.8957851898811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9.2882063141570253E-3"/>
              <c:y val="1.29859506329372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2.5872803530884059E-2"/>
              <c:y val="-3.89578518988119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3.8462504980405064E-2"/>
              <c:y val="-3.4629201687832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3.9750001429781356E-2"/>
              <c:y val="-3.03005514768536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2.085453092513093E-2"/>
              <c:y val="-2.16432510548954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4.573671260857458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C00000"/>
            </a:solidFill>
            <a:round/>
          </a:ln>
          <a:effectLst/>
        </c:spPr>
        <c:marker>
          <c:symbol val="circle"/>
          <c:size val="5"/>
          <c:spPr>
            <a:solidFill>
              <a:srgbClr val="FF0000"/>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2.3242525752961853E-2"/>
                  <c:h val="2.1578491721030425E-2"/>
                </c:manualLayout>
              </c15:layout>
            </c:ext>
          </c:extLst>
        </c:dLbl>
      </c:pivotFmt>
      <c:pivotFmt>
        <c:idx val="20"/>
        <c:spPr>
          <a:solidFill>
            <a:schemeClr val="accent1"/>
          </a:solidFill>
          <a:ln w="28575" cap="rnd">
            <a:solidFill>
              <a:srgbClr val="C00000"/>
            </a:solidFill>
            <a:round/>
          </a:ln>
          <a:effectLst/>
        </c:spPr>
        <c:marker>
          <c:symbol val="circle"/>
          <c:size val="5"/>
          <c:spPr>
            <a:solidFill>
              <a:srgbClr val="FF0000"/>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4.573671260857458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rgbClr val="C00000"/>
            </a:solidFill>
            <a:round/>
          </a:ln>
          <a:effectLst/>
        </c:spPr>
        <c:marker>
          <c:symbol val="circle"/>
          <c:size val="5"/>
          <c:spPr>
            <a:solidFill>
              <a:srgbClr val="FF0000"/>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2.3242525752961853E-2"/>
                  <c:h val="2.1578491721030425E-2"/>
                </c:manualLayout>
              </c15:layout>
            </c:ext>
          </c:extLst>
        </c:dLbl>
      </c:pivotFmt>
      <c:pivotFmt>
        <c:idx val="23"/>
        <c:spPr>
          <a:solidFill>
            <a:schemeClr val="accent1"/>
          </a:solidFill>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3.9750001429781356E-2"/>
              <c:y val="-3.03005514768536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9.2882063141570253E-3"/>
              <c:y val="1.29859506329372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3.2530732067118963E-2"/>
              <c:y val="3.8957851898811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2.5927741796391162E-2"/>
              <c:y val="-5.62724527427282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2.5927741796391242E-2"/>
              <c:y val="-8.657300421958185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1.3338040346870238E-2"/>
              <c:y val="-3.8957851898811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2.3726745039481977E-2"/>
              <c:y val="-4.76151523207700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4.5065495251132841E-2"/>
              <c:y val="-4.3286502109790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2.085453092513093E-2"/>
              <c:y val="-2.16432510548954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3.8462504980405064E-2"/>
              <c:y val="-3.4629201687832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2.5872803530884059E-2"/>
              <c:y val="-3.89578518988119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3.4676790558521207E-2"/>
              <c:y val="-4.3286502109790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5.8271475792588547E-2"/>
              <c:y val="2.59719012658744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2.9658517952768075E-2"/>
              <c:y val="2.16432510548953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4.9467488764951398E-2"/>
              <c:y val="-3.8957851898811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4.5681774343067458E-2"/>
              <c:y val="4.32865021097908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spPr>
          <a:ln w="28575" cap="rnd">
            <a:solidFill>
              <a:srgbClr val="C00000"/>
            </a:solidFill>
            <a:round/>
          </a:ln>
          <a:effectLst/>
        </c:spPr>
        <c:marker>
          <c:symbol val="circle"/>
          <c:size val="5"/>
          <c:spPr>
            <a:solidFill>
              <a:srgbClr val="FF0000"/>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4.5736712608574585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2"/>
        <c:spPr>
          <a:ln w="28575" cap="rnd">
            <a:solidFill>
              <a:srgbClr val="C00000"/>
            </a:solidFill>
            <a:round/>
          </a:ln>
          <a:effectLst/>
        </c:spPr>
        <c:marker>
          <c:symbol val="circle"/>
          <c:size val="5"/>
          <c:spPr>
            <a:solidFill>
              <a:srgbClr val="FF0000"/>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2.3242525752961853E-2"/>
                  <c:h val="2.1578491721030425E-2"/>
                </c:manualLayout>
              </c15:layout>
            </c:ext>
          </c:extLst>
        </c:dLbl>
      </c:pivotFmt>
      <c:pivotFmt>
        <c:idx val="43"/>
        <c:spPr>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3.9750001429781356E-2"/>
              <c:y val="-3.03005514768536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4"/>
        <c:spPr>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9.2882063141570253E-3"/>
              <c:y val="1.298595063293727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5"/>
        <c:spPr>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3.2530732067118963E-2"/>
              <c:y val="3.895785189881183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6"/>
        <c:spPr>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2.5927741796391162E-2"/>
              <c:y val="-5.627245274272820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7"/>
        <c:spPr>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2.5927741796391242E-2"/>
              <c:y val="-8.657300421958185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8"/>
        <c:spPr>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1.3338040346870238E-2"/>
              <c:y val="-3.89578518988118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9"/>
        <c:spPr>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2.3726745039481977E-2"/>
              <c:y val="-4.761515232077002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4.5065495251132841E-2"/>
              <c:y val="-4.328650210979093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2.085453092513093E-2"/>
              <c:y val="-2.164325105489546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3"/>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3.8462504980405064E-2"/>
              <c:y val="-3.46292016878327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2.5872803530884059E-2"/>
              <c:y val="-3.895785189881191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5"/>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3.4676790558521207E-2"/>
              <c:y val="-4.328650210979093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6"/>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5.8271475792588547E-2"/>
              <c:y val="2.597190126587447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7"/>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2.9658517952768075E-2"/>
              <c:y val="2.164325105489538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8"/>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4.9467488764951398E-2"/>
              <c:y val="-3.895785189881183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9"/>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4.5681774343067458E-2"/>
              <c:y val="4.328650210979084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47329298403685"/>
          <c:y val="0.16054963632521457"/>
          <c:w val="0.6158343866056003"/>
          <c:h val="0.40319945193153234"/>
        </c:manualLayout>
      </c:layout>
      <c:lineChart>
        <c:grouping val="standard"/>
        <c:varyColors val="0"/>
        <c:ser>
          <c:idx val="0"/>
          <c:order val="0"/>
          <c:tx>
            <c:strRef>
              <c:f>Pivot!$H$20</c:f>
              <c:strCache>
                <c:ptCount val="1"/>
                <c:pt idx="0">
                  <c:v>Sum of Clicks</c:v>
                </c:pt>
              </c:strCache>
            </c:strRef>
          </c:tx>
          <c:spPr>
            <a:ln w="28575" cap="rnd">
              <a:solidFill>
                <a:srgbClr val="C00000"/>
              </a:solidFill>
              <a:round/>
            </a:ln>
            <a:effectLst/>
          </c:spPr>
          <c:marker>
            <c:symbol val="circle"/>
            <c:size val="5"/>
            <c:spPr>
              <a:solidFill>
                <a:srgbClr val="FF0000"/>
              </a:solidFill>
              <a:ln w="9525">
                <a:solidFill>
                  <a:srgbClr val="FF0000"/>
                </a:solidFill>
              </a:ln>
              <a:effectLst/>
            </c:spPr>
          </c:marker>
          <c:dPt>
            <c:idx val="0"/>
            <c:marker>
              <c:symbol val="circle"/>
              <c:size val="5"/>
              <c:spPr>
                <a:solidFill>
                  <a:srgbClr val="FF0000"/>
                </a:solidFill>
                <a:ln w="9525">
                  <a:solidFill>
                    <a:srgbClr val="FF0000"/>
                  </a:solidFill>
                </a:ln>
                <a:effectLst/>
              </c:spPr>
            </c:marker>
            <c:bubble3D val="0"/>
            <c:spPr>
              <a:ln w="28575" cap="rnd">
                <a:solidFill>
                  <a:srgbClr val="C00000"/>
                </a:solidFill>
                <a:round/>
              </a:ln>
              <a:effectLst/>
            </c:spPr>
            <c:extLst>
              <c:ext xmlns:c16="http://schemas.microsoft.com/office/drawing/2014/chart" uri="{C3380CC4-5D6E-409C-BE32-E72D297353CC}">
                <c16:uniqueId val="{00000000-7C01-174F-9424-12566BE83AE6}"/>
              </c:ext>
            </c:extLst>
          </c:dPt>
          <c:dPt>
            <c:idx val="1"/>
            <c:marker>
              <c:symbol val="circle"/>
              <c:size val="5"/>
              <c:spPr>
                <a:solidFill>
                  <a:srgbClr val="FF0000"/>
                </a:solidFill>
                <a:ln w="9525">
                  <a:solidFill>
                    <a:srgbClr val="FF0000"/>
                  </a:solidFill>
                </a:ln>
                <a:effectLst/>
              </c:spPr>
            </c:marker>
            <c:bubble3D val="0"/>
            <c:spPr>
              <a:ln w="28575" cap="rnd">
                <a:solidFill>
                  <a:srgbClr val="C00000"/>
                </a:solidFill>
                <a:round/>
              </a:ln>
              <a:effectLst/>
            </c:spPr>
            <c:extLst>
              <c:ext xmlns:c16="http://schemas.microsoft.com/office/drawing/2014/chart" uri="{C3380CC4-5D6E-409C-BE32-E72D297353CC}">
                <c16:uniqueId val="{00000001-7C01-174F-9424-12566BE83AE6}"/>
              </c:ext>
            </c:extLst>
          </c:dPt>
          <c:dPt>
            <c:idx val="2"/>
            <c:marker>
              <c:symbol val="circle"/>
              <c:size val="5"/>
              <c:spPr>
                <a:solidFill>
                  <a:srgbClr val="FF0000"/>
                </a:solidFill>
                <a:ln w="9525">
                  <a:solidFill>
                    <a:srgbClr val="FF0000"/>
                  </a:solidFill>
                </a:ln>
                <a:effectLst/>
              </c:spPr>
            </c:marker>
            <c:bubble3D val="0"/>
            <c:spPr>
              <a:ln w="28575" cap="rnd">
                <a:solidFill>
                  <a:srgbClr val="C00000"/>
                </a:solidFill>
                <a:round/>
              </a:ln>
              <a:effectLst/>
            </c:spPr>
            <c:extLst>
              <c:ext xmlns:c16="http://schemas.microsoft.com/office/drawing/2014/chart" uri="{C3380CC4-5D6E-409C-BE32-E72D297353CC}">
                <c16:uniqueId val="{00000002-7C01-174F-9424-12566BE83AE6}"/>
              </c:ext>
            </c:extLst>
          </c:dPt>
          <c:dPt>
            <c:idx val="3"/>
            <c:marker>
              <c:symbol val="circle"/>
              <c:size val="5"/>
              <c:spPr>
                <a:solidFill>
                  <a:srgbClr val="FF0000"/>
                </a:solidFill>
                <a:ln w="9525">
                  <a:solidFill>
                    <a:srgbClr val="FF0000"/>
                  </a:solidFill>
                </a:ln>
                <a:effectLst/>
              </c:spPr>
            </c:marker>
            <c:bubble3D val="0"/>
            <c:spPr>
              <a:ln w="28575" cap="rnd">
                <a:solidFill>
                  <a:srgbClr val="C00000"/>
                </a:solidFill>
                <a:round/>
              </a:ln>
              <a:effectLst/>
            </c:spPr>
            <c:extLst>
              <c:ext xmlns:c16="http://schemas.microsoft.com/office/drawing/2014/chart" uri="{C3380CC4-5D6E-409C-BE32-E72D297353CC}">
                <c16:uniqueId val="{00000003-7C01-174F-9424-12566BE83AE6}"/>
              </c:ext>
            </c:extLst>
          </c:dPt>
          <c:dPt>
            <c:idx val="4"/>
            <c:marker>
              <c:symbol val="circle"/>
              <c:size val="5"/>
              <c:spPr>
                <a:solidFill>
                  <a:srgbClr val="FF0000"/>
                </a:solidFill>
                <a:ln w="9525">
                  <a:solidFill>
                    <a:srgbClr val="FF0000"/>
                  </a:solidFill>
                </a:ln>
                <a:effectLst/>
              </c:spPr>
            </c:marker>
            <c:bubble3D val="0"/>
            <c:spPr>
              <a:ln w="28575" cap="rnd">
                <a:solidFill>
                  <a:srgbClr val="C00000"/>
                </a:solidFill>
                <a:round/>
              </a:ln>
              <a:effectLst/>
            </c:spPr>
            <c:extLst>
              <c:ext xmlns:c16="http://schemas.microsoft.com/office/drawing/2014/chart" uri="{C3380CC4-5D6E-409C-BE32-E72D297353CC}">
                <c16:uniqueId val="{00000004-7C01-174F-9424-12566BE83AE6}"/>
              </c:ext>
            </c:extLst>
          </c:dPt>
          <c:dPt>
            <c:idx val="5"/>
            <c:marker>
              <c:symbol val="circle"/>
              <c:size val="5"/>
              <c:spPr>
                <a:solidFill>
                  <a:srgbClr val="FF0000"/>
                </a:solidFill>
                <a:ln w="9525">
                  <a:solidFill>
                    <a:srgbClr val="FF0000"/>
                  </a:solidFill>
                </a:ln>
                <a:effectLst/>
              </c:spPr>
            </c:marker>
            <c:bubble3D val="0"/>
            <c:spPr>
              <a:ln w="28575" cap="rnd">
                <a:solidFill>
                  <a:srgbClr val="C00000"/>
                </a:solidFill>
                <a:round/>
              </a:ln>
              <a:effectLst/>
            </c:spPr>
            <c:extLst>
              <c:ext xmlns:c16="http://schemas.microsoft.com/office/drawing/2014/chart" uri="{C3380CC4-5D6E-409C-BE32-E72D297353CC}">
                <c16:uniqueId val="{00000005-7C01-174F-9424-12566BE83AE6}"/>
              </c:ext>
            </c:extLst>
          </c:dPt>
          <c:dPt>
            <c:idx val="6"/>
            <c:marker>
              <c:symbol val="circle"/>
              <c:size val="5"/>
              <c:spPr>
                <a:solidFill>
                  <a:srgbClr val="FF0000"/>
                </a:solidFill>
                <a:ln w="9525">
                  <a:solidFill>
                    <a:srgbClr val="FF0000"/>
                  </a:solidFill>
                </a:ln>
                <a:effectLst/>
              </c:spPr>
            </c:marker>
            <c:bubble3D val="0"/>
            <c:spPr>
              <a:ln w="28575" cap="rnd">
                <a:solidFill>
                  <a:srgbClr val="C00000"/>
                </a:solidFill>
                <a:round/>
              </a:ln>
              <a:effectLst/>
            </c:spPr>
            <c:extLst>
              <c:ext xmlns:c16="http://schemas.microsoft.com/office/drawing/2014/chart" uri="{C3380CC4-5D6E-409C-BE32-E72D297353CC}">
                <c16:uniqueId val="{00000006-7C01-174F-9424-12566BE83AE6}"/>
              </c:ext>
            </c:extLst>
          </c:dPt>
          <c:dPt>
            <c:idx val="7"/>
            <c:marker>
              <c:symbol val="circle"/>
              <c:size val="5"/>
              <c:spPr>
                <a:solidFill>
                  <a:srgbClr val="FF0000"/>
                </a:solidFill>
                <a:ln w="9525">
                  <a:solidFill>
                    <a:srgbClr val="FF0000"/>
                  </a:solidFill>
                </a:ln>
                <a:effectLst/>
              </c:spPr>
            </c:marker>
            <c:bubble3D val="0"/>
            <c:spPr>
              <a:ln w="28575" cap="rnd">
                <a:solidFill>
                  <a:srgbClr val="C00000"/>
                </a:solidFill>
                <a:round/>
              </a:ln>
              <a:effectLst/>
            </c:spPr>
            <c:extLst>
              <c:ext xmlns:c16="http://schemas.microsoft.com/office/drawing/2014/chart" uri="{C3380CC4-5D6E-409C-BE32-E72D297353CC}">
                <c16:uniqueId val="{00000007-7C01-174F-9424-12566BE83AE6}"/>
              </c:ext>
            </c:extLst>
          </c:dPt>
          <c:dPt>
            <c:idx val="8"/>
            <c:marker>
              <c:symbol val="circle"/>
              <c:size val="5"/>
              <c:spPr>
                <a:solidFill>
                  <a:srgbClr val="FF0000"/>
                </a:solidFill>
                <a:ln w="9525">
                  <a:solidFill>
                    <a:srgbClr val="FF0000"/>
                  </a:solidFill>
                </a:ln>
                <a:effectLst/>
              </c:spPr>
            </c:marker>
            <c:bubble3D val="0"/>
            <c:spPr>
              <a:ln w="28575" cap="rnd">
                <a:solidFill>
                  <a:srgbClr val="C00000"/>
                </a:solidFill>
                <a:round/>
              </a:ln>
              <a:effectLst/>
            </c:spPr>
            <c:extLst>
              <c:ext xmlns:c16="http://schemas.microsoft.com/office/drawing/2014/chart" uri="{C3380CC4-5D6E-409C-BE32-E72D297353CC}">
                <c16:uniqueId val="{00000008-7C01-174F-9424-12566BE83AE6}"/>
              </c:ext>
            </c:extLst>
          </c:dPt>
          <c:dLbls>
            <c:dLbl>
              <c:idx val="0"/>
              <c:layout>
                <c:manualLayout>
                  <c:x val="-4.5736712608574585E-2"/>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01-174F-9424-12566BE83AE6}"/>
                </c:ext>
              </c:extLst>
            </c:dLbl>
            <c:dLbl>
              <c:idx val="1"/>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2.3242525752961853E-2"/>
                      <c:h val="2.1578491721030425E-2"/>
                    </c:manualLayout>
                  </c15:layout>
                </c:ext>
                <c:ext xmlns:c16="http://schemas.microsoft.com/office/drawing/2014/chart" uri="{C3380CC4-5D6E-409C-BE32-E72D297353CC}">
                  <c16:uniqueId val="{00000001-7C01-174F-9424-12566BE83AE6}"/>
                </c:ext>
              </c:extLst>
            </c:dLbl>
            <c:dLbl>
              <c:idx val="2"/>
              <c:layout>
                <c:manualLayout>
                  <c:x val="-3.9750001429781356E-2"/>
                  <c:y val="-3.03005514768536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01-174F-9424-12566BE83AE6}"/>
                </c:ext>
              </c:extLst>
            </c:dLbl>
            <c:dLbl>
              <c:idx val="3"/>
              <c:layout>
                <c:manualLayout>
                  <c:x val="9.2882063141570253E-3"/>
                  <c:y val="1.29859506329372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01-174F-9424-12566BE83AE6}"/>
                </c:ext>
              </c:extLst>
            </c:dLbl>
            <c:dLbl>
              <c:idx val="4"/>
              <c:layout>
                <c:manualLayout>
                  <c:x val="-3.2530732067118963E-2"/>
                  <c:y val="3.89578518988118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01-174F-9424-12566BE83AE6}"/>
                </c:ext>
              </c:extLst>
            </c:dLbl>
            <c:dLbl>
              <c:idx val="5"/>
              <c:layout>
                <c:manualLayout>
                  <c:x val="-2.5927741796391162E-2"/>
                  <c:y val="-5.62724527427282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01-174F-9424-12566BE83AE6}"/>
                </c:ext>
              </c:extLst>
            </c:dLbl>
            <c:dLbl>
              <c:idx val="6"/>
              <c:layout>
                <c:manualLayout>
                  <c:x val="-2.5927741796391242E-2"/>
                  <c:y val="-8.657300421958185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C01-174F-9424-12566BE83AE6}"/>
                </c:ext>
              </c:extLst>
            </c:dLbl>
            <c:dLbl>
              <c:idx val="7"/>
              <c:layout>
                <c:manualLayout>
                  <c:x val="-1.3338040346870238E-2"/>
                  <c:y val="-3.8957851898811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01-174F-9424-12566BE83AE6}"/>
                </c:ext>
              </c:extLst>
            </c:dLbl>
            <c:dLbl>
              <c:idx val="8"/>
              <c:layout>
                <c:manualLayout>
                  <c:x val="-2.3726745039481977E-2"/>
                  <c:y val="-4.76151523207700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C01-174F-9424-12566BE83AE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Pivot!$G$21:$G$30</c:f>
              <c:strCache>
                <c:ptCount val="9"/>
                <c:pt idx="0">
                  <c:v>air duct cleaning near me</c:v>
                </c:pt>
                <c:pt idx="1">
                  <c:v>air duct cleaning service</c:v>
                </c:pt>
                <c:pt idx="2">
                  <c:v>black mold removal</c:v>
                </c:pt>
                <c:pt idx="3">
                  <c:v>ductwork cleaning</c:v>
                </c:pt>
                <c:pt idx="4">
                  <c:v>mold removal service</c:v>
                </c:pt>
                <c:pt idx="5">
                  <c:v>mold removal services near me</c:v>
                </c:pt>
                <c:pt idx="6">
                  <c:v>water mitigation company</c:v>
                </c:pt>
                <c:pt idx="7">
                  <c:v>water removal services</c:v>
                </c:pt>
                <c:pt idx="8">
                  <c:v>water restoration companies near me</c:v>
                </c:pt>
              </c:strCache>
            </c:strRef>
          </c:cat>
          <c:val>
            <c:numRef>
              <c:f>Pivot!$H$21:$H$30</c:f>
              <c:numCache>
                <c:formatCode>General</c:formatCode>
                <c:ptCount val="9"/>
                <c:pt idx="0">
                  <c:v>5</c:v>
                </c:pt>
                <c:pt idx="1">
                  <c:v>1</c:v>
                </c:pt>
                <c:pt idx="2">
                  <c:v>45</c:v>
                </c:pt>
                <c:pt idx="3">
                  <c:v>2</c:v>
                </c:pt>
                <c:pt idx="4">
                  <c:v>4</c:v>
                </c:pt>
                <c:pt idx="5">
                  <c:v>8</c:v>
                </c:pt>
                <c:pt idx="6">
                  <c:v>6</c:v>
                </c:pt>
                <c:pt idx="7">
                  <c:v>68</c:v>
                </c:pt>
                <c:pt idx="8">
                  <c:v>8</c:v>
                </c:pt>
              </c:numCache>
            </c:numRef>
          </c:val>
          <c:smooth val="0"/>
          <c:extLst>
            <c:ext xmlns:c16="http://schemas.microsoft.com/office/drawing/2014/chart" uri="{C3380CC4-5D6E-409C-BE32-E72D297353CC}">
              <c16:uniqueId val="{00000009-7C01-174F-9424-12566BE83AE6}"/>
            </c:ext>
          </c:extLst>
        </c:ser>
        <c:ser>
          <c:idx val="1"/>
          <c:order val="1"/>
          <c:tx>
            <c:strRef>
              <c:f>Pivot!$I$20</c:f>
              <c:strCache>
                <c:ptCount val="1"/>
                <c:pt idx="0">
                  <c:v>Sum of $  Avg. CPC</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Pt>
            <c:idx val="0"/>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A-7C01-174F-9424-12566BE83AE6}"/>
              </c:ext>
            </c:extLst>
          </c:dPt>
          <c:dPt>
            <c:idx val="1"/>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B-7C01-174F-9424-12566BE83AE6}"/>
              </c:ext>
            </c:extLst>
          </c:dPt>
          <c:dPt>
            <c:idx val="2"/>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C-7C01-174F-9424-12566BE83AE6}"/>
              </c:ext>
            </c:extLst>
          </c:dPt>
          <c:dPt>
            <c:idx val="3"/>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D-7C01-174F-9424-12566BE83AE6}"/>
              </c:ext>
            </c:extLst>
          </c:dPt>
          <c:dPt>
            <c:idx val="4"/>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E-7C01-174F-9424-12566BE83AE6}"/>
              </c:ext>
            </c:extLst>
          </c:dPt>
          <c:dPt>
            <c:idx val="5"/>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F-7C01-174F-9424-12566BE83AE6}"/>
              </c:ext>
            </c:extLst>
          </c:dPt>
          <c:dPt>
            <c:idx val="6"/>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10-7C01-174F-9424-12566BE83AE6}"/>
              </c:ext>
            </c:extLst>
          </c:dPt>
          <c:dPt>
            <c:idx val="7"/>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11-7C01-174F-9424-12566BE83AE6}"/>
              </c:ext>
            </c:extLst>
          </c:dPt>
          <c:dPt>
            <c:idx val="8"/>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12-7C01-174F-9424-12566BE83AE6}"/>
              </c:ext>
            </c:extLst>
          </c:dPt>
          <c:dLbls>
            <c:dLbl>
              <c:idx val="0"/>
              <c:layout>
                <c:manualLayout>
                  <c:x val="-4.5065495251132841E-2"/>
                  <c:y val="-4.32865021097909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C01-174F-9424-12566BE83AE6}"/>
                </c:ext>
              </c:extLst>
            </c:dLbl>
            <c:dLbl>
              <c:idx val="1"/>
              <c:layout>
                <c:manualLayout>
                  <c:x val="-2.085453092513093E-2"/>
                  <c:y val="-2.16432510548954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C01-174F-9424-12566BE83AE6}"/>
                </c:ext>
              </c:extLst>
            </c:dLbl>
            <c:dLbl>
              <c:idx val="2"/>
              <c:layout>
                <c:manualLayout>
                  <c:x val="-3.8462504980405064E-2"/>
                  <c:y val="-3.4629201687832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C01-174F-9424-12566BE83AE6}"/>
                </c:ext>
              </c:extLst>
            </c:dLbl>
            <c:dLbl>
              <c:idx val="3"/>
              <c:layout>
                <c:manualLayout>
                  <c:x val="-2.5872803530884059E-2"/>
                  <c:y val="-3.89578518988119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C01-174F-9424-12566BE83AE6}"/>
                </c:ext>
              </c:extLst>
            </c:dLbl>
            <c:dLbl>
              <c:idx val="4"/>
              <c:layout>
                <c:manualLayout>
                  <c:x val="-3.4676790558521207E-2"/>
                  <c:y val="-4.32865021097909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C01-174F-9424-12566BE83AE6}"/>
                </c:ext>
              </c:extLst>
            </c:dLbl>
            <c:dLbl>
              <c:idx val="5"/>
              <c:layout>
                <c:manualLayout>
                  <c:x val="-5.8271475792588547E-2"/>
                  <c:y val="2.597190126587447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C01-174F-9424-12566BE83AE6}"/>
                </c:ext>
              </c:extLst>
            </c:dLbl>
            <c:dLbl>
              <c:idx val="6"/>
              <c:layout>
                <c:manualLayout>
                  <c:x val="-2.9658517952768075E-2"/>
                  <c:y val="2.16432510548953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C01-174F-9424-12566BE83AE6}"/>
                </c:ext>
              </c:extLst>
            </c:dLbl>
            <c:dLbl>
              <c:idx val="7"/>
              <c:layout>
                <c:manualLayout>
                  <c:x val="-4.9467488764951398E-2"/>
                  <c:y val="-3.89578518988118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C01-174F-9424-12566BE83AE6}"/>
                </c:ext>
              </c:extLst>
            </c:dLbl>
            <c:dLbl>
              <c:idx val="8"/>
              <c:layout>
                <c:manualLayout>
                  <c:x val="-4.5681774343067458E-2"/>
                  <c:y val="4.32865021097908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7C01-174F-9424-12566BE83AE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Pivot!$G$21:$G$30</c:f>
              <c:strCache>
                <c:ptCount val="9"/>
                <c:pt idx="0">
                  <c:v>air duct cleaning near me</c:v>
                </c:pt>
                <c:pt idx="1">
                  <c:v>air duct cleaning service</c:v>
                </c:pt>
                <c:pt idx="2">
                  <c:v>black mold removal</c:v>
                </c:pt>
                <c:pt idx="3">
                  <c:v>ductwork cleaning</c:v>
                </c:pt>
                <c:pt idx="4">
                  <c:v>mold removal service</c:v>
                </c:pt>
                <c:pt idx="5">
                  <c:v>mold removal services near me</c:v>
                </c:pt>
                <c:pt idx="6">
                  <c:v>water mitigation company</c:v>
                </c:pt>
                <c:pt idx="7">
                  <c:v>water removal services</c:v>
                </c:pt>
                <c:pt idx="8">
                  <c:v>water restoration companies near me</c:v>
                </c:pt>
              </c:strCache>
            </c:strRef>
          </c:cat>
          <c:val>
            <c:numRef>
              <c:f>Pivot!$I$21:$I$30</c:f>
              <c:numCache>
                <c:formatCode>General</c:formatCode>
                <c:ptCount val="9"/>
                <c:pt idx="0">
                  <c:v>10.6</c:v>
                </c:pt>
                <c:pt idx="1">
                  <c:v>5.14</c:v>
                </c:pt>
                <c:pt idx="2">
                  <c:v>2.11</c:v>
                </c:pt>
                <c:pt idx="3">
                  <c:v>11.16</c:v>
                </c:pt>
                <c:pt idx="4">
                  <c:v>11.35</c:v>
                </c:pt>
                <c:pt idx="5">
                  <c:v>3.09</c:v>
                </c:pt>
                <c:pt idx="6">
                  <c:v>2.2599999999999998</c:v>
                </c:pt>
                <c:pt idx="7">
                  <c:v>1.81</c:v>
                </c:pt>
                <c:pt idx="8">
                  <c:v>11.75</c:v>
                </c:pt>
              </c:numCache>
            </c:numRef>
          </c:val>
          <c:smooth val="0"/>
          <c:extLst>
            <c:ext xmlns:c16="http://schemas.microsoft.com/office/drawing/2014/chart" uri="{C3380CC4-5D6E-409C-BE32-E72D297353CC}">
              <c16:uniqueId val="{00000013-7C01-174F-9424-12566BE83AE6}"/>
            </c:ext>
          </c:extLst>
        </c:ser>
        <c:dLbls>
          <c:dLblPos val="ctr"/>
          <c:showLegendKey val="0"/>
          <c:showVal val="1"/>
          <c:showCatName val="0"/>
          <c:showSerName val="0"/>
          <c:showPercent val="0"/>
          <c:showBubbleSize val="0"/>
        </c:dLbls>
        <c:marker val="1"/>
        <c:smooth val="0"/>
        <c:axId val="120091952"/>
        <c:axId val="120515376"/>
      </c:lineChart>
      <c:catAx>
        <c:axId val="12009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FF0000"/>
                </a:solidFill>
                <a:latin typeface="+mn-lt"/>
                <a:ea typeface="+mn-ea"/>
                <a:cs typeface="+mn-cs"/>
              </a:defRPr>
            </a:pPr>
            <a:endParaRPr lang="en-US"/>
          </a:p>
        </c:txPr>
        <c:crossAx val="120515376"/>
        <c:crosses val="autoZero"/>
        <c:auto val="1"/>
        <c:lblAlgn val="ctr"/>
        <c:lblOffset val="100"/>
        <c:noMultiLvlLbl val="0"/>
      </c:catAx>
      <c:valAx>
        <c:axId val="120515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rgbClr val="FF0000"/>
                </a:solidFill>
                <a:latin typeface="+mn-lt"/>
                <a:ea typeface="+mn-ea"/>
                <a:cs typeface="+mn-cs"/>
              </a:defRPr>
            </a:pPr>
            <a:endParaRPr lang="en-US"/>
          </a:p>
        </c:txPr>
        <c:crossAx val="120091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rgbClr val="FF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[Aqua_Restore_Google_Ads_Dashbord.xlsx]Pivot!PivotTable22</c:name>
    <c:fmtId val="2"/>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GB" sz="2800" b="1" i="0" cap="all" baseline="0">
                <a:solidFill>
                  <a:srgbClr val="FF0000"/>
                </a:solidFill>
                <a:effectLst/>
              </a:rPr>
              <a:t>April Month Clicks and Avg.CPC</a:t>
            </a:r>
            <a:endParaRPr lang="en-IN" sz="2000">
              <a:solidFill>
                <a:srgbClr val="FF0000"/>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28575" cap="rnd">
            <a:solidFill>
              <a:srgbClr val="C00000"/>
            </a:solidFill>
            <a:round/>
          </a:ln>
          <a:effectLst/>
        </c:spPr>
        <c:marker>
          <c:symbol val="circle"/>
          <c:size val="5"/>
          <c:spPr>
            <a:solidFill>
              <a:srgbClr val="FF0000"/>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50"/>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3.8846671339911827E-2"/>
              <c:y val="-2.99654807100167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3.8846671339911827E-2"/>
              <c:y val="5.99309614200333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1.0312914846797158E-2"/>
              <c:y val="-1.716752500273329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5.3113549586469161E-2"/>
              <c:y val="-3.745685088752091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4.9037298658881422E-2"/>
              <c:y val="-2.62197956212646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2.0503542165766681E-2"/>
              <c:y val="-4.12025359762730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2.0503542165766681E-2"/>
              <c:y val="-2.6219795621264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0B050"/>
            </a:solidFill>
            <a:round/>
          </a:ln>
          <a:effectLst/>
        </c:spPr>
        <c:marker>
          <c:symbol val="circle"/>
          <c:size val="5"/>
          <c:spPr>
            <a:solidFill>
              <a:schemeClr val="accent6"/>
            </a:solidFill>
            <a:ln w="9525">
              <a:solidFill>
                <a:schemeClr val="accent6"/>
              </a:solidFill>
            </a:ln>
            <a:effectLst/>
          </c:spPr>
        </c:marker>
        <c:dLbl>
          <c:idx val="0"/>
          <c:layout>
            <c:manualLayout>
              <c:x val="-3.9692573648546288E-2"/>
              <c:y val="-2.247411053251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00B050"/>
            </a:solidFill>
            <a:round/>
          </a:ln>
          <a:effectLst/>
        </c:spPr>
        <c:marker>
          <c:symbol val="circle"/>
          <c:size val="5"/>
          <c:spPr>
            <a:solidFill>
              <a:schemeClr val="accent6"/>
            </a:solidFill>
            <a:ln w="9525">
              <a:solidFill>
                <a:schemeClr val="accent6"/>
              </a:solidFill>
            </a:ln>
            <a:effectLst/>
          </c:spPr>
        </c:marker>
        <c:dLbl>
          <c:idx val="0"/>
          <c:layout>
            <c:manualLayout>
              <c:x val="-5.3959451895103622E-2"/>
              <c:y val="-3.74568508875209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00B050"/>
            </a:solidFill>
            <a:round/>
          </a:ln>
          <a:effectLst/>
        </c:spPr>
        <c:marker>
          <c:symbol val="circle"/>
          <c:size val="5"/>
          <c:spPr>
            <a:solidFill>
              <a:schemeClr val="accent6"/>
            </a:solidFill>
            <a:ln w="9525">
              <a:solidFill>
                <a:schemeClr val="accent6"/>
              </a:solidFill>
            </a:ln>
            <a:effectLst/>
          </c:spPr>
        </c:marker>
        <c:dLbl>
          <c:idx val="0"/>
          <c:layout>
            <c:manualLayout>
              <c:x val="-2.3387569938195088E-2"/>
              <c:y val="-2.247411053251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00B050"/>
            </a:solidFill>
            <a:round/>
          </a:ln>
          <a:effectLst/>
        </c:spPr>
        <c:marker>
          <c:symbol val="circle"/>
          <c:size val="5"/>
          <c:spPr>
            <a:solidFill>
              <a:schemeClr val="accent6"/>
            </a:solidFill>
            <a:ln w="9525">
              <a:solidFill>
                <a:schemeClr val="accent6"/>
              </a:solidFill>
            </a:ln>
            <a:effectLst/>
          </c:spPr>
        </c:marker>
        <c:dLbl>
          <c:idx val="0"/>
          <c:layout>
            <c:manualLayout>
              <c:x val="-5.7465027692829136E-2"/>
              <c:y val="-1.3734020002186633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00B050"/>
            </a:solidFill>
            <a:round/>
          </a:ln>
          <a:effectLst/>
        </c:spPr>
        <c:marker>
          <c:symbol val="circle"/>
          <c:size val="5"/>
          <c:spPr>
            <a:solidFill>
              <a:schemeClr val="accent6"/>
            </a:solidFill>
            <a:ln w="9525">
              <a:solidFill>
                <a:schemeClr val="accent6"/>
              </a:solidFill>
            </a:ln>
            <a:effectLst/>
          </c:spPr>
        </c:marker>
        <c:dLbl>
          <c:idx val="0"/>
          <c:layout>
            <c:manualLayout>
              <c:x val="-4.7845075503721905E-2"/>
              <c:y val="-2.99654807100167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00B050"/>
            </a:solidFill>
            <a:round/>
          </a:ln>
          <a:effectLst/>
        </c:spPr>
        <c:marker>
          <c:symbol val="circle"/>
          <c:size val="5"/>
          <c:spPr>
            <a:solidFill>
              <a:schemeClr val="accent6"/>
            </a:solidFill>
            <a:ln w="9525">
              <a:solidFill>
                <a:schemeClr val="accent6"/>
              </a:solidFill>
            </a:ln>
            <a:effectLst/>
          </c:spPr>
        </c:marker>
        <c:dLbl>
          <c:idx val="0"/>
          <c:layout>
            <c:manualLayout>
              <c:x val="-3.5045647591096261E-2"/>
              <c:y val="-3.7456850887521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00B050"/>
            </a:solidFill>
            <a:round/>
          </a:ln>
          <a:effectLst/>
        </c:spPr>
        <c:marker>
          <c:symbol val="circle"/>
          <c:size val="5"/>
          <c:spPr>
            <a:solidFill>
              <a:schemeClr val="accent6"/>
            </a:solidFill>
            <a:ln w="9525">
              <a:solidFill>
                <a:schemeClr val="accent6"/>
              </a:solidFill>
            </a:ln>
            <a:effectLst/>
          </c:spPr>
        </c:marker>
        <c:dLbl>
          <c:idx val="0"/>
          <c:layout>
            <c:manualLayout>
              <c:x val="-3.3578197257164571E-2"/>
              <c:y val="-4.12025359762730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C00000"/>
            </a:solidFill>
            <a:round/>
          </a:ln>
          <a:effectLst/>
        </c:spPr>
        <c:marker>
          <c:symbol val="circle"/>
          <c:size val="5"/>
          <c:spPr>
            <a:solidFill>
              <a:srgbClr val="FF0000"/>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3.8846671339911827E-2"/>
              <c:y val="-2.99654807100167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3.8846671339911827E-2"/>
              <c:y val="5.99309614200333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1.0312914846797158E-2"/>
              <c:y val="-1.716752500273329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5.3113549586469161E-2"/>
              <c:y val="-3.745685088752091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4.9037298658881422E-2"/>
              <c:y val="-2.62197956212646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2.0503542165766681E-2"/>
              <c:y val="-4.12025359762730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2.0503542165766681E-2"/>
              <c:y val="-2.6219795621264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rgbClr val="00B050"/>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rgbClr val="00B050"/>
            </a:solidFill>
            <a:round/>
          </a:ln>
          <a:effectLst/>
        </c:spPr>
        <c:marker>
          <c:symbol val="circle"/>
          <c:size val="5"/>
          <c:spPr>
            <a:solidFill>
              <a:schemeClr val="accent6"/>
            </a:solidFill>
            <a:ln w="9525">
              <a:solidFill>
                <a:schemeClr val="accent6"/>
              </a:solidFill>
            </a:ln>
            <a:effectLst/>
          </c:spPr>
        </c:marker>
        <c:dLbl>
          <c:idx val="0"/>
          <c:layout>
            <c:manualLayout>
              <c:x val="-3.9692573648546288E-2"/>
              <c:y val="-2.247411053251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rgbClr val="00B050"/>
            </a:solidFill>
            <a:round/>
          </a:ln>
          <a:effectLst/>
        </c:spPr>
        <c:marker>
          <c:symbol val="circle"/>
          <c:size val="5"/>
          <c:spPr>
            <a:solidFill>
              <a:schemeClr val="accent6"/>
            </a:solidFill>
            <a:ln w="9525">
              <a:solidFill>
                <a:schemeClr val="accent6"/>
              </a:solidFill>
            </a:ln>
            <a:effectLst/>
          </c:spPr>
        </c:marker>
        <c:dLbl>
          <c:idx val="0"/>
          <c:layout>
            <c:manualLayout>
              <c:x val="-5.3959451895103622E-2"/>
              <c:y val="-3.74568508875209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rgbClr val="00B050"/>
            </a:solidFill>
            <a:round/>
          </a:ln>
          <a:effectLst/>
        </c:spPr>
        <c:marker>
          <c:symbol val="circle"/>
          <c:size val="5"/>
          <c:spPr>
            <a:solidFill>
              <a:schemeClr val="accent6"/>
            </a:solidFill>
            <a:ln w="9525">
              <a:solidFill>
                <a:schemeClr val="accent6"/>
              </a:solidFill>
            </a:ln>
            <a:effectLst/>
          </c:spPr>
        </c:marker>
        <c:dLbl>
          <c:idx val="0"/>
          <c:layout>
            <c:manualLayout>
              <c:x val="-2.3387569938195088E-2"/>
              <c:y val="-2.247411053251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rgbClr val="00B050"/>
            </a:solidFill>
            <a:round/>
          </a:ln>
          <a:effectLst/>
        </c:spPr>
        <c:marker>
          <c:symbol val="circle"/>
          <c:size val="5"/>
          <c:spPr>
            <a:solidFill>
              <a:schemeClr val="accent6"/>
            </a:solidFill>
            <a:ln w="9525">
              <a:solidFill>
                <a:schemeClr val="accent6"/>
              </a:solidFill>
            </a:ln>
            <a:effectLst/>
          </c:spPr>
        </c:marker>
        <c:dLbl>
          <c:idx val="0"/>
          <c:layout>
            <c:manualLayout>
              <c:x val="-5.7465027692829136E-2"/>
              <c:y val="-1.3734020002186633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rgbClr val="00B050"/>
            </a:solidFill>
            <a:round/>
          </a:ln>
          <a:effectLst/>
        </c:spPr>
        <c:marker>
          <c:symbol val="circle"/>
          <c:size val="5"/>
          <c:spPr>
            <a:solidFill>
              <a:schemeClr val="accent6"/>
            </a:solidFill>
            <a:ln w="9525">
              <a:solidFill>
                <a:schemeClr val="accent6"/>
              </a:solidFill>
            </a:ln>
            <a:effectLst/>
          </c:spPr>
        </c:marker>
        <c:dLbl>
          <c:idx val="0"/>
          <c:layout>
            <c:manualLayout>
              <c:x val="-4.7845075503721905E-2"/>
              <c:y val="-2.99654807100167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rgbClr val="00B050"/>
            </a:solidFill>
            <a:round/>
          </a:ln>
          <a:effectLst/>
        </c:spPr>
        <c:marker>
          <c:symbol val="circle"/>
          <c:size val="5"/>
          <c:spPr>
            <a:solidFill>
              <a:schemeClr val="accent6"/>
            </a:solidFill>
            <a:ln w="9525">
              <a:solidFill>
                <a:schemeClr val="accent6"/>
              </a:solidFill>
            </a:ln>
            <a:effectLst/>
          </c:spPr>
        </c:marker>
        <c:dLbl>
          <c:idx val="0"/>
          <c:layout>
            <c:manualLayout>
              <c:x val="-3.5045647591096261E-2"/>
              <c:y val="-3.7456850887521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rgbClr val="00B050"/>
            </a:solidFill>
            <a:round/>
          </a:ln>
          <a:effectLst/>
        </c:spPr>
        <c:marker>
          <c:symbol val="circle"/>
          <c:size val="5"/>
          <c:spPr>
            <a:solidFill>
              <a:schemeClr val="accent6"/>
            </a:solidFill>
            <a:ln w="9525">
              <a:solidFill>
                <a:schemeClr val="accent6"/>
              </a:solidFill>
            </a:ln>
            <a:effectLst/>
          </c:spPr>
        </c:marker>
        <c:dLbl>
          <c:idx val="0"/>
          <c:layout>
            <c:manualLayout>
              <c:x val="-3.3578197257164571E-2"/>
              <c:y val="-4.12025359762730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rgbClr val="C00000"/>
            </a:solidFill>
            <a:round/>
          </a:ln>
          <a:effectLst/>
        </c:spPr>
        <c:marker>
          <c:symbol val="circle"/>
          <c:size val="5"/>
          <c:spPr>
            <a:solidFill>
              <a:srgbClr val="FF0000"/>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3.8846671339911827E-2"/>
              <c:y val="-2.99654807100167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3.8846671339911827E-2"/>
              <c:y val="5.99309614200333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1.0312914846797158E-2"/>
              <c:y val="-1.716752500273329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5.3113549586469161E-2"/>
              <c:y val="-3.745685088752091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4.9037298658881422E-2"/>
              <c:y val="-2.62197956212646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2.0503542165766681E-2"/>
              <c:y val="-4.12025359762730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ln w="28575" cap="rnd">
            <a:solidFill>
              <a:srgbClr val="C00000"/>
            </a:solidFill>
            <a:round/>
          </a:ln>
          <a:effectLst/>
        </c:spPr>
        <c:marker>
          <c:symbol val="circle"/>
          <c:size val="5"/>
          <c:spPr>
            <a:solidFill>
              <a:srgbClr val="FF0000"/>
            </a:solidFill>
            <a:ln w="9525">
              <a:solidFill>
                <a:srgbClr val="FF0000"/>
              </a:solidFill>
            </a:ln>
            <a:effectLst/>
          </c:spPr>
        </c:marker>
        <c:dLbl>
          <c:idx val="0"/>
          <c:layout>
            <c:manualLayout>
              <c:x val="-2.0503542165766681E-2"/>
              <c:y val="-2.6219795621264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spPr>
          <a:ln w="28575" cap="rnd">
            <a:solidFill>
              <a:srgbClr val="00B050"/>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ln w="28575" cap="rnd">
            <a:solidFill>
              <a:srgbClr val="00B050"/>
            </a:solidFill>
            <a:round/>
          </a:ln>
          <a:effectLst/>
        </c:spPr>
        <c:marker>
          <c:symbol val="circle"/>
          <c:size val="5"/>
          <c:spPr>
            <a:solidFill>
              <a:schemeClr val="accent6"/>
            </a:solidFill>
            <a:ln w="9525">
              <a:solidFill>
                <a:schemeClr val="accent6"/>
              </a:solidFill>
            </a:ln>
            <a:effectLst/>
          </c:spPr>
        </c:marker>
        <c:dLbl>
          <c:idx val="0"/>
          <c:layout>
            <c:manualLayout>
              <c:x val="-3.9692573648546288E-2"/>
              <c:y val="-2.247411053251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2"/>
        <c:spPr>
          <a:ln w="28575" cap="rnd">
            <a:solidFill>
              <a:srgbClr val="00B050"/>
            </a:solidFill>
            <a:round/>
          </a:ln>
          <a:effectLst/>
        </c:spPr>
        <c:marker>
          <c:symbol val="circle"/>
          <c:size val="5"/>
          <c:spPr>
            <a:solidFill>
              <a:schemeClr val="accent6"/>
            </a:solidFill>
            <a:ln w="9525">
              <a:solidFill>
                <a:schemeClr val="accent6"/>
              </a:solidFill>
            </a:ln>
            <a:effectLst/>
          </c:spPr>
        </c:marker>
        <c:dLbl>
          <c:idx val="0"/>
          <c:layout>
            <c:manualLayout>
              <c:x val="-5.3959451895103622E-2"/>
              <c:y val="-3.74568508875209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3"/>
        <c:spPr>
          <a:ln w="28575" cap="rnd">
            <a:solidFill>
              <a:srgbClr val="00B050"/>
            </a:solidFill>
            <a:round/>
          </a:ln>
          <a:effectLst/>
        </c:spPr>
        <c:marker>
          <c:symbol val="circle"/>
          <c:size val="5"/>
          <c:spPr>
            <a:solidFill>
              <a:schemeClr val="accent6"/>
            </a:solidFill>
            <a:ln w="9525">
              <a:solidFill>
                <a:schemeClr val="accent6"/>
              </a:solidFill>
            </a:ln>
            <a:effectLst/>
          </c:spPr>
        </c:marker>
        <c:dLbl>
          <c:idx val="0"/>
          <c:layout>
            <c:manualLayout>
              <c:x val="-2.3387569938195088E-2"/>
              <c:y val="-2.247411053251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4"/>
        <c:spPr>
          <a:ln w="28575" cap="rnd">
            <a:solidFill>
              <a:srgbClr val="00B050"/>
            </a:solidFill>
            <a:round/>
          </a:ln>
          <a:effectLst/>
        </c:spPr>
        <c:marker>
          <c:symbol val="circle"/>
          <c:size val="5"/>
          <c:spPr>
            <a:solidFill>
              <a:schemeClr val="accent6"/>
            </a:solidFill>
            <a:ln w="9525">
              <a:solidFill>
                <a:schemeClr val="accent6"/>
              </a:solidFill>
            </a:ln>
            <a:effectLst/>
          </c:spPr>
        </c:marker>
        <c:dLbl>
          <c:idx val="0"/>
          <c:layout>
            <c:manualLayout>
              <c:x val="-5.7465027692829136E-2"/>
              <c:y val="-1.3734020002186633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5"/>
        <c:spPr>
          <a:ln w="28575" cap="rnd">
            <a:solidFill>
              <a:srgbClr val="00B050"/>
            </a:solidFill>
            <a:round/>
          </a:ln>
          <a:effectLst/>
        </c:spPr>
        <c:marker>
          <c:symbol val="circle"/>
          <c:size val="5"/>
          <c:spPr>
            <a:solidFill>
              <a:schemeClr val="accent6"/>
            </a:solidFill>
            <a:ln w="9525">
              <a:solidFill>
                <a:schemeClr val="accent6"/>
              </a:solidFill>
            </a:ln>
            <a:effectLst/>
          </c:spPr>
        </c:marker>
        <c:dLbl>
          <c:idx val="0"/>
          <c:layout>
            <c:manualLayout>
              <c:x val="-4.7845075503721905E-2"/>
              <c:y val="-2.99654807100167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6"/>
        <c:spPr>
          <a:ln w="28575" cap="rnd">
            <a:solidFill>
              <a:srgbClr val="00B050"/>
            </a:solidFill>
            <a:round/>
          </a:ln>
          <a:effectLst/>
        </c:spPr>
        <c:marker>
          <c:symbol val="circle"/>
          <c:size val="5"/>
          <c:spPr>
            <a:solidFill>
              <a:schemeClr val="accent6"/>
            </a:solidFill>
            <a:ln w="9525">
              <a:solidFill>
                <a:schemeClr val="accent6"/>
              </a:solidFill>
            </a:ln>
            <a:effectLst/>
          </c:spPr>
        </c:marker>
        <c:dLbl>
          <c:idx val="0"/>
          <c:layout>
            <c:manualLayout>
              <c:x val="-3.5045647591096261E-2"/>
              <c:y val="-3.7456850887521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7"/>
        <c:spPr>
          <a:ln w="28575" cap="rnd">
            <a:solidFill>
              <a:srgbClr val="00B050"/>
            </a:solidFill>
            <a:round/>
          </a:ln>
          <a:effectLst/>
        </c:spPr>
        <c:marker>
          <c:symbol val="circle"/>
          <c:size val="5"/>
          <c:spPr>
            <a:solidFill>
              <a:schemeClr val="accent6"/>
            </a:solidFill>
            <a:ln w="9525">
              <a:solidFill>
                <a:schemeClr val="accent6"/>
              </a:solidFill>
            </a:ln>
            <a:effectLst/>
          </c:spPr>
        </c:marker>
        <c:dLbl>
          <c:idx val="0"/>
          <c:layout>
            <c:manualLayout>
              <c:x val="-3.3578197257164571E-2"/>
              <c:y val="-4.12025359762730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Pivot!$L$20</c:f>
              <c:strCache>
                <c:ptCount val="1"/>
                <c:pt idx="0">
                  <c:v>Sum of Clicks</c:v>
                </c:pt>
              </c:strCache>
            </c:strRef>
          </c:tx>
          <c:spPr>
            <a:ln w="28575" cap="rnd">
              <a:solidFill>
                <a:srgbClr val="C00000"/>
              </a:solidFill>
              <a:round/>
            </a:ln>
            <a:effectLst/>
          </c:spPr>
          <c:marker>
            <c:symbol val="circle"/>
            <c:size val="5"/>
            <c:spPr>
              <a:solidFill>
                <a:srgbClr val="FF0000"/>
              </a:solidFill>
              <a:ln w="9525">
                <a:solidFill>
                  <a:srgbClr val="FF0000"/>
                </a:solidFill>
              </a:ln>
              <a:effectLst/>
            </c:spPr>
          </c:marker>
          <c:dPt>
            <c:idx val="0"/>
            <c:marker>
              <c:symbol val="circle"/>
              <c:size val="5"/>
              <c:spPr>
                <a:solidFill>
                  <a:srgbClr val="FF0000"/>
                </a:solidFill>
                <a:ln w="9525">
                  <a:solidFill>
                    <a:srgbClr val="FF0000"/>
                  </a:solidFill>
                </a:ln>
                <a:effectLst/>
              </c:spPr>
            </c:marker>
            <c:bubble3D val="0"/>
            <c:spPr>
              <a:ln w="28575" cap="rnd">
                <a:solidFill>
                  <a:srgbClr val="C00000"/>
                </a:solidFill>
                <a:round/>
              </a:ln>
              <a:effectLst/>
            </c:spPr>
            <c:extLst>
              <c:ext xmlns:c16="http://schemas.microsoft.com/office/drawing/2014/chart" uri="{C3380CC4-5D6E-409C-BE32-E72D297353CC}">
                <c16:uniqueId val="{00000000-5E84-F74B-BC08-EFCED724A051}"/>
              </c:ext>
            </c:extLst>
          </c:dPt>
          <c:dPt>
            <c:idx val="1"/>
            <c:marker>
              <c:symbol val="circle"/>
              <c:size val="5"/>
              <c:spPr>
                <a:solidFill>
                  <a:srgbClr val="FF0000"/>
                </a:solidFill>
                <a:ln w="9525">
                  <a:solidFill>
                    <a:srgbClr val="FF0000"/>
                  </a:solidFill>
                </a:ln>
                <a:effectLst/>
              </c:spPr>
            </c:marker>
            <c:bubble3D val="0"/>
            <c:spPr>
              <a:ln w="28575" cap="rnd">
                <a:solidFill>
                  <a:srgbClr val="C00000"/>
                </a:solidFill>
                <a:round/>
              </a:ln>
              <a:effectLst/>
            </c:spPr>
            <c:extLst>
              <c:ext xmlns:c16="http://schemas.microsoft.com/office/drawing/2014/chart" uri="{C3380CC4-5D6E-409C-BE32-E72D297353CC}">
                <c16:uniqueId val="{00000001-5E84-F74B-BC08-EFCED724A051}"/>
              </c:ext>
            </c:extLst>
          </c:dPt>
          <c:dPt>
            <c:idx val="2"/>
            <c:marker>
              <c:symbol val="circle"/>
              <c:size val="5"/>
              <c:spPr>
                <a:solidFill>
                  <a:srgbClr val="FF0000"/>
                </a:solidFill>
                <a:ln w="9525">
                  <a:solidFill>
                    <a:srgbClr val="FF0000"/>
                  </a:solidFill>
                </a:ln>
                <a:effectLst/>
              </c:spPr>
            </c:marker>
            <c:bubble3D val="0"/>
            <c:spPr>
              <a:ln w="28575" cap="rnd">
                <a:solidFill>
                  <a:srgbClr val="C00000"/>
                </a:solidFill>
                <a:round/>
              </a:ln>
              <a:effectLst/>
            </c:spPr>
            <c:extLst>
              <c:ext xmlns:c16="http://schemas.microsoft.com/office/drawing/2014/chart" uri="{C3380CC4-5D6E-409C-BE32-E72D297353CC}">
                <c16:uniqueId val="{00000002-5E84-F74B-BC08-EFCED724A051}"/>
              </c:ext>
            </c:extLst>
          </c:dPt>
          <c:dPt>
            <c:idx val="3"/>
            <c:marker>
              <c:symbol val="circle"/>
              <c:size val="5"/>
              <c:spPr>
                <a:solidFill>
                  <a:srgbClr val="FF0000"/>
                </a:solidFill>
                <a:ln w="9525">
                  <a:solidFill>
                    <a:srgbClr val="FF0000"/>
                  </a:solidFill>
                </a:ln>
                <a:effectLst/>
              </c:spPr>
            </c:marker>
            <c:bubble3D val="0"/>
            <c:spPr>
              <a:ln w="28575" cap="rnd">
                <a:solidFill>
                  <a:srgbClr val="C00000"/>
                </a:solidFill>
                <a:round/>
              </a:ln>
              <a:effectLst/>
            </c:spPr>
            <c:extLst>
              <c:ext xmlns:c16="http://schemas.microsoft.com/office/drawing/2014/chart" uri="{C3380CC4-5D6E-409C-BE32-E72D297353CC}">
                <c16:uniqueId val="{00000003-5E84-F74B-BC08-EFCED724A051}"/>
              </c:ext>
            </c:extLst>
          </c:dPt>
          <c:dPt>
            <c:idx val="4"/>
            <c:marker>
              <c:symbol val="circle"/>
              <c:size val="5"/>
              <c:spPr>
                <a:solidFill>
                  <a:srgbClr val="FF0000"/>
                </a:solidFill>
                <a:ln w="9525">
                  <a:solidFill>
                    <a:srgbClr val="FF0000"/>
                  </a:solidFill>
                </a:ln>
                <a:effectLst/>
              </c:spPr>
            </c:marker>
            <c:bubble3D val="0"/>
            <c:spPr>
              <a:ln w="28575" cap="rnd">
                <a:solidFill>
                  <a:srgbClr val="C00000"/>
                </a:solidFill>
                <a:round/>
              </a:ln>
              <a:effectLst/>
            </c:spPr>
            <c:extLst>
              <c:ext xmlns:c16="http://schemas.microsoft.com/office/drawing/2014/chart" uri="{C3380CC4-5D6E-409C-BE32-E72D297353CC}">
                <c16:uniqueId val="{00000004-5E84-F74B-BC08-EFCED724A051}"/>
              </c:ext>
            </c:extLst>
          </c:dPt>
          <c:dPt>
            <c:idx val="5"/>
            <c:marker>
              <c:symbol val="circle"/>
              <c:size val="5"/>
              <c:spPr>
                <a:solidFill>
                  <a:srgbClr val="FF0000"/>
                </a:solidFill>
                <a:ln w="9525">
                  <a:solidFill>
                    <a:srgbClr val="FF0000"/>
                  </a:solidFill>
                </a:ln>
                <a:effectLst/>
              </c:spPr>
            </c:marker>
            <c:bubble3D val="0"/>
            <c:spPr>
              <a:ln w="28575" cap="rnd">
                <a:solidFill>
                  <a:srgbClr val="C00000"/>
                </a:solidFill>
                <a:round/>
              </a:ln>
              <a:effectLst/>
            </c:spPr>
            <c:extLst>
              <c:ext xmlns:c16="http://schemas.microsoft.com/office/drawing/2014/chart" uri="{C3380CC4-5D6E-409C-BE32-E72D297353CC}">
                <c16:uniqueId val="{00000005-5E84-F74B-BC08-EFCED724A051}"/>
              </c:ext>
            </c:extLst>
          </c:dPt>
          <c:dPt>
            <c:idx val="6"/>
            <c:marker>
              <c:symbol val="circle"/>
              <c:size val="5"/>
              <c:spPr>
                <a:solidFill>
                  <a:srgbClr val="FF0000"/>
                </a:solidFill>
                <a:ln w="9525">
                  <a:solidFill>
                    <a:srgbClr val="FF0000"/>
                  </a:solidFill>
                </a:ln>
                <a:effectLst/>
              </c:spPr>
            </c:marker>
            <c:bubble3D val="0"/>
            <c:spPr>
              <a:ln w="28575" cap="rnd">
                <a:solidFill>
                  <a:srgbClr val="C00000"/>
                </a:solidFill>
                <a:round/>
              </a:ln>
              <a:effectLst/>
            </c:spPr>
            <c:extLst>
              <c:ext xmlns:c16="http://schemas.microsoft.com/office/drawing/2014/chart" uri="{C3380CC4-5D6E-409C-BE32-E72D297353CC}">
                <c16:uniqueId val="{00000006-5E84-F74B-BC08-EFCED724A051}"/>
              </c:ext>
            </c:extLst>
          </c:dPt>
          <c:dLbls>
            <c:dLbl>
              <c:idx val="0"/>
              <c:layout>
                <c:manualLayout>
                  <c:x val="-3.8846671339911827E-2"/>
                  <c:y val="-2.99654807100167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E84-F74B-BC08-EFCED724A051}"/>
                </c:ext>
              </c:extLst>
            </c:dLbl>
            <c:dLbl>
              <c:idx val="1"/>
              <c:layout>
                <c:manualLayout>
                  <c:x val="-3.8846671339911827E-2"/>
                  <c:y val="5.99309614200333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E84-F74B-BC08-EFCED724A051}"/>
                </c:ext>
              </c:extLst>
            </c:dLbl>
            <c:dLbl>
              <c:idx val="2"/>
              <c:layout>
                <c:manualLayout>
                  <c:x val="-1.0312914846797158E-2"/>
                  <c:y val="-1.7167525002733291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E84-F74B-BC08-EFCED724A051}"/>
                </c:ext>
              </c:extLst>
            </c:dLbl>
            <c:dLbl>
              <c:idx val="3"/>
              <c:layout>
                <c:manualLayout>
                  <c:x val="-5.3113549586469161E-2"/>
                  <c:y val="-3.74568508875209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E84-F74B-BC08-EFCED724A051}"/>
                </c:ext>
              </c:extLst>
            </c:dLbl>
            <c:dLbl>
              <c:idx val="4"/>
              <c:layout>
                <c:manualLayout>
                  <c:x val="-4.9037298658881422E-2"/>
                  <c:y val="-2.62197956212646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E84-F74B-BC08-EFCED724A051}"/>
                </c:ext>
              </c:extLst>
            </c:dLbl>
            <c:dLbl>
              <c:idx val="5"/>
              <c:layout>
                <c:manualLayout>
                  <c:x val="-2.0503542165766681E-2"/>
                  <c:y val="-4.12025359762730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E84-F74B-BC08-EFCED724A051}"/>
                </c:ext>
              </c:extLst>
            </c:dLbl>
            <c:dLbl>
              <c:idx val="6"/>
              <c:layout>
                <c:manualLayout>
                  <c:x val="-2.0503542165766681E-2"/>
                  <c:y val="-2.62197956212647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E84-F74B-BC08-EFCED724A0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Pivot!$K$21:$K$28</c:f>
              <c:strCache>
                <c:ptCount val="7"/>
                <c:pt idx="0">
                  <c:v>air duct cleaning</c:v>
                </c:pt>
                <c:pt idx="1">
                  <c:v>basement mold remediation</c:v>
                </c:pt>
                <c:pt idx="2">
                  <c:v>dryer vent cleaning</c:v>
                </c:pt>
                <c:pt idx="3">
                  <c:v>duct cleaning services</c:v>
                </c:pt>
                <c:pt idx="4">
                  <c:v>mold testing near me</c:v>
                </c:pt>
                <c:pt idx="5">
                  <c:v>water damage restoration</c:v>
                </c:pt>
                <c:pt idx="6">
                  <c:v>water mitigation company</c:v>
                </c:pt>
              </c:strCache>
            </c:strRef>
          </c:cat>
          <c:val>
            <c:numRef>
              <c:f>Pivot!$L$21:$L$28</c:f>
              <c:numCache>
                <c:formatCode>General</c:formatCode>
                <c:ptCount val="7"/>
                <c:pt idx="0">
                  <c:v>53</c:v>
                </c:pt>
                <c:pt idx="1">
                  <c:v>49</c:v>
                </c:pt>
                <c:pt idx="2">
                  <c:v>69</c:v>
                </c:pt>
                <c:pt idx="3">
                  <c:v>12</c:v>
                </c:pt>
                <c:pt idx="4">
                  <c:v>15</c:v>
                </c:pt>
                <c:pt idx="5">
                  <c:v>10</c:v>
                </c:pt>
                <c:pt idx="6">
                  <c:v>14</c:v>
                </c:pt>
              </c:numCache>
            </c:numRef>
          </c:val>
          <c:smooth val="0"/>
          <c:extLst>
            <c:ext xmlns:c16="http://schemas.microsoft.com/office/drawing/2014/chart" uri="{C3380CC4-5D6E-409C-BE32-E72D297353CC}">
              <c16:uniqueId val="{00000007-5E84-F74B-BC08-EFCED724A051}"/>
            </c:ext>
          </c:extLst>
        </c:ser>
        <c:ser>
          <c:idx val="1"/>
          <c:order val="1"/>
          <c:tx>
            <c:strRef>
              <c:f>Pivot!$M$20</c:f>
              <c:strCache>
                <c:ptCount val="1"/>
                <c:pt idx="0">
                  <c:v>Sum of $  Avg. CPC</c:v>
                </c:pt>
              </c:strCache>
            </c:strRef>
          </c:tx>
          <c:spPr>
            <a:ln w="28575" cap="rnd">
              <a:solidFill>
                <a:srgbClr val="00B050"/>
              </a:solidFill>
              <a:round/>
            </a:ln>
            <a:effectLst/>
          </c:spPr>
          <c:marker>
            <c:symbol val="circle"/>
            <c:size val="5"/>
            <c:spPr>
              <a:solidFill>
                <a:schemeClr val="accent6"/>
              </a:solidFill>
              <a:ln w="9525">
                <a:solidFill>
                  <a:schemeClr val="accent6"/>
                </a:solidFill>
              </a:ln>
              <a:effectLst/>
            </c:spPr>
          </c:marker>
          <c:dPt>
            <c:idx val="0"/>
            <c:marker>
              <c:symbol val="circle"/>
              <c:size val="5"/>
              <c:spPr>
                <a:solidFill>
                  <a:schemeClr val="accent6"/>
                </a:solidFill>
                <a:ln w="9525">
                  <a:solidFill>
                    <a:schemeClr val="accent6"/>
                  </a:solidFill>
                </a:ln>
                <a:effectLst/>
              </c:spPr>
            </c:marker>
            <c:bubble3D val="0"/>
            <c:spPr>
              <a:ln w="28575" cap="rnd">
                <a:solidFill>
                  <a:srgbClr val="00B050"/>
                </a:solidFill>
                <a:round/>
              </a:ln>
              <a:effectLst/>
            </c:spPr>
            <c:extLst>
              <c:ext xmlns:c16="http://schemas.microsoft.com/office/drawing/2014/chart" uri="{C3380CC4-5D6E-409C-BE32-E72D297353CC}">
                <c16:uniqueId val="{00000008-5E84-F74B-BC08-EFCED724A051}"/>
              </c:ext>
            </c:extLst>
          </c:dPt>
          <c:dPt>
            <c:idx val="1"/>
            <c:marker>
              <c:symbol val="circle"/>
              <c:size val="5"/>
              <c:spPr>
                <a:solidFill>
                  <a:schemeClr val="accent6"/>
                </a:solidFill>
                <a:ln w="9525">
                  <a:solidFill>
                    <a:schemeClr val="accent6"/>
                  </a:solidFill>
                </a:ln>
                <a:effectLst/>
              </c:spPr>
            </c:marker>
            <c:bubble3D val="0"/>
            <c:spPr>
              <a:ln w="28575" cap="rnd">
                <a:solidFill>
                  <a:srgbClr val="00B050"/>
                </a:solidFill>
                <a:round/>
              </a:ln>
              <a:effectLst/>
            </c:spPr>
            <c:extLst>
              <c:ext xmlns:c16="http://schemas.microsoft.com/office/drawing/2014/chart" uri="{C3380CC4-5D6E-409C-BE32-E72D297353CC}">
                <c16:uniqueId val="{00000009-5E84-F74B-BC08-EFCED724A051}"/>
              </c:ext>
            </c:extLst>
          </c:dPt>
          <c:dPt>
            <c:idx val="2"/>
            <c:marker>
              <c:symbol val="circle"/>
              <c:size val="5"/>
              <c:spPr>
                <a:solidFill>
                  <a:schemeClr val="accent6"/>
                </a:solidFill>
                <a:ln w="9525">
                  <a:solidFill>
                    <a:schemeClr val="accent6"/>
                  </a:solidFill>
                </a:ln>
                <a:effectLst/>
              </c:spPr>
            </c:marker>
            <c:bubble3D val="0"/>
            <c:spPr>
              <a:ln w="28575" cap="rnd">
                <a:solidFill>
                  <a:srgbClr val="00B050"/>
                </a:solidFill>
                <a:round/>
              </a:ln>
              <a:effectLst/>
            </c:spPr>
            <c:extLst>
              <c:ext xmlns:c16="http://schemas.microsoft.com/office/drawing/2014/chart" uri="{C3380CC4-5D6E-409C-BE32-E72D297353CC}">
                <c16:uniqueId val="{0000000A-5E84-F74B-BC08-EFCED724A051}"/>
              </c:ext>
            </c:extLst>
          </c:dPt>
          <c:dPt>
            <c:idx val="3"/>
            <c:marker>
              <c:symbol val="circle"/>
              <c:size val="5"/>
              <c:spPr>
                <a:solidFill>
                  <a:schemeClr val="accent6"/>
                </a:solidFill>
                <a:ln w="9525">
                  <a:solidFill>
                    <a:schemeClr val="accent6"/>
                  </a:solidFill>
                </a:ln>
                <a:effectLst/>
              </c:spPr>
            </c:marker>
            <c:bubble3D val="0"/>
            <c:spPr>
              <a:ln w="28575" cap="rnd">
                <a:solidFill>
                  <a:srgbClr val="00B050"/>
                </a:solidFill>
                <a:round/>
              </a:ln>
              <a:effectLst/>
            </c:spPr>
            <c:extLst>
              <c:ext xmlns:c16="http://schemas.microsoft.com/office/drawing/2014/chart" uri="{C3380CC4-5D6E-409C-BE32-E72D297353CC}">
                <c16:uniqueId val="{0000000B-5E84-F74B-BC08-EFCED724A051}"/>
              </c:ext>
            </c:extLst>
          </c:dPt>
          <c:dPt>
            <c:idx val="4"/>
            <c:marker>
              <c:symbol val="circle"/>
              <c:size val="5"/>
              <c:spPr>
                <a:solidFill>
                  <a:schemeClr val="accent6"/>
                </a:solidFill>
                <a:ln w="9525">
                  <a:solidFill>
                    <a:schemeClr val="accent6"/>
                  </a:solidFill>
                </a:ln>
                <a:effectLst/>
              </c:spPr>
            </c:marker>
            <c:bubble3D val="0"/>
            <c:spPr>
              <a:ln w="28575" cap="rnd">
                <a:solidFill>
                  <a:srgbClr val="00B050"/>
                </a:solidFill>
                <a:round/>
              </a:ln>
              <a:effectLst/>
            </c:spPr>
            <c:extLst>
              <c:ext xmlns:c16="http://schemas.microsoft.com/office/drawing/2014/chart" uri="{C3380CC4-5D6E-409C-BE32-E72D297353CC}">
                <c16:uniqueId val="{0000000C-5E84-F74B-BC08-EFCED724A051}"/>
              </c:ext>
            </c:extLst>
          </c:dPt>
          <c:dPt>
            <c:idx val="5"/>
            <c:marker>
              <c:symbol val="circle"/>
              <c:size val="5"/>
              <c:spPr>
                <a:solidFill>
                  <a:schemeClr val="accent6"/>
                </a:solidFill>
                <a:ln w="9525">
                  <a:solidFill>
                    <a:schemeClr val="accent6"/>
                  </a:solidFill>
                </a:ln>
                <a:effectLst/>
              </c:spPr>
            </c:marker>
            <c:bubble3D val="0"/>
            <c:spPr>
              <a:ln w="28575" cap="rnd">
                <a:solidFill>
                  <a:srgbClr val="00B050"/>
                </a:solidFill>
                <a:round/>
              </a:ln>
              <a:effectLst/>
            </c:spPr>
            <c:extLst>
              <c:ext xmlns:c16="http://schemas.microsoft.com/office/drawing/2014/chart" uri="{C3380CC4-5D6E-409C-BE32-E72D297353CC}">
                <c16:uniqueId val="{0000000D-5E84-F74B-BC08-EFCED724A051}"/>
              </c:ext>
            </c:extLst>
          </c:dPt>
          <c:dPt>
            <c:idx val="6"/>
            <c:marker>
              <c:symbol val="circle"/>
              <c:size val="5"/>
              <c:spPr>
                <a:solidFill>
                  <a:schemeClr val="accent6"/>
                </a:solidFill>
                <a:ln w="9525">
                  <a:solidFill>
                    <a:schemeClr val="accent6"/>
                  </a:solidFill>
                </a:ln>
                <a:effectLst/>
              </c:spPr>
            </c:marker>
            <c:bubble3D val="0"/>
            <c:spPr>
              <a:ln w="28575" cap="rnd">
                <a:solidFill>
                  <a:srgbClr val="00B050"/>
                </a:solidFill>
                <a:round/>
              </a:ln>
              <a:effectLst/>
            </c:spPr>
            <c:extLst>
              <c:ext xmlns:c16="http://schemas.microsoft.com/office/drawing/2014/chart" uri="{C3380CC4-5D6E-409C-BE32-E72D297353CC}">
                <c16:uniqueId val="{0000000E-5E84-F74B-BC08-EFCED724A051}"/>
              </c:ext>
            </c:extLst>
          </c:dPt>
          <c:dLbls>
            <c:dLbl>
              <c:idx val="0"/>
              <c:layout>
                <c:manualLayout>
                  <c:x val="-3.9692573648546288E-2"/>
                  <c:y val="-2.24741105325125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E84-F74B-BC08-EFCED724A051}"/>
                </c:ext>
              </c:extLst>
            </c:dLbl>
            <c:dLbl>
              <c:idx val="1"/>
              <c:layout>
                <c:manualLayout>
                  <c:x val="-5.3959451895103622E-2"/>
                  <c:y val="-3.74568508875209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E84-F74B-BC08-EFCED724A051}"/>
                </c:ext>
              </c:extLst>
            </c:dLbl>
            <c:dLbl>
              <c:idx val="2"/>
              <c:layout>
                <c:manualLayout>
                  <c:x val="-2.3387569938195088E-2"/>
                  <c:y val="-2.24741105325125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E84-F74B-BC08-EFCED724A051}"/>
                </c:ext>
              </c:extLst>
            </c:dLbl>
            <c:dLbl>
              <c:idx val="3"/>
              <c:layout>
                <c:manualLayout>
                  <c:x val="-5.7465027692829136E-2"/>
                  <c:y val="-1.3734020002186633E-1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E84-F74B-BC08-EFCED724A051}"/>
                </c:ext>
              </c:extLst>
            </c:dLbl>
            <c:dLbl>
              <c:idx val="4"/>
              <c:layout>
                <c:manualLayout>
                  <c:x val="-4.7845075503721905E-2"/>
                  <c:y val="-2.99654807100167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E84-F74B-BC08-EFCED724A051}"/>
                </c:ext>
              </c:extLst>
            </c:dLbl>
            <c:dLbl>
              <c:idx val="5"/>
              <c:layout>
                <c:manualLayout>
                  <c:x val="-3.5045647591096261E-2"/>
                  <c:y val="-3.7456850887521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E84-F74B-BC08-EFCED724A051}"/>
                </c:ext>
              </c:extLst>
            </c:dLbl>
            <c:dLbl>
              <c:idx val="6"/>
              <c:layout>
                <c:manualLayout>
                  <c:x val="-3.3578197257164571E-2"/>
                  <c:y val="-4.12025359762730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E84-F74B-BC08-EFCED724A0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Pivot!$K$21:$K$28</c:f>
              <c:strCache>
                <c:ptCount val="7"/>
                <c:pt idx="0">
                  <c:v>air duct cleaning</c:v>
                </c:pt>
                <c:pt idx="1">
                  <c:v>basement mold remediation</c:v>
                </c:pt>
                <c:pt idx="2">
                  <c:v>dryer vent cleaning</c:v>
                </c:pt>
                <c:pt idx="3">
                  <c:v>duct cleaning services</c:v>
                </c:pt>
                <c:pt idx="4">
                  <c:v>mold testing near me</c:v>
                </c:pt>
                <c:pt idx="5">
                  <c:v>water damage restoration</c:v>
                </c:pt>
                <c:pt idx="6">
                  <c:v>water mitigation company</c:v>
                </c:pt>
              </c:strCache>
            </c:strRef>
          </c:cat>
          <c:val>
            <c:numRef>
              <c:f>Pivot!$M$21:$M$28</c:f>
              <c:numCache>
                <c:formatCode>General</c:formatCode>
                <c:ptCount val="7"/>
                <c:pt idx="0">
                  <c:v>3.73</c:v>
                </c:pt>
                <c:pt idx="1">
                  <c:v>2.34</c:v>
                </c:pt>
                <c:pt idx="2">
                  <c:v>5.13</c:v>
                </c:pt>
                <c:pt idx="3">
                  <c:v>5.6</c:v>
                </c:pt>
                <c:pt idx="4">
                  <c:v>2.33</c:v>
                </c:pt>
                <c:pt idx="5">
                  <c:v>0.7</c:v>
                </c:pt>
                <c:pt idx="6">
                  <c:v>0.76</c:v>
                </c:pt>
              </c:numCache>
            </c:numRef>
          </c:val>
          <c:smooth val="0"/>
          <c:extLst>
            <c:ext xmlns:c16="http://schemas.microsoft.com/office/drawing/2014/chart" uri="{C3380CC4-5D6E-409C-BE32-E72D297353CC}">
              <c16:uniqueId val="{0000000F-5E84-F74B-BC08-EFCED724A051}"/>
            </c:ext>
          </c:extLst>
        </c:ser>
        <c:dLbls>
          <c:dLblPos val="ctr"/>
          <c:showLegendKey val="0"/>
          <c:showVal val="1"/>
          <c:showCatName val="0"/>
          <c:showSerName val="0"/>
          <c:showPercent val="0"/>
          <c:showBubbleSize val="0"/>
        </c:dLbls>
        <c:marker val="1"/>
        <c:smooth val="0"/>
        <c:axId val="1594735679"/>
        <c:axId val="1593970655"/>
      </c:lineChart>
      <c:catAx>
        <c:axId val="1594735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rgbClr val="FF0000"/>
                </a:solidFill>
                <a:latin typeface="+mn-lt"/>
                <a:ea typeface="+mn-ea"/>
                <a:cs typeface="+mn-cs"/>
              </a:defRPr>
            </a:pPr>
            <a:endParaRPr lang="en-US"/>
          </a:p>
        </c:txPr>
        <c:crossAx val="1593970655"/>
        <c:crosses val="autoZero"/>
        <c:auto val="1"/>
        <c:lblAlgn val="ctr"/>
        <c:lblOffset val="100"/>
        <c:noMultiLvlLbl val="0"/>
      </c:catAx>
      <c:valAx>
        <c:axId val="1593970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rgbClr val="FF0000"/>
                </a:solidFill>
                <a:latin typeface="+mn-lt"/>
                <a:ea typeface="+mn-ea"/>
                <a:cs typeface="+mn-cs"/>
              </a:defRPr>
            </a:pPr>
            <a:endParaRPr lang="en-US"/>
          </a:p>
        </c:txPr>
        <c:crossAx val="1594735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rgbClr val="FF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[Aqua_Restore_Google_Ads_Dashbord.xlsx]Pivot!PivotTable4</c:name>
    <c:fmtId val="2"/>
  </c:pivotSource>
  <c:chart>
    <c:title>
      <c:tx>
        <c:rich>
          <a:bodyPr rot="0" spcFirstLastPara="1" vertOverflow="ellipsis" vert="horz" wrap="square" anchor="ctr" anchorCtr="1"/>
          <a:lstStyle/>
          <a:p>
            <a:pPr>
              <a:defRPr sz="2800" b="1" i="0" u="none" strike="noStrike" kern="1200" spc="0" baseline="0">
                <a:solidFill>
                  <a:srgbClr val="FF0000"/>
                </a:solidFill>
                <a:latin typeface="+mn-lt"/>
                <a:ea typeface="+mn-ea"/>
                <a:cs typeface="+mn-cs"/>
              </a:defRPr>
            </a:pPr>
            <a:r>
              <a:rPr lang="en-GB" sz="2800" b="1" i="0" baseline="0">
                <a:solidFill>
                  <a:srgbClr val="FF0000"/>
                </a:solidFill>
                <a:effectLst/>
              </a:rPr>
              <a:t>May MONTH CLICKS AND AVG.CPC</a:t>
            </a:r>
            <a:endParaRPr lang="en-IN" sz="2800" b="1">
              <a:solidFill>
                <a:srgbClr val="FF0000"/>
              </a:solidFill>
              <a:effectLst/>
            </a:endParaRPr>
          </a:p>
        </c:rich>
      </c:tx>
      <c:overlay val="0"/>
      <c:spPr>
        <a:noFill/>
        <a:ln>
          <a:noFill/>
        </a:ln>
        <a:effectLst/>
      </c:spPr>
      <c:txPr>
        <a:bodyPr rot="0" spcFirstLastPara="1" vertOverflow="ellipsis" vert="horz" wrap="square" anchor="ctr" anchorCtr="1"/>
        <a:lstStyle/>
        <a:p>
          <a:pPr>
            <a:defRPr sz="28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28575" cap="rnd">
            <a:solidFill>
              <a:srgbClr val="C00000"/>
            </a:solidFill>
            <a:round/>
          </a:ln>
          <a:effectLst/>
        </c:spPr>
        <c:marker>
          <c:symbol val="circle"/>
          <c:size val="5"/>
          <c:spPr>
            <a:solidFill>
              <a:srgbClr val="FF0000"/>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50"/>
            </a:solidFill>
            <a:round/>
          </a:ln>
          <a:effectLst/>
        </c:spPr>
        <c:marker>
          <c:symbol val="circle"/>
          <c:size val="5"/>
          <c:spPr>
            <a:solidFill>
              <a:srgbClr val="92D050"/>
            </a:solidFill>
            <a:ln w="9525">
              <a:solidFill>
                <a:srgbClr val="92D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50"/>
            </a:solidFill>
            <a:round/>
          </a:ln>
          <a:effectLst/>
        </c:spPr>
        <c:marker>
          <c:symbol val="circle"/>
          <c:size val="5"/>
          <c:spPr>
            <a:solidFill>
              <a:srgbClr val="92D050"/>
            </a:solidFill>
            <a:ln w="9525">
              <a:solidFill>
                <a:srgbClr val="92D050"/>
              </a:solidFill>
            </a:ln>
            <a:effectLst/>
          </c:spPr>
        </c:marker>
        <c:dLbl>
          <c:idx val="0"/>
          <c:layout>
            <c:manualLayout>
              <c:x val="-6.342710806590876E-2"/>
              <c:y val="6.41731854881698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50"/>
            </a:solidFill>
            <a:round/>
          </a:ln>
          <a:effectLst/>
        </c:spPr>
        <c:marker>
          <c:symbol val="circle"/>
          <c:size val="5"/>
          <c:spPr>
            <a:solidFill>
              <a:srgbClr val="92D050"/>
            </a:solidFill>
            <a:ln w="9525">
              <a:solidFill>
                <a:srgbClr val="92D050"/>
              </a:solidFill>
            </a:ln>
            <a:effectLst/>
          </c:spPr>
        </c:marker>
        <c:dLbl>
          <c:idx val="0"/>
          <c:layout>
            <c:manualLayout>
              <c:x val="-2.3623217224385557E-2"/>
              <c:y val="4.51694382335193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50"/>
            </a:solidFill>
            <a:round/>
          </a:ln>
          <a:effectLst/>
        </c:spPr>
        <c:marker>
          <c:symbol val="circle"/>
          <c:size val="5"/>
          <c:spPr>
            <a:solidFill>
              <a:srgbClr val="92D050"/>
            </a:solidFill>
            <a:ln w="9525">
              <a:solidFill>
                <a:srgbClr val="92D050"/>
              </a:solidFill>
            </a:ln>
            <a:effectLst/>
          </c:spPr>
        </c:marker>
        <c:dLbl>
          <c:idx val="0"/>
          <c:layout>
            <c:manualLayout>
              <c:x val="-2.9197991852049972E-2"/>
              <c:y val="7.84259959291578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50"/>
            </a:solidFill>
            <a:round/>
          </a:ln>
          <a:effectLst/>
        </c:spPr>
        <c:marker>
          <c:symbol val="circle"/>
          <c:size val="5"/>
          <c:spPr>
            <a:solidFill>
              <a:srgbClr val="92D050"/>
            </a:solidFill>
            <a:ln w="9525">
              <a:solidFill>
                <a:srgbClr val="92D050"/>
              </a:solidFill>
            </a:ln>
            <a:effectLst/>
          </c:spPr>
        </c:marker>
        <c:dLbl>
          <c:idx val="0"/>
          <c:layout>
            <c:manualLayout>
              <c:x val="-2.08358299105534E-2"/>
              <c:y val="2.14147541652061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00000"/>
            </a:solidFill>
            <a:round/>
          </a:ln>
          <a:effectLst/>
        </c:spPr>
        <c:marker>
          <c:symbol val="circle"/>
          <c:size val="5"/>
          <c:spPr>
            <a:solidFill>
              <a:srgbClr val="FF0000"/>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B050"/>
            </a:solidFill>
            <a:round/>
          </a:ln>
          <a:effectLst/>
        </c:spPr>
        <c:marker>
          <c:symbol val="circle"/>
          <c:size val="5"/>
          <c:spPr>
            <a:solidFill>
              <a:srgbClr val="92D050"/>
            </a:solidFill>
            <a:ln w="9525">
              <a:solidFill>
                <a:srgbClr val="92D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B050"/>
            </a:solidFill>
            <a:round/>
          </a:ln>
          <a:effectLst/>
        </c:spPr>
        <c:marker>
          <c:symbol val="circle"/>
          <c:size val="5"/>
          <c:spPr>
            <a:solidFill>
              <a:srgbClr val="92D050"/>
            </a:solidFill>
            <a:ln w="9525">
              <a:solidFill>
                <a:srgbClr val="92D050"/>
              </a:solidFill>
            </a:ln>
            <a:effectLst/>
          </c:spPr>
        </c:marker>
        <c:dLbl>
          <c:idx val="0"/>
          <c:layout>
            <c:manualLayout>
              <c:x val="-6.342710806590876E-2"/>
              <c:y val="6.41731854881698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0B050"/>
            </a:solidFill>
            <a:round/>
          </a:ln>
          <a:effectLst/>
        </c:spPr>
        <c:marker>
          <c:symbol val="circle"/>
          <c:size val="5"/>
          <c:spPr>
            <a:solidFill>
              <a:srgbClr val="92D050"/>
            </a:solidFill>
            <a:ln w="9525">
              <a:solidFill>
                <a:srgbClr val="92D050"/>
              </a:solidFill>
            </a:ln>
            <a:effectLst/>
          </c:spPr>
        </c:marker>
        <c:dLbl>
          <c:idx val="0"/>
          <c:layout>
            <c:manualLayout>
              <c:x val="-2.3623217224385557E-2"/>
              <c:y val="4.51694382335193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00B050"/>
            </a:solidFill>
            <a:round/>
          </a:ln>
          <a:effectLst/>
        </c:spPr>
        <c:marker>
          <c:symbol val="circle"/>
          <c:size val="5"/>
          <c:spPr>
            <a:solidFill>
              <a:srgbClr val="92D050"/>
            </a:solidFill>
            <a:ln w="9525">
              <a:solidFill>
                <a:srgbClr val="92D050"/>
              </a:solidFill>
            </a:ln>
            <a:effectLst/>
          </c:spPr>
        </c:marker>
        <c:dLbl>
          <c:idx val="0"/>
          <c:layout>
            <c:manualLayout>
              <c:x val="-2.9197991852049972E-2"/>
              <c:y val="7.84259959291578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00B050"/>
            </a:solidFill>
            <a:round/>
          </a:ln>
          <a:effectLst/>
        </c:spPr>
        <c:marker>
          <c:symbol val="circle"/>
          <c:size val="5"/>
          <c:spPr>
            <a:solidFill>
              <a:srgbClr val="92D050"/>
            </a:solidFill>
            <a:ln w="9525">
              <a:solidFill>
                <a:srgbClr val="92D050"/>
              </a:solidFill>
            </a:ln>
            <a:effectLst/>
          </c:spPr>
        </c:marker>
        <c:dLbl>
          <c:idx val="0"/>
          <c:layout>
            <c:manualLayout>
              <c:x val="-2.08358299105534E-2"/>
              <c:y val="2.14147541652061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rgbClr val="C00000"/>
            </a:solidFill>
            <a:round/>
          </a:ln>
          <a:effectLst/>
        </c:spPr>
        <c:marker>
          <c:symbol val="circle"/>
          <c:size val="5"/>
          <c:spPr>
            <a:solidFill>
              <a:srgbClr val="FF0000"/>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rgbClr val="00B050"/>
            </a:solidFill>
            <a:round/>
          </a:ln>
          <a:effectLst/>
        </c:spPr>
        <c:marker>
          <c:symbol val="circle"/>
          <c:size val="5"/>
          <c:spPr>
            <a:solidFill>
              <a:srgbClr val="92D050"/>
            </a:solidFill>
            <a:ln w="9525">
              <a:solidFill>
                <a:srgbClr val="92D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rgbClr val="00B050"/>
            </a:solidFill>
            <a:round/>
          </a:ln>
          <a:effectLst/>
        </c:spPr>
        <c:marker>
          <c:symbol val="circle"/>
          <c:size val="5"/>
          <c:spPr>
            <a:solidFill>
              <a:srgbClr val="92D050"/>
            </a:solidFill>
            <a:ln w="9525">
              <a:solidFill>
                <a:srgbClr val="92D050"/>
              </a:solidFill>
            </a:ln>
            <a:effectLst/>
          </c:spPr>
        </c:marker>
        <c:dLbl>
          <c:idx val="0"/>
          <c:layout>
            <c:manualLayout>
              <c:x val="-6.342710806590876E-2"/>
              <c:y val="6.41731854881698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rgbClr val="00B050"/>
            </a:solidFill>
            <a:round/>
          </a:ln>
          <a:effectLst/>
        </c:spPr>
        <c:marker>
          <c:symbol val="circle"/>
          <c:size val="5"/>
          <c:spPr>
            <a:solidFill>
              <a:srgbClr val="92D050"/>
            </a:solidFill>
            <a:ln w="9525">
              <a:solidFill>
                <a:srgbClr val="92D050"/>
              </a:solidFill>
            </a:ln>
            <a:effectLst/>
          </c:spPr>
        </c:marker>
        <c:dLbl>
          <c:idx val="0"/>
          <c:layout>
            <c:manualLayout>
              <c:x val="-2.3623217224385557E-2"/>
              <c:y val="4.51694382335193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rgbClr val="00B050"/>
            </a:solidFill>
            <a:round/>
          </a:ln>
          <a:effectLst/>
        </c:spPr>
        <c:marker>
          <c:symbol val="circle"/>
          <c:size val="5"/>
          <c:spPr>
            <a:solidFill>
              <a:srgbClr val="92D050"/>
            </a:solidFill>
            <a:ln w="9525">
              <a:solidFill>
                <a:srgbClr val="92D050"/>
              </a:solidFill>
            </a:ln>
            <a:effectLst/>
          </c:spPr>
        </c:marker>
        <c:dLbl>
          <c:idx val="0"/>
          <c:layout>
            <c:manualLayout>
              <c:x val="-2.9197991852049972E-2"/>
              <c:y val="7.84259959291578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rgbClr val="00B050"/>
            </a:solidFill>
            <a:round/>
          </a:ln>
          <a:effectLst/>
        </c:spPr>
        <c:marker>
          <c:symbol val="circle"/>
          <c:size val="5"/>
          <c:spPr>
            <a:solidFill>
              <a:srgbClr val="92D050"/>
            </a:solidFill>
            <a:ln w="9525">
              <a:solidFill>
                <a:srgbClr val="92D050"/>
              </a:solidFill>
            </a:ln>
            <a:effectLst/>
          </c:spPr>
        </c:marker>
        <c:dLbl>
          <c:idx val="0"/>
          <c:layout>
            <c:manualLayout>
              <c:x val="-2.08358299105534E-2"/>
              <c:y val="2.14147541652061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Pivot!$P$20</c:f>
              <c:strCache>
                <c:ptCount val="1"/>
                <c:pt idx="0">
                  <c:v>Sum of Clicks</c:v>
                </c:pt>
              </c:strCache>
            </c:strRef>
          </c:tx>
          <c:spPr>
            <a:ln w="28575" cap="rnd">
              <a:solidFill>
                <a:srgbClr val="C00000"/>
              </a:solidFill>
              <a:round/>
            </a:ln>
            <a:effectLst/>
          </c:spPr>
          <c:marker>
            <c:symbol val="circle"/>
            <c:size val="5"/>
            <c:spPr>
              <a:solidFill>
                <a:srgbClr val="FF0000"/>
              </a:solidFill>
              <a:ln w="9525">
                <a:solidFill>
                  <a:srgbClr val="FF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Pivot!$O$21:$O$28</c:f>
              <c:strCache>
                <c:ptCount val="7"/>
                <c:pt idx="0">
                  <c:v>air duct cleaning</c:v>
                </c:pt>
                <c:pt idx="1">
                  <c:v>black mold removal</c:v>
                </c:pt>
                <c:pt idx="2">
                  <c:v>dryer vent cleaning</c:v>
                </c:pt>
                <c:pt idx="3">
                  <c:v>ductwork cleaning</c:v>
                </c:pt>
                <c:pt idx="4">
                  <c:v>home hvac service near me</c:v>
                </c:pt>
                <c:pt idx="5">
                  <c:v>mold inspection companies near me</c:v>
                </c:pt>
                <c:pt idx="6">
                  <c:v>mold removal remediation</c:v>
                </c:pt>
              </c:strCache>
            </c:strRef>
          </c:cat>
          <c:val>
            <c:numRef>
              <c:f>Pivot!$P$21:$P$28</c:f>
              <c:numCache>
                <c:formatCode>General</c:formatCode>
                <c:ptCount val="7"/>
                <c:pt idx="0">
                  <c:v>83</c:v>
                </c:pt>
                <c:pt idx="1">
                  <c:v>48</c:v>
                </c:pt>
                <c:pt idx="2">
                  <c:v>10</c:v>
                </c:pt>
                <c:pt idx="3">
                  <c:v>2</c:v>
                </c:pt>
                <c:pt idx="4">
                  <c:v>3</c:v>
                </c:pt>
                <c:pt idx="5">
                  <c:v>3</c:v>
                </c:pt>
                <c:pt idx="6">
                  <c:v>7</c:v>
                </c:pt>
              </c:numCache>
            </c:numRef>
          </c:val>
          <c:smooth val="0"/>
          <c:extLst>
            <c:ext xmlns:c16="http://schemas.microsoft.com/office/drawing/2014/chart" uri="{C3380CC4-5D6E-409C-BE32-E72D297353CC}">
              <c16:uniqueId val="{00000000-1DF3-1F45-830B-349E6746DBD3}"/>
            </c:ext>
          </c:extLst>
        </c:ser>
        <c:ser>
          <c:idx val="1"/>
          <c:order val="1"/>
          <c:tx>
            <c:strRef>
              <c:f>Pivot!$Q$20</c:f>
              <c:strCache>
                <c:ptCount val="1"/>
                <c:pt idx="0">
                  <c:v>Sum of $  Avg. CPC</c:v>
                </c:pt>
              </c:strCache>
            </c:strRef>
          </c:tx>
          <c:spPr>
            <a:ln w="28575" cap="rnd">
              <a:solidFill>
                <a:srgbClr val="00B050"/>
              </a:solidFill>
              <a:round/>
            </a:ln>
            <a:effectLst/>
          </c:spPr>
          <c:marker>
            <c:symbol val="circle"/>
            <c:size val="5"/>
            <c:spPr>
              <a:solidFill>
                <a:srgbClr val="92D050"/>
              </a:solidFill>
              <a:ln w="9525">
                <a:solidFill>
                  <a:srgbClr val="92D050"/>
                </a:solidFill>
              </a:ln>
              <a:effectLst/>
            </c:spPr>
          </c:marker>
          <c:dPt>
            <c:idx val="2"/>
            <c:marker>
              <c:symbol val="circle"/>
              <c:size val="5"/>
              <c:spPr>
                <a:solidFill>
                  <a:srgbClr val="92D050"/>
                </a:solidFill>
                <a:ln w="9525">
                  <a:solidFill>
                    <a:srgbClr val="92D050"/>
                  </a:solidFill>
                </a:ln>
                <a:effectLst/>
              </c:spPr>
            </c:marker>
            <c:bubble3D val="0"/>
            <c:extLst>
              <c:ext xmlns:c16="http://schemas.microsoft.com/office/drawing/2014/chart" uri="{C3380CC4-5D6E-409C-BE32-E72D297353CC}">
                <c16:uniqueId val="{00000001-1DF3-1F45-830B-349E6746DBD3}"/>
              </c:ext>
            </c:extLst>
          </c:dPt>
          <c:dPt>
            <c:idx val="4"/>
            <c:marker>
              <c:symbol val="circle"/>
              <c:size val="5"/>
              <c:spPr>
                <a:solidFill>
                  <a:srgbClr val="92D050"/>
                </a:solidFill>
                <a:ln w="9525">
                  <a:solidFill>
                    <a:srgbClr val="92D050"/>
                  </a:solidFill>
                </a:ln>
                <a:effectLst/>
              </c:spPr>
            </c:marker>
            <c:bubble3D val="0"/>
            <c:extLst>
              <c:ext xmlns:c16="http://schemas.microsoft.com/office/drawing/2014/chart" uri="{C3380CC4-5D6E-409C-BE32-E72D297353CC}">
                <c16:uniqueId val="{00000002-1DF3-1F45-830B-349E6746DBD3}"/>
              </c:ext>
            </c:extLst>
          </c:dPt>
          <c:dPt>
            <c:idx val="5"/>
            <c:marker>
              <c:symbol val="circle"/>
              <c:size val="5"/>
              <c:spPr>
                <a:solidFill>
                  <a:srgbClr val="92D050"/>
                </a:solidFill>
                <a:ln w="9525">
                  <a:solidFill>
                    <a:srgbClr val="92D050"/>
                  </a:solidFill>
                </a:ln>
                <a:effectLst/>
              </c:spPr>
            </c:marker>
            <c:bubble3D val="0"/>
            <c:extLst>
              <c:ext xmlns:c16="http://schemas.microsoft.com/office/drawing/2014/chart" uri="{C3380CC4-5D6E-409C-BE32-E72D297353CC}">
                <c16:uniqueId val="{00000003-1DF3-1F45-830B-349E6746DBD3}"/>
              </c:ext>
            </c:extLst>
          </c:dPt>
          <c:dPt>
            <c:idx val="6"/>
            <c:marker>
              <c:symbol val="circle"/>
              <c:size val="5"/>
              <c:spPr>
                <a:solidFill>
                  <a:srgbClr val="92D050"/>
                </a:solidFill>
                <a:ln w="9525">
                  <a:solidFill>
                    <a:srgbClr val="92D050"/>
                  </a:solidFill>
                </a:ln>
                <a:effectLst/>
              </c:spPr>
            </c:marker>
            <c:bubble3D val="0"/>
            <c:extLst>
              <c:ext xmlns:c16="http://schemas.microsoft.com/office/drawing/2014/chart" uri="{C3380CC4-5D6E-409C-BE32-E72D297353CC}">
                <c16:uniqueId val="{00000004-1DF3-1F45-830B-349E6746DBD3}"/>
              </c:ext>
            </c:extLst>
          </c:dPt>
          <c:dLbls>
            <c:dLbl>
              <c:idx val="2"/>
              <c:layout>
                <c:manualLayout>
                  <c:x val="-6.342710806590876E-2"/>
                  <c:y val="6.41731854881698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DF3-1F45-830B-349E6746DBD3}"/>
                </c:ext>
              </c:extLst>
            </c:dLbl>
            <c:dLbl>
              <c:idx val="4"/>
              <c:layout>
                <c:manualLayout>
                  <c:x val="-2.3623217224385557E-2"/>
                  <c:y val="4.51694382335193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DF3-1F45-830B-349E6746DBD3}"/>
                </c:ext>
              </c:extLst>
            </c:dLbl>
            <c:dLbl>
              <c:idx val="5"/>
              <c:layout>
                <c:manualLayout>
                  <c:x val="-2.9197991852049972E-2"/>
                  <c:y val="7.84259959291578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DF3-1F45-830B-349E6746DBD3}"/>
                </c:ext>
              </c:extLst>
            </c:dLbl>
            <c:dLbl>
              <c:idx val="6"/>
              <c:layout>
                <c:manualLayout>
                  <c:x val="-2.08358299105534E-2"/>
                  <c:y val="2.14147541652061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DF3-1F45-830B-349E6746DBD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Pivot!$O$21:$O$28</c:f>
              <c:strCache>
                <c:ptCount val="7"/>
                <c:pt idx="0">
                  <c:v>air duct cleaning</c:v>
                </c:pt>
                <c:pt idx="1">
                  <c:v>black mold removal</c:v>
                </c:pt>
                <c:pt idx="2">
                  <c:v>dryer vent cleaning</c:v>
                </c:pt>
                <c:pt idx="3">
                  <c:v>ductwork cleaning</c:v>
                </c:pt>
                <c:pt idx="4">
                  <c:v>home hvac service near me</c:v>
                </c:pt>
                <c:pt idx="5">
                  <c:v>mold inspection companies near me</c:v>
                </c:pt>
                <c:pt idx="6">
                  <c:v>mold removal remediation</c:v>
                </c:pt>
              </c:strCache>
            </c:strRef>
          </c:cat>
          <c:val>
            <c:numRef>
              <c:f>Pivot!$Q$21:$Q$28</c:f>
              <c:numCache>
                <c:formatCode>General</c:formatCode>
                <c:ptCount val="7"/>
                <c:pt idx="0">
                  <c:v>10.01</c:v>
                </c:pt>
                <c:pt idx="1">
                  <c:v>8.8000000000000007</c:v>
                </c:pt>
                <c:pt idx="2">
                  <c:v>13.13</c:v>
                </c:pt>
                <c:pt idx="3">
                  <c:v>17.78</c:v>
                </c:pt>
                <c:pt idx="4">
                  <c:v>4.99</c:v>
                </c:pt>
                <c:pt idx="5">
                  <c:v>11.1</c:v>
                </c:pt>
                <c:pt idx="6">
                  <c:v>3.61</c:v>
                </c:pt>
              </c:numCache>
            </c:numRef>
          </c:val>
          <c:smooth val="0"/>
          <c:extLst>
            <c:ext xmlns:c16="http://schemas.microsoft.com/office/drawing/2014/chart" uri="{C3380CC4-5D6E-409C-BE32-E72D297353CC}">
              <c16:uniqueId val="{00000005-1DF3-1F45-830B-349E6746DBD3}"/>
            </c:ext>
          </c:extLst>
        </c:ser>
        <c:dLbls>
          <c:dLblPos val="t"/>
          <c:showLegendKey val="0"/>
          <c:showVal val="1"/>
          <c:showCatName val="0"/>
          <c:showSerName val="0"/>
          <c:showPercent val="0"/>
          <c:showBubbleSize val="0"/>
        </c:dLbls>
        <c:marker val="1"/>
        <c:smooth val="0"/>
        <c:axId val="847179183"/>
        <c:axId val="847097983"/>
      </c:lineChart>
      <c:catAx>
        <c:axId val="847179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FF0000"/>
                </a:solidFill>
                <a:latin typeface="+mn-lt"/>
                <a:ea typeface="+mn-ea"/>
                <a:cs typeface="+mn-cs"/>
              </a:defRPr>
            </a:pPr>
            <a:endParaRPr lang="en-US"/>
          </a:p>
        </c:txPr>
        <c:crossAx val="847097983"/>
        <c:crosses val="autoZero"/>
        <c:auto val="1"/>
        <c:lblAlgn val="ctr"/>
        <c:lblOffset val="100"/>
        <c:noMultiLvlLbl val="0"/>
      </c:catAx>
      <c:valAx>
        <c:axId val="847097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rgbClr val="FF0000"/>
                </a:solidFill>
                <a:latin typeface="+mn-lt"/>
                <a:ea typeface="+mn-ea"/>
                <a:cs typeface="+mn-cs"/>
              </a:defRPr>
            </a:pPr>
            <a:endParaRPr lang="en-US"/>
          </a:p>
        </c:txPr>
        <c:crossAx val="847179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[Aqua_Restore_Google_Ads_Dashbord.xlsx]Pivot!PivotTable12</c:name>
    <c:fmtId val="2"/>
  </c:pivotSource>
  <c:chart>
    <c:title>
      <c:tx>
        <c:rich>
          <a:bodyPr rot="0" spcFirstLastPara="1" vertOverflow="ellipsis" vert="horz" wrap="square" anchor="ctr" anchorCtr="1"/>
          <a:lstStyle/>
          <a:p>
            <a:pPr>
              <a:defRPr sz="2800" b="1" i="0" u="none" strike="noStrike" kern="1200" cap="none" spc="0" normalizeH="0" baseline="0">
                <a:solidFill>
                  <a:srgbClr val="FF0000"/>
                </a:solidFill>
                <a:latin typeface="+mj-lt"/>
                <a:ea typeface="+mj-ea"/>
                <a:cs typeface="+mj-cs"/>
              </a:defRPr>
            </a:pPr>
            <a:r>
              <a:rPr lang="en-US" sz="2800" b="1">
                <a:solidFill>
                  <a:srgbClr val="FF0000"/>
                </a:solidFill>
              </a:rPr>
              <a:t>Keywords</a:t>
            </a:r>
            <a:r>
              <a:rPr lang="en-US" sz="2800" b="1" baseline="0">
                <a:solidFill>
                  <a:srgbClr val="FF0000"/>
                </a:solidFill>
              </a:rPr>
              <a:t> Cost  For March Month</a:t>
            </a:r>
            <a:endParaRPr lang="en-US" sz="2800" b="1">
              <a:solidFill>
                <a:srgbClr val="FF0000"/>
              </a:solidFill>
            </a:endParaRPr>
          </a:p>
        </c:rich>
      </c:tx>
      <c:overlay val="0"/>
      <c:spPr>
        <a:noFill/>
        <a:ln>
          <a:noFill/>
        </a:ln>
        <a:effectLst/>
      </c:spPr>
      <c:txPr>
        <a:bodyPr rot="0" spcFirstLastPara="1" vertOverflow="ellipsis" vert="horz" wrap="square" anchor="ctr" anchorCtr="1"/>
        <a:lstStyle/>
        <a:p>
          <a:pPr>
            <a:defRPr sz="2800" b="1" i="0" u="none" strike="noStrike" kern="1200" cap="none" spc="0" normalizeH="0" baseline="0">
              <a:solidFill>
                <a:srgbClr val="FF0000"/>
              </a:solidFill>
              <a:latin typeface="+mj-lt"/>
              <a:ea typeface="+mj-ea"/>
              <a:cs typeface="+mj-cs"/>
            </a:defRPr>
          </a:pPr>
          <a:endParaRPr lang="en-US"/>
        </a:p>
      </c:txPr>
    </c:title>
    <c:autoTitleDeleted val="0"/>
    <c:pivotFmts>
      <c:pivotFmt>
        <c:idx val="0"/>
        <c:spPr>
          <a:solidFill>
            <a:srgbClr val="C00000"/>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dLbl>
          <c:idx val="0"/>
          <c:layout>
            <c:manualLayout>
              <c:x val="-1.7791074232066492E-3"/>
              <c:y val="5.3403555289440905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dLbl>
          <c:idx val="0"/>
          <c:layout>
            <c:manualLayout>
              <c:x val="0"/>
              <c:y val="7.1975906302961263E-3"/>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3.9051407939385947E-2"/>
                  <c:h val="5.765695813793343E-2"/>
                </c:manualLayout>
              </c15:layout>
            </c:ext>
          </c:extLst>
        </c:dLbl>
      </c:pivotFmt>
      <c:pivotFmt>
        <c:idx val="5"/>
        <c:spPr>
          <a:solidFill>
            <a:srgbClr val="C00000"/>
          </a:solidFill>
          <a:ln>
            <a:noFill/>
          </a:ln>
          <a:effectLst/>
        </c:spPr>
        <c:dLbl>
          <c:idx val="0"/>
          <c:layout>
            <c:manualLayout>
              <c:x val="-1.7791074232066492E-3"/>
              <c:y val="1.035154563863386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dLbl>
          <c:idx val="0"/>
          <c:layout>
            <c:manualLayout>
              <c:x val="-1.7791074232067145E-3"/>
              <c:y val="9.8275062135021428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1.7791074232066492E-3"/>
              <c:y val="1.476473507484726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00000"/>
          </a:solidFill>
          <a:ln>
            <a:noFill/>
          </a:ln>
          <a:effectLst/>
        </c:spPr>
        <c:dLbl>
          <c:idx val="0"/>
          <c:layout>
            <c:manualLayout>
              <c:x val="-1.7791074232066492E-3"/>
              <c:y val="1.666021293771542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c:spPr>
        <c:dLbl>
          <c:idx val="0"/>
          <c:layout>
            <c:manualLayout>
              <c:x val="0"/>
              <c:y val="1.024704066656995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00000"/>
          </a:solidFill>
          <a:ln>
            <a:noFill/>
          </a:ln>
          <a:effectLst/>
        </c:spPr>
        <c:dLbl>
          <c:idx val="0"/>
          <c:layout>
            <c:manualLayout>
              <c:x val="0"/>
              <c:y val="1.159374121236874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00000"/>
          </a:solidFill>
          <a:ln>
            <a:noFill/>
          </a:ln>
          <a:effectLst/>
        </c:spPr>
        <c:dLbl>
          <c:idx val="0"/>
          <c:layout>
            <c:manualLayout>
              <c:x val="-1.7791074232067798E-3"/>
              <c:y val="8.1948053456059912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Pivot!$H$32</c:f>
              <c:strCache>
                <c:ptCount val="1"/>
                <c:pt idx="0">
                  <c:v>Total</c:v>
                </c:pt>
              </c:strCache>
            </c:strRef>
          </c:tx>
          <c:spPr>
            <a:solidFill>
              <a:srgbClr val="C00000"/>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EC37-4842-BE7D-DFA39015154E}"/>
              </c:ext>
            </c:extLst>
          </c:dPt>
          <c:dPt>
            <c:idx val="1"/>
            <c:invertIfNegative val="0"/>
            <c:bubble3D val="0"/>
            <c:spPr>
              <a:solidFill>
                <a:srgbClr val="C00000"/>
              </a:solidFill>
              <a:ln>
                <a:noFill/>
              </a:ln>
              <a:effectLst/>
            </c:spPr>
            <c:extLst>
              <c:ext xmlns:c16="http://schemas.microsoft.com/office/drawing/2014/chart" uri="{C3380CC4-5D6E-409C-BE32-E72D297353CC}">
                <c16:uniqueId val="{00000002-EC37-4842-BE7D-DFA39015154E}"/>
              </c:ext>
            </c:extLst>
          </c:dPt>
          <c:dPt>
            <c:idx val="2"/>
            <c:invertIfNegative val="0"/>
            <c:bubble3D val="0"/>
            <c:spPr>
              <a:solidFill>
                <a:srgbClr val="C00000"/>
              </a:solidFill>
              <a:ln>
                <a:noFill/>
              </a:ln>
              <a:effectLst/>
            </c:spPr>
            <c:extLst>
              <c:ext xmlns:c16="http://schemas.microsoft.com/office/drawing/2014/chart" uri="{C3380CC4-5D6E-409C-BE32-E72D297353CC}">
                <c16:uniqueId val="{00000003-EC37-4842-BE7D-DFA39015154E}"/>
              </c:ext>
            </c:extLst>
          </c:dPt>
          <c:dPt>
            <c:idx val="3"/>
            <c:invertIfNegative val="0"/>
            <c:bubble3D val="0"/>
            <c:spPr>
              <a:solidFill>
                <a:srgbClr val="C00000"/>
              </a:solidFill>
              <a:ln>
                <a:noFill/>
              </a:ln>
              <a:effectLst/>
            </c:spPr>
            <c:extLst>
              <c:ext xmlns:c16="http://schemas.microsoft.com/office/drawing/2014/chart" uri="{C3380CC4-5D6E-409C-BE32-E72D297353CC}">
                <c16:uniqueId val="{00000004-EC37-4842-BE7D-DFA39015154E}"/>
              </c:ext>
            </c:extLst>
          </c:dPt>
          <c:dPt>
            <c:idx val="4"/>
            <c:invertIfNegative val="0"/>
            <c:bubble3D val="0"/>
            <c:spPr>
              <a:solidFill>
                <a:srgbClr val="C00000"/>
              </a:solidFill>
              <a:ln>
                <a:noFill/>
              </a:ln>
              <a:effectLst/>
            </c:spPr>
            <c:extLst>
              <c:ext xmlns:c16="http://schemas.microsoft.com/office/drawing/2014/chart" uri="{C3380CC4-5D6E-409C-BE32-E72D297353CC}">
                <c16:uniqueId val="{00000005-EC37-4842-BE7D-DFA39015154E}"/>
              </c:ext>
            </c:extLst>
          </c:dPt>
          <c:dPt>
            <c:idx val="5"/>
            <c:invertIfNegative val="0"/>
            <c:bubble3D val="0"/>
            <c:spPr>
              <a:solidFill>
                <a:srgbClr val="C00000"/>
              </a:solidFill>
              <a:ln>
                <a:noFill/>
              </a:ln>
              <a:effectLst/>
            </c:spPr>
            <c:extLst>
              <c:ext xmlns:c16="http://schemas.microsoft.com/office/drawing/2014/chart" uri="{C3380CC4-5D6E-409C-BE32-E72D297353CC}">
                <c16:uniqueId val="{00000006-EC37-4842-BE7D-DFA39015154E}"/>
              </c:ext>
            </c:extLst>
          </c:dPt>
          <c:dPt>
            <c:idx val="6"/>
            <c:invertIfNegative val="0"/>
            <c:bubble3D val="0"/>
            <c:spPr>
              <a:solidFill>
                <a:srgbClr val="C00000"/>
              </a:solidFill>
              <a:ln>
                <a:noFill/>
              </a:ln>
              <a:effectLst/>
            </c:spPr>
            <c:extLst>
              <c:ext xmlns:c16="http://schemas.microsoft.com/office/drawing/2014/chart" uri="{C3380CC4-5D6E-409C-BE32-E72D297353CC}">
                <c16:uniqueId val="{00000007-EC37-4842-BE7D-DFA39015154E}"/>
              </c:ext>
            </c:extLst>
          </c:dPt>
          <c:dPt>
            <c:idx val="7"/>
            <c:invertIfNegative val="0"/>
            <c:bubble3D val="0"/>
            <c:spPr>
              <a:solidFill>
                <a:srgbClr val="C00000"/>
              </a:solidFill>
              <a:ln>
                <a:noFill/>
              </a:ln>
              <a:effectLst/>
            </c:spPr>
            <c:extLst>
              <c:ext xmlns:c16="http://schemas.microsoft.com/office/drawing/2014/chart" uri="{C3380CC4-5D6E-409C-BE32-E72D297353CC}">
                <c16:uniqueId val="{00000008-EC37-4842-BE7D-DFA39015154E}"/>
              </c:ext>
            </c:extLst>
          </c:dPt>
          <c:dPt>
            <c:idx val="8"/>
            <c:invertIfNegative val="0"/>
            <c:bubble3D val="0"/>
            <c:spPr>
              <a:solidFill>
                <a:srgbClr val="C00000"/>
              </a:solidFill>
              <a:ln>
                <a:noFill/>
              </a:ln>
              <a:effectLst/>
            </c:spPr>
            <c:extLst>
              <c:ext xmlns:c16="http://schemas.microsoft.com/office/drawing/2014/chart" uri="{C3380CC4-5D6E-409C-BE32-E72D297353CC}">
                <c16:uniqueId val="{00000009-EC37-4842-BE7D-DFA39015154E}"/>
              </c:ext>
            </c:extLst>
          </c:dPt>
          <c:dLbls>
            <c:dLbl>
              <c:idx val="0"/>
              <c:layout>
                <c:manualLayout>
                  <c:x val="-1.7791074232066492E-3"/>
                  <c:y val="5.340355528944090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C37-4842-BE7D-DFA39015154E}"/>
                </c:ext>
              </c:extLst>
            </c:dLbl>
            <c:dLbl>
              <c:idx val="1"/>
              <c:layout>
                <c:manualLayout>
                  <c:x val="0"/>
                  <c:y val="7.1975906302961263E-3"/>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3.9051407939385947E-2"/>
                      <c:h val="5.765695813793343E-2"/>
                    </c:manualLayout>
                  </c15:layout>
                </c:ext>
                <c:ext xmlns:c16="http://schemas.microsoft.com/office/drawing/2014/chart" uri="{C3380CC4-5D6E-409C-BE32-E72D297353CC}">
                  <c16:uniqueId val="{00000002-EC37-4842-BE7D-DFA39015154E}"/>
                </c:ext>
              </c:extLst>
            </c:dLbl>
            <c:dLbl>
              <c:idx val="2"/>
              <c:layout>
                <c:manualLayout>
                  <c:x val="-1.7791074232066492E-3"/>
                  <c:y val="1.035154563863386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C37-4842-BE7D-DFA39015154E}"/>
                </c:ext>
              </c:extLst>
            </c:dLbl>
            <c:dLbl>
              <c:idx val="3"/>
              <c:layout>
                <c:manualLayout>
                  <c:x val="-1.7791074232067145E-3"/>
                  <c:y val="9.827506213502142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C37-4842-BE7D-DFA39015154E}"/>
                </c:ext>
              </c:extLst>
            </c:dLbl>
            <c:dLbl>
              <c:idx val="4"/>
              <c:layout>
                <c:manualLayout>
                  <c:x val="-1.7791074232066492E-3"/>
                  <c:y val="1.476473507484726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37-4842-BE7D-DFA39015154E}"/>
                </c:ext>
              </c:extLst>
            </c:dLbl>
            <c:dLbl>
              <c:idx val="5"/>
              <c:layout>
                <c:manualLayout>
                  <c:x val="-1.7791074232066492E-3"/>
                  <c:y val="1.666021293771542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C37-4842-BE7D-DFA39015154E}"/>
                </c:ext>
              </c:extLst>
            </c:dLbl>
            <c:dLbl>
              <c:idx val="6"/>
              <c:layout>
                <c:manualLayout>
                  <c:x val="0"/>
                  <c:y val="1.024704066656995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C37-4842-BE7D-DFA39015154E}"/>
                </c:ext>
              </c:extLst>
            </c:dLbl>
            <c:dLbl>
              <c:idx val="7"/>
              <c:layout>
                <c:manualLayout>
                  <c:x val="0"/>
                  <c:y val="1.159374121236874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C37-4842-BE7D-DFA39015154E}"/>
                </c:ext>
              </c:extLst>
            </c:dLbl>
            <c:dLbl>
              <c:idx val="8"/>
              <c:layout>
                <c:manualLayout>
                  <c:x val="-1.7791074232067798E-3"/>
                  <c:y val="8.194805345605991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C37-4842-BE7D-DFA39015154E}"/>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Pivot!$G$33:$G$42</c:f>
              <c:strCache>
                <c:ptCount val="9"/>
                <c:pt idx="0">
                  <c:v>air duct cleaning near me</c:v>
                </c:pt>
                <c:pt idx="1">
                  <c:v>air duct cleaning service</c:v>
                </c:pt>
                <c:pt idx="2">
                  <c:v>black mold removal</c:v>
                </c:pt>
                <c:pt idx="3">
                  <c:v>ductwork cleaning</c:v>
                </c:pt>
                <c:pt idx="4">
                  <c:v>mold removal service</c:v>
                </c:pt>
                <c:pt idx="5">
                  <c:v>mold removal services near me</c:v>
                </c:pt>
                <c:pt idx="6">
                  <c:v>water mitigation company</c:v>
                </c:pt>
                <c:pt idx="7">
                  <c:v>water removal services</c:v>
                </c:pt>
                <c:pt idx="8">
                  <c:v>water restoration companies near me</c:v>
                </c:pt>
              </c:strCache>
            </c:strRef>
          </c:cat>
          <c:val>
            <c:numRef>
              <c:f>Pivot!$H$33:$H$42</c:f>
              <c:numCache>
                <c:formatCode>General</c:formatCode>
                <c:ptCount val="9"/>
                <c:pt idx="0">
                  <c:v>53.01</c:v>
                </c:pt>
                <c:pt idx="1">
                  <c:v>5.14</c:v>
                </c:pt>
                <c:pt idx="2">
                  <c:v>95.89</c:v>
                </c:pt>
                <c:pt idx="3">
                  <c:v>22.32</c:v>
                </c:pt>
                <c:pt idx="4">
                  <c:v>34.04</c:v>
                </c:pt>
                <c:pt idx="5">
                  <c:v>24.69</c:v>
                </c:pt>
                <c:pt idx="6">
                  <c:v>13.57</c:v>
                </c:pt>
                <c:pt idx="7">
                  <c:v>113</c:v>
                </c:pt>
                <c:pt idx="8">
                  <c:v>94.03</c:v>
                </c:pt>
              </c:numCache>
            </c:numRef>
          </c:val>
          <c:extLst>
            <c:ext xmlns:c16="http://schemas.microsoft.com/office/drawing/2014/chart" uri="{C3380CC4-5D6E-409C-BE32-E72D297353CC}">
              <c16:uniqueId val="{00000000-EC37-4842-BE7D-DFA39015154E}"/>
            </c:ext>
          </c:extLst>
        </c:ser>
        <c:dLbls>
          <c:dLblPos val="ctr"/>
          <c:showLegendKey val="0"/>
          <c:showVal val="1"/>
          <c:showCatName val="0"/>
          <c:showSerName val="0"/>
          <c:showPercent val="0"/>
          <c:showBubbleSize val="0"/>
        </c:dLbls>
        <c:gapWidth val="267"/>
        <c:overlap val="-43"/>
        <c:axId val="844303231"/>
        <c:axId val="844313663"/>
      </c:barChart>
      <c:catAx>
        <c:axId val="84430323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rgbClr val="FF0000"/>
                </a:solidFill>
                <a:latin typeface="+mn-lt"/>
                <a:ea typeface="+mn-ea"/>
                <a:cs typeface="+mn-cs"/>
              </a:defRPr>
            </a:pPr>
            <a:endParaRPr lang="en-US"/>
          </a:p>
        </c:txPr>
        <c:crossAx val="844313663"/>
        <c:crosses val="autoZero"/>
        <c:auto val="1"/>
        <c:lblAlgn val="ctr"/>
        <c:lblOffset val="100"/>
        <c:noMultiLvlLbl val="0"/>
      </c:catAx>
      <c:valAx>
        <c:axId val="84431366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rgbClr val="FF0000"/>
                </a:solidFill>
                <a:latin typeface="+mn-lt"/>
                <a:ea typeface="+mn-ea"/>
                <a:cs typeface="+mn-cs"/>
              </a:defRPr>
            </a:pPr>
            <a:endParaRPr lang="en-US"/>
          </a:p>
        </c:txPr>
        <c:crossAx val="844303231"/>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[Aqua_Restore_Google_Ads_Dashbord.xlsx]Pivot!PivotTable18</c:name>
    <c:fmtId val="2"/>
  </c:pivotSource>
  <c:chart>
    <c:title>
      <c:tx>
        <c:rich>
          <a:bodyPr rot="0" spcFirstLastPara="1" vertOverflow="ellipsis" vert="horz" wrap="square" anchor="ctr" anchorCtr="1"/>
          <a:lstStyle/>
          <a:p>
            <a:pPr>
              <a:defRPr sz="2800" b="1" i="0" u="none" strike="noStrike" kern="1200" cap="none" spc="0" normalizeH="0" baseline="0">
                <a:solidFill>
                  <a:srgbClr val="FF0000"/>
                </a:solidFill>
                <a:latin typeface="+mj-lt"/>
                <a:ea typeface="+mj-ea"/>
                <a:cs typeface="+mj-cs"/>
              </a:defRPr>
            </a:pPr>
            <a:r>
              <a:rPr lang="en-US" sz="2800" b="1">
                <a:solidFill>
                  <a:srgbClr val="FF0000"/>
                </a:solidFill>
              </a:rPr>
              <a:t>Keywords Cost</a:t>
            </a:r>
            <a:r>
              <a:rPr lang="en-US" sz="2800" b="1" baseline="0">
                <a:solidFill>
                  <a:srgbClr val="FF0000"/>
                </a:solidFill>
              </a:rPr>
              <a:t> For April Month</a:t>
            </a:r>
            <a:endParaRPr lang="en-US" sz="2800" b="1">
              <a:solidFill>
                <a:srgbClr val="FF0000"/>
              </a:solidFill>
            </a:endParaRPr>
          </a:p>
        </c:rich>
      </c:tx>
      <c:overlay val="0"/>
      <c:spPr>
        <a:noFill/>
        <a:ln>
          <a:noFill/>
        </a:ln>
        <a:effectLst/>
      </c:spPr>
      <c:txPr>
        <a:bodyPr rot="0" spcFirstLastPara="1" vertOverflow="ellipsis" vert="horz" wrap="square" anchor="ctr" anchorCtr="1"/>
        <a:lstStyle/>
        <a:p>
          <a:pPr>
            <a:defRPr sz="2800" b="1" i="0" u="none" strike="noStrike" kern="1200" cap="none" spc="0" normalizeH="0" baseline="0">
              <a:solidFill>
                <a:srgbClr val="FF0000"/>
              </a:solidFill>
              <a:latin typeface="+mj-lt"/>
              <a:ea typeface="+mj-ea"/>
              <a:cs typeface="+mj-cs"/>
            </a:defRPr>
          </a:pPr>
          <a:endParaRPr lang="en-US"/>
        </a:p>
      </c:txPr>
    </c:title>
    <c:autoTitleDeleted val="0"/>
    <c:pivotFmts>
      <c:pivotFmt>
        <c:idx val="0"/>
        <c:spPr>
          <a:solidFill>
            <a:srgbClr val="C00000"/>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dLbl>
          <c:idx val="0"/>
          <c:layout>
            <c:manualLayout>
              <c:x val="0"/>
              <c:y val="1.172588631689305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dLbl>
          <c:idx val="0"/>
          <c:layout>
            <c:manualLayout>
              <c:x val="1.8098229494385345E-3"/>
              <c:y val="8.323159237670607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dLbl>
          <c:idx val="0"/>
          <c:layout>
            <c:manualLayout>
              <c:x val="-6.63594082231998E-17"/>
              <c:y val="1.59184120499324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dLbl>
          <c:idx val="0"/>
          <c:layout>
            <c:manualLayout>
              <c:x val="-3.31797041115999E-17"/>
              <c:y val="1.240320257299448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7.1252872025139152E-8"/>
              <c:y val="9.5610038058337905E-3"/>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3.5617315644950354E-2"/>
                  <c:h val="5.1211782558070386E-2"/>
                </c:manualLayout>
              </c15:layout>
            </c:ext>
          </c:extLst>
        </c:dLbl>
      </c:pivotFmt>
    </c:pivotFmts>
    <c:plotArea>
      <c:layout/>
      <c:barChart>
        <c:barDir val="col"/>
        <c:grouping val="clustered"/>
        <c:varyColors val="0"/>
        <c:ser>
          <c:idx val="0"/>
          <c:order val="0"/>
          <c:tx>
            <c:strRef>
              <c:f>Pivot!$K$32</c:f>
              <c:strCache>
                <c:ptCount val="1"/>
                <c:pt idx="0">
                  <c:v>Total</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5-8C18-754E-8725-A2A422EEF89F}"/>
              </c:ext>
            </c:extLst>
          </c:dPt>
          <c:dPt>
            <c:idx val="1"/>
            <c:invertIfNegative val="0"/>
            <c:bubble3D val="0"/>
            <c:extLst>
              <c:ext xmlns:c16="http://schemas.microsoft.com/office/drawing/2014/chart" uri="{C3380CC4-5D6E-409C-BE32-E72D297353CC}">
                <c16:uniqueId val="{00000004-8C18-754E-8725-A2A422EEF89F}"/>
              </c:ext>
            </c:extLst>
          </c:dPt>
          <c:dPt>
            <c:idx val="2"/>
            <c:invertIfNegative val="0"/>
            <c:bubble3D val="0"/>
            <c:extLst>
              <c:ext xmlns:c16="http://schemas.microsoft.com/office/drawing/2014/chart" uri="{C3380CC4-5D6E-409C-BE32-E72D297353CC}">
                <c16:uniqueId val="{00000003-8C18-754E-8725-A2A422EEF89F}"/>
              </c:ext>
            </c:extLst>
          </c:dPt>
          <c:dPt>
            <c:idx val="3"/>
            <c:invertIfNegative val="0"/>
            <c:bubble3D val="0"/>
            <c:extLst>
              <c:ext xmlns:c16="http://schemas.microsoft.com/office/drawing/2014/chart" uri="{C3380CC4-5D6E-409C-BE32-E72D297353CC}">
                <c16:uniqueId val="{00000002-8C18-754E-8725-A2A422EEF89F}"/>
              </c:ext>
            </c:extLst>
          </c:dPt>
          <c:dPt>
            <c:idx val="4"/>
            <c:invertIfNegative val="0"/>
            <c:bubble3D val="0"/>
            <c:extLst>
              <c:ext xmlns:c16="http://schemas.microsoft.com/office/drawing/2014/chart" uri="{C3380CC4-5D6E-409C-BE32-E72D297353CC}">
                <c16:uniqueId val="{00000001-8C18-754E-8725-A2A422EEF89F}"/>
              </c:ext>
            </c:extLst>
          </c:dPt>
          <c:dLbls>
            <c:dLbl>
              <c:idx val="0"/>
              <c:layout>
                <c:manualLayout>
                  <c:x val="7.1252872025139152E-8"/>
                  <c:y val="9.5610038058337905E-3"/>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3.5617315644950354E-2"/>
                      <c:h val="5.1211782558070386E-2"/>
                    </c:manualLayout>
                  </c15:layout>
                </c:ext>
                <c:ext xmlns:c16="http://schemas.microsoft.com/office/drawing/2014/chart" uri="{C3380CC4-5D6E-409C-BE32-E72D297353CC}">
                  <c16:uniqueId val="{00000005-8C18-754E-8725-A2A422EEF89F}"/>
                </c:ext>
              </c:extLst>
            </c:dLbl>
            <c:dLbl>
              <c:idx val="1"/>
              <c:layout>
                <c:manualLayout>
                  <c:x val="-3.31797041115999E-17"/>
                  <c:y val="1.240320257299448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C18-754E-8725-A2A422EEF89F}"/>
                </c:ext>
              </c:extLst>
            </c:dLbl>
            <c:dLbl>
              <c:idx val="2"/>
              <c:layout>
                <c:manualLayout>
                  <c:x val="-6.63594082231998E-17"/>
                  <c:y val="1.591841204993240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C18-754E-8725-A2A422EEF89F}"/>
                </c:ext>
              </c:extLst>
            </c:dLbl>
            <c:dLbl>
              <c:idx val="3"/>
              <c:layout>
                <c:manualLayout>
                  <c:x val="1.8098229494385345E-3"/>
                  <c:y val="8.323159237670607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C18-754E-8725-A2A422EEF89F}"/>
                </c:ext>
              </c:extLst>
            </c:dLbl>
            <c:dLbl>
              <c:idx val="4"/>
              <c:layout>
                <c:manualLayout>
                  <c:x val="0"/>
                  <c:y val="1.172588631689305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C18-754E-8725-A2A422EEF89F}"/>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Pivot!$J$33:$J$40</c:f>
              <c:strCache>
                <c:ptCount val="7"/>
                <c:pt idx="0">
                  <c:v>air duct cleaning</c:v>
                </c:pt>
                <c:pt idx="1">
                  <c:v>basement mold remediation</c:v>
                </c:pt>
                <c:pt idx="2">
                  <c:v>dryer vent cleaning</c:v>
                </c:pt>
                <c:pt idx="3">
                  <c:v>duct cleaning services</c:v>
                </c:pt>
                <c:pt idx="4">
                  <c:v>mold testing near me</c:v>
                </c:pt>
                <c:pt idx="5">
                  <c:v>water damage restoration</c:v>
                </c:pt>
                <c:pt idx="6">
                  <c:v>water mitigation company</c:v>
                </c:pt>
              </c:strCache>
            </c:strRef>
          </c:cat>
          <c:val>
            <c:numRef>
              <c:f>Pivot!$K$33:$K$40</c:f>
              <c:numCache>
                <c:formatCode>General</c:formatCode>
                <c:ptCount val="7"/>
                <c:pt idx="0">
                  <c:v>198</c:v>
                </c:pt>
                <c:pt idx="1">
                  <c:v>115</c:v>
                </c:pt>
                <c:pt idx="2">
                  <c:v>340</c:v>
                </c:pt>
                <c:pt idx="3">
                  <c:v>58</c:v>
                </c:pt>
                <c:pt idx="4">
                  <c:v>35</c:v>
                </c:pt>
                <c:pt idx="5">
                  <c:v>6.45</c:v>
                </c:pt>
                <c:pt idx="6">
                  <c:v>10.32</c:v>
                </c:pt>
              </c:numCache>
            </c:numRef>
          </c:val>
          <c:extLst>
            <c:ext xmlns:c16="http://schemas.microsoft.com/office/drawing/2014/chart" uri="{C3380CC4-5D6E-409C-BE32-E72D297353CC}">
              <c16:uniqueId val="{00000000-8C18-754E-8725-A2A422EEF89F}"/>
            </c:ext>
          </c:extLst>
        </c:ser>
        <c:dLbls>
          <c:dLblPos val="ctr"/>
          <c:showLegendKey val="0"/>
          <c:showVal val="1"/>
          <c:showCatName val="0"/>
          <c:showSerName val="0"/>
          <c:showPercent val="0"/>
          <c:showBubbleSize val="0"/>
        </c:dLbls>
        <c:gapWidth val="267"/>
        <c:overlap val="-43"/>
        <c:axId val="493146063"/>
        <c:axId val="816861743"/>
      </c:barChart>
      <c:catAx>
        <c:axId val="493146063"/>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cap="none" spc="0" normalizeH="0" baseline="0">
                <a:solidFill>
                  <a:srgbClr val="FF0000"/>
                </a:solidFill>
                <a:latin typeface="+mn-lt"/>
                <a:ea typeface="+mn-ea"/>
                <a:cs typeface="+mn-cs"/>
              </a:defRPr>
            </a:pPr>
            <a:endParaRPr lang="en-US"/>
          </a:p>
        </c:txPr>
        <c:crossAx val="816861743"/>
        <c:crosses val="autoZero"/>
        <c:auto val="1"/>
        <c:lblAlgn val="ctr"/>
        <c:lblOffset val="100"/>
        <c:noMultiLvlLbl val="0"/>
      </c:catAx>
      <c:valAx>
        <c:axId val="81686174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rgbClr val="FF0000"/>
                </a:solidFill>
                <a:latin typeface="+mn-lt"/>
                <a:ea typeface="+mn-ea"/>
                <a:cs typeface="+mn-cs"/>
              </a:defRPr>
            </a:pPr>
            <a:endParaRPr lang="en-US"/>
          </a:p>
        </c:txPr>
        <c:crossAx val="493146063"/>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[Aqua_Restore_Google_Ads_Dashbord.xlsx]Pivot!PivotTable19</c:name>
    <c:fmtId val="2"/>
  </c:pivotSource>
  <c:chart>
    <c:title>
      <c:tx>
        <c:rich>
          <a:bodyPr rot="0" spcFirstLastPara="1" vertOverflow="ellipsis" vert="horz" wrap="square" anchor="ctr" anchorCtr="1"/>
          <a:lstStyle/>
          <a:p>
            <a:pPr>
              <a:defRPr sz="1600" b="1" i="0" u="none" strike="noStrike" kern="1200" cap="none" spc="0" normalizeH="0" baseline="0">
                <a:solidFill>
                  <a:srgbClr val="FF0000"/>
                </a:solidFill>
                <a:latin typeface="+mj-lt"/>
                <a:ea typeface="+mj-ea"/>
                <a:cs typeface="+mj-cs"/>
              </a:defRPr>
            </a:pPr>
            <a:r>
              <a:rPr lang="en-US">
                <a:solidFill>
                  <a:srgbClr val="FF0000"/>
                </a:solidFill>
              </a:rPr>
              <a:t>Keywords Cost For</a:t>
            </a:r>
            <a:r>
              <a:rPr lang="en-US" baseline="0">
                <a:solidFill>
                  <a:srgbClr val="FF0000"/>
                </a:solidFill>
              </a:rPr>
              <a:t> May Month</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rgbClr val="FF0000"/>
              </a:solidFill>
              <a:latin typeface="+mj-lt"/>
              <a:ea typeface="+mj-ea"/>
              <a:cs typeface="+mj-cs"/>
            </a:defRPr>
          </a:pPr>
          <a:endParaRPr lang="en-US"/>
        </a:p>
      </c:txPr>
    </c:title>
    <c:autoTitleDeleted val="0"/>
    <c:pivotFmts>
      <c:pivotFmt>
        <c:idx val="0"/>
        <c:spPr>
          <a:solidFill>
            <a:srgbClr val="C00000"/>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dLbl>
          <c:idx val="0"/>
          <c:layout>
            <c:manualLayout>
              <c:x val="-2.7777777777777905E-3"/>
              <c:y val="1.6370297462817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dLbl>
          <c:idx val="0"/>
          <c:layout>
            <c:manualLayout>
              <c:x val="0"/>
              <c:y val="1.5004009915427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dLbl>
          <c:idx val="0"/>
          <c:layout>
            <c:manualLayout>
              <c:x val="-5.0925337632079971E-17"/>
              <c:y val="7.17665500145815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dLbl>
          <c:idx val="0"/>
          <c:layout>
            <c:manualLayout>
              <c:x val="0"/>
              <c:y val="-5.769174686497521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dLbl>
          <c:idx val="0"/>
          <c:layout>
            <c:manualLayout>
              <c:x val="-2.7777777777777905E-3"/>
              <c:y val="1.6370297462817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0"/>
              <c:y val="1.5004009915427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00000"/>
          </a:solidFill>
          <a:ln>
            <a:noFill/>
          </a:ln>
          <a:effectLst/>
        </c:spPr>
        <c:dLbl>
          <c:idx val="0"/>
          <c:layout>
            <c:manualLayout>
              <c:x val="-5.0925337632079971E-17"/>
              <c:y val="7.17665500145815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c:spPr>
        <c:dLbl>
          <c:idx val="0"/>
          <c:layout>
            <c:manualLayout>
              <c:x val="0"/>
              <c:y val="-5.769174686497521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00000"/>
          </a:solidFill>
          <a:ln>
            <a:noFill/>
          </a:ln>
          <a:effectLst/>
        </c:spPr>
        <c:dLbl>
          <c:idx val="0"/>
          <c:layout>
            <c:manualLayout>
              <c:x val="-2.7777777777777905E-3"/>
              <c:y val="1.6370297462817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C00000"/>
          </a:solidFill>
          <a:ln>
            <a:noFill/>
          </a:ln>
          <a:effectLst/>
        </c:spPr>
        <c:dLbl>
          <c:idx val="0"/>
          <c:layout>
            <c:manualLayout>
              <c:x val="0"/>
              <c:y val="1.5004009915427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00000"/>
          </a:solidFill>
          <a:ln>
            <a:noFill/>
          </a:ln>
          <a:effectLst/>
        </c:spPr>
        <c:dLbl>
          <c:idx val="0"/>
          <c:layout>
            <c:manualLayout>
              <c:x val="-5.0925337632079971E-17"/>
              <c:y val="7.17665500145815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C00000"/>
          </a:solidFill>
          <a:ln>
            <a:noFill/>
          </a:ln>
          <a:effectLst/>
        </c:spPr>
        <c:dLbl>
          <c:idx val="0"/>
          <c:layout>
            <c:manualLayout>
              <c:x val="0"/>
              <c:y val="-5.769174686497521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Pivot!$N$32</c:f>
              <c:strCache>
                <c:ptCount val="1"/>
                <c:pt idx="0">
                  <c:v>Total</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0-6A84-0743-B877-CEC6B0844DE8}"/>
              </c:ext>
            </c:extLst>
          </c:dPt>
          <c:dPt>
            <c:idx val="1"/>
            <c:invertIfNegative val="0"/>
            <c:bubble3D val="0"/>
            <c:extLst>
              <c:ext xmlns:c16="http://schemas.microsoft.com/office/drawing/2014/chart" uri="{C3380CC4-5D6E-409C-BE32-E72D297353CC}">
                <c16:uniqueId val="{00000001-6A84-0743-B877-CEC6B0844DE8}"/>
              </c:ext>
            </c:extLst>
          </c:dPt>
          <c:dPt>
            <c:idx val="2"/>
            <c:invertIfNegative val="0"/>
            <c:bubble3D val="0"/>
            <c:extLst>
              <c:ext xmlns:c16="http://schemas.microsoft.com/office/drawing/2014/chart" uri="{C3380CC4-5D6E-409C-BE32-E72D297353CC}">
                <c16:uniqueId val="{00000002-6A84-0743-B877-CEC6B0844DE8}"/>
              </c:ext>
            </c:extLst>
          </c:dPt>
          <c:dPt>
            <c:idx val="3"/>
            <c:invertIfNegative val="0"/>
            <c:bubble3D val="0"/>
            <c:extLst>
              <c:ext xmlns:c16="http://schemas.microsoft.com/office/drawing/2014/chart" uri="{C3380CC4-5D6E-409C-BE32-E72D297353CC}">
                <c16:uniqueId val="{00000003-6A84-0743-B877-CEC6B0844DE8}"/>
              </c:ext>
            </c:extLst>
          </c:dPt>
          <c:dLbls>
            <c:dLbl>
              <c:idx val="0"/>
              <c:layout>
                <c:manualLayout>
                  <c:x val="-2.7777777777777905E-3"/>
                  <c:y val="1.637029746281712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A84-0743-B877-CEC6B0844DE8}"/>
                </c:ext>
              </c:extLst>
            </c:dLbl>
            <c:dLbl>
              <c:idx val="1"/>
              <c:layout>
                <c:manualLayout>
                  <c:x val="0"/>
                  <c:y val="1.500400991542723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A84-0743-B877-CEC6B0844DE8}"/>
                </c:ext>
              </c:extLst>
            </c:dLbl>
            <c:dLbl>
              <c:idx val="2"/>
              <c:layout>
                <c:manualLayout>
                  <c:x val="-5.0925337632079971E-17"/>
                  <c:y val="7.17665500145815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A84-0743-B877-CEC6B0844DE8}"/>
                </c:ext>
              </c:extLst>
            </c:dLbl>
            <c:dLbl>
              <c:idx val="3"/>
              <c:layout>
                <c:manualLayout>
                  <c:x val="0"/>
                  <c:y val="-5.769174686497521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A84-0743-B877-CEC6B0844D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Pivot!$M$33:$M$40</c:f>
              <c:strCache>
                <c:ptCount val="7"/>
                <c:pt idx="0">
                  <c:v>air duct cleaning</c:v>
                </c:pt>
                <c:pt idx="1">
                  <c:v>black mold removal</c:v>
                </c:pt>
                <c:pt idx="2">
                  <c:v>dryer vent cleaning</c:v>
                </c:pt>
                <c:pt idx="3">
                  <c:v>ductwork cleaning</c:v>
                </c:pt>
                <c:pt idx="4">
                  <c:v>home hvac service near me</c:v>
                </c:pt>
                <c:pt idx="5">
                  <c:v>mold inspection companies near me</c:v>
                </c:pt>
                <c:pt idx="6">
                  <c:v>mold removal remediation</c:v>
                </c:pt>
              </c:strCache>
            </c:strRef>
          </c:cat>
          <c:val>
            <c:numRef>
              <c:f>Pivot!$N$33:$N$40</c:f>
              <c:numCache>
                <c:formatCode>General</c:formatCode>
                <c:ptCount val="7"/>
                <c:pt idx="0">
                  <c:v>830.96</c:v>
                </c:pt>
                <c:pt idx="1">
                  <c:v>422.61</c:v>
                </c:pt>
                <c:pt idx="2">
                  <c:v>131.28</c:v>
                </c:pt>
                <c:pt idx="3">
                  <c:v>35.56</c:v>
                </c:pt>
                <c:pt idx="4">
                  <c:v>14.98</c:v>
                </c:pt>
                <c:pt idx="5">
                  <c:v>33.29</c:v>
                </c:pt>
                <c:pt idx="6">
                  <c:v>25.26</c:v>
                </c:pt>
              </c:numCache>
            </c:numRef>
          </c:val>
          <c:extLst>
            <c:ext xmlns:c16="http://schemas.microsoft.com/office/drawing/2014/chart" uri="{C3380CC4-5D6E-409C-BE32-E72D297353CC}">
              <c16:uniqueId val="{00000004-6A84-0743-B877-CEC6B0844DE8}"/>
            </c:ext>
          </c:extLst>
        </c:ser>
        <c:dLbls>
          <c:dLblPos val="ctr"/>
          <c:showLegendKey val="0"/>
          <c:showVal val="1"/>
          <c:showCatName val="0"/>
          <c:showSerName val="0"/>
          <c:showPercent val="0"/>
          <c:showBubbleSize val="0"/>
        </c:dLbls>
        <c:gapWidth val="267"/>
        <c:overlap val="-43"/>
        <c:axId val="572482223"/>
        <c:axId val="488864863"/>
      </c:barChart>
      <c:catAx>
        <c:axId val="572482223"/>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200" b="0" i="0" u="none" strike="noStrike" kern="1200" cap="none" spc="0" normalizeH="0" baseline="0">
                <a:solidFill>
                  <a:srgbClr val="FF0000"/>
                </a:solidFill>
                <a:latin typeface="+mn-lt"/>
                <a:ea typeface="+mn-ea"/>
                <a:cs typeface="+mn-cs"/>
              </a:defRPr>
            </a:pPr>
            <a:endParaRPr lang="en-US"/>
          </a:p>
        </c:txPr>
        <c:crossAx val="488864863"/>
        <c:crosses val="autoZero"/>
        <c:auto val="1"/>
        <c:lblAlgn val="ctr"/>
        <c:lblOffset val="100"/>
        <c:noMultiLvlLbl val="0"/>
      </c:catAx>
      <c:valAx>
        <c:axId val="48886486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FF0000"/>
                </a:solidFill>
                <a:latin typeface="+mn-lt"/>
                <a:ea typeface="+mn-ea"/>
                <a:cs typeface="+mn-cs"/>
              </a:defRPr>
            </a:pPr>
            <a:endParaRPr lang="en-US"/>
          </a:p>
        </c:txPr>
        <c:crossAx val="572482223"/>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[Aqua_Restore_Google_Ads_Dashbord.xlsx]Pivot!PivotTable23</c:name>
    <c:fmtId val="3"/>
  </c:pivotSource>
  <c:chart>
    <c:autoTitleDeleted val="1"/>
    <c:pivotFmts>
      <c:pivotFmt>
        <c:idx val="0"/>
        <c:spPr>
          <a:gradFill flip="none" rotWithShape="1">
            <a:gsLst>
              <a:gs pos="63000">
                <a:srgbClr val="FF0000"/>
              </a:gs>
              <a:gs pos="33000">
                <a:schemeClr val="accent2">
                  <a:lumMod val="0"/>
                  <a:lumOff val="100000"/>
                </a:schemeClr>
              </a:gs>
              <a:gs pos="100000">
                <a:schemeClr val="accent2">
                  <a:lumMod val="100000"/>
                </a:schemeClr>
              </a:gs>
            </a:gsLst>
            <a:path path="circle">
              <a:fillToRect l="50000" t="-80000" r="50000" b="180000"/>
            </a:path>
            <a:tileRect/>
          </a:gradFill>
          <a:ln>
            <a:gradFill>
              <a:gsLst>
                <a:gs pos="54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63000">
                <a:srgbClr val="FF0000"/>
              </a:gs>
              <a:gs pos="33000">
                <a:schemeClr val="accent2">
                  <a:lumMod val="0"/>
                  <a:lumOff val="100000"/>
                </a:schemeClr>
              </a:gs>
              <a:gs pos="100000">
                <a:schemeClr val="accent2">
                  <a:lumMod val="100000"/>
                </a:schemeClr>
              </a:gs>
            </a:gsLst>
            <a:path path="circle">
              <a:fillToRect l="50000" t="-80000" r="50000" b="180000"/>
            </a:path>
            <a:tileRect/>
          </a:gradFill>
          <a:ln>
            <a:gradFill>
              <a:gsLst>
                <a:gs pos="54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63000">
                <a:srgbClr val="FF0000"/>
              </a:gs>
              <a:gs pos="33000">
                <a:schemeClr val="accent2">
                  <a:lumMod val="0"/>
                  <a:lumOff val="100000"/>
                </a:schemeClr>
              </a:gs>
              <a:gs pos="100000">
                <a:schemeClr val="accent2">
                  <a:lumMod val="100000"/>
                </a:schemeClr>
              </a:gs>
            </a:gsLst>
            <a:path path="circle">
              <a:fillToRect l="50000" t="-80000" r="50000" b="180000"/>
            </a:path>
            <a:tileRect/>
          </a:gradFill>
          <a:ln>
            <a:gradFill>
              <a:gsLst>
                <a:gs pos="54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Pivot!$Q$31</c:f>
              <c:strCache>
                <c:ptCount val="1"/>
                <c:pt idx="0">
                  <c:v>Total</c:v>
                </c:pt>
              </c:strCache>
            </c:strRef>
          </c:tx>
          <c:spPr>
            <a:gradFill flip="none" rotWithShape="1">
              <a:gsLst>
                <a:gs pos="63000">
                  <a:srgbClr val="FF0000"/>
                </a:gs>
                <a:gs pos="33000">
                  <a:schemeClr val="accent2">
                    <a:lumMod val="0"/>
                    <a:lumOff val="100000"/>
                  </a:schemeClr>
                </a:gs>
                <a:gs pos="100000">
                  <a:schemeClr val="accent2">
                    <a:lumMod val="100000"/>
                  </a:schemeClr>
                </a:gs>
              </a:gsLst>
              <a:path path="circle">
                <a:fillToRect l="50000" t="-80000" r="50000" b="180000"/>
              </a:path>
              <a:tileRect/>
            </a:gradFill>
            <a:ln>
              <a:gradFill>
                <a:gsLst>
                  <a:gs pos="54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cat>
            <c:strRef>
              <c:f>Pivot!$P$32:$P$36</c:f>
              <c:strCache>
                <c:ptCount val="4"/>
                <c:pt idx="0">
                  <c:v>Calls Only Ads ( Air Duct Cleaning)s- Leads</c:v>
                </c:pt>
                <c:pt idx="1">
                  <c:v>Mold Remediation Search Ads</c:v>
                </c:pt>
                <c:pt idx="2">
                  <c:v>Search Ads - (Water Mitigation Service)</c:v>
                </c:pt>
                <c:pt idx="3">
                  <c:v>(blank)</c:v>
                </c:pt>
              </c:strCache>
            </c:strRef>
          </c:cat>
          <c:val>
            <c:numRef>
              <c:f>Pivot!$Q$32:$Q$36</c:f>
              <c:numCache>
                <c:formatCode>General</c:formatCode>
                <c:ptCount val="4"/>
                <c:pt idx="0">
                  <c:v>100</c:v>
                </c:pt>
                <c:pt idx="1">
                  <c:v>180.29</c:v>
                </c:pt>
                <c:pt idx="2">
                  <c:v>355</c:v>
                </c:pt>
                <c:pt idx="3">
                  <c:v>635.29</c:v>
                </c:pt>
              </c:numCache>
            </c:numRef>
          </c:val>
          <c:extLst>
            <c:ext xmlns:c16="http://schemas.microsoft.com/office/drawing/2014/chart" uri="{C3380CC4-5D6E-409C-BE32-E72D297353CC}">
              <c16:uniqueId val="{00000000-4094-5D4D-923D-5A324E2B51F0}"/>
            </c:ext>
          </c:extLst>
        </c:ser>
        <c:dLbls>
          <c:showLegendKey val="0"/>
          <c:showVal val="0"/>
          <c:showCatName val="0"/>
          <c:showSerName val="0"/>
          <c:showPercent val="0"/>
          <c:showBubbleSize val="0"/>
        </c:dLbls>
        <c:gapWidth val="100"/>
        <c:overlap val="-24"/>
        <c:axId val="602106239"/>
        <c:axId val="481092319"/>
      </c:barChart>
      <c:catAx>
        <c:axId val="602106239"/>
        <c:scaling>
          <c:orientation val="minMax"/>
        </c:scaling>
        <c:delete val="1"/>
        <c:axPos val="b"/>
        <c:numFmt formatCode="General" sourceLinked="1"/>
        <c:majorTickMark val="none"/>
        <c:minorTickMark val="none"/>
        <c:tickLblPos val="nextTo"/>
        <c:crossAx val="481092319"/>
        <c:crosses val="autoZero"/>
        <c:auto val="1"/>
        <c:lblAlgn val="ctr"/>
        <c:lblOffset val="100"/>
        <c:noMultiLvlLbl val="0"/>
      </c:catAx>
      <c:valAx>
        <c:axId val="481092319"/>
        <c:scaling>
          <c:orientation val="minMax"/>
        </c:scaling>
        <c:delete val="1"/>
        <c:axPos val="l"/>
        <c:numFmt formatCode="General" sourceLinked="1"/>
        <c:majorTickMark val="none"/>
        <c:minorTickMark val="none"/>
        <c:tickLblPos val="nextTo"/>
        <c:crossAx val="602106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[Aqua_Restore_Google_Ads_Dashbord.xlsx]Pivot!PivotTable24</c:name>
    <c:fmtId val="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52000">
                <a:srgbClr val="C00000"/>
              </a:gs>
              <a:gs pos="35000">
                <a:schemeClr val="accent2">
                  <a:lumMod val="0"/>
                  <a:lumOff val="100000"/>
                </a:schemeClr>
              </a:gs>
              <a:gs pos="100000">
                <a:schemeClr val="accent2">
                  <a:lumMod val="100000"/>
                </a:schemeClr>
              </a:gs>
            </a:gsLst>
            <a:path path="circle">
              <a:fillToRect l="50000" t="-80000" r="50000" b="180000"/>
            </a:path>
            <a:tileRect/>
          </a:gra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52000">
                <a:srgbClr val="C00000"/>
              </a:gs>
              <a:gs pos="35000">
                <a:schemeClr val="accent2">
                  <a:lumMod val="0"/>
                  <a:lumOff val="100000"/>
                </a:schemeClr>
              </a:gs>
              <a:gs pos="100000">
                <a:schemeClr val="accent2">
                  <a:lumMod val="100000"/>
                </a:schemeClr>
              </a:gs>
            </a:gsLst>
            <a:path path="circle">
              <a:fillToRect l="50000" t="-80000" r="50000" b="180000"/>
            </a:path>
            <a:tileRect/>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52000">
                <a:srgbClr val="C00000"/>
              </a:gs>
              <a:gs pos="35000">
                <a:schemeClr val="accent2">
                  <a:lumMod val="0"/>
                  <a:lumOff val="100000"/>
                </a:schemeClr>
              </a:gs>
              <a:gs pos="100000">
                <a:schemeClr val="accent2">
                  <a:lumMod val="100000"/>
                </a:schemeClr>
              </a:gs>
            </a:gsLst>
            <a:path path="circle">
              <a:fillToRect l="50000" t="-80000" r="50000" b="180000"/>
            </a:path>
            <a:tileRect/>
          </a:gradFill>
          <a:ln>
            <a:noFill/>
          </a:ln>
          <a:effectLst/>
        </c:spPr>
      </c:pivotFmt>
    </c:pivotFmts>
    <c:plotArea>
      <c:layout/>
      <c:barChart>
        <c:barDir val="col"/>
        <c:grouping val="clustered"/>
        <c:varyColors val="0"/>
        <c:ser>
          <c:idx val="0"/>
          <c:order val="0"/>
          <c:tx>
            <c:strRef>
              <c:f>Pivot!$T$31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Pt>
            <c:idx val="0"/>
            <c:invertIfNegative val="0"/>
            <c:bubble3D val="0"/>
            <c:spPr>
              <a:gradFill flip="none" rotWithShape="1">
                <a:gsLst>
                  <a:gs pos="52000">
                    <a:srgbClr val="C00000"/>
                  </a:gs>
                  <a:gs pos="35000">
                    <a:schemeClr val="accent2">
                      <a:lumMod val="0"/>
                      <a:lumOff val="100000"/>
                    </a:schemeClr>
                  </a:gs>
                  <a:gs pos="100000">
                    <a:schemeClr val="accent2">
                      <a:lumMod val="100000"/>
                    </a:schemeClr>
                  </a:gs>
                </a:gsLst>
                <a:path path="circle">
                  <a:fillToRect l="50000" t="-80000" r="50000" b="180000"/>
                </a:path>
                <a:tileRect/>
              </a:gradFill>
              <a:ln>
                <a:noFill/>
              </a:ln>
              <a:effectLst/>
            </c:spPr>
            <c:extLst>
              <c:ext xmlns:c16="http://schemas.microsoft.com/office/drawing/2014/chart" uri="{C3380CC4-5D6E-409C-BE32-E72D297353CC}">
                <c16:uniqueId val="{00000001-8CB7-6344-9616-58AD58D3F998}"/>
              </c:ext>
            </c:extLst>
          </c:dPt>
          <c:cat>
            <c:strRef>
              <c:f>Pivot!$S$32:$S$33</c:f>
              <c:strCache>
                <c:ptCount val="1"/>
                <c:pt idx="0">
                  <c:v>Aqua Restore It Compaign</c:v>
                </c:pt>
              </c:strCache>
            </c:strRef>
          </c:cat>
          <c:val>
            <c:numRef>
              <c:f>Pivot!$T$32:$T$33</c:f>
              <c:numCache>
                <c:formatCode>General</c:formatCode>
                <c:ptCount val="1"/>
                <c:pt idx="0">
                  <c:v>1100</c:v>
                </c:pt>
              </c:numCache>
            </c:numRef>
          </c:val>
          <c:extLst>
            <c:ext xmlns:c16="http://schemas.microsoft.com/office/drawing/2014/chart" uri="{C3380CC4-5D6E-409C-BE32-E72D297353CC}">
              <c16:uniqueId val="{00000002-8CB7-6344-9616-58AD58D3F998}"/>
            </c:ext>
          </c:extLst>
        </c:ser>
        <c:dLbls>
          <c:showLegendKey val="0"/>
          <c:showVal val="0"/>
          <c:showCatName val="0"/>
          <c:showSerName val="0"/>
          <c:showPercent val="0"/>
          <c:showBubbleSize val="0"/>
        </c:dLbls>
        <c:gapWidth val="100"/>
        <c:overlap val="-24"/>
        <c:axId val="582938463"/>
        <c:axId val="542331599"/>
      </c:barChart>
      <c:catAx>
        <c:axId val="582938463"/>
        <c:scaling>
          <c:orientation val="minMax"/>
        </c:scaling>
        <c:delete val="1"/>
        <c:axPos val="b"/>
        <c:numFmt formatCode="General" sourceLinked="1"/>
        <c:majorTickMark val="none"/>
        <c:minorTickMark val="none"/>
        <c:tickLblPos val="nextTo"/>
        <c:crossAx val="542331599"/>
        <c:crosses val="autoZero"/>
        <c:auto val="1"/>
        <c:lblAlgn val="ctr"/>
        <c:lblOffset val="100"/>
        <c:noMultiLvlLbl val="0"/>
      </c:catAx>
      <c:valAx>
        <c:axId val="542331599"/>
        <c:scaling>
          <c:orientation val="minMax"/>
        </c:scaling>
        <c:delete val="1"/>
        <c:axPos val="l"/>
        <c:numFmt formatCode="General" sourceLinked="1"/>
        <c:majorTickMark val="none"/>
        <c:minorTickMark val="none"/>
        <c:tickLblPos val="nextTo"/>
        <c:crossAx val="58293846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[Aqua_Restore_Google_Ads_Dashbord.xlsx]Pivot!PivotTable25</c:name>
    <c:fmtId val="2"/>
  </c:pivotSource>
  <c:chart>
    <c:autoTitleDeleted val="1"/>
    <c:pivotFmts>
      <c:pivotFmt>
        <c:idx val="0"/>
        <c:spPr>
          <a:gradFill rotWithShape="1">
            <a:gsLst>
              <a:gs pos="52000">
                <a:srgbClr val="C00000"/>
              </a:gs>
              <a:gs pos="35000">
                <a:schemeClr val="accent2">
                  <a:lumMod val="0"/>
                  <a:lumOff val="100000"/>
                </a:schemeClr>
              </a:gs>
              <a:gs pos="100000">
                <a:schemeClr val="accent2">
                  <a:lumMod val="100000"/>
                </a:schemeClr>
              </a:gs>
            </a:gsLst>
            <a:path path="circle">
              <a:fillToRect l="50000" t="-80000" r="50000" b="180000"/>
            </a:path>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52000">
                <a:srgbClr val="C00000"/>
              </a:gs>
              <a:gs pos="35000">
                <a:schemeClr val="accent2">
                  <a:lumMod val="0"/>
                  <a:lumOff val="100000"/>
                </a:schemeClr>
              </a:gs>
              <a:gs pos="100000">
                <a:schemeClr val="accent2">
                  <a:lumMod val="100000"/>
                </a:schemeClr>
              </a:gs>
            </a:gsLst>
            <a:path path="circle">
              <a:fillToRect l="50000" t="-80000" r="50000" b="18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52000">
                <a:srgbClr val="C00000"/>
              </a:gs>
              <a:gs pos="35000">
                <a:schemeClr val="accent2">
                  <a:lumMod val="0"/>
                  <a:lumOff val="100000"/>
                </a:schemeClr>
              </a:gs>
              <a:gs pos="100000">
                <a:schemeClr val="accent2">
                  <a:lumMod val="100000"/>
                </a:schemeClr>
              </a:gs>
            </a:gsLst>
            <a:path path="circle">
              <a:fillToRect l="50000" t="-80000" r="50000" b="18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Pivot!$W$31</c:f>
              <c:strCache>
                <c:ptCount val="1"/>
                <c:pt idx="0">
                  <c:v>Total</c:v>
                </c:pt>
              </c:strCache>
            </c:strRef>
          </c:tx>
          <c:spPr>
            <a:gradFill rotWithShape="1">
              <a:gsLst>
                <a:gs pos="52000">
                  <a:srgbClr val="C00000"/>
                </a:gs>
                <a:gs pos="35000">
                  <a:schemeClr val="accent2">
                    <a:lumMod val="0"/>
                    <a:lumOff val="100000"/>
                  </a:schemeClr>
                </a:gs>
                <a:gs pos="100000">
                  <a:schemeClr val="accent2">
                    <a:lumMod val="100000"/>
                  </a:schemeClr>
                </a:gs>
              </a:gsLst>
              <a:path path="circle">
                <a:fillToRect l="50000" t="-80000" r="50000" b="180000"/>
              </a:path>
            </a:gradFill>
            <a:ln>
              <a:noFill/>
            </a:ln>
            <a:effectLst/>
          </c:spPr>
          <c:invertIfNegative val="0"/>
          <c:cat>
            <c:strRef>
              <c:f>Pivot!$V$32:$V$34</c:f>
              <c:strCache>
                <c:ptCount val="2"/>
                <c:pt idx="0">
                  <c:v>Aqua Restore It Campaign</c:v>
                </c:pt>
                <c:pt idx="1">
                  <c:v>Calls_Only_Ads_Air_Duct_Cleaning(Aqua Restore It)</c:v>
                </c:pt>
              </c:strCache>
            </c:strRef>
          </c:cat>
          <c:val>
            <c:numRef>
              <c:f>Pivot!$W$32:$W$34</c:f>
              <c:numCache>
                <c:formatCode>General</c:formatCode>
                <c:ptCount val="2"/>
                <c:pt idx="0">
                  <c:v>1800.72</c:v>
                </c:pt>
                <c:pt idx="1">
                  <c:v>276.02</c:v>
                </c:pt>
              </c:numCache>
            </c:numRef>
          </c:val>
          <c:extLst>
            <c:ext xmlns:c16="http://schemas.microsoft.com/office/drawing/2014/chart" uri="{C3380CC4-5D6E-409C-BE32-E72D297353CC}">
              <c16:uniqueId val="{00000000-4CB9-174E-9A62-579DDFBB8415}"/>
            </c:ext>
          </c:extLst>
        </c:ser>
        <c:dLbls>
          <c:showLegendKey val="0"/>
          <c:showVal val="0"/>
          <c:showCatName val="0"/>
          <c:showSerName val="0"/>
          <c:showPercent val="0"/>
          <c:showBubbleSize val="0"/>
        </c:dLbls>
        <c:gapWidth val="100"/>
        <c:overlap val="-24"/>
        <c:axId val="612960703"/>
        <c:axId val="683761871"/>
      </c:barChart>
      <c:catAx>
        <c:axId val="612960703"/>
        <c:scaling>
          <c:orientation val="minMax"/>
        </c:scaling>
        <c:delete val="1"/>
        <c:axPos val="b"/>
        <c:numFmt formatCode="General" sourceLinked="1"/>
        <c:majorTickMark val="none"/>
        <c:minorTickMark val="none"/>
        <c:tickLblPos val="nextTo"/>
        <c:crossAx val="683761871"/>
        <c:crosses val="autoZero"/>
        <c:auto val="1"/>
        <c:lblAlgn val="ctr"/>
        <c:lblOffset val="100"/>
        <c:noMultiLvlLbl val="0"/>
      </c:catAx>
      <c:valAx>
        <c:axId val="683761871"/>
        <c:scaling>
          <c:orientation val="minMax"/>
        </c:scaling>
        <c:delete val="1"/>
        <c:axPos val="l"/>
        <c:numFmt formatCode="General" sourceLinked="1"/>
        <c:majorTickMark val="none"/>
        <c:minorTickMark val="none"/>
        <c:tickLblPos val="nextTo"/>
        <c:crossAx val="612960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7.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8.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3.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4.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2.xml"/><Relationship Id="rId18" Type="http://schemas.openxmlformats.org/officeDocument/2006/relationships/chart" Target="../charts/chart17.xml"/><Relationship Id="rId26" Type="http://schemas.openxmlformats.org/officeDocument/2006/relationships/chart" Target="../charts/chart25.xml"/><Relationship Id="rId3" Type="http://schemas.openxmlformats.org/officeDocument/2006/relationships/chart" Target="../charts/chart2.xml"/><Relationship Id="rId21" Type="http://schemas.openxmlformats.org/officeDocument/2006/relationships/chart" Target="../charts/chart20.xml"/><Relationship Id="rId7" Type="http://schemas.openxmlformats.org/officeDocument/2006/relationships/chart" Target="../charts/chart6.xml"/><Relationship Id="rId12" Type="http://schemas.openxmlformats.org/officeDocument/2006/relationships/chart" Target="../charts/chart11.xml"/><Relationship Id="rId17" Type="http://schemas.openxmlformats.org/officeDocument/2006/relationships/chart" Target="../charts/chart16.xml"/><Relationship Id="rId25" Type="http://schemas.openxmlformats.org/officeDocument/2006/relationships/chart" Target="../charts/chart24.xml"/><Relationship Id="rId2" Type="http://schemas.openxmlformats.org/officeDocument/2006/relationships/chart" Target="../charts/chart1.xml"/><Relationship Id="rId16" Type="http://schemas.openxmlformats.org/officeDocument/2006/relationships/chart" Target="../charts/chart15.xml"/><Relationship Id="rId20" Type="http://schemas.openxmlformats.org/officeDocument/2006/relationships/chart" Target="../charts/chart19.xml"/><Relationship Id="rId29"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5.xml"/><Relationship Id="rId11" Type="http://schemas.openxmlformats.org/officeDocument/2006/relationships/chart" Target="../charts/chart10.xml"/><Relationship Id="rId24" Type="http://schemas.openxmlformats.org/officeDocument/2006/relationships/chart" Target="../charts/chart23.xml"/><Relationship Id="rId5" Type="http://schemas.openxmlformats.org/officeDocument/2006/relationships/chart" Target="../charts/chart4.xml"/><Relationship Id="rId15" Type="http://schemas.openxmlformats.org/officeDocument/2006/relationships/chart" Target="../charts/chart14.xml"/><Relationship Id="rId23" Type="http://schemas.openxmlformats.org/officeDocument/2006/relationships/chart" Target="../charts/chart22.xml"/><Relationship Id="rId28" Type="http://schemas.openxmlformats.org/officeDocument/2006/relationships/chart" Target="../charts/chart27.xml"/><Relationship Id="rId10" Type="http://schemas.openxmlformats.org/officeDocument/2006/relationships/chart" Target="../charts/chart9.xml"/><Relationship Id="rId19" Type="http://schemas.openxmlformats.org/officeDocument/2006/relationships/chart" Target="../charts/chart18.xml"/><Relationship Id="rId4" Type="http://schemas.openxmlformats.org/officeDocument/2006/relationships/chart" Target="../charts/chart3.xml"/><Relationship Id="rId9" Type="http://schemas.openxmlformats.org/officeDocument/2006/relationships/chart" Target="../charts/chart8.xml"/><Relationship Id="rId14" Type="http://schemas.openxmlformats.org/officeDocument/2006/relationships/chart" Target="../charts/chart13.xml"/><Relationship Id="rId22" Type="http://schemas.openxmlformats.org/officeDocument/2006/relationships/chart" Target="../charts/chart21.xml"/><Relationship Id="rId27"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editAs="oneCell">
    <xdr:from>
      <xdr:col>9</xdr:col>
      <xdr:colOff>808183</xdr:colOff>
      <xdr:row>0</xdr:row>
      <xdr:rowOff>69146</xdr:rowOff>
    </xdr:from>
    <xdr:to>
      <xdr:col>10</xdr:col>
      <xdr:colOff>770942</xdr:colOff>
      <xdr:row>3</xdr:row>
      <xdr:rowOff>136769</xdr:rowOff>
    </xdr:to>
    <xdr:pic>
      <xdr:nvPicPr>
        <xdr:cNvPr id="5" name="Picture 4">
          <a:extLst>
            <a:ext uri="{FF2B5EF4-FFF2-40B4-BE49-F238E27FC236}">
              <a16:creationId xmlns:a16="http://schemas.microsoft.com/office/drawing/2014/main" id="{DB1B5311-857F-093D-A94A-7F6F6D2989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80183" y="69146"/>
          <a:ext cx="783375" cy="653777"/>
        </a:xfrm>
        <a:prstGeom prst="rect">
          <a:avLst/>
        </a:prstGeom>
      </xdr:spPr>
    </xdr:pic>
    <xdr:clientData/>
  </xdr:twoCellAnchor>
  <xdr:twoCellAnchor>
    <xdr:from>
      <xdr:col>0</xdr:col>
      <xdr:colOff>68035</xdr:colOff>
      <xdr:row>6</xdr:row>
      <xdr:rowOff>90714</xdr:rowOff>
    </xdr:from>
    <xdr:to>
      <xdr:col>13</xdr:col>
      <xdr:colOff>327741</xdr:colOff>
      <xdr:row>36</xdr:row>
      <xdr:rowOff>0</xdr:rowOff>
    </xdr:to>
    <xdr:graphicFrame macro="">
      <xdr:nvGraphicFramePr>
        <xdr:cNvPr id="6" name="Chart 5">
          <a:extLst>
            <a:ext uri="{FF2B5EF4-FFF2-40B4-BE49-F238E27FC236}">
              <a16:creationId xmlns:a16="http://schemas.microsoft.com/office/drawing/2014/main" id="{D30A3877-2DC9-BB40-B115-FEE84BEC1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81936</xdr:colOff>
      <xdr:row>36</xdr:row>
      <xdr:rowOff>38567</xdr:rowOff>
    </xdr:from>
    <xdr:to>
      <xdr:col>13</xdr:col>
      <xdr:colOff>204839</xdr:colOff>
      <xdr:row>64</xdr:row>
      <xdr:rowOff>163871</xdr:rowOff>
    </xdr:to>
    <xdr:graphicFrame macro="">
      <xdr:nvGraphicFramePr>
        <xdr:cNvPr id="7" name="Chart 6">
          <a:extLst>
            <a:ext uri="{FF2B5EF4-FFF2-40B4-BE49-F238E27FC236}">
              <a16:creationId xmlns:a16="http://schemas.microsoft.com/office/drawing/2014/main" id="{0928856F-ED0A-E049-826D-7EE5BF2BD7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198548</xdr:colOff>
      <xdr:row>65</xdr:row>
      <xdr:rowOff>144528</xdr:rowOff>
    </xdr:from>
    <xdr:to>
      <xdr:col>13</xdr:col>
      <xdr:colOff>122903</xdr:colOff>
      <xdr:row>94</xdr:row>
      <xdr:rowOff>163871</xdr:rowOff>
    </xdr:to>
    <xdr:graphicFrame macro="">
      <xdr:nvGraphicFramePr>
        <xdr:cNvPr id="8" name="Chart 7">
          <a:extLst>
            <a:ext uri="{FF2B5EF4-FFF2-40B4-BE49-F238E27FC236}">
              <a16:creationId xmlns:a16="http://schemas.microsoft.com/office/drawing/2014/main" id="{A69C02CF-BC4E-0446-88D9-69EF67C272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431800</xdr:colOff>
      <xdr:row>6</xdr:row>
      <xdr:rowOff>50800</xdr:rowOff>
    </xdr:from>
    <xdr:to>
      <xdr:col>25</xdr:col>
      <xdr:colOff>355600</xdr:colOff>
      <xdr:row>35</xdr:row>
      <xdr:rowOff>127000</xdr:rowOff>
    </xdr:to>
    <xdr:graphicFrame macro="">
      <xdr:nvGraphicFramePr>
        <xdr:cNvPr id="9" name="Chart 8">
          <a:extLst>
            <a:ext uri="{FF2B5EF4-FFF2-40B4-BE49-F238E27FC236}">
              <a16:creationId xmlns:a16="http://schemas.microsoft.com/office/drawing/2014/main" id="{29E675A8-1008-F946-B21A-7E43772584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355600</xdr:colOff>
      <xdr:row>36</xdr:row>
      <xdr:rowOff>0</xdr:rowOff>
    </xdr:from>
    <xdr:to>
      <xdr:col>25</xdr:col>
      <xdr:colOff>381000</xdr:colOff>
      <xdr:row>65</xdr:row>
      <xdr:rowOff>50800</xdr:rowOff>
    </xdr:to>
    <xdr:graphicFrame macro="">
      <xdr:nvGraphicFramePr>
        <xdr:cNvPr id="10" name="Chart 9">
          <a:extLst>
            <a:ext uri="{FF2B5EF4-FFF2-40B4-BE49-F238E27FC236}">
              <a16:creationId xmlns:a16="http://schemas.microsoft.com/office/drawing/2014/main" id="{80C715D5-BFC9-7C4D-9D1F-B3871DD168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330200</xdr:colOff>
      <xdr:row>66</xdr:row>
      <xdr:rowOff>0</xdr:rowOff>
    </xdr:from>
    <xdr:to>
      <xdr:col>25</xdr:col>
      <xdr:colOff>177800</xdr:colOff>
      <xdr:row>95</xdr:row>
      <xdr:rowOff>127000</xdr:rowOff>
    </xdr:to>
    <xdr:graphicFrame macro="">
      <xdr:nvGraphicFramePr>
        <xdr:cNvPr id="11" name="Chart 10">
          <a:extLst>
            <a:ext uri="{FF2B5EF4-FFF2-40B4-BE49-F238E27FC236}">
              <a16:creationId xmlns:a16="http://schemas.microsoft.com/office/drawing/2014/main" id="{DEF5F082-1802-254E-ABBB-1DCAA9D2F2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330199</xdr:colOff>
      <xdr:row>6</xdr:row>
      <xdr:rowOff>152400</xdr:rowOff>
    </xdr:from>
    <xdr:to>
      <xdr:col>34</xdr:col>
      <xdr:colOff>467893</xdr:colOff>
      <xdr:row>37</xdr:row>
      <xdr:rowOff>100263</xdr:rowOff>
    </xdr:to>
    <xdr:graphicFrame macro="">
      <xdr:nvGraphicFramePr>
        <xdr:cNvPr id="12" name="Chart 11">
          <a:extLst>
            <a:ext uri="{FF2B5EF4-FFF2-40B4-BE49-F238E27FC236}">
              <a16:creationId xmlns:a16="http://schemas.microsoft.com/office/drawing/2014/main" id="{1D37C8F7-DBEA-1143-8E6A-9DA83C9402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25</xdr:col>
      <xdr:colOff>463884</xdr:colOff>
      <xdr:row>36</xdr:row>
      <xdr:rowOff>92242</xdr:rowOff>
    </xdr:from>
    <xdr:to>
      <xdr:col>33</xdr:col>
      <xdr:colOff>641684</xdr:colOff>
      <xdr:row>65</xdr:row>
      <xdr:rowOff>44116</xdr:rowOff>
    </xdr:to>
    <xdr:graphicFrame macro="">
      <xdr:nvGraphicFramePr>
        <xdr:cNvPr id="13" name="Chart 12">
          <a:extLst>
            <a:ext uri="{FF2B5EF4-FFF2-40B4-BE49-F238E27FC236}">
              <a16:creationId xmlns:a16="http://schemas.microsoft.com/office/drawing/2014/main" id="{A768278F-942D-3A4C-B3B4-DE5625ABEC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530726</xdr:colOff>
      <xdr:row>65</xdr:row>
      <xdr:rowOff>100264</xdr:rowOff>
    </xdr:from>
    <xdr:to>
      <xdr:col>34</xdr:col>
      <xdr:colOff>505326</xdr:colOff>
      <xdr:row>95</xdr:row>
      <xdr:rowOff>77538</xdr:rowOff>
    </xdr:to>
    <xdr:graphicFrame macro="">
      <xdr:nvGraphicFramePr>
        <xdr:cNvPr id="14" name="Chart 13">
          <a:extLst>
            <a:ext uri="{FF2B5EF4-FFF2-40B4-BE49-F238E27FC236}">
              <a16:creationId xmlns:a16="http://schemas.microsoft.com/office/drawing/2014/main" id="{B0AE46C7-3C51-E34A-B346-A30342525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33</xdr:col>
      <xdr:colOff>736599</xdr:colOff>
      <xdr:row>11</xdr:row>
      <xdr:rowOff>76200</xdr:rowOff>
    </xdr:from>
    <xdr:to>
      <xdr:col>38</xdr:col>
      <xdr:colOff>486663</xdr:colOff>
      <xdr:row>21</xdr:row>
      <xdr:rowOff>83312</xdr:rowOff>
    </xdr:to>
    <xdr:graphicFrame macro="">
      <xdr:nvGraphicFramePr>
        <xdr:cNvPr id="15" name="Chart 14">
          <a:extLst>
            <a:ext uri="{FF2B5EF4-FFF2-40B4-BE49-F238E27FC236}">
              <a16:creationId xmlns:a16="http://schemas.microsoft.com/office/drawing/2014/main" id="{3F399F48-338B-AF46-A7DD-25C97B7B93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34</xdr:col>
      <xdr:colOff>133684</xdr:colOff>
      <xdr:row>6</xdr:row>
      <xdr:rowOff>167105</xdr:rowOff>
    </xdr:from>
    <xdr:to>
      <xdr:col>42</xdr:col>
      <xdr:colOff>133684</xdr:colOff>
      <xdr:row>11</xdr:row>
      <xdr:rowOff>66843</xdr:rowOff>
    </xdr:to>
    <xdr:sp macro="" textlink="">
      <xdr:nvSpPr>
        <xdr:cNvPr id="16" name="TextBox 15">
          <a:extLst>
            <a:ext uri="{FF2B5EF4-FFF2-40B4-BE49-F238E27FC236}">
              <a16:creationId xmlns:a16="http://schemas.microsoft.com/office/drawing/2014/main" id="{ED0762A2-F9CE-033F-2B07-0F5B1374641F}"/>
            </a:ext>
          </a:extLst>
        </xdr:cNvPr>
        <xdr:cNvSpPr txBox="1"/>
      </xdr:nvSpPr>
      <xdr:spPr>
        <a:xfrm>
          <a:off x="28541579" y="1971842"/>
          <a:ext cx="6684210" cy="90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4000" b="1">
              <a:solidFill>
                <a:srgbClr val="FF0000"/>
              </a:solidFill>
            </a:rPr>
            <a:t>March</a:t>
          </a:r>
          <a:r>
            <a:rPr lang="en-GB" sz="4000" b="1" baseline="0">
              <a:solidFill>
                <a:srgbClr val="FF0000"/>
              </a:solidFill>
            </a:rPr>
            <a:t> Month Conversons</a:t>
          </a:r>
          <a:endParaRPr lang="en-GB" sz="4000" b="1">
            <a:solidFill>
              <a:srgbClr val="FF0000"/>
            </a:solidFill>
          </a:endParaRPr>
        </a:p>
      </xdr:txBody>
    </xdr:sp>
    <xdr:clientData/>
  </xdr:twoCellAnchor>
  <xdr:twoCellAnchor>
    <xdr:from>
      <xdr:col>35</xdr:col>
      <xdr:colOff>482600</xdr:colOff>
      <xdr:row>13</xdr:row>
      <xdr:rowOff>177800</xdr:rowOff>
    </xdr:from>
    <xdr:to>
      <xdr:col>36</xdr:col>
      <xdr:colOff>755316</xdr:colOff>
      <xdr:row>18</xdr:row>
      <xdr:rowOff>25400</xdr:rowOff>
    </xdr:to>
    <xdr:sp macro="" textlink="">
      <xdr:nvSpPr>
        <xdr:cNvPr id="17" name="TextBox 16">
          <a:extLst>
            <a:ext uri="{FF2B5EF4-FFF2-40B4-BE49-F238E27FC236}">
              <a16:creationId xmlns:a16="http://schemas.microsoft.com/office/drawing/2014/main" id="{C2EE63EA-334E-9A48-4556-26869F9B8845}"/>
            </a:ext>
          </a:extLst>
        </xdr:cNvPr>
        <xdr:cNvSpPr txBox="1"/>
      </xdr:nvSpPr>
      <xdr:spPr>
        <a:xfrm>
          <a:off x="29819600" y="3403600"/>
          <a:ext cx="1110916" cy="86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9600">
              <a:solidFill>
                <a:srgbClr val="FF0000"/>
              </a:solidFill>
            </a:rPr>
            <a:t>1</a:t>
          </a:r>
        </a:p>
      </xdr:txBody>
    </xdr:sp>
    <xdr:clientData/>
  </xdr:twoCellAnchor>
  <xdr:twoCellAnchor>
    <xdr:from>
      <xdr:col>34</xdr:col>
      <xdr:colOff>66842</xdr:colOff>
      <xdr:row>33</xdr:row>
      <xdr:rowOff>33421</xdr:rowOff>
    </xdr:from>
    <xdr:to>
      <xdr:col>42</xdr:col>
      <xdr:colOff>66842</xdr:colOff>
      <xdr:row>37</xdr:row>
      <xdr:rowOff>133684</xdr:rowOff>
    </xdr:to>
    <xdr:sp macro="" textlink="">
      <xdr:nvSpPr>
        <xdr:cNvPr id="18" name="TextBox 17">
          <a:extLst>
            <a:ext uri="{FF2B5EF4-FFF2-40B4-BE49-F238E27FC236}">
              <a16:creationId xmlns:a16="http://schemas.microsoft.com/office/drawing/2014/main" id="{00BFE1B1-55F7-1640-B03A-962A0C673C44}"/>
            </a:ext>
          </a:extLst>
        </xdr:cNvPr>
        <xdr:cNvSpPr txBox="1"/>
      </xdr:nvSpPr>
      <xdr:spPr>
        <a:xfrm>
          <a:off x="28474737" y="7252368"/>
          <a:ext cx="6684210" cy="90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4000" b="1" baseline="0">
              <a:solidFill>
                <a:srgbClr val="FF0000"/>
              </a:solidFill>
            </a:rPr>
            <a:t>April Month Conversons</a:t>
          </a:r>
          <a:endParaRPr lang="en-GB" sz="4000" b="1">
            <a:solidFill>
              <a:srgbClr val="FF0000"/>
            </a:solidFill>
          </a:endParaRPr>
        </a:p>
      </xdr:txBody>
    </xdr:sp>
    <xdr:clientData/>
  </xdr:twoCellAnchor>
  <xdr:twoCellAnchor>
    <xdr:from>
      <xdr:col>34</xdr:col>
      <xdr:colOff>508000</xdr:colOff>
      <xdr:row>36</xdr:row>
      <xdr:rowOff>177800</xdr:rowOff>
    </xdr:from>
    <xdr:to>
      <xdr:col>41</xdr:col>
      <xdr:colOff>431800</xdr:colOff>
      <xdr:row>62</xdr:row>
      <xdr:rowOff>25400</xdr:rowOff>
    </xdr:to>
    <xdr:graphicFrame macro="">
      <xdr:nvGraphicFramePr>
        <xdr:cNvPr id="19" name="Chart 18">
          <a:extLst>
            <a:ext uri="{FF2B5EF4-FFF2-40B4-BE49-F238E27FC236}">
              <a16:creationId xmlns:a16="http://schemas.microsoft.com/office/drawing/2014/main" id="{1A0CEEE1-029F-1F49-B0EC-4D7F25033D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37</xdr:col>
      <xdr:colOff>431800</xdr:colOff>
      <xdr:row>10</xdr:row>
      <xdr:rowOff>127000</xdr:rowOff>
    </xdr:from>
    <xdr:to>
      <xdr:col>42</xdr:col>
      <xdr:colOff>410464</xdr:colOff>
      <xdr:row>21</xdr:row>
      <xdr:rowOff>7112</xdr:rowOff>
    </xdr:to>
    <xdr:graphicFrame macro="">
      <xdr:nvGraphicFramePr>
        <xdr:cNvPr id="20" name="Chart 19">
          <a:extLst>
            <a:ext uri="{FF2B5EF4-FFF2-40B4-BE49-F238E27FC236}">
              <a16:creationId xmlns:a16="http://schemas.microsoft.com/office/drawing/2014/main" id="{25AB8176-FE33-D442-8216-C318BBC36A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39</xdr:col>
      <xdr:colOff>304800</xdr:colOff>
      <xdr:row>13</xdr:row>
      <xdr:rowOff>76200</xdr:rowOff>
    </xdr:from>
    <xdr:to>
      <xdr:col>40</xdr:col>
      <xdr:colOff>577516</xdr:colOff>
      <xdr:row>17</xdr:row>
      <xdr:rowOff>127000</xdr:rowOff>
    </xdr:to>
    <xdr:sp macro="" textlink="">
      <xdr:nvSpPr>
        <xdr:cNvPr id="21" name="TextBox 20">
          <a:extLst>
            <a:ext uri="{FF2B5EF4-FFF2-40B4-BE49-F238E27FC236}">
              <a16:creationId xmlns:a16="http://schemas.microsoft.com/office/drawing/2014/main" id="{08127C88-5197-CB40-AA1D-D6BD5E0E762F}"/>
            </a:ext>
          </a:extLst>
        </xdr:cNvPr>
        <xdr:cNvSpPr txBox="1"/>
      </xdr:nvSpPr>
      <xdr:spPr>
        <a:xfrm>
          <a:off x="32994600" y="3302000"/>
          <a:ext cx="1110916" cy="86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9600">
              <a:solidFill>
                <a:srgbClr val="FF0000"/>
              </a:solidFill>
            </a:rPr>
            <a:t>0</a:t>
          </a:r>
        </a:p>
      </xdr:txBody>
    </xdr:sp>
    <xdr:clientData/>
  </xdr:twoCellAnchor>
  <xdr:twoCellAnchor>
    <xdr:from>
      <xdr:col>36</xdr:col>
      <xdr:colOff>177800</xdr:colOff>
      <xdr:row>20</xdr:row>
      <xdr:rowOff>25400</xdr:rowOff>
    </xdr:from>
    <xdr:to>
      <xdr:col>40</xdr:col>
      <xdr:colOff>101600</xdr:colOff>
      <xdr:row>31</xdr:row>
      <xdr:rowOff>76200</xdr:rowOff>
    </xdr:to>
    <xdr:graphicFrame macro="">
      <xdr:nvGraphicFramePr>
        <xdr:cNvPr id="22" name="Chart 21">
          <a:extLst>
            <a:ext uri="{FF2B5EF4-FFF2-40B4-BE49-F238E27FC236}">
              <a16:creationId xmlns:a16="http://schemas.microsoft.com/office/drawing/2014/main" id="{375FA38A-E24D-8644-B5C5-BBDC7E9823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37</xdr:col>
      <xdr:colOff>457200</xdr:colOff>
      <xdr:row>23</xdr:row>
      <xdr:rowOff>101600</xdr:rowOff>
    </xdr:from>
    <xdr:to>
      <xdr:col>38</xdr:col>
      <xdr:colOff>729916</xdr:colOff>
      <xdr:row>27</xdr:row>
      <xdr:rowOff>152400</xdr:rowOff>
    </xdr:to>
    <xdr:sp macro="" textlink="">
      <xdr:nvSpPr>
        <xdr:cNvPr id="23" name="TextBox 22">
          <a:extLst>
            <a:ext uri="{FF2B5EF4-FFF2-40B4-BE49-F238E27FC236}">
              <a16:creationId xmlns:a16="http://schemas.microsoft.com/office/drawing/2014/main" id="{93EE2354-6A71-FC49-89EF-BD5338DC9CB4}"/>
            </a:ext>
          </a:extLst>
        </xdr:cNvPr>
        <xdr:cNvSpPr txBox="1"/>
      </xdr:nvSpPr>
      <xdr:spPr>
        <a:xfrm>
          <a:off x="31470600" y="5359400"/>
          <a:ext cx="1110916" cy="86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9600">
              <a:solidFill>
                <a:srgbClr val="FF0000"/>
              </a:solidFill>
            </a:rPr>
            <a:t>2</a:t>
          </a:r>
        </a:p>
      </xdr:txBody>
    </xdr:sp>
    <xdr:clientData/>
  </xdr:twoCellAnchor>
  <xdr:twoCellAnchor>
    <xdr:from>
      <xdr:col>34</xdr:col>
      <xdr:colOff>330200</xdr:colOff>
      <xdr:row>63</xdr:row>
      <xdr:rowOff>25400</xdr:rowOff>
    </xdr:from>
    <xdr:to>
      <xdr:col>42</xdr:col>
      <xdr:colOff>330200</xdr:colOff>
      <xdr:row>67</xdr:row>
      <xdr:rowOff>125663</xdr:rowOff>
    </xdr:to>
    <xdr:sp macro="" textlink="">
      <xdr:nvSpPr>
        <xdr:cNvPr id="24" name="TextBox 23">
          <a:extLst>
            <a:ext uri="{FF2B5EF4-FFF2-40B4-BE49-F238E27FC236}">
              <a16:creationId xmlns:a16="http://schemas.microsoft.com/office/drawing/2014/main" id="{A2CBE807-5BAD-4D4E-B2E5-066ADC90582A}"/>
            </a:ext>
          </a:extLst>
        </xdr:cNvPr>
        <xdr:cNvSpPr txBox="1"/>
      </xdr:nvSpPr>
      <xdr:spPr>
        <a:xfrm>
          <a:off x="28829000" y="13411200"/>
          <a:ext cx="6705600" cy="913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4000" b="1" baseline="0">
              <a:solidFill>
                <a:srgbClr val="FF0000"/>
              </a:solidFill>
            </a:rPr>
            <a:t>May Month Conversons</a:t>
          </a:r>
          <a:endParaRPr lang="en-GB" sz="4000" b="1">
            <a:solidFill>
              <a:srgbClr val="FF0000"/>
            </a:solidFill>
          </a:endParaRPr>
        </a:p>
      </xdr:txBody>
    </xdr:sp>
    <xdr:clientData/>
  </xdr:twoCellAnchor>
  <xdr:twoCellAnchor>
    <xdr:from>
      <xdr:col>34</xdr:col>
      <xdr:colOff>208196</xdr:colOff>
      <xdr:row>70</xdr:row>
      <xdr:rowOff>20820</xdr:rowOff>
    </xdr:from>
    <xdr:to>
      <xdr:col>39</xdr:col>
      <xdr:colOff>25399</xdr:colOff>
      <xdr:row>83</xdr:row>
      <xdr:rowOff>127000</xdr:rowOff>
    </xdr:to>
    <xdr:graphicFrame macro="">
      <xdr:nvGraphicFramePr>
        <xdr:cNvPr id="25" name="Chart 24">
          <a:extLst>
            <a:ext uri="{FF2B5EF4-FFF2-40B4-BE49-F238E27FC236}">
              <a16:creationId xmlns:a16="http://schemas.microsoft.com/office/drawing/2014/main" id="{970C84A9-D5F3-0544-9DE8-510EBB8D8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35</xdr:col>
      <xdr:colOff>348938</xdr:colOff>
      <xdr:row>71</xdr:row>
      <xdr:rowOff>136576</xdr:rowOff>
    </xdr:from>
    <xdr:to>
      <xdr:col>37</xdr:col>
      <xdr:colOff>762000</xdr:colOff>
      <xdr:row>81</xdr:row>
      <xdr:rowOff>126999</xdr:rowOff>
    </xdr:to>
    <xdr:sp macro="" textlink="">
      <xdr:nvSpPr>
        <xdr:cNvPr id="26" name="TextBox 16">
          <a:extLst>
            <a:ext uri="{FF2B5EF4-FFF2-40B4-BE49-F238E27FC236}">
              <a16:creationId xmlns:a16="http://schemas.microsoft.com/office/drawing/2014/main" id="{88149298-3B7E-7F66-31E0-A17C49523D7E}"/>
            </a:ext>
          </a:extLst>
        </xdr:cNvPr>
        <xdr:cNvSpPr txBox="1"/>
      </xdr:nvSpPr>
      <xdr:spPr>
        <a:xfrm>
          <a:off x="29685938" y="15147976"/>
          <a:ext cx="2089462" cy="2022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GB" sz="9600">
              <a:solidFill>
                <a:srgbClr val="FF0000"/>
              </a:solidFill>
            </a:rPr>
            <a:t>13</a:t>
          </a:r>
        </a:p>
      </xdr:txBody>
    </xdr:sp>
    <xdr:clientData/>
  </xdr:twoCellAnchor>
  <xdr:twoCellAnchor>
    <xdr:from>
      <xdr:col>37</xdr:col>
      <xdr:colOff>304800</xdr:colOff>
      <xdr:row>69</xdr:row>
      <xdr:rowOff>101600</xdr:rowOff>
    </xdr:from>
    <xdr:to>
      <xdr:col>42</xdr:col>
      <xdr:colOff>609600</xdr:colOff>
      <xdr:row>84</xdr:row>
      <xdr:rowOff>101600</xdr:rowOff>
    </xdr:to>
    <xdr:graphicFrame macro="">
      <xdr:nvGraphicFramePr>
        <xdr:cNvPr id="27" name="Chart 26">
          <a:extLst>
            <a:ext uri="{FF2B5EF4-FFF2-40B4-BE49-F238E27FC236}">
              <a16:creationId xmlns:a16="http://schemas.microsoft.com/office/drawing/2014/main" id="{1C3ACF75-5443-0E44-B4EE-7416D8077B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38</xdr:col>
      <xdr:colOff>711200</xdr:colOff>
      <xdr:row>71</xdr:row>
      <xdr:rowOff>50800</xdr:rowOff>
    </xdr:from>
    <xdr:to>
      <xdr:col>41</xdr:col>
      <xdr:colOff>286062</xdr:colOff>
      <xdr:row>81</xdr:row>
      <xdr:rowOff>41223</xdr:rowOff>
    </xdr:to>
    <xdr:sp macro="" textlink="">
      <xdr:nvSpPr>
        <xdr:cNvPr id="28" name="TextBox 16">
          <a:extLst>
            <a:ext uri="{FF2B5EF4-FFF2-40B4-BE49-F238E27FC236}">
              <a16:creationId xmlns:a16="http://schemas.microsoft.com/office/drawing/2014/main" id="{E9291526-A2AC-0B40-9AB7-C4F646C411F3}"/>
            </a:ext>
          </a:extLst>
        </xdr:cNvPr>
        <xdr:cNvSpPr txBox="1"/>
      </xdr:nvSpPr>
      <xdr:spPr>
        <a:xfrm>
          <a:off x="32562800" y="15062200"/>
          <a:ext cx="2089462" cy="2022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GB" sz="9600">
              <a:solidFill>
                <a:srgbClr val="FF0000"/>
              </a:solidFill>
            </a:rPr>
            <a:t>2</a:t>
          </a:r>
        </a:p>
      </xdr:txBody>
    </xdr:sp>
    <xdr:clientData/>
  </xdr:twoCellAnchor>
  <xdr:twoCellAnchor>
    <xdr:from>
      <xdr:col>41</xdr:col>
      <xdr:colOff>544286</xdr:colOff>
      <xdr:row>6</xdr:row>
      <xdr:rowOff>74706</xdr:rowOff>
    </xdr:from>
    <xdr:to>
      <xdr:col>55</xdr:col>
      <xdr:colOff>272143</xdr:colOff>
      <xdr:row>35</xdr:row>
      <xdr:rowOff>112059</xdr:rowOff>
    </xdr:to>
    <xdr:graphicFrame macro="">
      <xdr:nvGraphicFramePr>
        <xdr:cNvPr id="29" name="Chart 28">
          <a:extLst>
            <a:ext uri="{FF2B5EF4-FFF2-40B4-BE49-F238E27FC236}">
              <a16:creationId xmlns:a16="http://schemas.microsoft.com/office/drawing/2014/main" id="{418984EC-2BED-2940-BF4A-F0DF48F8F9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41</xdr:col>
      <xdr:colOff>695477</xdr:colOff>
      <xdr:row>36</xdr:row>
      <xdr:rowOff>-1</xdr:rowOff>
    </xdr:from>
    <xdr:to>
      <xdr:col>54</xdr:col>
      <xdr:colOff>755952</xdr:colOff>
      <xdr:row>65</xdr:row>
      <xdr:rowOff>0</xdr:rowOff>
    </xdr:to>
    <xdr:graphicFrame macro="">
      <xdr:nvGraphicFramePr>
        <xdr:cNvPr id="30" name="Chart 29">
          <a:extLst>
            <a:ext uri="{FF2B5EF4-FFF2-40B4-BE49-F238E27FC236}">
              <a16:creationId xmlns:a16="http://schemas.microsoft.com/office/drawing/2014/main" id="{DBC8F8F9-7852-F84D-ACA8-A10D47349B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42</xdr:col>
      <xdr:colOff>241906</xdr:colOff>
      <xdr:row>65</xdr:row>
      <xdr:rowOff>30237</xdr:rowOff>
    </xdr:from>
    <xdr:to>
      <xdr:col>55</xdr:col>
      <xdr:colOff>90715</xdr:colOff>
      <xdr:row>92</xdr:row>
      <xdr:rowOff>120953</xdr:rowOff>
    </xdr:to>
    <xdr:graphicFrame macro="">
      <xdr:nvGraphicFramePr>
        <xdr:cNvPr id="31" name="Chart 30">
          <a:extLst>
            <a:ext uri="{FF2B5EF4-FFF2-40B4-BE49-F238E27FC236}">
              <a16:creationId xmlns:a16="http://schemas.microsoft.com/office/drawing/2014/main" id="{C1B8BE8D-CEA2-1943-BC84-F4E46E3587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55</xdr:col>
      <xdr:colOff>343876</xdr:colOff>
      <xdr:row>6</xdr:row>
      <xdr:rowOff>37772</xdr:rowOff>
    </xdr:from>
    <xdr:to>
      <xdr:col>60</xdr:col>
      <xdr:colOff>513547</xdr:colOff>
      <xdr:row>35</xdr:row>
      <xdr:rowOff>615</xdr:rowOff>
    </xdr:to>
    <mc:AlternateContent xmlns:mc="http://schemas.openxmlformats.org/markup-compatibility/2006" xmlns:a14="http://schemas.microsoft.com/office/drawing/2010/main">
      <mc:Choice Requires="a14">
        <xdr:graphicFrame macro="">
          <xdr:nvGraphicFramePr>
            <xdr:cNvPr id="33" name="Campaign Names">
              <a:extLst>
                <a:ext uri="{FF2B5EF4-FFF2-40B4-BE49-F238E27FC236}">
                  <a16:creationId xmlns:a16="http://schemas.microsoft.com/office/drawing/2014/main" id="{2DFF5ACD-92DE-EA4C-88A2-0975944E8840}"/>
                </a:ext>
              </a:extLst>
            </xdr:cNvPr>
            <xdr:cNvGraphicFramePr/>
          </xdr:nvGraphicFramePr>
          <xdr:xfrm>
            <a:off x="0" y="0"/>
            <a:ext cx="0" cy="0"/>
          </xdr:xfrm>
          <a:graphic>
            <a:graphicData uri="http://schemas.microsoft.com/office/drawing/2010/slicer">
              <sle:slicer xmlns:sle="http://schemas.microsoft.com/office/drawing/2010/slicer" name="Campaign Names"/>
            </a:graphicData>
          </a:graphic>
        </xdr:graphicFrame>
      </mc:Choice>
      <mc:Fallback xmlns="">
        <xdr:sp macro="" textlink="">
          <xdr:nvSpPr>
            <xdr:cNvPr id="0" name=""/>
            <xdr:cNvSpPr>
              <a:spLocks noTextEdit="1"/>
            </xdr:cNvSpPr>
          </xdr:nvSpPr>
          <xdr:spPr>
            <a:xfrm>
              <a:off x="52731376" y="1823710"/>
              <a:ext cx="4336859" cy="57005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55</xdr:col>
      <xdr:colOff>355600</xdr:colOff>
      <xdr:row>36</xdr:row>
      <xdr:rowOff>8128</xdr:rowOff>
    </xdr:from>
    <xdr:to>
      <xdr:col>60</xdr:col>
      <xdr:colOff>522985</xdr:colOff>
      <xdr:row>64</xdr:row>
      <xdr:rowOff>152400</xdr:rowOff>
    </xdr:to>
    <mc:AlternateContent xmlns:mc="http://schemas.openxmlformats.org/markup-compatibility/2006" xmlns:a14="http://schemas.microsoft.com/office/drawing/2010/main">
      <mc:Choice Requires="a14">
        <xdr:graphicFrame macro="">
          <xdr:nvGraphicFramePr>
            <xdr:cNvPr id="34" name="Campaign">
              <a:extLst>
                <a:ext uri="{FF2B5EF4-FFF2-40B4-BE49-F238E27FC236}">
                  <a16:creationId xmlns:a16="http://schemas.microsoft.com/office/drawing/2014/main" id="{6CC520E8-BCCD-8240-B93A-AC89B6823C3F}"/>
                </a:ext>
              </a:extLst>
            </xdr:cNvPr>
            <xdr:cNvGraphicFramePr/>
          </xdr:nvGraphicFramePr>
          <xdr:xfrm>
            <a:off x="0" y="0"/>
            <a:ext cx="0" cy="0"/>
          </xdr:xfrm>
          <a:graphic>
            <a:graphicData uri="http://schemas.microsoft.com/office/drawing/2010/slicer">
              <sle:slicer xmlns:sle="http://schemas.microsoft.com/office/drawing/2010/slicer" name="Campaign"/>
            </a:graphicData>
          </a:graphic>
        </xdr:graphicFrame>
      </mc:Choice>
      <mc:Fallback xmlns="">
        <xdr:sp macro="" textlink="">
          <xdr:nvSpPr>
            <xdr:cNvPr id="0" name=""/>
            <xdr:cNvSpPr>
              <a:spLocks noTextEdit="1"/>
            </xdr:cNvSpPr>
          </xdr:nvSpPr>
          <xdr:spPr>
            <a:xfrm>
              <a:off x="52743100" y="7747191"/>
              <a:ext cx="4334573" cy="57005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55</xdr:col>
      <xdr:colOff>391414</xdr:colOff>
      <xdr:row>66</xdr:row>
      <xdr:rowOff>58928</xdr:rowOff>
    </xdr:from>
    <xdr:to>
      <xdr:col>60</xdr:col>
      <xdr:colOff>558799</xdr:colOff>
      <xdr:row>95</xdr:row>
      <xdr:rowOff>0</xdr:rowOff>
    </xdr:to>
    <mc:AlternateContent xmlns:mc="http://schemas.openxmlformats.org/markup-compatibility/2006" xmlns:a14="http://schemas.microsoft.com/office/drawing/2010/main">
      <mc:Choice Requires="a14">
        <xdr:graphicFrame macro="">
          <xdr:nvGraphicFramePr>
            <xdr:cNvPr id="35" name="Campaign 1">
              <a:extLst>
                <a:ext uri="{FF2B5EF4-FFF2-40B4-BE49-F238E27FC236}">
                  <a16:creationId xmlns:a16="http://schemas.microsoft.com/office/drawing/2014/main" id="{3A495462-68C4-0441-9960-C65723B65C2C}"/>
                </a:ext>
              </a:extLst>
            </xdr:cNvPr>
            <xdr:cNvGraphicFramePr/>
          </xdr:nvGraphicFramePr>
          <xdr:xfrm>
            <a:off x="0" y="0"/>
            <a:ext cx="0" cy="0"/>
          </xdr:xfrm>
          <a:graphic>
            <a:graphicData uri="http://schemas.microsoft.com/office/drawing/2010/slicer">
              <sle:slicer xmlns:sle="http://schemas.microsoft.com/office/drawing/2010/slicer" name="Campaign 1"/>
            </a:graphicData>
          </a:graphic>
        </xdr:graphicFrame>
      </mc:Choice>
      <mc:Fallback xmlns="">
        <xdr:sp macro="" textlink="">
          <xdr:nvSpPr>
            <xdr:cNvPr id="0" name=""/>
            <xdr:cNvSpPr>
              <a:spLocks noTextEdit="1"/>
            </xdr:cNvSpPr>
          </xdr:nvSpPr>
          <xdr:spPr>
            <a:xfrm>
              <a:off x="52778914" y="13751116"/>
              <a:ext cx="4334573" cy="56957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55</xdr:col>
      <xdr:colOff>423334</xdr:colOff>
      <xdr:row>0</xdr:row>
      <xdr:rowOff>186267</xdr:rowOff>
    </xdr:from>
    <xdr:to>
      <xdr:col>60</xdr:col>
      <xdr:colOff>423333</xdr:colOff>
      <xdr:row>5</xdr:row>
      <xdr:rowOff>778934</xdr:rowOff>
    </xdr:to>
    <xdr:sp macro="" textlink="">
      <xdr:nvSpPr>
        <xdr:cNvPr id="36" name="TextBox 35">
          <a:extLst>
            <a:ext uri="{FF2B5EF4-FFF2-40B4-BE49-F238E27FC236}">
              <a16:creationId xmlns:a16="http://schemas.microsoft.com/office/drawing/2014/main" id="{B116470B-075D-A358-7F22-7FE90754925A}"/>
            </a:ext>
          </a:extLst>
        </xdr:cNvPr>
        <xdr:cNvSpPr txBox="1"/>
      </xdr:nvSpPr>
      <xdr:spPr>
        <a:xfrm>
          <a:off x="46058667" y="186267"/>
          <a:ext cx="4148666" cy="16086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4000" b="1">
              <a:solidFill>
                <a:srgbClr val="FF0000"/>
              </a:solidFill>
            </a:rPr>
            <a:t>Campaign Slicer </a:t>
          </a:r>
        </a:p>
      </xdr:txBody>
    </xdr:sp>
    <xdr:clientData/>
  </xdr:twoCellAnchor>
  <xdr:twoCellAnchor>
    <xdr:from>
      <xdr:col>0</xdr:col>
      <xdr:colOff>0</xdr:colOff>
      <xdr:row>99</xdr:row>
      <xdr:rowOff>0</xdr:rowOff>
    </xdr:from>
    <xdr:to>
      <xdr:col>7</xdr:col>
      <xdr:colOff>0</xdr:colOff>
      <xdr:row>102</xdr:row>
      <xdr:rowOff>0</xdr:rowOff>
    </xdr:to>
    <xdr:sp macro="" textlink="">
      <xdr:nvSpPr>
        <xdr:cNvPr id="37" name="TextBox 36">
          <a:extLst>
            <a:ext uri="{FF2B5EF4-FFF2-40B4-BE49-F238E27FC236}">
              <a16:creationId xmlns:a16="http://schemas.microsoft.com/office/drawing/2014/main" id="{65589ED8-C00C-61C5-F3FE-B5995E199AEA}"/>
            </a:ext>
          </a:extLst>
        </xdr:cNvPr>
        <xdr:cNvSpPr txBox="1"/>
      </xdr:nvSpPr>
      <xdr:spPr>
        <a:xfrm>
          <a:off x="0" y="20929600"/>
          <a:ext cx="11836400" cy="711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200" b="1">
              <a:solidFill>
                <a:srgbClr val="FF0000"/>
              </a:solidFill>
            </a:rPr>
            <a:t>Keywords</a:t>
          </a:r>
          <a:r>
            <a:rPr lang="en-GB" sz="3200" b="1" baseline="0">
              <a:solidFill>
                <a:srgbClr val="FF0000"/>
              </a:solidFill>
            </a:rPr>
            <a:t> Performance Card For March Month</a:t>
          </a:r>
          <a:endParaRPr lang="en-GB" sz="3200" b="1">
            <a:solidFill>
              <a:srgbClr val="FF0000"/>
            </a:solidFill>
          </a:endParaRPr>
        </a:p>
      </xdr:txBody>
    </xdr:sp>
    <xdr:clientData/>
  </xdr:twoCellAnchor>
  <xdr:twoCellAnchor>
    <xdr:from>
      <xdr:col>0</xdr:col>
      <xdr:colOff>0</xdr:colOff>
      <xdr:row>113</xdr:row>
      <xdr:rowOff>0</xdr:rowOff>
    </xdr:from>
    <xdr:to>
      <xdr:col>7</xdr:col>
      <xdr:colOff>0</xdr:colOff>
      <xdr:row>116</xdr:row>
      <xdr:rowOff>101600</xdr:rowOff>
    </xdr:to>
    <xdr:sp macro="" textlink="">
      <xdr:nvSpPr>
        <xdr:cNvPr id="38" name="TextBox 37">
          <a:extLst>
            <a:ext uri="{FF2B5EF4-FFF2-40B4-BE49-F238E27FC236}">
              <a16:creationId xmlns:a16="http://schemas.microsoft.com/office/drawing/2014/main" id="{F50BCB11-0D68-1349-A5CA-7CC85F868814}"/>
            </a:ext>
          </a:extLst>
        </xdr:cNvPr>
        <xdr:cNvSpPr txBox="1"/>
      </xdr:nvSpPr>
      <xdr:spPr>
        <a:xfrm>
          <a:off x="0" y="24993600"/>
          <a:ext cx="11836400" cy="711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200" b="1">
              <a:solidFill>
                <a:srgbClr val="FF0000"/>
              </a:solidFill>
            </a:rPr>
            <a:t>Keywords</a:t>
          </a:r>
          <a:r>
            <a:rPr lang="en-GB" sz="3200" b="1" baseline="0">
              <a:solidFill>
                <a:srgbClr val="FF0000"/>
              </a:solidFill>
            </a:rPr>
            <a:t> Performance Card For April Month</a:t>
          </a:r>
          <a:endParaRPr lang="en-GB" sz="3200" b="1">
            <a:solidFill>
              <a:srgbClr val="FF0000"/>
            </a:solidFill>
          </a:endParaRPr>
        </a:p>
      </xdr:txBody>
    </xdr:sp>
    <xdr:clientData/>
  </xdr:twoCellAnchor>
  <xdr:twoCellAnchor>
    <xdr:from>
      <xdr:col>0</xdr:col>
      <xdr:colOff>0</xdr:colOff>
      <xdr:row>125</xdr:row>
      <xdr:rowOff>0</xdr:rowOff>
    </xdr:from>
    <xdr:to>
      <xdr:col>7</xdr:col>
      <xdr:colOff>0</xdr:colOff>
      <xdr:row>128</xdr:row>
      <xdr:rowOff>101600</xdr:rowOff>
    </xdr:to>
    <xdr:sp macro="" textlink="">
      <xdr:nvSpPr>
        <xdr:cNvPr id="39" name="TextBox 38">
          <a:extLst>
            <a:ext uri="{FF2B5EF4-FFF2-40B4-BE49-F238E27FC236}">
              <a16:creationId xmlns:a16="http://schemas.microsoft.com/office/drawing/2014/main" id="{19EF4A41-6540-404E-A469-3B62DE76F426}"/>
            </a:ext>
          </a:extLst>
        </xdr:cNvPr>
        <xdr:cNvSpPr txBox="1"/>
      </xdr:nvSpPr>
      <xdr:spPr>
        <a:xfrm>
          <a:off x="0" y="28117800"/>
          <a:ext cx="12039600" cy="711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200" b="1">
              <a:solidFill>
                <a:srgbClr val="FF0000"/>
              </a:solidFill>
            </a:rPr>
            <a:t>Keywords</a:t>
          </a:r>
          <a:r>
            <a:rPr lang="en-GB" sz="3200" b="1" baseline="0">
              <a:solidFill>
                <a:srgbClr val="FF0000"/>
              </a:solidFill>
            </a:rPr>
            <a:t> Performance Card For May Month</a:t>
          </a:r>
          <a:endParaRPr lang="en-GB" sz="3200" b="1">
            <a:solidFill>
              <a:srgbClr val="FF0000"/>
            </a:solidFill>
          </a:endParaRPr>
        </a:p>
      </xdr:txBody>
    </xdr:sp>
    <xdr:clientData/>
  </xdr:twoCellAnchor>
  <xdr:twoCellAnchor>
    <xdr:from>
      <xdr:col>7</xdr:col>
      <xdr:colOff>0</xdr:colOff>
      <xdr:row>99</xdr:row>
      <xdr:rowOff>0</xdr:rowOff>
    </xdr:from>
    <xdr:to>
      <xdr:col>17</xdr:col>
      <xdr:colOff>0</xdr:colOff>
      <xdr:row>115</xdr:row>
      <xdr:rowOff>0</xdr:rowOff>
    </xdr:to>
    <xdr:graphicFrame macro="">
      <xdr:nvGraphicFramePr>
        <xdr:cNvPr id="40" name="Chart 39">
          <a:extLst>
            <a:ext uri="{FF2B5EF4-FFF2-40B4-BE49-F238E27FC236}">
              <a16:creationId xmlns:a16="http://schemas.microsoft.com/office/drawing/2014/main" id="{0371836D-DC97-B04D-BA05-31032E5763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7</xdr:col>
      <xdr:colOff>274230</xdr:colOff>
      <xdr:row>112</xdr:row>
      <xdr:rowOff>226247</xdr:rowOff>
    </xdr:from>
    <xdr:to>
      <xdr:col>16</xdr:col>
      <xdr:colOff>828260</xdr:colOff>
      <xdr:row>128</xdr:row>
      <xdr:rowOff>0</xdr:rowOff>
    </xdr:to>
    <xdr:graphicFrame macro="">
      <xdr:nvGraphicFramePr>
        <xdr:cNvPr id="41" name="Chart 40">
          <a:extLst>
            <a:ext uri="{FF2B5EF4-FFF2-40B4-BE49-F238E27FC236}">
              <a16:creationId xmlns:a16="http://schemas.microsoft.com/office/drawing/2014/main" id="{A3E948B0-29A3-0B4B-83D8-427C78CF1A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7</xdr:col>
      <xdr:colOff>228600</xdr:colOff>
      <xdr:row>127</xdr:row>
      <xdr:rowOff>127000</xdr:rowOff>
    </xdr:from>
    <xdr:to>
      <xdr:col>16</xdr:col>
      <xdr:colOff>787400</xdr:colOff>
      <xdr:row>140</xdr:row>
      <xdr:rowOff>152400</xdr:rowOff>
    </xdr:to>
    <xdr:graphicFrame macro="">
      <xdr:nvGraphicFramePr>
        <xdr:cNvPr id="2" name="Chart 1">
          <a:extLst>
            <a:ext uri="{FF2B5EF4-FFF2-40B4-BE49-F238E27FC236}">
              <a16:creationId xmlns:a16="http://schemas.microsoft.com/office/drawing/2014/main" id="{09776CDB-8F68-8D45-B43A-A10C727585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17</xdr:col>
      <xdr:colOff>0</xdr:colOff>
      <xdr:row>99</xdr:row>
      <xdr:rowOff>0</xdr:rowOff>
    </xdr:from>
    <xdr:to>
      <xdr:col>21</xdr:col>
      <xdr:colOff>685802</xdr:colOff>
      <xdr:row>113</xdr:row>
      <xdr:rowOff>25400</xdr:rowOff>
    </xdr:to>
    <mc:AlternateContent xmlns:mc="http://schemas.openxmlformats.org/markup-compatibility/2006" xmlns:a14="http://schemas.microsoft.com/office/drawing/2010/main">
      <mc:Choice Requires="a14">
        <xdr:graphicFrame macro="">
          <xdr:nvGraphicFramePr>
            <xdr:cNvPr id="3" name="Keyword">
              <a:extLst>
                <a:ext uri="{FF2B5EF4-FFF2-40B4-BE49-F238E27FC236}">
                  <a16:creationId xmlns:a16="http://schemas.microsoft.com/office/drawing/2014/main" id="{B6315EFF-EF06-4942-9B47-A199290B0659}"/>
                </a:ext>
              </a:extLst>
            </xdr:cNvPr>
            <xdr:cNvGraphicFramePr/>
          </xdr:nvGraphicFramePr>
          <xdr:xfrm>
            <a:off x="0" y="0"/>
            <a:ext cx="0" cy="0"/>
          </xdr:xfrm>
          <a:graphic>
            <a:graphicData uri="http://schemas.microsoft.com/office/drawing/2010/slicer">
              <sle:slicer xmlns:sle="http://schemas.microsoft.com/office/drawing/2010/slicer" name="Keyword"/>
            </a:graphicData>
          </a:graphic>
        </xdr:graphicFrame>
      </mc:Choice>
      <mc:Fallback xmlns="">
        <xdr:sp macro="" textlink="">
          <xdr:nvSpPr>
            <xdr:cNvPr id="0" name=""/>
            <xdr:cNvSpPr>
              <a:spLocks noTextEdit="1"/>
            </xdr:cNvSpPr>
          </xdr:nvSpPr>
          <xdr:spPr>
            <a:xfrm>
              <a:off x="23774400" y="20980400"/>
              <a:ext cx="3937001" cy="4089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113</xdr:row>
      <xdr:rowOff>204838</xdr:rowOff>
    </xdr:from>
    <xdr:to>
      <xdr:col>21</xdr:col>
      <xdr:colOff>655486</xdr:colOff>
      <xdr:row>126</xdr:row>
      <xdr:rowOff>163871</xdr:rowOff>
    </xdr:to>
    <mc:AlternateContent xmlns:mc="http://schemas.openxmlformats.org/markup-compatibility/2006" xmlns:a14="http://schemas.microsoft.com/office/drawing/2010/main">
      <mc:Choice Requires="a14">
        <xdr:graphicFrame macro="">
          <xdr:nvGraphicFramePr>
            <xdr:cNvPr id="4" name="Keyword 1">
              <a:extLst>
                <a:ext uri="{FF2B5EF4-FFF2-40B4-BE49-F238E27FC236}">
                  <a16:creationId xmlns:a16="http://schemas.microsoft.com/office/drawing/2014/main" id="{B2AB1014-D914-934C-A69C-FD4980301C2B}"/>
                </a:ext>
              </a:extLst>
            </xdr:cNvPr>
            <xdr:cNvGraphicFramePr/>
          </xdr:nvGraphicFramePr>
          <xdr:xfrm>
            <a:off x="0" y="0"/>
            <a:ext cx="0" cy="0"/>
          </xdr:xfrm>
          <a:graphic>
            <a:graphicData uri="http://schemas.microsoft.com/office/drawing/2010/slicer">
              <sle:slicer xmlns:sle="http://schemas.microsoft.com/office/drawing/2010/slicer" name="Keyword 1"/>
            </a:graphicData>
          </a:graphic>
        </xdr:graphicFrame>
      </mc:Choice>
      <mc:Fallback xmlns="">
        <xdr:sp macro="" textlink="">
          <xdr:nvSpPr>
            <xdr:cNvPr id="0" name=""/>
            <xdr:cNvSpPr>
              <a:spLocks noTextEdit="1"/>
            </xdr:cNvSpPr>
          </xdr:nvSpPr>
          <xdr:spPr>
            <a:xfrm>
              <a:off x="23774400" y="25249238"/>
              <a:ext cx="3906685" cy="351503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127</xdr:row>
      <xdr:rowOff>68280</xdr:rowOff>
    </xdr:from>
    <xdr:to>
      <xdr:col>21</xdr:col>
      <xdr:colOff>614518</xdr:colOff>
      <xdr:row>140</xdr:row>
      <xdr:rowOff>109247</xdr:rowOff>
    </xdr:to>
    <mc:AlternateContent xmlns:mc="http://schemas.openxmlformats.org/markup-compatibility/2006" xmlns:a14="http://schemas.microsoft.com/office/drawing/2010/main">
      <mc:Choice Requires="a14">
        <xdr:graphicFrame macro="">
          <xdr:nvGraphicFramePr>
            <xdr:cNvPr id="32" name="Keyword 2">
              <a:extLst>
                <a:ext uri="{FF2B5EF4-FFF2-40B4-BE49-F238E27FC236}">
                  <a16:creationId xmlns:a16="http://schemas.microsoft.com/office/drawing/2014/main" id="{30B93B4C-B844-3B44-B60C-4AF5E4EBD17D}"/>
                </a:ext>
              </a:extLst>
            </xdr:cNvPr>
            <xdr:cNvGraphicFramePr/>
          </xdr:nvGraphicFramePr>
          <xdr:xfrm>
            <a:off x="0" y="0"/>
            <a:ext cx="0" cy="0"/>
          </xdr:xfrm>
          <a:graphic>
            <a:graphicData uri="http://schemas.microsoft.com/office/drawing/2010/slicer">
              <sle:slicer xmlns:sle="http://schemas.microsoft.com/office/drawing/2010/slicer" name="Keyword 2"/>
            </a:graphicData>
          </a:graphic>
        </xdr:graphicFrame>
      </mc:Choice>
      <mc:Fallback xmlns="">
        <xdr:sp macro="" textlink="">
          <xdr:nvSpPr>
            <xdr:cNvPr id="0" name=""/>
            <xdr:cNvSpPr>
              <a:spLocks noTextEdit="1"/>
            </xdr:cNvSpPr>
          </xdr:nvSpPr>
          <xdr:spPr>
            <a:xfrm>
              <a:off x="23774400" y="28871880"/>
              <a:ext cx="3865717" cy="35969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833436</xdr:colOff>
      <xdr:row>98</xdr:row>
      <xdr:rowOff>158749</xdr:rowOff>
    </xdr:from>
    <xdr:to>
      <xdr:col>30</xdr:col>
      <xdr:colOff>555624</xdr:colOff>
      <xdr:row>112</xdr:row>
      <xdr:rowOff>238124</xdr:rowOff>
    </xdr:to>
    <xdr:graphicFrame macro="">
      <xdr:nvGraphicFramePr>
        <xdr:cNvPr id="42" name="Chart 41">
          <a:extLst>
            <a:ext uri="{FF2B5EF4-FFF2-40B4-BE49-F238E27FC236}">
              <a16:creationId xmlns:a16="http://schemas.microsoft.com/office/drawing/2014/main" id="{2165E7B4-A25B-2B44-A387-A4888EB925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22</xdr:col>
      <xdr:colOff>0</xdr:colOff>
      <xdr:row>113</xdr:row>
      <xdr:rowOff>0</xdr:rowOff>
    </xdr:from>
    <xdr:to>
      <xdr:col>30</xdr:col>
      <xdr:colOff>419100</xdr:colOff>
      <xdr:row>126</xdr:row>
      <xdr:rowOff>139700</xdr:rowOff>
    </xdr:to>
    <xdr:graphicFrame macro="">
      <xdr:nvGraphicFramePr>
        <xdr:cNvPr id="43" name="Chart 42">
          <a:extLst>
            <a:ext uri="{FF2B5EF4-FFF2-40B4-BE49-F238E27FC236}">
              <a16:creationId xmlns:a16="http://schemas.microsoft.com/office/drawing/2014/main" id="{DE89C51C-F124-C744-A342-71437C257C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22</xdr:col>
      <xdr:colOff>9117</xdr:colOff>
      <xdr:row>127</xdr:row>
      <xdr:rowOff>7814</xdr:rowOff>
    </xdr:from>
    <xdr:to>
      <xdr:col>30</xdr:col>
      <xdr:colOff>304799</xdr:colOff>
      <xdr:row>141</xdr:row>
      <xdr:rowOff>19539</xdr:rowOff>
    </xdr:to>
    <xdr:graphicFrame macro="">
      <xdr:nvGraphicFramePr>
        <xdr:cNvPr id="44" name="Chart 43">
          <a:extLst>
            <a:ext uri="{FF2B5EF4-FFF2-40B4-BE49-F238E27FC236}">
              <a16:creationId xmlns:a16="http://schemas.microsoft.com/office/drawing/2014/main" id="{AB7185A0-CC6E-604D-84D9-9237B59DDA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34</xdr:col>
      <xdr:colOff>599721</xdr:colOff>
      <xdr:row>101</xdr:row>
      <xdr:rowOff>-1</xdr:rowOff>
    </xdr:from>
    <xdr:to>
      <xdr:col>43</xdr:col>
      <xdr:colOff>564444</xdr:colOff>
      <xdr:row>114</xdr:row>
      <xdr:rowOff>-1</xdr:rowOff>
    </xdr:to>
    <xdr:sp macro="" textlink="">
      <xdr:nvSpPr>
        <xdr:cNvPr id="45" name="Rounded Rectangle 44">
          <a:extLst>
            <a:ext uri="{FF2B5EF4-FFF2-40B4-BE49-F238E27FC236}">
              <a16:creationId xmlns:a16="http://schemas.microsoft.com/office/drawing/2014/main" id="{7E143550-4A72-6549-9BB3-330C94AA118A}"/>
            </a:ext>
          </a:extLst>
        </xdr:cNvPr>
        <xdr:cNvSpPr/>
      </xdr:nvSpPr>
      <xdr:spPr>
        <a:xfrm>
          <a:off x="38064721" y="21942777"/>
          <a:ext cx="7267223" cy="4198055"/>
        </a:xfrm>
        <a:prstGeom prst="roundRect">
          <a:avLst/>
        </a:prstGeom>
        <a:solidFill>
          <a:schemeClr val="bg1">
            <a:lumMod val="85000"/>
          </a:schemeClr>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34</xdr:col>
      <xdr:colOff>740834</xdr:colOff>
      <xdr:row>101</xdr:row>
      <xdr:rowOff>70556</xdr:rowOff>
    </xdr:from>
    <xdr:to>
      <xdr:col>43</xdr:col>
      <xdr:colOff>564444</xdr:colOff>
      <xdr:row>105</xdr:row>
      <xdr:rowOff>119945</xdr:rowOff>
    </xdr:to>
    <xdr:sp macro="" textlink="">
      <xdr:nvSpPr>
        <xdr:cNvPr id="50" name="TextBox 49">
          <a:extLst>
            <a:ext uri="{FF2B5EF4-FFF2-40B4-BE49-F238E27FC236}">
              <a16:creationId xmlns:a16="http://schemas.microsoft.com/office/drawing/2014/main" id="{2B6055C4-6B29-F84D-BDEF-05F0EC44456C}"/>
            </a:ext>
          </a:extLst>
        </xdr:cNvPr>
        <xdr:cNvSpPr txBox="1"/>
      </xdr:nvSpPr>
      <xdr:spPr>
        <a:xfrm>
          <a:off x="38205834" y="22013334"/>
          <a:ext cx="7126110" cy="1495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600" b="1">
              <a:solidFill>
                <a:srgbClr val="FF0000"/>
              </a:solidFill>
              <a:latin typeface="Telugu MN" pitchFamily="2" charset="0"/>
              <a:cs typeface="Telugu MN" pitchFamily="2" charset="0"/>
            </a:rPr>
            <a:t>March Month Campiagn</a:t>
          </a:r>
          <a:r>
            <a:rPr lang="en-GB" sz="3600" b="1" baseline="0">
              <a:solidFill>
                <a:srgbClr val="FF0000"/>
              </a:solidFill>
              <a:latin typeface="Telugu MN" pitchFamily="2" charset="0"/>
              <a:cs typeface="Telugu MN" pitchFamily="2" charset="0"/>
            </a:rPr>
            <a:t> Cost</a:t>
          </a:r>
          <a:endParaRPr lang="en-GB" sz="3600" b="1">
            <a:solidFill>
              <a:srgbClr val="FF0000"/>
            </a:solidFill>
            <a:latin typeface="Telugu MN" pitchFamily="2" charset="0"/>
            <a:cs typeface="Telugu MN" pitchFamily="2" charset="0"/>
          </a:endParaRPr>
        </a:p>
      </xdr:txBody>
    </xdr:sp>
    <xdr:clientData/>
  </xdr:twoCellAnchor>
  <xdr:twoCellAnchor>
    <xdr:from>
      <xdr:col>35</xdr:col>
      <xdr:colOff>176389</xdr:colOff>
      <xdr:row>104</xdr:row>
      <xdr:rowOff>35278</xdr:rowOff>
    </xdr:from>
    <xdr:to>
      <xdr:col>43</xdr:col>
      <xdr:colOff>246944</xdr:colOff>
      <xdr:row>107</xdr:row>
      <xdr:rowOff>141112</xdr:rowOff>
    </xdr:to>
    <xdr:sp macro="" textlink="'Campaigns Data '!J5">
      <xdr:nvSpPr>
        <xdr:cNvPr id="51" name="TextBox 50">
          <a:extLst>
            <a:ext uri="{FF2B5EF4-FFF2-40B4-BE49-F238E27FC236}">
              <a16:creationId xmlns:a16="http://schemas.microsoft.com/office/drawing/2014/main" id="{956D9E36-3A9C-8247-882F-5F7A3B4BE0AA}"/>
            </a:ext>
          </a:extLst>
        </xdr:cNvPr>
        <xdr:cNvSpPr txBox="1"/>
      </xdr:nvSpPr>
      <xdr:spPr>
        <a:xfrm>
          <a:off x="38452778" y="23106945"/>
          <a:ext cx="6561666" cy="1058334"/>
        </a:xfrm>
        <a:prstGeom prst="rect">
          <a:avLst/>
        </a:prstGeom>
        <a:solidFill>
          <a:srgbClr val="CC0000"/>
        </a:solid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F61B9D-6C8F-3F4D-BFCC-190589CFD460}" type="TxLink">
            <a:rPr lang="en-US" sz="6000" b="0" i="0" u="none" strike="noStrike">
              <a:solidFill>
                <a:schemeClr val="bg1"/>
              </a:solidFill>
              <a:latin typeface="Tahoma" panose="020B0604030504040204" pitchFamily="34" charset="0"/>
              <a:ea typeface="Tahoma" panose="020B0604030504040204" pitchFamily="34" charset="0"/>
              <a:cs typeface="Tahoma" panose="020B0604030504040204" pitchFamily="34" charset="0"/>
            </a:rPr>
            <a:pPr algn="ctr"/>
            <a:t>$635.29</a:t>
          </a:fld>
          <a:endParaRPr lang="en-GB" sz="23900">
            <a:solidFill>
              <a:schemeClr val="bg1"/>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35</xdr:col>
      <xdr:colOff>211666</xdr:colOff>
      <xdr:row>107</xdr:row>
      <xdr:rowOff>176388</xdr:rowOff>
    </xdr:from>
    <xdr:to>
      <xdr:col>43</xdr:col>
      <xdr:colOff>211667</xdr:colOff>
      <xdr:row>113</xdr:row>
      <xdr:rowOff>167922</xdr:rowOff>
    </xdr:to>
    <xdr:graphicFrame macro="">
      <xdr:nvGraphicFramePr>
        <xdr:cNvPr id="52" name="Chart 51">
          <a:extLst>
            <a:ext uri="{FF2B5EF4-FFF2-40B4-BE49-F238E27FC236}">
              <a16:creationId xmlns:a16="http://schemas.microsoft.com/office/drawing/2014/main" id="{B8261D8A-894E-2F4B-A551-D34A9CFAD8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34</xdr:col>
      <xdr:colOff>670278</xdr:colOff>
      <xdr:row>115</xdr:row>
      <xdr:rowOff>105834</xdr:rowOff>
    </xdr:from>
    <xdr:to>
      <xdr:col>43</xdr:col>
      <xdr:colOff>635001</xdr:colOff>
      <xdr:row>129</xdr:row>
      <xdr:rowOff>282222</xdr:rowOff>
    </xdr:to>
    <xdr:sp macro="" textlink="">
      <xdr:nvSpPr>
        <xdr:cNvPr id="53" name="Rounded Rectangle 52">
          <a:extLst>
            <a:ext uri="{FF2B5EF4-FFF2-40B4-BE49-F238E27FC236}">
              <a16:creationId xmlns:a16="http://schemas.microsoft.com/office/drawing/2014/main" id="{8A1606BB-222A-6743-9061-B28D47114B05}"/>
            </a:ext>
          </a:extLst>
        </xdr:cNvPr>
        <xdr:cNvSpPr/>
      </xdr:nvSpPr>
      <xdr:spPr>
        <a:xfrm>
          <a:off x="38135278" y="26458334"/>
          <a:ext cx="7267223" cy="4198055"/>
        </a:xfrm>
        <a:prstGeom prst="roundRect">
          <a:avLst/>
        </a:prstGeom>
        <a:solidFill>
          <a:schemeClr val="bg1">
            <a:lumMod val="85000"/>
          </a:schemeClr>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34</xdr:col>
      <xdr:colOff>670278</xdr:colOff>
      <xdr:row>115</xdr:row>
      <xdr:rowOff>105834</xdr:rowOff>
    </xdr:from>
    <xdr:to>
      <xdr:col>43</xdr:col>
      <xdr:colOff>493888</xdr:colOff>
      <xdr:row>120</xdr:row>
      <xdr:rowOff>119945</xdr:rowOff>
    </xdr:to>
    <xdr:sp macro="" textlink="">
      <xdr:nvSpPr>
        <xdr:cNvPr id="54" name="TextBox 53">
          <a:extLst>
            <a:ext uri="{FF2B5EF4-FFF2-40B4-BE49-F238E27FC236}">
              <a16:creationId xmlns:a16="http://schemas.microsoft.com/office/drawing/2014/main" id="{DBD790DF-53FA-1A43-B0E0-14AA1F9A463B}"/>
            </a:ext>
          </a:extLst>
        </xdr:cNvPr>
        <xdr:cNvSpPr txBox="1"/>
      </xdr:nvSpPr>
      <xdr:spPr>
        <a:xfrm>
          <a:off x="38135278" y="26458334"/>
          <a:ext cx="7126110" cy="1495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600" b="1">
              <a:solidFill>
                <a:srgbClr val="FF0000"/>
              </a:solidFill>
              <a:latin typeface="Telugu MN" pitchFamily="2" charset="0"/>
              <a:cs typeface="Telugu MN" pitchFamily="2" charset="0"/>
            </a:rPr>
            <a:t>April Month Campiagn</a:t>
          </a:r>
          <a:r>
            <a:rPr lang="en-GB" sz="3600" b="1" baseline="0">
              <a:solidFill>
                <a:srgbClr val="FF0000"/>
              </a:solidFill>
              <a:latin typeface="Telugu MN" pitchFamily="2" charset="0"/>
              <a:cs typeface="Telugu MN" pitchFamily="2" charset="0"/>
            </a:rPr>
            <a:t> Cost</a:t>
          </a:r>
          <a:endParaRPr lang="en-GB" sz="3600" b="1">
            <a:solidFill>
              <a:srgbClr val="FF0000"/>
            </a:solidFill>
            <a:latin typeface="Telugu MN" pitchFamily="2" charset="0"/>
            <a:cs typeface="Telugu MN" pitchFamily="2" charset="0"/>
          </a:endParaRPr>
        </a:p>
      </xdr:txBody>
    </xdr:sp>
    <xdr:clientData/>
  </xdr:twoCellAnchor>
  <xdr:twoCellAnchor>
    <xdr:from>
      <xdr:col>35</xdr:col>
      <xdr:colOff>141111</xdr:colOff>
      <xdr:row>118</xdr:row>
      <xdr:rowOff>246944</xdr:rowOff>
    </xdr:from>
    <xdr:to>
      <xdr:col>43</xdr:col>
      <xdr:colOff>211666</xdr:colOff>
      <xdr:row>122</xdr:row>
      <xdr:rowOff>35278</xdr:rowOff>
    </xdr:to>
    <xdr:sp macro="" textlink="'Campaigns Data '!J10">
      <xdr:nvSpPr>
        <xdr:cNvPr id="55" name="TextBox 54">
          <a:extLst>
            <a:ext uri="{FF2B5EF4-FFF2-40B4-BE49-F238E27FC236}">
              <a16:creationId xmlns:a16="http://schemas.microsoft.com/office/drawing/2014/main" id="{D8734E67-32BE-B944-A15D-ED029BC7101F}"/>
            </a:ext>
          </a:extLst>
        </xdr:cNvPr>
        <xdr:cNvSpPr txBox="1"/>
      </xdr:nvSpPr>
      <xdr:spPr>
        <a:xfrm>
          <a:off x="38417500" y="27446111"/>
          <a:ext cx="6561666" cy="1058334"/>
        </a:xfrm>
        <a:prstGeom prst="rect">
          <a:avLst/>
        </a:prstGeom>
        <a:solidFill>
          <a:srgbClr val="CC0000"/>
        </a:solid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11B0C3-B24C-E94D-9809-9970271EBB4C}" type="TxLink">
            <a:rPr lang="en-US" sz="6000" b="0" i="0" u="none" strike="noStrike">
              <a:solidFill>
                <a:schemeClr val="bg1"/>
              </a:solidFill>
              <a:latin typeface="Calibri"/>
              <a:ea typeface="Tahoma" panose="020B0604030504040204" pitchFamily="34" charset="0"/>
              <a:cs typeface="Calibri"/>
            </a:rPr>
            <a:pPr algn="ctr"/>
            <a:t>$1,100.00</a:t>
          </a:fld>
          <a:endParaRPr lang="en-GB" sz="6000">
            <a:solidFill>
              <a:schemeClr val="bg1"/>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36</xdr:col>
      <xdr:colOff>762000</xdr:colOff>
      <xdr:row>121</xdr:row>
      <xdr:rowOff>254000</xdr:rowOff>
    </xdr:from>
    <xdr:to>
      <xdr:col>41</xdr:col>
      <xdr:colOff>406400</xdr:colOff>
      <xdr:row>129</xdr:row>
      <xdr:rowOff>254000</xdr:rowOff>
    </xdr:to>
    <xdr:graphicFrame macro="">
      <xdr:nvGraphicFramePr>
        <xdr:cNvPr id="56" name="Chart 55">
          <a:extLst>
            <a:ext uri="{FF2B5EF4-FFF2-40B4-BE49-F238E27FC236}">
              <a16:creationId xmlns:a16="http://schemas.microsoft.com/office/drawing/2014/main" id="{615AF8AE-C82C-6E4C-A8FF-0E9A41AD7F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34</xdr:col>
      <xdr:colOff>711200</xdr:colOff>
      <xdr:row>131</xdr:row>
      <xdr:rowOff>0</xdr:rowOff>
    </xdr:from>
    <xdr:to>
      <xdr:col>43</xdr:col>
      <xdr:colOff>675923</xdr:colOff>
      <xdr:row>147</xdr:row>
      <xdr:rowOff>176388</xdr:rowOff>
    </xdr:to>
    <xdr:sp macro="" textlink="">
      <xdr:nvSpPr>
        <xdr:cNvPr id="57" name="Rounded Rectangle 56">
          <a:extLst>
            <a:ext uri="{FF2B5EF4-FFF2-40B4-BE49-F238E27FC236}">
              <a16:creationId xmlns:a16="http://schemas.microsoft.com/office/drawing/2014/main" id="{D49EA499-98E2-F446-A5B4-1F2EEC02D3FC}"/>
            </a:ext>
          </a:extLst>
        </xdr:cNvPr>
        <xdr:cNvSpPr/>
      </xdr:nvSpPr>
      <xdr:spPr>
        <a:xfrm>
          <a:off x="38303200" y="29921200"/>
          <a:ext cx="7279923" cy="4037188"/>
        </a:xfrm>
        <a:prstGeom prst="roundRect">
          <a:avLst/>
        </a:prstGeom>
        <a:solidFill>
          <a:schemeClr val="bg1">
            <a:lumMod val="85000"/>
          </a:schemeClr>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34</xdr:col>
      <xdr:colOff>762000</xdr:colOff>
      <xdr:row>130</xdr:row>
      <xdr:rowOff>203200</xdr:rowOff>
    </xdr:from>
    <xdr:to>
      <xdr:col>43</xdr:col>
      <xdr:colOff>585610</xdr:colOff>
      <xdr:row>135</xdr:row>
      <xdr:rowOff>115711</xdr:rowOff>
    </xdr:to>
    <xdr:sp macro="" textlink="">
      <xdr:nvSpPr>
        <xdr:cNvPr id="58" name="TextBox 57">
          <a:extLst>
            <a:ext uri="{FF2B5EF4-FFF2-40B4-BE49-F238E27FC236}">
              <a16:creationId xmlns:a16="http://schemas.microsoft.com/office/drawing/2014/main" id="{9D185CE2-3574-D144-A4CA-C33E73100056}"/>
            </a:ext>
          </a:extLst>
        </xdr:cNvPr>
        <xdr:cNvSpPr txBox="1"/>
      </xdr:nvSpPr>
      <xdr:spPr>
        <a:xfrm>
          <a:off x="38354000" y="29819600"/>
          <a:ext cx="7138810" cy="1436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600" b="1">
              <a:solidFill>
                <a:srgbClr val="FF0000"/>
              </a:solidFill>
              <a:latin typeface="Telugu MN" pitchFamily="2" charset="0"/>
              <a:cs typeface="Telugu MN" pitchFamily="2" charset="0"/>
            </a:rPr>
            <a:t>May Month Campiagn</a:t>
          </a:r>
          <a:r>
            <a:rPr lang="en-GB" sz="3600" b="1" baseline="0">
              <a:solidFill>
                <a:srgbClr val="FF0000"/>
              </a:solidFill>
              <a:latin typeface="Telugu MN" pitchFamily="2" charset="0"/>
              <a:cs typeface="Telugu MN" pitchFamily="2" charset="0"/>
            </a:rPr>
            <a:t> Cost</a:t>
          </a:r>
          <a:endParaRPr lang="en-GB" sz="3600" b="1">
            <a:solidFill>
              <a:srgbClr val="FF0000"/>
            </a:solidFill>
            <a:latin typeface="Telugu MN" pitchFamily="2" charset="0"/>
            <a:cs typeface="Telugu MN" pitchFamily="2" charset="0"/>
          </a:endParaRPr>
        </a:p>
      </xdr:txBody>
    </xdr:sp>
    <xdr:clientData/>
  </xdr:twoCellAnchor>
  <xdr:twoCellAnchor>
    <xdr:from>
      <xdr:col>35</xdr:col>
      <xdr:colOff>304800</xdr:colOff>
      <xdr:row>133</xdr:row>
      <xdr:rowOff>254000</xdr:rowOff>
    </xdr:from>
    <xdr:to>
      <xdr:col>43</xdr:col>
      <xdr:colOff>375355</xdr:colOff>
      <xdr:row>137</xdr:row>
      <xdr:rowOff>42334</xdr:rowOff>
    </xdr:to>
    <xdr:sp macro="" textlink="'Campaigns Data '!J15">
      <xdr:nvSpPr>
        <xdr:cNvPr id="59" name="TextBox 58">
          <a:extLst>
            <a:ext uri="{FF2B5EF4-FFF2-40B4-BE49-F238E27FC236}">
              <a16:creationId xmlns:a16="http://schemas.microsoft.com/office/drawing/2014/main" id="{9A772E2F-AFB4-394E-B265-1A37628B32C4}"/>
            </a:ext>
          </a:extLst>
        </xdr:cNvPr>
        <xdr:cNvSpPr txBox="1"/>
      </xdr:nvSpPr>
      <xdr:spPr>
        <a:xfrm>
          <a:off x="38709600" y="30784800"/>
          <a:ext cx="6572955" cy="1007534"/>
        </a:xfrm>
        <a:prstGeom prst="rect">
          <a:avLst/>
        </a:prstGeom>
        <a:solidFill>
          <a:srgbClr val="CC0000"/>
        </a:solid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131210-C22A-D54E-8B44-C33F525A5109}" type="TxLink">
            <a:rPr lang="en-US" sz="6600" b="0" i="0" u="none" strike="noStrike">
              <a:solidFill>
                <a:schemeClr val="bg1"/>
              </a:solidFill>
              <a:latin typeface="Calibri"/>
              <a:ea typeface="Tahoma" panose="020B0604030504040204" pitchFamily="34" charset="0"/>
              <a:cs typeface="Calibri"/>
            </a:rPr>
            <a:pPr algn="ctr"/>
            <a:t>$2,077</a:t>
          </a:fld>
          <a:endParaRPr lang="en-US" sz="6600" b="0" i="0" u="none" strike="noStrike">
            <a:solidFill>
              <a:schemeClr val="bg1"/>
            </a:solidFill>
            <a:latin typeface="Calibri"/>
            <a:ea typeface="Tahoma" panose="020B0604030504040204" pitchFamily="34" charset="0"/>
            <a:cs typeface="Calibri"/>
          </a:endParaRPr>
        </a:p>
      </xdr:txBody>
    </xdr:sp>
    <xdr:clientData/>
  </xdr:twoCellAnchor>
  <xdr:twoCellAnchor>
    <xdr:from>
      <xdr:col>35</xdr:col>
      <xdr:colOff>508000</xdr:colOff>
      <xdr:row>137</xdr:row>
      <xdr:rowOff>152400</xdr:rowOff>
    </xdr:from>
    <xdr:to>
      <xdr:col>42</xdr:col>
      <xdr:colOff>711200</xdr:colOff>
      <xdr:row>147</xdr:row>
      <xdr:rowOff>152400</xdr:rowOff>
    </xdr:to>
    <xdr:graphicFrame macro="">
      <xdr:nvGraphicFramePr>
        <xdr:cNvPr id="60" name="Chart 59">
          <a:extLst>
            <a:ext uri="{FF2B5EF4-FFF2-40B4-BE49-F238E27FC236}">
              <a16:creationId xmlns:a16="http://schemas.microsoft.com/office/drawing/2014/main" id="{0E92740E-8D49-6D4D-A134-DDAADFA86C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editAs="oneCell">
    <xdr:from>
      <xdr:col>46</xdr:col>
      <xdr:colOff>203199</xdr:colOff>
      <xdr:row>101</xdr:row>
      <xdr:rowOff>152400</xdr:rowOff>
    </xdr:from>
    <xdr:to>
      <xdr:col>61</xdr:col>
      <xdr:colOff>53730</xdr:colOff>
      <xdr:row>137</xdr:row>
      <xdr:rowOff>101600</xdr:rowOff>
    </xdr:to>
    <xdr:pic>
      <xdr:nvPicPr>
        <xdr:cNvPr id="61" name="Picture 60">
          <a:extLst>
            <a:ext uri="{FF2B5EF4-FFF2-40B4-BE49-F238E27FC236}">
              <a16:creationId xmlns:a16="http://schemas.microsoft.com/office/drawing/2014/main" id="{BC0D08DA-D821-4846-BA9F-7FB669D069B8}"/>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47548799" y="21336000"/>
          <a:ext cx="12042531" cy="10515600"/>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0.2807</cdr:x>
      <cdr:y>0.27228</cdr:y>
    </cdr:from>
    <cdr:to>
      <cdr:x>0.70337</cdr:x>
      <cdr:y>0.63575</cdr:y>
    </cdr:to>
    <cdr:sp macro="" textlink="">
      <cdr:nvSpPr>
        <cdr:cNvPr id="2" name="TextBox 16">
          <a:extLst xmlns:a="http://schemas.openxmlformats.org/drawingml/2006/main">
            <a:ext uri="{FF2B5EF4-FFF2-40B4-BE49-F238E27FC236}">
              <a16:creationId xmlns:a16="http://schemas.microsoft.com/office/drawing/2014/main" id="{C2EE63EA-334E-9A48-4556-26869F9B8845}"/>
            </a:ext>
          </a:extLst>
        </cdr:cNvPr>
        <cdr:cNvSpPr txBox="1"/>
      </cdr:nvSpPr>
      <cdr:spPr>
        <a:xfrm xmlns:a="http://schemas.openxmlformats.org/drawingml/2006/main">
          <a:off x="1625600" y="1397000"/>
          <a:ext cx="2447758" cy="186489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GB" sz="9600">
              <a:solidFill>
                <a:srgbClr val="FF0000"/>
              </a:solidFill>
            </a:rPr>
            <a:t>10</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80.540786921294" createdVersion="8" refreshedVersion="8" minRefreshableVersion="3" recordCount="3" xr:uid="{59BCD6D7-FC62-504D-9977-37067176F909}">
  <cacheSource type="worksheet">
    <worksheetSource ref="A2:G5" sheet="Campaigns Data "/>
  </cacheSource>
  <cacheFields count="7">
    <cacheField name="Campaign" numFmtId="0">
      <sharedItems count="3">
        <s v="Search Ads - (Water Mitigation Service)"/>
        <s v="Mold Remediation Search Ads"/>
        <s v="Calls Only Ads ( Air Duct Cleaning)s- Leads"/>
      </sharedItems>
    </cacheField>
    <cacheField name="Clicks" numFmtId="0">
      <sharedItems containsSemiMixedTypes="0" containsString="0" containsNumber="1" containsInteger="1" minValue="10" maxValue="85" count="3">
        <n v="85"/>
        <n v="68"/>
        <n v="10"/>
      </sharedItems>
    </cacheField>
    <cacheField name="Impression" numFmtId="3">
      <sharedItems containsSemiMixedTypes="0" containsString="0" containsNumber="1" containsInteger="1" minValue="462" maxValue="665"/>
    </cacheField>
    <cacheField name="CTR " numFmtId="0">
      <sharedItems containsSemiMixedTypes="0" containsString="0" containsNumber="1" minValue="2.16" maxValue="13.16"/>
    </cacheField>
    <cacheField name="Avg. CPC" numFmtId="0">
      <sharedItems containsSemiMixedTypes="0" containsString="0" containsNumber="1" minValue="2.65" maxValue="10.59"/>
    </cacheField>
    <cacheField name=" Cost" numFmtId="0">
      <sharedItems containsSemiMixedTypes="0" containsString="0" containsNumber="1" minValue="100" maxValue="355"/>
    </cacheField>
    <cacheField name="Conversions" numFmtId="0">
      <sharedItems containsSemiMixedTypes="0" containsString="0" containsNumber="1" containsInteger="1" minValue="0" maxValue="2"/>
    </cacheField>
  </cacheFields>
  <extLst>
    <ext xmlns:x14="http://schemas.microsoft.com/office/spreadsheetml/2009/9/main" uri="{725AE2AE-9491-48be-B2B4-4EB974FC3084}">
      <x14:pivotCacheDefinition pivotCacheId="63967658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80.545828587965" createdVersion="8" refreshedVersion="8" minRefreshableVersion="3" recordCount="1" xr:uid="{DB8A19F2-4ACF-D942-AEAC-B06D4678481C}">
  <cacheSource type="worksheet">
    <worksheetSource ref="A9:G10" sheet="Campaigns Data "/>
  </cacheSource>
  <cacheFields count="7">
    <cacheField name="Campaign" numFmtId="0">
      <sharedItems count="1">
        <s v="Aqua Restore It Compaign"/>
      </sharedItems>
    </cacheField>
    <cacheField name="Clicks" numFmtId="0">
      <sharedItems containsSemiMixedTypes="0" containsString="0" containsNumber="1" containsInteger="1" minValue="338" maxValue="338" count="1">
        <n v="338"/>
      </sharedItems>
    </cacheField>
    <cacheField name="Impression" numFmtId="3">
      <sharedItems containsSemiMixedTypes="0" containsString="0" containsNumber="1" containsInteger="1" minValue="8830" maxValue="8830"/>
    </cacheField>
    <cacheField name="CTR " numFmtId="10">
      <sharedItems containsSemiMixedTypes="0" containsString="0" containsNumber="1" minValue="3.8300000000000001E-2" maxValue="3.8300000000000001E-2"/>
    </cacheField>
    <cacheField name="Avg. CPC" numFmtId="0">
      <sharedItems containsSemiMixedTypes="0" containsString="0" containsNumber="1" minValue="3.25" maxValue="3.25"/>
    </cacheField>
    <cacheField name=" Cost" numFmtId="0">
      <sharedItems containsSemiMixedTypes="0" containsString="0" containsNumber="1" containsInteger="1" minValue="1100" maxValue="1100"/>
    </cacheField>
    <cacheField name="Conversions" numFmtId="0">
      <sharedItems containsSemiMixedTypes="0" containsString="0" containsNumber="1" containsInteger="1" minValue="10" maxValue="10"/>
    </cacheField>
  </cacheFields>
  <extLst>
    <ext xmlns:x14="http://schemas.microsoft.com/office/spreadsheetml/2009/9/main" uri="{725AE2AE-9491-48be-B2B4-4EB974FC3084}">
      <x14:pivotCacheDefinition pivotCacheId="8629585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80.548880902781" createdVersion="8" refreshedVersion="8" minRefreshableVersion="3" recordCount="2" xr:uid="{CD2DF024-22A3-5346-9044-8C8864C9C37A}">
  <cacheSource type="worksheet">
    <worksheetSource ref="A14:G16" sheet="Campaigns Data "/>
  </cacheSource>
  <cacheFields count="7">
    <cacheField name="Campaign" numFmtId="0">
      <sharedItems count="2">
        <s v="Aqua Restore It Campaign"/>
        <s v="Calls_Only_Ads_Air_Duct_Cleaning(Aqua Restore It)"/>
      </sharedItems>
    </cacheField>
    <cacheField name="Clicks" numFmtId="0">
      <sharedItems containsSemiMixedTypes="0" containsString="0" containsNumber="1" containsInteger="1" minValue="19" maxValue="328" count="2">
        <n v="328"/>
        <n v="19"/>
      </sharedItems>
    </cacheField>
    <cacheField name="Impression" numFmtId="0">
      <sharedItems containsSemiMixedTypes="0" containsString="0" containsNumber="1" containsInteger="1" minValue="585" maxValue="9109"/>
    </cacheField>
    <cacheField name="CTR " numFmtId="10">
      <sharedItems containsSemiMixedTypes="0" containsString="0" containsNumber="1" minValue="3.2500000000000001E-2" maxValue="3.5999999999999997E-2"/>
    </cacheField>
    <cacheField name="Avg. CPC" numFmtId="2">
      <sharedItems containsSemiMixedTypes="0" containsString="0" containsNumber="1" minValue="5.49" maxValue="14.53"/>
    </cacheField>
    <cacheField name=" Cost" numFmtId="0">
      <sharedItems containsSemiMixedTypes="0" containsString="0" containsNumber="1" minValue="276.02" maxValue="1800.72"/>
    </cacheField>
    <cacheField name="Conversions" numFmtId="0">
      <sharedItems containsSemiMixedTypes="0" containsString="0" containsNumber="1" containsInteger="1" minValue="2" maxValue="13"/>
    </cacheField>
  </cacheFields>
  <extLst>
    <ext xmlns:x14="http://schemas.microsoft.com/office/spreadsheetml/2009/9/main" uri="{725AE2AE-9491-48be-B2B4-4EB974FC3084}">
      <x14:pivotCacheDefinition pivotCacheId="985656323"/>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80.724633796293" createdVersion="8" refreshedVersion="8" minRefreshableVersion="3" recordCount="9" xr:uid="{12784667-32BF-C145-95DC-CBD3F6FE17A7}">
  <cacheSource type="worksheet">
    <worksheetSource ref="A21:G30" sheet="Campaigns Data "/>
  </cacheSource>
  <cacheFields count="7">
    <cacheField name="Keyword" numFmtId="0">
      <sharedItems count="9">
        <s v="water removal services"/>
        <s v="water restoration companies near me"/>
        <s v="water mitigation company"/>
        <s v="black mold removal"/>
        <s v="mold removal services near me"/>
        <s v="mold removal service"/>
        <s v="air duct cleaning near me"/>
        <s v="ductwork cleaning"/>
        <s v="air duct cleaning service"/>
      </sharedItems>
    </cacheField>
    <cacheField name="Clicks" numFmtId="0">
      <sharedItems containsSemiMixedTypes="0" containsString="0" containsNumber="1" containsInteger="1" minValue="1" maxValue="68" count="8">
        <n v="68"/>
        <n v="8"/>
        <n v="6"/>
        <n v="45"/>
        <n v="4"/>
        <n v="5"/>
        <n v="2"/>
        <n v="1"/>
      </sharedItems>
    </cacheField>
    <cacheField name="Impr." numFmtId="0">
      <sharedItems containsSemiMixedTypes="0" containsString="0" containsNumber="1" containsInteger="1" minValue="27" maxValue="390"/>
    </cacheField>
    <cacheField name="CTR % " numFmtId="0">
      <sharedItems containsSemiMixedTypes="0" containsString="0" containsNumber="1" minValue="1.85" maxValue="21.88"/>
    </cacheField>
    <cacheField name="$  Avg. CPC" numFmtId="0">
      <sharedItems containsSemiMixedTypes="0" containsString="0" containsNumber="1" minValue="1.81" maxValue="11.75"/>
    </cacheField>
    <cacheField name=" $ Cost" numFmtId="0">
      <sharedItems containsSemiMixedTypes="0" containsString="0" containsNumber="1" minValue="5.14" maxValue="113"/>
    </cacheField>
    <cacheField name="Conversions" numFmtId="0">
      <sharedItems containsSemiMixedTypes="0" containsString="0" containsNumber="1" containsInteger="1" minValue="0" maxValue="2"/>
    </cacheField>
  </cacheFields>
  <extLst>
    <ext xmlns:x14="http://schemas.microsoft.com/office/spreadsheetml/2009/9/main" uri="{725AE2AE-9491-48be-B2B4-4EB974FC3084}">
      <x14:pivotCacheDefinition pivotCacheId="1919971678"/>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80.730158564817" createdVersion="8" refreshedVersion="8" minRefreshableVersion="3" recordCount="7" xr:uid="{7C19718A-A1F2-CD41-B208-1A32199B900C}">
  <cacheSource type="worksheet">
    <worksheetSource ref="I21:O28" sheet="Campaigns Data "/>
  </cacheSource>
  <cacheFields count="7">
    <cacheField name="Keyword" numFmtId="0">
      <sharedItems count="7">
        <s v="water mitigation company"/>
        <s v="water damage restoration"/>
        <s v="duct cleaning services"/>
        <s v="dryer vent cleaning"/>
        <s v="air duct cleaning"/>
        <s v="basement mold remediation"/>
        <s v="mold testing near me"/>
      </sharedItems>
    </cacheField>
    <cacheField name="Clicks" numFmtId="0">
      <sharedItems containsSemiMixedTypes="0" containsString="0" containsNumber="1" containsInteger="1" minValue="10" maxValue="69" count="7">
        <n v="14"/>
        <n v="10"/>
        <n v="12"/>
        <n v="69"/>
        <n v="53"/>
        <n v="49"/>
        <n v="15"/>
      </sharedItems>
    </cacheField>
    <cacheField name="Impr." numFmtId="0">
      <sharedItems containsSemiMixedTypes="0" containsString="0" containsNumber="1" containsInteger="1" minValue="68" maxValue="2033"/>
    </cacheField>
    <cacheField name="CTR % " numFmtId="10">
      <sharedItems containsSemiMixedTypes="0" containsString="0" containsNumber="1" minValue="2.9499999999999998E-2" maxValue="0.21429999999999999"/>
    </cacheField>
    <cacheField name="$  Avg. CPC" numFmtId="0">
      <sharedItems containsSemiMixedTypes="0" containsString="0" containsNumber="1" minValue="0.7" maxValue="5.6"/>
    </cacheField>
    <cacheField name=" $ Cost" numFmtId="0">
      <sharedItems containsSemiMixedTypes="0" containsString="0" containsNumber="1" minValue="6.45" maxValue="340"/>
    </cacheField>
    <cacheField name="Conversions" numFmtId="0">
      <sharedItems containsSemiMixedTypes="0" containsString="0" containsNumber="1" containsInteger="1" minValue="0" maxValue="5"/>
    </cacheField>
  </cacheFields>
  <extLst>
    <ext xmlns:x14="http://schemas.microsoft.com/office/spreadsheetml/2009/9/main" uri="{725AE2AE-9491-48be-B2B4-4EB974FC3084}">
      <x14:pivotCacheDefinition pivotCacheId="121952473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80.733451388885" createdVersion="8" refreshedVersion="8" minRefreshableVersion="3" recordCount="7" xr:uid="{71862718-F566-BF42-98EB-2D800AA74814}">
  <cacheSource type="worksheet">
    <worksheetSource ref="Q21:W28" sheet="Campaigns Data "/>
  </cacheSource>
  <cacheFields count="7">
    <cacheField name="Keyword" numFmtId="0">
      <sharedItems count="7">
        <s v="air duct cleaning"/>
        <s v="black mold removal"/>
        <s v="dryer vent cleaning"/>
        <s v="ductwork cleaning"/>
        <s v="mold inspection companies near me"/>
        <s v="mold removal remediation"/>
        <s v="home hvac service near me"/>
      </sharedItems>
    </cacheField>
    <cacheField name="Clicks" numFmtId="0">
      <sharedItems containsSemiMixedTypes="0" containsString="0" containsNumber="1" containsInteger="1" minValue="2" maxValue="83" count="6">
        <n v="83"/>
        <n v="48"/>
        <n v="10"/>
        <n v="2"/>
        <n v="3"/>
        <n v="7"/>
      </sharedItems>
    </cacheField>
    <cacheField name="Impr." numFmtId="0">
      <sharedItems containsSemiMixedTypes="0" containsString="0" containsNumber="1" containsInteger="1" minValue="11" maxValue="2032"/>
    </cacheField>
    <cacheField name="CTR % " numFmtId="10">
      <sharedItems containsSemiMixedTypes="0" containsString="0" containsNumber="1" minValue="1.5100000000000001E-2" maxValue="0.18179999999999999"/>
    </cacheField>
    <cacheField name="$  Avg. CPC" numFmtId="0">
      <sharedItems containsSemiMixedTypes="0" containsString="0" containsNumber="1" minValue="3.61" maxValue="17.78"/>
    </cacheField>
    <cacheField name=" $ Cost" numFmtId="0">
      <sharedItems containsSemiMixedTypes="0" containsString="0" containsNumber="1" minValue="14.98" maxValue="830.96"/>
    </cacheField>
    <cacheField name="Conversions" numFmtId="0">
      <sharedItems containsSemiMixedTypes="0" containsString="0" containsNumber="1" containsInteger="1" minValue="0" maxValue="5"/>
    </cacheField>
  </cacheFields>
  <extLst>
    <ext xmlns:x14="http://schemas.microsoft.com/office/spreadsheetml/2009/9/main" uri="{725AE2AE-9491-48be-B2B4-4EB974FC3084}">
      <x14:pivotCacheDefinition pivotCacheId="911731882"/>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81.502217592591" createdVersion="8" refreshedVersion="8" minRefreshableVersion="3" recordCount="4" xr:uid="{CE643D52-6BF7-534F-B161-674034FF00E1}">
  <cacheSource type="worksheet">
    <worksheetSource ref="I1:J5" sheet="Campaigns Data "/>
  </cacheSource>
  <cacheFields count="2">
    <cacheField name="Campaign " numFmtId="0">
      <sharedItems containsBlank="1" count="4">
        <s v="Search Ads - (Water Mitigation Service)"/>
        <s v="Mold Remediation Search Ads"/>
        <s v="Calls Only Ads ( Air Duct Cleaning)s- Leads"/>
        <m/>
      </sharedItems>
    </cacheField>
    <cacheField name="Cost" numFmtId="0">
      <sharedItems containsSemiMixedTypes="0" containsString="0" containsNumber="1" minValue="100" maxValue="635.29" count="4">
        <n v="355"/>
        <n v="180.29"/>
        <n v="100"/>
        <n v="635.29"/>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81.515304166664" createdVersion="8" refreshedVersion="8" minRefreshableVersion="3" recordCount="1" xr:uid="{AA423013-70C1-5D41-AD41-DB38EEBFD02B}">
  <cacheSource type="worksheet">
    <worksheetSource ref="I8:J9" sheet="Campaigns Data "/>
  </cacheSource>
  <cacheFields count="2">
    <cacheField name="Campaign " numFmtId="0">
      <sharedItems count="1">
        <s v="Aqua Restore It Compaign"/>
      </sharedItems>
    </cacheField>
    <cacheField name="Cost" numFmtId="0">
      <sharedItems containsSemiMixedTypes="0" containsString="0" containsNumber="1" containsInteger="1" minValue="1100" maxValue="1100" count="1">
        <n v="1100"/>
      </sharedItems>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81.518594328707" createdVersion="8" refreshedVersion="8" minRefreshableVersion="3" recordCount="2" xr:uid="{5B8FC1BB-65C7-AB4D-A190-1ADE53AF9A98}">
  <cacheSource type="worksheet">
    <worksheetSource ref="I12:J14" sheet="Campaigns Data "/>
  </cacheSource>
  <cacheFields count="2">
    <cacheField name="Campaign " numFmtId="0">
      <sharedItems count="2">
        <s v="Aqua Restore It Campaign"/>
        <s v="Calls_Only_Ads_Air_Duct_Cleaning(Aqua Restore It)"/>
      </sharedItems>
    </cacheField>
    <cacheField name="Cost" numFmtId="0">
      <sharedItems containsSemiMixedTypes="0" containsString="0" containsNumber="1" minValue="276.02" maxValue="1800.72" count="2">
        <n v="1800.72"/>
        <n v="276.02"/>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x v="0"/>
    <n v="646"/>
    <n v="13.16"/>
    <n v="4.1900000000000004"/>
    <n v="355"/>
    <n v="2"/>
  </r>
  <r>
    <x v="1"/>
    <x v="1"/>
    <n v="665"/>
    <n v="9.7799999999999994"/>
    <n v="2.65"/>
    <n v="180.29"/>
    <n v="0"/>
  </r>
  <r>
    <x v="2"/>
    <x v="2"/>
    <n v="462"/>
    <n v="2.16"/>
    <n v="10.59"/>
    <n v="100"/>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x v="0"/>
    <n v="8830"/>
    <n v="3.8300000000000001E-2"/>
    <n v="3.25"/>
    <n v="1100"/>
    <n v="1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x v="0"/>
    <n v="9109"/>
    <n v="3.5999999999999997E-2"/>
    <n v="5.49"/>
    <n v="1800.72"/>
    <n v="13"/>
  </r>
  <r>
    <x v="1"/>
    <x v="1"/>
    <n v="585"/>
    <n v="3.2500000000000001E-2"/>
    <n v="14.53"/>
    <n v="276.02"/>
    <n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x v="0"/>
    <n v="288"/>
    <n v="21.88"/>
    <n v="1.81"/>
    <n v="113"/>
    <n v="2"/>
  </r>
  <r>
    <x v="1"/>
    <x v="1"/>
    <n v="119"/>
    <n v="6.72"/>
    <n v="11.75"/>
    <n v="94.03"/>
    <n v="0"/>
  </r>
  <r>
    <x v="2"/>
    <x v="2"/>
    <n v="28"/>
    <n v="21.43"/>
    <n v="2.2599999999999998"/>
    <n v="13.57"/>
    <n v="0"/>
  </r>
  <r>
    <x v="3"/>
    <x v="3"/>
    <n v="390"/>
    <n v="11.54"/>
    <n v="2.11"/>
    <n v="95.89"/>
    <n v="0"/>
  </r>
  <r>
    <x v="4"/>
    <x v="1"/>
    <n v="94"/>
    <n v="8.51"/>
    <n v="3.09"/>
    <n v="24.69"/>
    <n v="0"/>
  </r>
  <r>
    <x v="5"/>
    <x v="4"/>
    <n v="27"/>
    <n v="11.11"/>
    <n v="11.35"/>
    <n v="34.04"/>
    <n v="0"/>
  </r>
  <r>
    <x v="6"/>
    <x v="5"/>
    <n v="267"/>
    <n v="1.87"/>
    <n v="10.6"/>
    <n v="53.01"/>
    <n v="1"/>
  </r>
  <r>
    <x v="7"/>
    <x v="6"/>
    <n v="54"/>
    <n v="3.7"/>
    <n v="11.16"/>
    <n v="22.32"/>
    <n v="0"/>
  </r>
  <r>
    <x v="8"/>
    <x v="7"/>
    <n v="54"/>
    <n v="1.85"/>
    <n v="5.14"/>
    <n v="5.14"/>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n v="230"/>
    <n v="0.06"/>
    <n v="0.76"/>
    <n v="10.32"/>
    <n v="0"/>
  </r>
  <r>
    <x v="1"/>
    <x v="1"/>
    <n v="68"/>
    <n v="0.14710000000000001"/>
    <n v="0.7"/>
    <n v="6.45"/>
    <n v="0"/>
  </r>
  <r>
    <x v="2"/>
    <x v="2"/>
    <n v="222"/>
    <n v="0.21429999999999999"/>
    <n v="5.6"/>
    <n v="58"/>
    <n v="1"/>
  </r>
  <r>
    <x v="3"/>
    <x v="3"/>
    <n v="2033"/>
    <n v="3.4099999999999998E-2"/>
    <n v="5.13"/>
    <n v="340"/>
    <n v="5"/>
  </r>
  <r>
    <x v="4"/>
    <x v="4"/>
    <n v="1730"/>
    <n v="3.0599999999999999E-2"/>
    <n v="3.73"/>
    <n v="198"/>
    <n v="3"/>
  </r>
  <r>
    <x v="5"/>
    <x v="5"/>
    <n v="804"/>
    <n v="6.0900000000000003E-2"/>
    <n v="2.34"/>
    <n v="115"/>
    <n v="0"/>
  </r>
  <r>
    <x v="6"/>
    <x v="6"/>
    <n v="508"/>
    <n v="2.9499999999999998E-2"/>
    <n v="2.33"/>
    <n v="35"/>
    <n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n v="2032"/>
    <n v="4.0800000000000003E-2"/>
    <n v="10.01"/>
    <n v="830.96"/>
    <n v="5"/>
  </r>
  <r>
    <x v="1"/>
    <x v="1"/>
    <n v="681"/>
    <n v="7.0499999999999993E-2"/>
    <n v="8.8000000000000007"/>
    <n v="422.61"/>
    <n v="5"/>
  </r>
  <r>
    <x v="2"/>
    <x v="2"/>
    <n v="388"/>
    <n v="2.58E-2"/>
    <n v="13.13"/>
    <n v="131.28"/>
    <n v="1"/>
  </r>
  <r>
    <x v="3"/>
    <x v="3"/>
    <n v="11"/>
    <n v="0.18179999999999999"/>
    <n v="17.78"/>
    <n v="35.56"/>
    <n v="1"/>
  </r>
  <r>
    <x v="4"/>
    <x v="4"/>
    <n v="88"/>
    <n v="3.4099999999999998E-2"/>
    <n v="11.1"/>
    <n v="33.29"/>
    <n v="1"/>
  </r>
  <r>
    <x v="5"/>
    <x v="5"/>
    <n v="167"/>
    <n v="4.19E-2"/>
    <n v="3.61"/>
    <n v="25.26"/>
    <n v="0"/>
  </r>
  <r>
    <x v="6"/>
    <x v="4"/>
    <n v="199"/>
    <n v="1.5100000000000001E-2"/>
    <n v="4.99"/>
    <n v="14.98"/>
    <n v="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x v="0"/>
  </r>
  <r>
    <x v="1"/>
    <x v="1"/>
  </r>
  <r>
    <x v="2"/>
    <x v="2"/>
  </r>
  <r>
    <x v="3"/>
    <x v="3"/>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x v="0"/>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x v="0"/>
  </r>
  <r>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FCE11E-1680-CE44-811C-33E9CD0D6F11}"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B6" firstHeaderRow="1" firstDataRow="1" firstDataCol="1"/>
  <pivotFields count="7">
    <pivotField axis="axisRow" showAll="0">
      <items count="4">
        <item x="2"/>
        <item x="1"/>
        <item x="0"/>
        <item t="default"/>
      </items>
    </pivotField>
    <pivotField dataField="1" showAll="0">
      <items count="4">
        <item x="2"/>
        <item x="1"/>
        <item x="0"/>
        <item t="default"/>
      </items>
    </pivotField>
    <pivotField numFmtId="3" showAll="0"/>
    <pivotField showAll="0"/>
    <pivotField showAll="0"/>
    <pivotField showAll="0"/>
    <pivotField showAll="0"/>
  </pivotFields>
  <rowFields count="1">
    <field x="0"/>
  </rowFields>
  <rowItems count="4">
    <i>
      <x/>
    </i>
    <i>
      <x v="1"/>
    </i>
    <i>
      <x v="2"/>
    </i>
    <i t="grand">
      <x/>
    </i>
  </rowItems>
  <colItems count="1">
    <i/>
  </colItems>
  <dataFields count="1">
    <dataField name="Sum of Clicks" fld="1" baseField="0" baseItem="0"/>
  </dataField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0"/>
          </reference>
        </references>
      </pivotArea>
    </chartFormat>
    <chartFormat chart="2" format="10">
      <pivotArea type="data" outline="0" fieldPosition="0">
        <references count="2">
          <reference field="4294967294" count="1" selected="0">
            <x v="0"/>
          </reference>
          <reference field="0" count="1" selected="0">
            <x v="1"/>
          </reference>
        </references>
      </pivotArea>
    </chartFormat>
    <chartFormat chart="2" format="1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8B4900-EEFF-294D-8C1A-48C2579866D2}"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8:H11" firstHeaderRow="1" firstDataRow="1" firstDataCol="1"/>
  <pivotFields count="7">
    <pivotField axis="axisRow" showAll="0">
      <items count="3">
        <item x="0"/>
        <item x="1"/>
        <item t="default"/>
      </items>
    </pivotField>
    <pivotField showAll="0"/>
    <pivotField dataField="1" showAll="0"/>
    <pivotField numFmtId="10" showAll="0"/>
    <pivotField numFmtId="2" showAll="0"/>
    <pivotField showAll="0"/>
    <pivotField showAll="0"/>
  </pivotFields>
  <rowFields count="1">
    <field x="0"/>
  </rowFields>
  <rowItems count="3">
    <i>
      <x/>
    </i>
    <i>
      <x v="1"/>
    </i>
    <i t="grand">
      <x/>
    </i>
  </rowItems>
  <colItems count="1">
    <i/>
  </colItems>
  <dataFields count="1">
    <dataField name="Sum of Impression" fld="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8F2BD8-C7E0-1943-BAE9-3A33F93E5360}"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2:E4" firstHeaderRow="1" firstDataRow="1" firstDataCol="1"/>
  <pivotFields count="7">
    <pivotField axis="axisRow" showAll="0">
      <items count="2">
        <item x="0"/>
        <item t="default"/>
      </items>
    </pivotField>
    <pivotField dataField="1" showAll="0">
      <items count="2">
        <item x="0"/>
        <item t="default"/>
      </items>
    </pivotField>
    <pivotField numFmtId="3" showAll="0"/>
    <pivotField numFmtId="10" showAll="0"/>
    <pivotField showAll="0"/>
    <pivotField showAll="0"/>
    <pivotField showAll="0"/>
  </pivotFields>
  <rowFields count="1">
    <field x="0"/>
  </rowFields>
  <rowItems count="2">
    <i>
      <x/>
    </i>
    <i t="grand">
      <x/>
    </i>
  </rowItems>
  <colItems count="1">
    <i/>
  </colItems>
  <dataFields count="1">
    <dataField name="Sum of Clicks" fld="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48DE14-B363-3141-9198-3C2A6F364434}" name="PivotTable1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5:B49" firstHeaderRow="1" firstDataRow="1" firstDataCol="1"/>
  <pivotFields count="7">
    <pivotField axis="axisRow" showAll="0">
      <items count="4">
        <item x="2"/>
        <item x="1"/>
        <item x="0"/>
        <item t="default"/>
      </items>
    </pivotField>
    <pivotField showAll="0"/>
    <pivotField numFmtId="3" showAll="0"/>
    <pivotField showAll="0"/>
    <pivotField dataField="1" showAll="0"/>
    <pivotField showAll="0"/>
    <pivotField showAll="0"/>
  </pivotFields>
  <rowFields count="1">
    <field x="0"/>
  </rowFields>
  <rowItems count="4">
    <i>
      <x/>
    </i>
    <i>
      <x v="1"/>
    </i>
    <i>
      <x v="2"/>
    </i>
    <i t="grand">
      <x/>
    </i>
  </rowItems>
  <colItems count="1">
    <i/>
  </colItems>
  <dataFields count="1">
    <dataField name="Sum of Avg. CPC" fld="4"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3713AA-A6EE-4843-863C-A2CA91292620}" name="PivotTable2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S31:T33" firstHeaderRow="1" firstDataRow="1" firstDataCol="1"/>
  <pivotFields count="2">
    <pivotField axis="axisRow" showAll="0">
      <items count="2">
        <item x="0"/>
        <item t="default"/>
      </items>
    </pivotField>
    <pivotField dataField="1" showAll="0">
      <items count="2">
        <item x="0"/>
        <item t="default"/>
      </items>
    </pivotField>
  </pivotFields>
  <rowFields count="1">
    <field x="0"/>
  </rowFields>
  <rowItems count="2">
    <i>
      <x/>
    </i>
    <i t="grand">
      <x/>
    </i>
  </rowItems>
  <colItems count="1">
    <i/>
  </colItems>
  <dataFields count="1">
    <dataField name="Sum of Cost" fld="1" baseField="0" baseItem="0"/>
  </dataFields>
  <chartFormats count="2">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DD8942-CA26-0048-9B09-4BB908EFB1D4}" name="PivotTable2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20:I30" firstHeaderRow="0" firstDataRow="1" firstDataCol="1"/>
  <pivotFields count="7">
    <pivotField axis="axisRow" showAll="0">
      <items count="10">
        <item x="6"/>
        <item x="8"/>
        <item x="3"/>
        <item x="7"/>
        <item x="5"/>
        <item x="4"/>
        <item x="2"/>
        <item x="0"/>
        <item x="1"/>
        <item t="default"/>
      </items>
    </pivotField>
    <pivotField dataField="1" showAll="0">
      <items count="9">
        <item x="7"/>
        <item x="6"/>
        <item x="4"/>
        <item x="5"/>
        <item x="2"/>
        <item x="1"/>
        <item x="3"/>
        <item x="0"/>
        <item t="default"/>
      </items>
    </pivotField>
    <pivotField showAll="0"/>
    <pivotField showAll="0"/>
    <pivotField dataField="1" showAll="0"/>
    <pivotField showAll="0"/>
    <pivotField showAll="0"/>
  </pivotFields>
  <rowFields count="1">
    <field x="0"/>
  </rowFields>
  <rowItems count="10">
    <i>
      <x/>
    </i>
    <i>
      <x v="1"/>
    </i>
    <i>
      <x v="2"/>
    </i>
    <i>
      <x v="3"/>
    </i>
    <i>
      <x v="4"/>
    </i>
    <i>
      <x v="5"/>
    </i>
    <i>
      <x v="6"/>
    </i>
    <i>
      <x v="7"/>
    </i>
    <i>
      <x v="8"/>
    </i>
    <i t="grand">
      <x/>
    </i>
  </rowItems>
  <colFields count="1">
    <field x="-2"/>
  </colFields>
  <colItems count="2">
    <i>
      <x/>
    </i>
    <i i="1">
      <x v="1"/>
    </i>
  </colItems>
  <dataFields count="2">
    <dataField name="Sum of Clicks" fld="1" baseField="0" baseItem="0"/>
    <dataField name="Sum of $  Avg. CPC" fld="4" baseField="0" baseItem="0"/>
  </dataFields>
  <chartFormats count="20">
    <chartFormat chart="2" format="40" series="1">
      <pivotArea type="data" outline="0" fieldPosition="0">
        <references count="1">
          <reference field="4294967294" count="1" selected="0">
            <x v="0"/>
          </reference>
        </references>
      </pivotArea>
    </chartFormat>
    <chartFormat chart="2" format="41">
      <pivotArea type="data" outline="0" fieldPosition="0">
        <references count="2">
          <reference field="4294967294" count="1" selected="0">
            <x v="0"/>
          </reference>
          <reference field="0" count="1" selected="0">
            <x v="0"/>
          </reference>
        </references>
      </pivotArea>
    </chartFormat>
    <chartFormat chart="2" format="42">
      <pivotArea type="data" outline="0" fieldPosition="0">
        <references count="2">
          <reference field="4294967294" count="1" selected="0">
            <x v="0"/>
          </reference>
          <reference field="0" count="1" selected="0">
            <x v="1"/>
          </reference>
        </references>
      </pivotArea>
    </chartFormat>
    <chartFormat chart="2" format="43">
      <pivotArea type="data" outline="0" fieldPosition="0">
        <references count="2">
          <reference field="4294967294" count="1" selected="0">
            <x v="0"/>
          </reference>
          <reference field="0" count="1" selected="0">
            <x v="2"/>
          </reference>
        </references>
      </pivotArea>
    </chartFormat>
    <chartFormat chart="2" format="44">
      <pivotArea type="data" outline="0" fieldPosition="0">
        <references count="2">
          <reference field="4294967294" count="1" selected="0">
            <x v="0"/>
          </reference>
          <reference field="0" count="1" selected="0">
            <x v="3"/>
          </reference>
        </references>
      </pivotArea>
    </chartFormat>
    <chartFormat chart="2" format="45">
      <pivotArea type="data" outline="0" fieldPosition="0">
        <references count="2">
          <reference field="4294967294" count="1" selected="0">
            <x v="0"/>
          </reference>
          <reference field="0" count="1" selected="0">
            <x v="4"/>
          </reference>
        </references>
      </pivotArea>
    </chartFormat>
    <chartFormat chart="2" format="46">
      <pivotArea type="data" outline="0" fieldPosition="0">
        <references count="2">
          <reference field="4294967294" count="1" selected="0">
            <x v="0"/>
          </reference>
          <reference field="0" count="1" selected="0">
            <x v="5"/>
          </reference>
        </references>
      </pivotArea>
    </chartFormat>
    <chartFormat chart="2" format="47">
      <pivotArea type="data" outline="0" fieldPosition="0">
        <references count="2">
          <reference field="4294967294" count="1" selected="0">
            <x v="0"/>
          </reference>
          <reference field="0" count="1" selected="0">
            <x v="6"/>
          </reference>
        </references>
      </pivotArea>
    </chartFormat>
    <chartFormat chart="2" format="48">
      <pivotArea type="data" outline="0" fieldPosition="0">
        <references count="2">
          <reference field="4294967294" count="1" selected="0">
            <x v="0"/>
          </reference>
          <reference field="0" count="1" selected="0">
            <x v="7"/>
          </reference>
        </references>
      </pivotArea>
    </chartFormat>
    <chartFormat chart="2" format="49">
      <pivotArea type="data" outline="0" fieldPosition="0">
        <references count="2">
          <reference field="4294967294" count="1" selected="0">
            <x v="0"/>
          </reference>
          <reference field="0" count="1" selected="0">
            <x v="8"/>
          </reference>
        </references>
      </pivotArea>
    </chartFormat>
    <chartFormat chart="2" format="50" series="1">
      <pivotArea type="data" outline="0" fieldPosition="0">
        <references count="1">
          <reference field="4294967294" count="1" selected="0">
            <x v="1"/>
          </reference>
        </references>
      </pivotArea>
    </chartFormat>
    <chartFormat chart="2" format="51">
      <pivotArea type="data" outline="0" fieldPosition="0">
        <references count="2">
          <reference field="4294967294" count="1" selected="0">
            <x v="1"/>
          </reference>
          <reference field="0" count="1" selected="0">
            <x v="0"/>
          </reference>
        </references>
      </pivotArea>
    </chartFormat>
    <chartFormat chart="2" format="52">
      <pivotArea type="data" outline="0" fieldPosition="0">
        <references count="2">
          <reference field="4294967294" count="1" selected="0">
            <x v="1"/>
          </reference>
          <reference field="0" count="1" selected="0">
            <x v="1"/>
          </reference>
        </references>
      </pivotArea>
    </chartFormat>
    <chartFormat chart="2" format="53">
      <pivotArea type="data" outline="0" fieldPosition="0">
        <references count="2">
          <reference field="4294967294" count="1" selected="0">
            <x v="1"/>
          </reference>
          <reference field="0" count="1" selected="0">
            <x v="2"/>
          </reference>
        </references>
      </pivotArea>
    </chartFormat>
    <chartFormat chart="2" format="54">
      <pivotArea type="data" outline="0" fieldPosition="0">
        <references count="2">
          <reference field="4294967294" count="1" selected="0">
            <x v="1"/>
          </reference>
          <reference field="0" count="1" selected="0">
            <x v="3"/>
          </reference>
        </references>
      </pivotArea>
    </chartFormat>
    <chartFormat chart="2" format="55">
      <pivotArea type="data" outline="0" fieldPosition="0">
        <references count="2">
          <reference field="4294967294" count="1" selected="0">
            <x v="1"/>
          </reference>
          <reference field="0" count="1" selected="0">
            <x v="4"/>
          </reference>
        </references>
      </pivotArea>
    </chartFormat>
    <chartFormat chart="2" format="56">
      <pivotArea type="data" outline="0" fieldPosition="0">
        <references count="2">
          <reference field="4294967294" count="1" selected="0">
            <x v="1"/>
          </reference>
          <reference field="0" count="1" selected="0">
            <x v="5"/>
          </reference>
        </references>
      </pivotArea>
    </chartFormat>
    <chartFormat chart="2" format="57">
      <pivotArea type="data" outline="0" fieldPosition="0">
        <references count="2">
          <reference field="4294967294" count="1" selected="0">
            <x v="1"/>
          </reference>
          <reference field="0" count="1" selected="0">
            <x v="6"/>
          </reference>
        </references>
      </pivotArea>
    </chartFormat>
    <chartFormat chart="2" format="58">
      <pivotArea type="data" outline="0" fieldPosition="0">
        <references count="2">
          <reference field="4294967294" count="1" selected="0">
            <x v="1"/>
          </reference>
          <reference field="0" count="1" selected="0">
            <x v="7"/>
          </reference>
        </references>
      </pivotArea>
    </chartFormat>
    <chartFormat chart="2" format="59">
      <pivotArea type="data" outline="0" fieldPosition="0">
        <references count="2">
          <reference field="4294967294" count="1" selected="0">
            <x v="1"/>
          </reference>
          <reference field="0"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5509F1-68FB-F54E-AB2F-1CB3D78F0760}" name="PivotTable2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P31:Q36" firstHeaderRow="1" firstDataRow="1" firstDataCol="1"/>
  <pivotFields count="2">
    <pivotField axis="axisRow" showAll="0">
      <items count="5">
        <item x="2"/>
        <item x="1"/>
        <item x="0"/>
        <item x="3"/>
        <item t="default"/>
      </items>
    </pivotField>
    <pivotField dataField="1" showAll="0">
      <items count="5">
        <item x="2"/>
        <item x="1"/>
        <item x="0"/>
        <item x="3"/>
        <item t="default"/>
      </items>
    </pivotField>
  </pivotFields>
  <rowFields count="1">
    <field x="0"/>
  </rowFields>
  <rowItems count="5">
    <i>
      <x/>
    </i>
    <i>
      <x v="1"/>
    </i>
    <i>
      <x v="2"/>
    </i>
    <i>
      <x v="3"/>
    </i>
    <i t="grand">
      <x/>
    </i>
  </rowItems>
  <colItems count="1">
    <i/>
  </colItems>
  <dataFields count="1">
    <dataField name="Sum of Cost" fld="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D733759-7055-0042-8CD0-E74B325731D4}" name="PivotTable2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20:M28" firstHeaderRow="0" firstDataRow="1" firstDataCol="1"/>
  <pivotFields count="7">
    <pivotField axis="axisRow" showAll="0">
      <items count="8">
        <item x="4"/>
        <item x="5"/>
        <item x="3"/>
        <item x="2"/>
        <item x="6"/>
        <item x="1"/>
        <item x="0"/>
        <item t="default"/>
      </items>
    </pivotField>
    <pivotField dataField="1" showAll="0">
      <items count="8">
        <item x="1"/>
        <item x="2"/>
        <item x="0"/>
        <item x="6"/>
        <item x="5"/>
        <item x="4"/>
        <item x="3"/>
        <item t="default"/>
      </items>
    </pivotField>
    <pivotField showAll="0"/>
    <pivotField numFmtId="10" showAll="0"/>
    <pivotField dataField="1" showAll="0"/>
    <pivotField showAll="0"/>
    <pivotField showAll="0"/>
  </pivotFields>
  <rowFields count="1">
    <field x="0"/>
  </rowFields>
  <rowItems count="8">
    <i>
      <x/>
    </i>
    <i>
      <x v="1"/>
    </i>
    <i>
      <x v="2"/>
    </i>
    <i>
      <x v="3"/>
    </i>
    <i>
      <x v="4"/>
    </i>
    <i>
      <x v="5"/>
    </i>
    <i>
      <x v="6"/>
    </i>
    <i t="grand">
      <x/>
    </i>
  </rowItems>
  <colFields count="1">
    <field x="-2"/>
  </colFields>
  <colItems count="2">
    <i>
      <x/>
    </i>
    <i i="1">
      <x v="1"/>
    </i>
  </colItems>
  <dataFields count="2">
    <dataField name="Sum of Clicks" fld="1" baseField="0" baseItem="0"/>
    <dataField name="Sum of $  Avg. CPC" fld="4" baseField="0" baseItem="0"/>
  </dataFields>
  <chartFormats count="4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0" format="6">
      <pivotArea type="data" outline="0" fieldPosition="0">
        <references count="2">
          <reference field="4294967294" count="1" selected="0">
            <x v="0"/>
          </reference>
          <reference field="0" count="1" selected="0">
            <x v="4"/>
          </reference>
        </references>
      </pivotArea>
    </chartFormat>
    <chartFormat chart="0" format="7">
      <pivotArea type="data" outline="0" fieldPosition="0">
        <references count="2">
          <reference field="4294967294" count="1" selected="0">
            <x v="0"/>
          </reference>
          <reference field="0" count="1" selected="0">
            <x v="5"/>
          </reference>
        </references>
      </pivotArea>
    </chartFormat>
    <chartFormat chart="0" format="8">
      <pivotArea type="data" outline="0" fieldPosition="0">
        <references count="2">
          <reference field="4294967294" count="1" selected="0">
            <x v="0"/>
          </reference>
          <reference field="0" count="1" selected="0">
            <x v="6"/>
          </reference>
        </references>
      </pivotArea>
    </chartFormat>
    <chartFormat chart="0" format="9">
      <pivotArea type="data" outline="0" fieldPosition="0">
        <references count="2">
          <reference field="4294967294" count="1" selected="0">
            <x v="1"/>
          </reference>
          <reference field="0" count="1" selected="0">
            <x v="0"/>
          </reference>
        </references>
      </pivotArea>
    </chartFormat>
    <chartFormat chart="0" format="10">
      <pivotArea type="data" outline="0" fieldPosition="0">
        <references count="2">
          <reference field="4294967294" count="1" selected="0">
            <x v="1"/>
          </reference>
          <reference field="0" count="1" selected="0">
            <x v="1"/>
          </reference>
        </references>
      </pivotArea>
    </chartFormat>
    <chartFormat chart="0" format="11">
      <pivotArea type="data" outline="0" fieldPosition="0">
        <references count="2">
          <reference field="4294967294" count="1" selected="0">
            <x v="1"/>
          </reference>
          <reference field="0" count="1" selected="0">
            <x v="2"/>
          </reference>
        </references>
      </pivotArea>
    </chartFormat>
    <chartFormat chart="0" format="12">
      <pivotArea type="data" outline="0" fieldPosition="0">
        <references count="2">
          <reference field="4294967294" count="1" selected="0">
            <x v="1"/>
          </reference>
          <reference field="0" count="1" selected="0">
            <x v="3"/>
          </reference>
        </references>
      </pivotArea>
    </chartFormat>
    <chartFormat chart="0" format="13">
      <pivotArea type="data" outline="0" fieldPosition="0">
        <references count="2">
          <reference field="4294967294" count="1" selected="0">
            <x v="1"/>
          </reference>
          <reference field="0" count="1" selected="0">
            <x v="4"/>
          </reference>
        </references>
      </pivotArea>
    </chartFormat>
    <chartFormat chart="0" format="14">
      <pivotArea type="data" outline="0" fieldPosition="0">
        <references count="2">
          <reference field="4294967294" count="1" selected="0">
            <x v="1"/>
          </reference>
          <reference field="0" count="1" selected="0">
            <x v="5"/>
          </reference>
        </references>
      </pivotArea>
    </chartFormat>
    <chartFormat chart="0" format="15">
      <pivotArea type="data" outline="0" fieldPosition="0">
        <references count="2">
          <reference field="4294967294" count="1" selected="0">
            <x v="1"/>
          </reference>
          <reference field="0" count="1" selected="0">
            <x v="6"/>
          </reference>
        </references>
      </pivotArea>
    </chartFormat>
    <chartFormat chart="1" format="16" series="1">
      <pivotArea type="data" outline="0" fieldPosition="0">
        <references count="1">
          <reference field="4294967294" count="1" selected="0">
            <x v="0"/>
          </reference>
        </references>
      </pivotArea>
    </chartFormat>
    <chartFormat chart="1" format="17">
      <pivotArea type="data" outline="0" fieldPosition="0">
        <references count="2">
          <reference field="4294967294" count="1" selected="0">
            <x v="0"/>
          </reference>
          <reference field="0" count="1" selected="0">
            <x v="0"/>
          </reference>
        </references>
      </pivotArea>
    </chartFormat>
    <chartFormat chart="1" format="18">
      <pivotArea type="data" outline="0" fieldPosition="0">
        <references count="2">
          <reference field="4294967294" count="1" selected="0">
            <x v="0"/>
          </reference>
          <reference field="0" count="1" selected="0">
            <x v="1"/>
          </reference>
        </references>
      </pivotArea>
    </chartFormat>
    <chartFormat chart="1" format="19">
      <pivotArea type="data" outline="0" fieldPosition="0">
        <references count="2">
          <reference field="4294967294" count="1" selected="0">
            <x v="0"/>
          </reference>
          <reference field="0" count="1" selected="0">
            <x v="2"/>
          </reference>
        </references>
      </pivotArea>
    </chartFormat>
    <chartFormat chart="1" format="20">
      <pivotArea type="data" outline="0" fieldPosition="0">
        <references count="2">
          <reference field="4294967294" count="1" selected="0">
            <x v="0"/>
          </reference>
          <reference field="0" count="1" selected="0">
            <x v="3"/>
          </reference>
        </references>
      </pivotArea>
    </chartFormat>
    <chartFormat chart="1" format="21">
      <pivotArea type="data" outline="0" fieldPosition="0">
        <references count="2">
          <reference field="4294967294" count="1" selected="0">
            <x v="0"/>
          </reference>
          <reference field="0" count="1" selected="0">
            <x v="4"/>
          </reference>
        </references>
      </pivotArea>
    </chartFormat>
    <chartFormat chart="1" format="22">
      <pivotArea type="data" outline="0" fieldPosition="0">
        <references count="2">
          <reference field="4294967294" count="1" selected="0">
            <x v="0"/>
          </reference>
          <reference field="0" count="1" selected="0">
            <x v="5"/>
          </reference>
        </references>
      </pivotArea>
    </chartFormat>
    <chartFormat chart="1" format="23">
      <pivotArea type="data" outline="0" fieldPosition="0">
        <references count="2">
          <reference field="4294967294" count="1" selected="0">
            <x v="0"/>
          </reference>
          <reference field="0" count="1" selected="0">
            <x v="6"/>
          </reference>
        </references>
      </pivotArea>
    </chartFormat>
    <chartFormat chart="1" format="24" series="1">
      <pivotArea type="data" outline="0" fieldPosition="0">
        <references count="1">
          <reference field="4294967294" count="1" selected="0">
            <x v="1"/>
          </reference>
        </references>
      </pivotArea>
    </chartFormat>
    <chartFormat chart="1" format="25">
      <pivotArea type="data" outline="0" fieldPosition="0">
        <references count="2">
          <reference field="4294967294" count="1" selected="0">
            <x v="1"/>
          </reference>
          <reference field="0" count="1" selected="0">
            <x v="0"/>
          </reference>
        </references>
      </pivotArea>
    </chartFormat>
    <chartFormat chart="1" format="26">
      <pivotArea type="data" outline="0" fieldPosition="0">
        <references count="2">
          <reference field="4294967294" count="1" selected="0">
            <x v="1"/>
          </reference>
          <reference field="0" count="1" selected="0">
            <x v="1"/>
          </reference>
        </references>
      </pivotArea>
    </chartFormat>
    <chartFormat chart="1" format="27">
      <pivotArea type="data" outline="0" fieldPosition="0">
        <references count="2">
          <reference field="4294967294" count="1" selected="0">
            <x v="1"/>
          </reference>
          <reference field="0" count="1" selected="0">
            <x v="2"/>
          </reference>
        </references>
      </pivotArea>
    </chartFormat>
    <chartFormat chart="1" format="28">
      <pivotArea type="data" outline="0" fieldPosition="0">
        <references count="2">
          <reference field="4294967294" count="1" selected="0">
            <x v="1"/>
          </reference>
          <reference field="0" count="1" selected="0">
            <x v="3"/>
          </reference>
        </references>
      </pivotArea>
    </chartFormat>
    <chartFormat chart="1" format="29">
      <pivotArea type="data" outline="0" fieldPosition="0">
        <references count="2">
          <reference field="4294967294" count="1" selected="0">
            <x v="1"/>
          </reference>
          <reference field="0" count="1" selected="0">
            <x v="4"/>
          </reference>
        </references>
      </pivotArea>
    </chartFormat>
    <chartFormat chart="1" format="30">
      <pivotArea type="data" outline="0" fieldPosition="0">
        <references count="2">
          <reference field="4294967294" count="1" selected="0">
            <x v="1"/>
          </reference>
          <reference field="0" count="1" selected="0">
            <x v="5"/>
          </reference>
        </references>
      </pivotArea>
    </chartFormat>
    <chartFormat chart="1" format="31">
      <pivotArea type="data" outline="0" fieldPosition="0">
        <references count="2">
          <reference field="4294967294" count="1" selected="0">
            <x v="1"/>
          </reference>
          <reference field="0" count="1" selected="0">
            <x v="6"/>
          </reference>
        </references>
      </pivotArea>
    </chartFormat>
    <chartFormat chart="2" format="32" series="1">
      <pivotArea type="data" outline="0" fieldPosition="0">
        <references count="1">
          <reference field="4294967294" count="1" selected="0">
            <x v="0"/>
          </reference>
        </references>
      </pivotArea>
    </chartFormat>
    <chartFormat chart="2" format="33">
      <pivotArea type="data" outline="0" fieldPosition="0">
        <references count="2">
          <reference field="4294967294" count="1" selected="0">
            <x v="0"/>
          </reference>
          <reference field="0" count="1" selected="0">
            <x v="0"/>
          </reference>
        </references>
      </pivotArea>
    </chartFormat>
    <chartFormat chart="2" format="34">
      <pivotArea type="data" outline="0" fieldPosition="0">
        <references count="2">
          <reference field="4294967294" count="1" selected="0">
            <x v="0"/>
          </reference>
          <reference field="0" count="1" selected="0">
            <x v="1"/>
          </reference>
        </references>
      </pivotArea>
    </chartFormat>
    <chartFormat chart="2" format="35">
      <pivotArea type="data" outline="0" fieldPosition="0">
        <references count="2">
          <reference field="4294967294" count="1" selected="0">
            <x v="0"/>
          </reference>
          <reference field="0" count="1" selected="0">
            <x v="2"/>
          </reference>
        </references>
      </pivotArea>
    </chartFormat>
    <chartFormat chart="2" format="36">
      <pivotArea type="data" outline="0" fieldPosition="0">
        <references count="2">
          <reference field="4294967294" count="1" selected="0">
            <x v="0"/>
          </reference>
          <reference field="0" count="1" selected="0">
            <x v="3"/>
          </reference>
        </references>
      </pivotArea>
    </chartFormat>
    <chartFormat chart="2" format="37">
      <pivotArea type="data" outline="0" fieldPosition="0">
        <references count="2">
          <reference field="4294967294" count="1" selected="0">
            <x v="0"/>
          </reference>
          <reference field="0" count="1" selected="0">
            <x v="4"/>
          </reference>
        </references>
      </pivotArea>
    </chartFormat>
    <chartFormat chart="2" format="38">
      <pivotArea type="data" outline="0" fieldPosition="0">
        <references count="2">
          <reference field="4294967294" count="1" selected="0">
            <x v="0"/>
          </reference>
          <reference field="0" count="1" selected="0">
            <x v="5"/>
          </reference>
        </references>
      </pivotArea>
    </chartFormat>
    <chartFormat chart="2" format="39">
      <pivotArea type="data" outline="0" fieldPosition="0">
        <references count="2">
          <reference field="4294967294" count="1" selected="0">
            <x v="0"/>
          </reference>
          <reference field="0" count="1" selected="0">
            <x v="6"/>
          </reference>
        </references>
      </pivotArea>
    </chartFormat>
    <chartFormat chart="2" format="40" series="1">
      <pivotArea type="data" outline="0" fieldPosition="0">
        <references count="1">
          <reference field="4294967294" count="1" selected="0">
            <x v="1"/>
          </reference>
        </references>
      </pivotArea>
    </chartFormat>
    <chartFormat chart="2" format="41">
      <pivotArea type="data" outline="0" fieldPosition="0">
        <references count="2">
          <reference field="4294967294" count="1" selected="0">
            <x v="1"/>
          </reference>
          <reference field="0" count="1" selected="0">
            <x v="0"/>
          </reference>
        </references>
      </pivotArea>
    </chartFormat>
    <chartFormat chart="2" format="42">
      <pivotArea type="data" outline="0" fieldPosition="0">
        <references count="2">
          <reference field="4294967294" count="1" selected="0">
            <x v="1"/>
          </reference>
          <reference field="0" count="1" selected="0">
            <x v="1"/>
          </reference>
        </references>
      </pivotArea>
    </chartFormat>
    <chartFormat chart="2" format="43">
      <pivotArea type="data" outline="0" fieldPosition="0">
        <references count="2">
          <reference field="4294967294" count="1" selected="0">
            <x v="1"/>
          </reference>
          <reference field="0" count="1" selected="0">
            <x v="2"/>
          </reference>
        </references>
      </pivotArea>
    </chartFormat>
    <chartFormat chart="2" format="44">
      <pivotArea type="data" outline="0" fieldPosition="0">
        <references count="2">
          <reference field="4294967294" count="1" selected="0">
            <x v="1"/>
          </reference>
          <reference field="0" count="1" selected="0">
            <x v="3"/>
          </reference>
        </references>
      </pivotArea>
    </chartFormat>
    <chartFormat chart="2" format="45">
      <pivotArea type="data" outline="0" fieldPosition="0">
        <references count="2">
          <reference field="4294967294" count="1" selected="0">
            <x v="1"/>
          </reference>
          <reference field="0" count="1" selected="0">
            <x v="4"/>
          </reference>
        </references>
      </pivotArea>
    </chartFormat>
    <chartFormat chart="2" format="46">
      <pivotArea type="data" outline="0" fieldPosition="0">
        <references count="2">
          <reference field="4294967294" count="1" selected="0">
            <x v="1"/>
          </reference>
          <reference field="0" count="1" selected="0">
            <x v="5"/>
          </reference>
        </references>
      </pivotArea>
    </chartFormat>
    <chartFormat chart="2" format="47">
      <pivotArea type="data" outline="0" fieldPosition="0">
        <references count="2">
          <reference field="4294967294" count="1" selected="0">
            <x v="1"/>
          </reference>
          <reference field="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74F7AAF-09C4-1E4E-BAD0-2F0304BADDEE}"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9:B13" firstHeaderRow="1" firstDataRow="1" firstDataCol="1"/>
  <pivotFields count="7">
    <pivotField axis="axisRow" showAll="0">
      <items count="4">
        <item x="2"/>
        <item x="1"/>
        <item x="0"/>
        <item t="default"/>
      </items>
    </pivotField>
    <pivotField showAll="0"/>
    <pivotField dataField="1" numFmtId="3" showAll="0"/>
    <pivotField showAll="0"/>
    <pivotField showAll="0"/>
    <pivotField showAll="0"/>
    <pivotField showAll="0"/>
  </pivotFields>
  <rowFields count="1">
    <field x="0"/>
  </rowFields>
  <rowItems count="4">
    <i>
      <x/>
    </i>
    <i>
      <x v="1"/>
    </i>
    <i>
      <x v="2"/>
    </i>
    <i t="grand">
      <x/>
    </i>
  </rowItems>
  <colItems count="1">
    <i/>
  </colItems>
  <dataFields count="1">
    <dataField name="Sum of Impression" fld="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F2D9254-209D-9744-AA9A-264986BC2983}" name="PivotTable1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4:B36" firstHeaderRow="1" firstDataRow="1" firstDataCol="1"/>
  <pivotFields count="7">
    <pivotField axis="axisRow" showAll="0">
      <items count="2">
        <item x="0"/>
        <item t="default"/>
      </items>
    </pivotField>
    <pivotField showAll="0"/>
    <pivotField numFmtId="3" showAll="0"/>
    <pivotField numFmtId="10" showAll="0"/>
    <pivotField showAll="0"/>
    <pivotField showAll="0"/>
    <pivotField dataField="1" showAll="0"/>
  </pivotFields>
  <rowFields count="1">
    <field x="0"/>
  </rowFields>
  <rowItems count="2">
    <i>
      <x/>
    </i>
    <i t="grand">
      <x/>
    </i>
  </rowItems>
  <colItems count="1">
    <i/>
  </colItems>
  <dataFields count="1">
    <dataField name="Sum of Conversion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4D57A67-B219-5944-94C1-9C491B7B42D5}" name="PivotTable9"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6:E18" firstHeaderRow="1" firstDataRow="1" firstDataCol="1"/>
  <pivotFields count="7">
    <pivotField axis="axisRow" showAll="0">
      <items count="2">
        <item x="0"/>
        <item t="default"/>
      </items>
    </pivotField>
    <pivotField showAll="0"/>
    <pivotField numFmtId="3" showAll="0"/>
    <pivotField dataField="1" numFmtId="10" showAll="0"/>
    <pivotField showAll="0"/>
    <pivotField showAll="0"/>
    <pivotField showAll="0"/>
  </pivotFields>
  <rowFields count="1">
    <field x="0"/>
  </rowFields>
  <rowItems count="2">
    <i>
      <x/>
    </i>
    <i t="grand">
      <x/>
    </i>
  </rowItems>
  <colItems count="1">
    <i/>
  </colItems>
  <dataFields count="1">
    <dataField name="Sum of CTR " fld="3" baseField="0" baseItem="0"/>
  </dataFields>
  <formats count="2">
    <format dxfId="19">
      <pivotArea collapsedLevelsAreSubtotals="1" fieldPosition="0">
        <references count="1">
          <reference field="0" count="0"/>
        </references>
      </pivotArea>
    </format>
    <format dxfId="18">
      <pivotArea grandRow="1" outline="0" collapsedLevelsAreSubtotals="1" fieldPosition="0"/>
    </format>
  </formats>
  <chartFormats count="2">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CC0E3F1-4DFC-6944-BD71-61F9120AC493}" name="PivotTable8"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6:B20" firstHeaderRow="1" firstDataRow="1" firstDataCol="1"/>
  <pivotFields count="7">
    <pivotField axis="axisRow" showAll="0">
      <items count="4">
        <item x="2"/>
        <item x="1"/>
        <item x="0"/>
        <item t="default"/>
      </items>
    </pivotField>
    <pivotField showAll="0"/>
    <pivotField numFmtId="3" showAll="0"/>
    <pivotField dataField="1" showAll="0"/>
    <pivotField showAll="0"/>
    <pivotField showAll="0"/>
    <pivotField showAll="0"/>
  </pivotFields>
  <rowFields count="1">
    <field x="0"/>
  </rowFields>
  <rowItems count="4">
    <i>
      <x/>
    </i>
    <i>
      <x v="1"/>
    </i>
    <i>
      <x v="2"/>
    </i>
    <i t="grand">
      <x/>
    </i>
  </rowItems>
  <colItems count="1">
    <i/>
  </colItems>
  <dataFields count="1">
    <dataField name="Sum of CTR " fld="3"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A559B2A-1688-E948-822D-61D78A788784}" name="PivotTable2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V31:W34" firstHeaderRow="1" firstDataRow="1" firstDataCol="1"/>
  <pivotFields count="2">
    <pivotField axis="axisRow" showAll="0">
      <items count="3">
        <item x="0"/>
        <item x="1"/>
        <item t="default"/>
      </items>
    </pivotField>
    <pivotField dataField="1" showAll="0">
      <items count="3">
        <item x="1"/>
        <item x="0"/>
        <item t="default"/>
      </items>
    </pivotField>
  </pivotFields>
  <rowFields count="1">
    <field x="0"/>
  </rowFields>
  <rowItems count="3">
    <i>
      <x/>
    </i>
    <i>
      <x v="1"/>
    </i>
    <i t="grand">
      <x/>
    </i>
  </rowItems>
  <colItems count="1">
    <i/>
  </colItems>
  <dataFields count="1">
    <dataField name="Sum of Cost" fld="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E95C69F-7911-884F-92D3-B36CFC92C1A3}" name="PivotTable1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2:H42" firstHeaderRow="1" firstDataRow="1" firstDataCol="1"/>
  <pivotFields count="7">
    <pivotField axis="axisRow" showAll="0">
      <items count="10">
        <item x="6"/>
        <item x="8"/>
        <item x="3"/>
        <item x="7"/>
        <item x="5"/>
        <item x="4"/>
        <item x="2"/>
        <item x="0"/>
        <item x="1"/>
        <item t="default"/>
      </items>
    </pivotField>
    <pivotField showAll="0"/>
    <pivotField showAll="0"/>
    <pivotField showAll="0"/>
    <pivotField showAll="0"/>
    <pivotField dataField="1" showAll="0"/>
    <pivotField showAll="0"/>
  </pivotFields>
  <rowFields count="1">
    <field x="0"/>
  </rowFields>
  <rowItems count="10">
    <i>
      <x/>
    </i>
    <i>
      <x v="1"/>
    </i>
    <i>
      <x v="2"/>
    </i>
    <i>
      <x v="3"/>
    </i>
    <i>
      <x v="4"/>
    </i>
    <i>
      <x v="5"/>
    </i>
    <i>
      <x v="6"/>
    </i>
    <i>
      <x v="7"/>
    </i>
    <i>
      <x v="8"/>
    </i>
    <i t="grand">
      <x/>
    </i>
  </rowItems>
  <colItems count="1">
    <i/>
  </colItems>
  <dataFields count="1">
    <dataField name="Sum of  $ Cost" fld="5" baseField="0" baseItem="0"/>
  </dataFields>
  <chartFormats count="10">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 chart="2" format="5">
      <pivotArea type="data" outline="0" fieldPosition="0">
        <references count="2">
          <reference field="4294967294" count="1" selected="0">
            <x v="0"/>
          </reference>
          <reference field="0" count="1" selected="0">
            <x v="2"/>
          </reference>
        </references>
      </pivotArea>
    </chartFormat>
    <chartFormat chart="2" format="6">
      <pivotArea type="data" outline="0" fieldPosition="0">
        <references count="2">
          <reference field="4294967294" count="1" selected="0">
            <x v="0"/>
          </reference>
          <reference field="0" count="1" selected="0">
            <x v="3"/>
          </reference>
        </references>
      </pivotArea>
    </chartFormat>
    <chartFormat chart="2" format="7">
      <pivotArea type="data" outline="0" fieldPosition="0">
        <references count="2">
          <reference field="4294967294" count="1" selected="0">
            <x v="0"/>
          </reference>
          <reference field="0" count="1" selected="0">
            <x v="4"/>
          </reference>
        </references>
      </pivotArea>
    </chartFormat>
    <chartFormat chart="2" format="8">
      <pivotArea type="data" outline="0" fieldPosition="0">
        <references count="2">
          <reference field="4294967294" count="1" selected="0">
            <x v="0"/>
          </reference>
          <reference field="0" count="1" selected="0">
            <x v="5"/>
          </reference>
        </references>
      </pivotArea>
    </chartFormat>
    <chartFormat chart="2" format="9">
      <pivotArea type="data" outline="0" fieldPosition="0">
        <references count="2">
          <reference field="4294967294" count="1" selected="0">
            <x v="0"/>
          </reference>
          <reference field="0" count="1" selected="0">
            <x v="6"/>
          </reference>
        </references>
      </pivotArea>
    </chartFormat>
    <chartFormat chart="2" format="10">
      <pivotArea type="data" outline="0" fieldPosition="0">
        <references count="2">
          <reference field="4294967294" count="1" selected="0">
            <x v="0"/>
          </reference>
          <reference field="0" count="1" selected="0">
            <x v="7"/>
          </reference>
        </references>
      </pivotArea>
    </chartFormat>
    <chartFormat chart="2" format="11">
      <pivotArea type="data" outline="0" fieldPosition="0">
        <references count="2">
          <reference field="4294967294" count="1" selected="0">
            <x v="0"/>
          </reference>
          <reference field="0"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45BDE4A-A948-4549-A454-0E3D1186F3F4}" name="PivotTable10"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4:H17" firstHeaderRow="1" firstDataRow="1" firstDataCol="1"/>
  <pivotFields count="7">
    <pivotField axis="axisRow" showAll="0">
      <items count="3">
        <item x="0"/>
        <item x="1"/>
        <item t="default"/>
      </items>
    </pivotField>
    <pivotField showAll="0"/>
    <pivotField showAll="0"/>
    <pivotField dataField="1" numFmtId="10" showAll="0"/>
    <pivotField numFmtId="2" showAll="0"/>
    <pivotField showAll="0"/>
    <pivotField showAll="0"/>
  </pivotFields>
  <rowFields count="1">
    <field x="0"/>
  </rowFields>
  <rowItems count="3">
    <i>
      <x/>
    </i>
    <i>
      <x v="1"/>
    </i>
    <i t="grand">
      <x/>
    </i>
  </rowItems>
  <colItems count="1">
    <i/>
  </colItems>
  <dataFields count="1">
    <dataField name="Sum of CTR " fld="3"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206BB5C-5F76-3B4E-9E53-590B58F47F06}" name="PivotTable1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B26" firstHeaderRow="1" firstDataRow="1" firstDataCol="1"/>
  <pivotFields count="7">
    <pivotField axis="axisRow" showAll="0">
      <items count="4">
        <item x="2"/>
        <item x="1"/>
        <item x="0"/>
        <item t="default"/>
      </items>
    </pivotField>
    <pivotField showAll="0"/>
    <pivotField numFmtId="3" showAll="0"/>
    <pivotField showAll="0"/>
    <pivotField showAll="0"/>
    <pivotField showAll="0"/>
    <pivotField dataField="1" showAll="0"/>
  </pivotFields>
  <rowFields count="1">
    <field x="0"/>
  </rowFields>
  <rowItems count="4">
    <i>
      <x/>
    </i>
    <i>
      <x v="1"/>
    </i>
    <i>
      <x v="2"/>
    </i>
    <i t="grand">
      <x/>
    </i>
  </rowItems>
  <colItems count="1">
    <i/>
  </colItems>
  <dataFields count="1">
    <dataField name="Sum of Conversion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922D614-5F2E-7F4C-8693-BA2A8DB12F33}" name="PivotTable1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5:B58" firstHeaderRow="1" firstDataRow="1" firstDataCol="1"/>
  <pivotFields count="7">
    <pivotField axis="axisRow" showAll="0">
      <items count="3">
        <item x="0"/>
        <item x="1"/>
        <item t="default"/>
      </items>
    </pivotField>
    <pivotField showAll="0"/>
    <pivotField showAll="0"/>
    <pivotField numFmtId="10" showAll="0"/>
    <pivotField dataField="1" numFmtId="2" showAll="0"/>
    <pivotField showAll="0"/>
    <pivotField showAll="0"/>
  </pivotFields>
  <rowFields count="1">
    <field x="0"/>
  </rowFields>
  <rowItems count="3">
    <i>
      <x/>
    </i>
    <i>
      <x v="1"/>
    </i>
    <i t="grand">
      <x/>
    </i>
  </rowItems>
  <colItems count="1">
    <i/>
  </colItems>
  <dataFields count="1">
    <dataField name="Sum of Avg. CPC" fld="4"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9467268-05F2-E04D-BCFF-0C322064AFC3}" name="PivotTable1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2:K40" firstHeaderRow="1" firstDataRow="1" firstDataCol="1"/>
  <pivotFields count="7">
    <pivotField axis="axisRow" showAll="0">
      <items count="8">
        <item x="4"/>
        <item x="5"/>
        <item x="3"/>
        <item x="2"/>
        <item x="6"/>
        <item x="1"/>
        <item x="0"/>
        <item t="default"/>
      </items>
    </pivotField>
    <pivotField showAll="0"/>
    <pivotField showAll="0"/>
    <pivotField numFmtId="10" showAll="0"/>
    <pivotField showAll="0"/>
    <pivotField dataField="1" showAll="0"/>
    <pivotField showAll="0"/>
  </pivotFields>
  <rowFields count="1">
    <field x="0"/>
  </rowFields>
  <rowItems count="8">
    <i>
      <x/>
    </i>
    <i>
      <x v="1"/>
    </i>
    <i>
      <x v="2"/>
    </i>
    <i>
      <x v="3"/>
    </i>
    <i>
      <x v="4"/>
    </i>
    <i>
      <x v="5"/>
    </i>
    <i>
      <x v="6"/>
    </i>
    <i t="grand">
      <x/>
    </i>
  </rowItems>
  <colItems count="1">
    <i/>
  </colItems>
  <dataFields count="1">
    <dataField name="Sum of  $ Cost" fld="5" baseField="0" baseItem="0"/>
  </dataField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4"/>
          </reference>
        </references>
      </pivotArea>
    </chartFormat>
    <chartFormat chart="2" format="4">
      <pivotArea type="data" outline="0" fieldPosition="0">
        <references count="2">
          <reference field="4294967294" count="1" selected="0">
            <x v="0"/>
          </reference>
          <reference field="0" count="1" selected="0">
            <x v="3"/>
          </reference>
        </references>
      </pivotArea>
    </chartFormat>
    <chartFormat chart="2" format="5">
      <pivotArea type="data" outline="0" fieldPosition="0">
        <references count="2">
          <reference field="4294967294" count="1" selected="0">
            <x v="0"/>
          </reference>
          <reference field="0" count="1" selected="0">
            <x v="2"/>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FC764CB-761B-434C-9DA6-8444D06ECC6C}"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8:E10" firstHeaderRow="1" firstDataRow="1" firstDataCol="1"/>
  <pivotFields count="7">
    <pivotField axis="axisRow" showAll="0">
      <items count="2">
        <item x="0"/>
        <item t="default"/>
      </items>
    </pivotField>
    <pivotField showAll="0"/>
    <pivotField dataField="1" numFmtId="3" showAll="0"/>
    <pivotField numFmtId="10" showAll="0"/>
    <pivotField showAll="0"/>
    <pivotField showAll="0"/>
    <pivotField showAll="0"/>
  </pivotFields>
  <rowFields count="1">
    <field x="0"/>
  </rowFields>
  <rowItems count="2">
    <i>
      <x/>
    </i>
    <i t="grand">
      <x/>
    </i>
  </rowItems>
  <colItems count="1">
    <i/>
  </colItems>
  <dataFields count="1">
    <dataField name="Sum of Impression" fld="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8A28150-99D9-C446-8AF7-C0711796DD2A}" name="PivotTable1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1:B53" firstHeaderRow="1" firstDataRow="1" firstDataCol="1"/>
  <pivotFields count="7">
    <pivotField axis="axisRow" showAll="0">
      <items count="2">
        <item x="0"/>
        <item t="default"/>
      </items>
    </pivotField>
    <pivotField showAll="0"/>
    <pivotField numFmtId="3" showAll="0"/>
    <pivotField numFmtId="10" showAll="0"/>
    <pivotField dataField="1" showAll="0"/>
    <pivotField showAll="0"/>
    <pivotField showAll="0"/>
  </pivotFields>
  <rowFields count="1">
    <field x="0"/>
  </rowFields>
  <rowItems count="2">
    <i>
      <x/>
    </i>
    <i t="grand">
      <x/>
    </i>
  </rowItems>
  <colItems count="1">
    <i/>
  </colItems>
  <dataFields count="1">
    <dataField name="Sum of Avg. CPC" fld="4"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F1590AA-020D-3345-89EE-21BBD937E1BB}"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O20:Q28" firstHeaderRow="0" firstDataRow="1" firstDataCol="1"/>
  <pivotFields count="7">
    <pivotField axis="axisRow" showAll="0">
      <items count="8">
        <item x="0"/>
        <item x="1"/>
        <item x="2"/>
        <item x="3"/>
        <item x="6"/>
        <item x="4"/>
        <item x="5"/>
        <item t="default"/>
      </items>
    </pivotField>
    <pivotField dataField="1" showAll="0">
      <items count="7">
        <item x="3"/>
        <item x="4"/>
        <item x="5"/>
        <item x="2"/>
        <item x="1"/>
        <item x="0"/>
        <item t="default"/>
      </items>
    </pivotField>
    <pivotField showAll="0"/>
    <pivotField numFmtId="10" showAll="0"/>
    <pivotField dataField="1" showAll="0"/>
    <pivotField showAll="0"/>
    <pivotField showAll="0"/>
  </pivotFields>
  <rowFields count="1">
    <field x="0"/>
  </rowFields>
  <rowItems count="8">
    <i>
      <x/>
    </i>
    <i>
      <x v="1"/>
    </i>
    <i>
      <x v="2"/>
    </i>
    <i>
      <x v="3"/>
    </i>
    <i>
      <x v="4"/>
    </i>
    <i>
      <x v="5"/>
    </i>
    <i>
      <x v="6"/>
    </i>
    <i t="grand">
      <x/>
    </i>
  </rowItems>
  <colFields count="1">
    <field x="-2"/>
  </colFields>
  <colItems count="2">
    <i>
      <x/>
    </i>
    <i i="1">
      <x v="1"/>
    </i>
  </colItems>
  <dataFields count="2">
    <dataField name="Sum of Clicks" fld="1" baseField="0" baseItem="0"/>
    <dataField name="Sum of $  Avg. CPC" fld="4" baseField="0" baseItem="0"/>
  </dataFields>
  <chartFormats count="6">
    <chartFormat chart="2" format="12" series="1">
      <pivotArea type="data" outline="0" fieldPosition="0">
        <references count="1">
          <reference field="4294967294" count="1" selected="0">
            <x v="0"/>
          </reference>
        </references>
      </pivotArea>
    </chartFormat>
    <chartFormat chart="2" format="13" series="1">
      <pivotArea type="data" outline="0" fieldPosition="0">
        <references count="1">
          <reference field="4294967294" count="1" selected="0">
            <x v="1"/>
          </reference>
        </references>
      </pivotArea>
    </chartFormat>
    <chartFormat chart="2" format="14">
      <pivotArea type="data" outline="0" fieldPosition="0">
        <references count="2">
          <reference field="4294967294" count="1" selected="0">
            <x v="1"/>
          </reference>
          <reference field="0" count="1" selected="0">
            <x v="2"/>
          </reference>
        </references>
      </pivotArea>
    </chartFormat>
    <chartFormat chart="2" format="15">
      <pivotArea type="data" outline="0" fieldPosition="0">
        <references count="2">
          <reference field="4294967294" count="1" selected="0">
            <x v="1"/>
          </reference>
          <reference field="0" count="1" selected="0">
            <x v="4"/>
          </reference>
        </references>
      </pivotArea>
    </chartFormat>
    <chartFormat chart="2" format="16">
      <pivotArea type="data" outline="0" fieldPosition="0">
        <references count="2">
          <reference field="4294967294" count="1" selected="0">
            <x v="1"/>
          </reference>
          <reference field="0" count="1" selected="0">
            <x v="5"/>
          </reference>
        </references>
      </pivotArea>
    </chartFormat>
    <chartFormat chart="2" format="17">
      <pivotArea type="data" outline="0" fieldPosition="0">
        <references count="2">
          <reference field="4294967294" count="1" selected="0">
            <x v="1"/>
          </reference>
          <reference field="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4BFFE8E-F0BD-8A44-B3B1-1DDB42FD2E29}" name="PivotTable19"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32:N40" firstHeaderRow="1" firstDataRow="1" firstDataCol="1"/>
  <pivotFields count="7">
    <pivotField axis="axisRow" showAll="0">
      <items count="8">
        <item x="0"/>
        <item x="1"/>
        <item x="2"/>
        <item x="3"/>
        <item x="6"/>
        <item x="4"/>
        <item x="5"/>
        <item t="default"/>
      </items>
    </pivotField>
    <pivotField showAll="0"/>
    <pivotField showAll="0"/>
    <pivotField numFmtId="10" showAll="0"/>
    <pivotField showAll="0"/>
    <pivotField dataField="1" showAll="0"/>
    <pivotField showAll="0"/>
  </pivotFields>
  <rowFields count="1">
    <field x="0"/>
  </rowFields>
  <rowItems count="8">
    <i>
      <x/>
    </i>
    <i>
      <x v="1"/>
    </i>
    <i>
      <x v="2"/>
    </i>
    <i>
      <x v="3"/>
    </i>
    <i>
      <x v="4"/>
    </i>
    <i>
      <x v="5"/>
    </i>
    <i>
      <x v="6"/>
    </i>
    <i t="grand">
      <x/>
    </i>
  </rowItems>
  <colItems count="1">
    <i/>
  </colItems>
  <dataFields count="1">
    <dataField name="Sum of  $ Cost" fld="5" baseField="0" baseItem="0"/>
  </dataFields>
  <chartFormats count="5">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0" count="1" selected="0">
            <x v="0"/>
          </reference>
        </references>
      </pivotArea>
    </chartFormat>
    <chartFormat chart="2" format="12">
      <pivotArea type="data" outline="0" fieldPosition="0">
        <references count="2">
          <reference field="4294967294" count="1" selected="0">
            <x v="0"/>
          </reference>
          <reference field="0" count="1" selected="0">
            <x v="1"/>
          </reference>
        </references>
      </pivotArea>
    </chartFormat>
    <chartFormat chart="2" format="13">
      <pivotArea type="data" outline="0" fieldPosition="0">
        <references count="2">
          <reference field="4294967294" count="1" selected="0">
            <x v="0"/>
          </reference>
          <reference field="0" count="1" selected="0">
            <x v="2"/>
          </reference>
        </references>
      </pivotArea>
    </chartFormat>
    <chartFormat chart="2" format="14">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4AF1B5EE-2EF3-2640-9C1C-78077BD503CA}" name="PivotTable1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5:E38" firstHeaderRow="1" firstDataRow="1" firstDataCol="1"/>
  <pivotFields count="7">
    <pivotField axis="axisRow" showAll="0">
      <items count="3">
        <item x="0"/>
        <item x="1"/>
        <item t="default"/>
      </items>
    </pivotField>
    <pivotField showAll="0"/>
    <pivotField showAll="0"/>
    <pivotField numFmtId="10" showAll="0"/>
    <pivotField numFmtId="2" showAll="0"/>
    <pivotField showAll="0"/>
    <pivotField dataField="1" showAll="0"/>
  </pivotFields>
  <rowFields count="1">
    <field x="0"/>
  </rowFields>
  <rowItems count="3">
    <i>
      <x/>
    </i>
    <i>
      <x v="1"/>
    </i>
    <i t="grand">
      <x/>
    </i>
  </rowItems>
  <colItems count="1">
    <i/>
  </colItems>
  <dataFields count="1">
    <dataField name="Sum of Conversion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8AB3B01-0141-DD4F-BB78-3B2A62F94101}"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2:H5" firstHeaderRow="1" firstDataRow="1" firstDataCol="1"/>
  <pivotFields count="7">
    <pivotField axis="axisRow" showAll="0">
      <items count="3">
        <item x="0"/>
        <item x="1"/>
        <item t="default"/>
      </items>
    </pivotField>
    <pivotField dataField="1" showAll="0">
      <items count="3">
        <item x="1"/>
        <item x="0"/>
        <item t="default"/>
      </items>
    </pivotField>
    <pivotField showAll="0"/>
    <pivotField numFmtId="10" showAll="0"/>
    <pivotField numFmtId="2" showAll="0"/>
    <pivotField showAll="0"/>
    <pivotField showAll="0"/>
  </pivotFields>
  <rowFields count="1">
    <field x="0"/>
  </rowFields>
  <rowItems count="3">
    <i>
      <x/>
    </i>
    <i>
      <x v="1"/>
    </i>
    <i t="grand">
      <x/>
    </i>
  </rowItems>
  <colItems count="1">
    <i/>
  </colItems>
  <dataFields count="1">
    <dataField name="Sum of Clicks" fld="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24637E31-CDC9-9945-B0F8-0BD334B666E9}" name="PivotTable20"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9:G137" firstHeaderRow="0" firstDataRow="1" firstDataCol="1"/>
  <pivotFields count="7">
    <pivotField axis="axisRow" showAll="0">
      <items count="8">
        <item x="0"/>
        <item x="1"/>
        <item x="2"/>
        <item x="3"/>
        <item x="6"/>
        <item x="4"/>
        <item x="5"/>
        <item t="default"/>
      </items>
    </pivotField>
    <pivotField dataField="1" showAll="0">
      <items count="7">
        <item x="3"/>
        <item x="4"/>
        <item x="5"/>
        <item x="2"/>
        <item x="1"/>
        <item x="0"/>
        <item t="default"/>
      </items>
    </pivotField>
    <pivotField dataField="1" showAll="0"/>
    <pivotField dataField="1" numFmtId="10" showAll="0"/>
    <pivotField dataField="1" showAll="0"/>
    <pivotField dataField="1" showAll="0"/>
    <pivotField dataField="1" showAll="0"/>
  </pivotFields>
  <rowFields count="1">
    <field x="0"/>
  </rowFields>
  <rowItems count="8">
    <i>
      <x/>
    </i>
    <i>
      <x v="1"/>
    </i>
    <i>
      <x v="2"/>
    </i>
    <i>
      <x v="3"/>
    </i>
    <i>
      <x v="4"/>
    </i>
    <i>
      <x v="5"/>
    </i>
    <i>
      <x v="6"/>
    </i>
    <i t="grand">
      <x/>
    </i>
  </rowItems>
  <colFields count="1">
    <field x="-2"/>
  </colFields>
  <colItems count="6">
    <i>
      <x/>
    </i>
    <i i="1">
      <x v="1"/>
    </i>
    <i i="2">
      <x v="2"/>
    </i>
    <i i="3">
      <x v="3"/>
    </i>
    <i i="4">
      <x v="4"/>
    </i>
    <i i="5">
      <x v="5"/>
    </i>
  </colItems>
  <dataFields count="6">
    <dataField name="Sum of Clicks" fld="1" baseField="0" baseItem="0"/>
    <dataField name="Sum of Impr." fld="2" baseField="0" baseItem="0"/>
    <dataField name="Sum of CTR % " fld="3" baseField="0" baseItem="0"/>
    <dataField name="Sum of $  Avg. CPC" fld="4" baseField="0" baseItem="0"/>
    <dataField name="Sum of Conversions" fld="6" baseField="0" baseItem="0"/>
    <dataField name="Sum of  $ Cost" fld="5" baseField="0" baseItem="0"/>
  </dataFields>
  <formats count="6">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fieldPosition="0">
        <references count="1">
          <reference field="4294967294" count="6">
            <x v="0"/>
            <x v="1"/>
            <x v="2"/>
            <x v="3"/>
            <x v="4"/>
            <x v="5"/>
          </reference>
        </references>
      </pivotArea>
    </format>
  </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72EAC4BE-3962-D347-84DE-0E016875740E}" name="PivotTable19"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7:G125" firstHeaderRow="0" firstDataRow="1" firstDataCol="1"/>
  <pivotFields count="7">
    <pivotField axis="axisRow" showAll="0">
      <items count="8">
        <item x="4"/>
        <item x="5"/>
        <item x="3"/>
        <item x="2"/>
        <item x="6"/>
        <item x="1"/>
        <item x="0"/>
        <item t="default"/>
      </items>
    </pivotField>
    <pivotField dataField="1" showAll="0">
      <items count="8">
        <item x="1"/>
        <item x="2"/>
        <item x="0"/>
        <item x="6"/>
        <item x="5"/>
        <item x="4"/>
        <item x="3"/>
        <item t="default"/>
      </items>
    </pivotField>
    <pivotField dataField="1" showAll="0"/>
    <pivotField dataField="1" numFmtId="10" showAll="0"/>
    <pivotField dataField="1" showAll="0"/>
    <pivotField dataField="1" showAll="0"/>
    <pivotField dataField="1" showAll="0"/>
  </pivotFields>
  <rowFields count="1">
    <field x="0"/>
  </rowFields>
  <rowItems count="8">
    <i>
      <x/>
    </i>
    <i>
      <x v="1"/>
    </i>
    <i>
      <x v="2"/>
    </i>
    <i>
      <x v="3"/>
    </i>
    <i>
      <x v="4"/>
    </i>
    <i>
      <x v="5"/>
    </i>
    <i>
      <x v="6"/>
    </i>
    <i t="grand">
      <x/>
    </i>
  </rowItems>
  <colFields count="1">
    <field x="-2"/>
  </colFields>
  <colItems count="6">
    <i>
      <x/>
    </i>
    <i i="1">
      <x v="1"/>
    </i>
    <i i="2">
      <x v="2"/>
    </i>
    <i i="3">
      <x v="3"/>
    </i>
    <i i="4">
      <x v="4"/>
    </i>
    <i i="5">
      <x v="5"/>
    </i>
  </colItems>
  <dataFields count="6">
    <dataField name="Sum of Clicks" fld="1" baseField="0" baseItem="0"/>
    <dataField name="Sum of Impr." fld="2" baseField="0" baseItem="0"/>
    <dataField name="Sum of CTR % " fld="3" baseField="0" baseItem="0"/>
    <dataField name="Sum of $  Avg. CPC" fld="4" baseField="0" baseItem="0"/>
    <dataField name="Sum of Conversions" fld="6" baseField="0" baseItem="0"/>
    <dataField name="Sum of  $ Cost" fld="5" baseField="0" baseItem="0"/>
  </dataFields>
  <formats count="6">
    <format dxfId="11">
      <pivotArea type="all" dataOnly="0" outline="0" fieldPosition="0"/>
    </format>
    <format dxfId="10">
      <pivotArea outline="0" collapsedLevelsAreSubtotals="1" fieldPosition="0"/>
    </format>
    <format dxfId="9">
      <pivotArea field="0" type="button" dataOnly="0" labelOnly="1" outline="0" axis="axisRow" fieldPosition="0"/>
    </format>
    <format dxfId="8">
      <pivotArea dataOnly="0" labelOnly="1" fieldPosition="0">
        <references count="1">
          <reference field="0" count="0"/>
        </references>
      </pivotArea>
    </format>
    <format dxfId="7">
      <pivotArea dataOnly="0" labelOnly="1" grandRow="1" outline="0" fieldPosition="0"/>
    </format>
    <format dxfId="6">
      <pivotArea dataOnly="0" labelOnly="1" outline="0" fieldPosition="0">
        <references count="1">
          <reference field="4294967294" count="6">
            <x v="0"/>
            <x v="1"/>
            <x v="2"/>
            <x v="3"/>
            <x v="4"/>
            <x v="5"/>
          </reference>
        </references>
      </pivotArea>
    </format>
  </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2DDE108B-6482-ED4E-A6CB-A7D4B9E56F5E}" name="PivotTable18"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3:G113" firstHeaderRow="0" firstDataRow="1" firstDataCol="1"/>
  <pivotFields count="7">
    <pivotField axis="axisRow" showAll="0">
      <items count="10">
        <item x="6"/>
        <item x="8"/>
        <item x="3"/>
        <item x="7"/>
        <item x="5"/>
        <item x="4"/>
        <item x="2"/>
        <item x="0"/>
        <item x="1"/>
        <item t="default"/>
      </items>
    </pivotField>
    <pivotField dataField="1" showAll="0">
      <items count="9">
        <item x="7"/>
        <item x="6"/>
        <item x="4"/>
        <item x="5"/>
        <item x="2"/>
        <item x="1"/>
        <item x="3"/>
        <item x="0"/>
        <item t="default"/>
      </items>
    </pivotField>
    <pivotField dataField="1" showAll="0"/>
    <pivotField dataField="1" showAll="0"/>
    <pivotField dataField="1" showAll="0"/>
    <pivotField dataField="1" showAll="0"/>
    <pivotField dataField="1" showAll="0"/>
  </pivotFields>
  <rowFields count="1">
    <field x="0"/>
  </rowFields>
  <rowItems count="10">
    <i>
      <x/>
    </i>
    <i>
      <x v="1"/>
    </i>
    <i>
      <x v="2"/>
    </i>
    <i>
      <x v="3"/>
    </i>
    <i>
      <x v="4"/>
    </i>
    <i>
      <x v="5"/>
    </i>
    <i>
      <x v="6"/>
    </i>
    <i>
      <x v="7"/>
    </i>
    <i>
      <x v="8"/>
    </i>
    <i t="grand">
      <x/>
    </i>
  </rowItems>
  <colFields count="1">
    <field x="-2"/>
  </colFields>
  <colItems count="6">
    <i>
      <x/>
    </i>
    <i i="1">
      <x v="1"/>
    </i>
    <i i="2">
      <x v="2"/>
    </i>
    <i i="3">
      <x v="3"/>
    </i>
    <i i="4">
      <x v="4"/>
    </i>
    <i i="5">
      <x v="5"/>
    </i>
  </colItems>
  <dataFields count="6">
    <dataField name="Sum of Clicks" fld="1" baseField="0" baseItem="0"/>
    <dataField name="Sum of Impr." fld="2" baseField="0" baseItem="0"/>
    <dataField name="Sum of CTR % " fld="3" baseField="0" baseItem="0"/>
    <dataField name="Sum of $  Avg. CPC" fld="4" baseField="0" baseItem="0"/>
    <dataField name="Sum of Conversions" fld="6" baseField="0" baseItem="0"/>
    <dataField name="Sum of  $ Cost" fld="5" baseField="0" baseItem="0"/>
  </dataFields>
  <formats count="6">
    <format dxfId="17">
      <pivotArea type="all" dataOnly="0" outline="0" fieldPosition="0"/>
    </format>
    <format dxfId="16">
      <pivotArea outline="0" collapsedLevelsAreSubtotals="1" fieldPosition="0"/>
    </format>
    <format dxfId="15">
      <pivotArea field="0" type="button" dataOnly="0" labelOnly="1" outline="0" axis="axisRow" fieldPosition="0"/>
    </format>
    <format dxfId="14">
      <pivotArea dataOnly="0" labelOnly="1" fieldPosition="0">
        <references count="1">
          <reference field="0" count="0"/>
        </references>
      </pivotArea>
    </format>
    <format dxfId="13">
      <pivotArea dataOnly="0" labelOnly="1" grandRow="1" outline="0" fieldPosition="0"/>
    </format>
    <format dxfId="12">
      <pivotArea dataOnly="0" labelOnly="1" outline="0" fieldPosition="0">
        <references count="1">
          <reference field="4294967294" count="6">
            <x v="0"/>
            <x v="1"/>
            <x v="2"/>
            <x v="3"/>
            <x v="4"/>
            <x v="5"/>
          </reference>
        </references>
      </pivotArea>
    </format>
  </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 xr10:uid="{D7066B45-956C-2A44-AA09-9E2AB4CE2AAB}" sourceName="Campaign">
  <pivotTables>
    <pivotTable tabId="2" name="PivotTable1"/>
    <pivotTable tabId="2" name="PivotTable11"/>
    <pivotTable tabId="2" name="PivotTable15"/>
    <pivotTable tabId="2" name="PivotTable5"/>
    <pivotTable tabId="2" name="PivotTable8"/>
  </pivotTables>
  <data>
    <tabular pivotCacheId="63967658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1" xr10:uid="{D2CBDD7F-29BC-E24B-820F-D0283A180E79}" sourceName="Campaign">
  <pivotTables>
    <pivotTable tabId="2" name="PivotTable2"/>
    <pivotTable tabId="2" name="PivotTable13"/>
    <pivotTable tabId="2" name="PivotTable16"/>
    <pivotTable tabId="2" name="PivotTable6"/>
    <pivotTable tabId="2" name="PivotTable9"/>
  </pivotTables>
  <data>
    <tabular pivotCacheId="86295858">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2" xr10:uid="{3378C76C-0D0D-7A4F-A2E3-DE424A6B3CE5}" sourceName="Campaign">
  <pivotTables>
    <pivotTable tabId="2" name="PivotTable3"/>
    <pivotTable tabId="2" name="PivotTable10"/>
    <pivotTable tabId="2" name="PivotTable14"/>
    <pivotTable tabId="2" name="PivotTable17"/>
    <pivotTable tabId="2" name="PivotTable7"/>
  </pivotTables>
  <data>
    <tabular pivotCacheId="98565632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yword" xr10:uid="{E72353B8-2DD2-8F44-846A-FE73F9D9AF17}" sourceName="Keyword">
  <pivotTables>
    <pivotTable tabId="2" name="PivotTable21"/>
    <pivotTable tabId="3" name="PivotTable18"/>
    <pivotTable tabId="2" name="PivotTable12"/>
  </pivotTables>
  <data>
    <tabular pivotCacheId="1919971678">
      <items count="9">
        <i x="6" s="1"/>
        <i x="8" s="1"/>
        <i x="3" s="1"/>
        <i x="7" s="1"/>
        <i x="5" s="1"/>
        <i x="4" s="1"/>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yword1" xr10:uid="{194DFCBE-8A75-ED4D-BA9E-355E3B2DEC44}" sourceName="Keyword">
  <pivotTables>
    <pivotTable tabId="2" name="PivotTable22"/>
    <pivotTable tabId="3" name="PivotTable19"/>
    <pivotTable tabId="2" name="PivotTable18"/>
  </pivotTables>
  <data>
    <tabular pivotCacheId="1219524731">
      <items count="7">
        <i x="4" s="1"/>
        <i x="5" s="1"/>
        <i x="3" s="1"/>
        <i x="2" s="1"/>
        <i x="6"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yword2" xr10:uid="{B06ABB87-54A7-7E40-B9E7-9E688FC65967}" sourceName="Keyword">
  <pivotTables>
    <pivotTable tabId="2" name="PivotTable4"/>
    <pivotTable tabId="3" name="PivotTable20"/>
    <pivotTable tabId="2" name="PivotTable19"/>
  </pivotTables>
  <data>
    <tabular pivotCacheId="911731882">
      <items count="7">
        <i x="0" s="1"/>
        <i x="1" s="1"/>
        <i x="2" s="1"/>
        <i x="3" s="1"/>
        <i x="6"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 Names" xr10:uid="{F93F5856-A35E-5B4B-8DE4-BFB48061921A}" cache="Slicer_Campaign" caption="Campaign" style="SlicerStyleLight3" rowHeight="914400"/>
  <slicer name="Campaign" xr10:uid="{01C0D8AD-04E8-9544-AE01-AF0E449B21CC}" cache="Slicer_Campaign1" caption="Campaign" style="SlicerStyleOther1" rowHeight="914400"/>
  <slicer name="Campaign 1" xr10:uid="{62CC1451-54D7-9442-B9D7-16EFFF7F2047}" cache="Slicer_Campaign2" caption="Campaign" style="SlicerStyleOther1" rowHeight="914400"/>
  <slicer name="Keyword" xr10:uid="{11C92600-172C-1440-9E1F-7FFE1515FB23}" cache="Slicer_Keyword" caption="Keyword" style="SlicerStyleOther1" rowHeight="251883"/>
  <slicer name="Keyword 1" xr10:uid="{21FA2ECE-6C6C-A146-9F60-BB6F96B49791}" cache="Slicer_Keyword1" caption="Keyword" style="SlicerStyleOther1" rowHeight="251883"/>
  <slicer name="Keyword 2" xr10:uid="{A786DC93-530F-4B4F-BACF-AF9B2DFCF82D}" cache="Slicer_Keyword2" caption="Keyword" style="SlicerStyleOther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27.xml"/><Relationship Id="rId2" Type="http://schemas.openxmlformats.org/officeDocument/2006/relationships/pivotTable" Target="../pivotTables/pivotTable26.xml"/><Relationship Id="rId1" Type="http://schemas.openxmlformats.org/officeDocument/2006/relationships/pivotTable" Target="../pivotTables/pivotTable25.xml"/><Relationship Id="rId6" Type="http://schemas.microsoft.com/office/2007/relationships/slicer" Target="../slicers/slicer1.xml"/><Relationship Id="rId5" Type="http://schemas.openxmlformats.org/officeDocument/2006/relationships/image" Target="../media/image1.jpeg"/><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97158-B6A8-9146-B677-8BE00D11864D}">
  <dimension ref="A1:W31"/>
  <sheetViews>
    <sheetView topLeftCell="C1" workbookViewId="0">
      <selection activeCell="I12" sqref="I12:J14"/>
    </sheetView>
  </sheetViews>
  <sheetFormatPr baseColWidth="10" defaultRowHeight="16"/>
  <cols>
    <col min="1" max="1" width="51" bestFit="1" customWidth="1"/>
    <col min="2" max="2" width="6.5" bestFit="1" customWidth="1"/>
    <col min="3" max="3" width="12.1640625" bestFit="1" customWidth="1"/>
    <col min="4" max="4" width="7.5" bestFit="1" customWidth="1"/>
    <col min="5" max="5" width="11.6640625" bestFit="1" customWidth="1"/>
    <col min="6" max="6" width="10.5" bestFit="1" customWidth="1"/>
    <col min="7" max="7" width="13.33203125" bestFit="1" customWidth="1"/>
    <col min="9" max="9" width="51" bestFit="1" customWidth="1"/>
    <col min="17" max="17" width="34.6640625" bestFit="1" customWidth="1"/>
    <col min="18" max="19" width="6.5" bestFit="1" customWidth="1"/>
    <col min="20" max="20" width="8.1640625" bestFit="1" customWidth="1"/>
    <col min="21" max="21" width="11.6640625" bestFit="1" customWidth="1"/>
    <col min="22" max="22" width="8.1640625" bestFit="1" customWidth="1"/>
    <col min="23" max="23" width="13.33203125" bestFit="1" customWidth="1"/>
  </cols>
  <sheetData>
    <row r="1" spans="1:10" ht="21">
      <c r="A1" s="45" t="s">
        <v>15</v>
      </c>
      <c r="B1" s="45"/>
      <c r="C1" s="45"/>
      <c r="D1" s="45"/>
      <c r="E1" s="45"/>
      <c r="F1" s="45"/>
      <c r="G1" s="45"/>
      <c r="I1" s="23" t="s">
        <v>76</v>
      </c>
      <c r="J1" s="23" t="s">
        <v>77</v>
      </c>
    </row>
    <row r="2" spans="1:10" ht="19">
      <c r="A2" s="1" t="s">
        <v>0</v>
      </c>
      <c r="B2" s="1" t="s">
        <v>1</v>
      </c>
      <c r="C2" s="1" t="s">
        <v>12</v>
      </c>
      <c r="D2" s="1" t="s">
        <v>11</v>
      </c>
      <c r="E2" s="1" t="s">
        <v>13</v>
      </c>
      <c r="F2" s="1" t="s">
        <v>14</v>
      </c>
      <c r="G2" s="1" t="s">
        <v>6</v>
      </c>
      <c r="I2" s="41" t="s">
        <v>7</v>
      </c>
      <c r="J2" s="22">
        <v>355</v>
      </c>
    </row>
    <row r="3" spans="1:10" ht="17">
      <c r="A3" s="2" t="s">
        <v>7</v>
      </c>
      <c r="B3" s="3">
        <v>85</v>
      </c>
      <c r="C3" s="4">
        <v>646</v>
      </c>
      <c r="D3" s="3">
        <v>13.16</v>
      </c>
      <c r="E3" s="3">
        <v>4.1900000000000004</v>
      </c>
      <c r="F3" s="3">
        <v>355</v>
      </c>
      <c r="G3" s="3">
        <v>2</v>
      </c>
      <c r="I3" s="41" t="s">
        <v>8</v>
      </c>
      <c r="J3" s="22">
        <v>180.29</v>
      </c>
    </row>
    <row r="4" spans="1:10" ht="17">
      <c r="A4" s="2" t="s">
        <v>8</v>
      </c>
      <c r="B4" s="5">
        <v>68</v>
      </c>
      <c r="C4" s="4">
        <v>665</v>
      </c>
      <c r="D4" s="3">
        <v>9.7799999999999994</v>
      </c>
      <c r="E4" s="3">
        <v>2.65</v>
      </c>
      <c r="F4" s="3">
        <v>180.29</v>
      </c>
      <c r="G4" s="6">
        <v>2</v>
      </c>
      <c r="I4" s="25" t="s">
        <v>9</v>
      </c>
      <c r="J4" s="23">
        <v>100</v>
      </c>
    </row>
    <row r="5" spans="1:10">
      <c r="A5" s="6" t="s">
        <v>9</v>
      </c>
      <c r="B5" s="3">
        <v>10</v>
      </c>
      <c r="C5" s="4">
        <v>462</v>
      </c>
      <c r="D5" s="5">
        <v>2.16</v>
      </c>
      <c r="E5" s="7">
        <v>10.59</v>
      </c>
      <c r="F5" s="5">
        <v>100</v>
      </c>
      <c r="G5" s="6">
        <v>1</v>
      </c>
      <c r="J5" s="42">
        <f>SUM(J2:J4)</f>
        <v>635.29</v>
      </c>
    </row>
    <row r="6" spans="1:10">
      <c r="A6" s="8" t="s">
        <v>10</v>
      </c>
      <c r="B6" s="9">
        <f>SUM(B3:B5)</f>
        <v>163</v>
      </c>
      <c r="C6" s="9">
        <f t="shared" ref="C6:G6" si="0">SUM(C3:C5)</f>
        <v>1773</v>
      </c>
      <c r="D6" s="9">
        <f t="shared" si="0"/>
        <v>25.099999999999998</v>
      </c>
      <c r="E6" s="9">
        <f>AVERAGE(E3:E5)</f>
        <v>5.81</v>
      </c>
      <c r="F6" s="9">
        <f t="shared" si="0"/>
        <v>635.29</v>
      </c>
      <c r="G6" s="9">
        <f t="shared" si="0"/>
        <v>5</v>
      </c>
    </row>
    <row r="8" spans="1:10" ht="21">
      <c r="A8" s="45" t="s">
        <v>17</v>
      </c>
      <c r="B8" s="45"/>
      <c r="C8" s="45"/>
      <c r="D8" s="45"/>
      <c r="E8" s="45"/>
      <c r="F8" s="45"/>
      <c r="G8" s="45"/>
      <c r="I8" s="23" t="s">
        <v>76</v>
      </c>
      <c r="J8" s="23" t="s">
        <v>77</v>
      </c>
    </row>
    <row r="9" spans="1:10" ht="19">
      <c r="A9" s="1" t="s">
        <v>0</v>
      </c>
      <c r="B9" s="1" t="s">
        <v>1</v>
      </c>
      <c r="C9" s="1" t="s">
        <v>12</v>
      </c>
      <c r="D9" s="1" t="s">
        <v>11</v>
      </c>
      <c r="E9" s="1" t="s">
        <v>13</v>
      </c>
      <c r="F9" s="1" t="s">
        <v>14</v>
      </c>
      <c r="G9" s="1" t="s">
        <v>6</v>
      </c>
      <c r="I9" s="2" t="s">
        <v>16</v>
      </c>
      <c r="J9" s="3">
        <v>1100</v>
      </c>
    </row>
    <row r="10" spans="1:10" ht="17">
      <c r="A10" s="2" t="s">
        <v>16</v>
      </c>
      <c r="B10" s="3">
        <v>338</v>
      </c>
      <c r="C10" s="4">
        <v>8830</v>
      </c>
      <c r="D10" s="10">
        <v>3.8300000000000001E-2</v>
      </c>
      <c r="E10" s="3">
        <v>3.25</v>
      </c>
      <c r="F10" s="3">
        <v>1100</v>
      </c>
      <c r="G10" s="3">
        <v>10</v>
      </c>
      <c r="J10" s="42">
        <f>SUM(J9)</f>
        <v>1100</v>
      </c>
    </row>
    <row r="11" spans="1:10">
      <c r="A11" s="8" t="s">
        <v>10</v>
      </c>
      <c r="B11" s="9">
        <f>SUM(B10:B10)</f>
        <v>338</v>
      </c>
      <c r="C11" s="9">
        <f>SUM(C10)</f>
        <v>8830</v>
      </c>
      <c r="D11" s="11">
        <f>SUM(D10)</f>
        <v>3.8300000000000001E-2</v>
      </c>
      <c r="E11" s="9">
        <f>AVERAGE(E10)</f>
        <v>3.25</v>
      </c>
      <c r="F11" s="9">
        <f>SUM(F10:F10)</f>
        <v>1100</v>
      </c>
      <c r="G11" s="9">
        <f>SUM(G10:G10)</f>
        <v>10</v>
      </c>
    </row>
    <row r="12" spans="1:10">
      <c r="I12" s="23" t="s">
        <v>76</v>
      </c>
      <c r="J12" s="23" t="s">
        <v>77</v>
      </c>
    </row>
    <row r="13" spans="1:10" ht="21">
      <c r="A13" s="45" t="s">
        <v>20</v>
      </c>
      <c r="B13" s="45"/>
      <c r="C13" s="45"/>
      <c r="D13" s="45"/>
      <c r="E13" s="45"/>
      <c r="F13" s="45"/>
      <c r="G13" s="45"/>
      <c r="I13" s="12" t="s">
        <v>18</v>
      </c>
      <c r="J13" s="15">
        <v>1800.72</v>
      </c>
    </row>
    <row r="14" spans="1:10" ht="19">
      <c r="A14" s="1" t="s">
        <v>0</v>
      </c>
      <c r="B14" s="1" t="s">
        <v>1</v>
      </c>
      <c r="C14" s="1" t="s">
        <v>12</v>
      </c>
      <c r="D14" s="1" t="s">
        <v>11</v>
      </c>
      <c r="E14" s="1" t="s">
        <v>13</v>
      </c>
      <c r="F14" s="1" t="s">
        <v>14</v>
      </c>
      <c r="G14" s="1" t="s">
        <v>6</v>
      </c>
      <c r="I14" s="12" t="s">
        <v>19</v>
      </c>
      <c r="J14" s="12">
        <v>276.02</v>
      </c>
    </row>
    <row r="15" spans="1:10" ht="19">
      <c r="A15" s="12" t="s">
        <v>18</v>
      </c>
      <c r="B15" s="12">
        <v>328</v>
      </c>
      <c r="C15" s="12">
        <v>9109</v>
      </c>
      <c r="D15" s="10">
        <v>3.5999999999999997E-2</v>
      </c>
      <c r="E15" s="13">
        <v>5.49</v>
      </c>
      <c r="F15" s="15">
        <v>1800.72</v>
      </c>
      <c r="G15" s="12">
        <v>13</v>
      </c>
      <c r="J15" s="43">
        <f>SUM(J13:J14)</f>
        <v>2076.7399999999998</v>
      </c>
    </row>
    <row r="16" spans="1:10" ht="19">
      <c r="A16" s="12" t="s">
        <v>19</v>
      </c>
      <c r="B16" s="12">
        <v>19</v>
      </c>
      <c r="C16" s="12">
        <v>585</v>
      </c>
      <c r="D16" s="10">
        <v>3.2500000000000001E-2</v>
      </c>
      <c r="E16" s="13">
        <v>14.53</v>
      </c>
      <c r="F16" s="12">
        <v>276.02</v>
      </c>
      <c r="G16" s="12">
        <v>2</v>
      </c>
    </row>
    <row r="17" spans="1:23">
      <c r="A17" s="6" t="s">
        <v>10</v>
      </c>
      <c r="B17" s="4">
        <f>SUM(B15:B16)</f>
        <v>347</v>
      </c>
      <c r="C17" s="4">
        <f>SUM(C15:C16)</f>
        <v>9694</v>
      </c>
      <c r="D17" s="10">
        <f>SUM(D15:D16)</f>
        <v>6.8500000000000005E-2</v>
      </c>
      <c r="E17" s="14">
        <f>AVERAGE(E15:E16)</f>
        <v>10.01</v>
      </c>
      <c r="F17" s="4">
        <f>SUM(F15:F16)</f>
        <v>2076.7399999999998</v>
      </c>
      <c r="G17" s="4">
        <f>SUM(G15:G16)</f>
        <v>15</v>
      </c>
    </row>
    <row r="20" spans="1:23" ht="21">
      <c r="A20" s="44" t="s">
        <v>15</v>
      </c>
      <c r="B20" s="44"/>
      <c r="C20" s="44"/>
      <c r="D20" s="44"/>
      <c r="E20" s="44"/>
      <c r="F20" s="44"/>
      <c r="G20" s="44"/>
      <c r="I20" s="44" t="s">
        <v>17</v>
      </c>
      <c r="J20" s="44"/>
      <c r="K20" s="44"/>
      <c r="L20" s="44"/>
      <c r="M20" s="44"/>
      <c r="N20" s="44"/>
      <c r="O20" s="44"/>
      <c r="Q20" s="44" t="s">
        <v>20</v>
      </c>
      <c r="R20" s="44"/>
      <c r="S20" s="44"/>
      <c r="T20" s="44"/>
      <c r="U20" s="44"/>
      <c r="V20" s="44"/>
      <c r="W20" s="44"/>
    </row>
    <row r="21" spans="1:23" ht="19">
      <c r="A21" s="21" t="s">
        <v>46</v>
      </c>
      <c r="B21" s="21" t="s">
        <v>1</v>
      </c>
      <c r="C21" s="21" t="s">
        <v>2</v>
      </c>
      <c r="D21" s="21" t="s">
        <v>3</v>
      </c>
      <c r="E21" s="21" t="s">
        <v>4</v>
      </c>
      <c r="F21" s="21" t="s">
        <v>5</v>
      </c>
      <c r="G21" s="21" t="s">
        <v>6</v>
      </c>
      <c r="I21" s="1" t="s">
        <v>46</v>
      </c>
      <c r="J21" s="1" t="s">
        <v>1</v>
      </c>
      <c r="K21" s="1" t="s">
        <v>2</v>
      </c>
      <c r="L21" s="1" t="s">
        <v>3</v>
      </c>
      <c r="M21" s="1" t="s">
        <v>4</v>
      </c>
      <c r="N21" s="1" t="s">
        <v>5</v>
      </c>
      <c r="O21" s="1" t="s">
        <v>6</v>
      </c>
      <c r="Q21" s="1" t="s">
        <v>46</v>
      </c>
      <c r="R21" s="1" t="s">
        <v>1</v>
      </c>
      <c r="S21" s="1" t="s">
        <v>2</v>
      </c>
      <c r="T21" s="1" t="s">
        <v>3</v>
      </c>
      <c r="U21" s="1" t="s">
        <v>4</v>
      </c>
      <c r="V21" s="1" t="s">
        <v>5</v>
      </c>
      <c r="W21" s="1" t="s">
        <v>6</v>
      </c>
    </row>
    <row r="22" spans="1:23">
      <c r="A22" s="22" t="s">
        <v>47</v>
      </c>
      <c r="B22" s="23">
        <v>68</v>
      </c>
      <c r="C22" s="23">
        <v>288</v>
      </c>
      <c r="D22" s="22">
        <v>21.88</v>
      </c>
      <c r="E22" s="23">
        <v>1.81</v>
      </c>
      <c r="F22" s="22">
        <v>113</v>
      </c>
      <c r="G22" s="24">
        <v>2</v>
      </c>
      <c r="I22" s="3" t="s">
        <v>49</v>
      </c>
      <c r="J22" s="5">
        <v>14</v>
      </c>
      <c r="K22" s="5">
        <v>230</v>
      </c>
      <c r="L22" s="10">
        <v>0.06</v>
      </c>
      <c r="M22" s="5">
        <v>0.76</v>
      </c>
      <c r="N22" s="3">
        <v>10.32</v>
      </c>
      <c r="O22" s="20">
        <v>0</v>
      </c>
      <c r="Q22" s="3" t="s">
        <v>63</v>
      </c>
      <c r="R22" s="3">
        <v>83</v>
      </c>
      <c r="S22" s="4">
        <v>2032</v>
      </c>
      <c r="T22" s="10">
        <v>4.0800000000000003E-2</v>
      </c>
      <c r="U22" s="3">
        <v>10.01</v>
      </c>
      <c r="V22" s="3">
        <v>830.96</v>
      </c>
      <c r="W22" s="20">
        <v>5</v>
      </c>
    </row>
    <row r="23" spans="1:23">
      <c r="A23" s="22" t="s">
        <v>48</v>
      </c>
      <c r="B23" s="25">
        <v>8</v>
      </c>
      <c r="C23" s="24">
        <v>119</v>
      </c>
      <c r="D23" s="22">
        <v>6.72</v>
      </c>
      <c r="E23" s="22">
        <v>11.75</v>
      </c>
      <c r="F23" s="22">
        <v>94.03</v>
      </c>
      <c r="G23" s="24">
        <v>0</v>
      </c>
      <c r="I23" s="3" t="s">
        <v>60</v>
      </c>
      <c r="J23" s="6">
        <v>10</v>
      </c>
      <c r="K23" s="20">
        <v>68</v>
      </c>
      <c r="L23" s="10">
        <v>0.14710000000000001</v>
      </c>
      <c r="M23" s="3">
        <v>0.7</v>
      </c>
      <c r="N23" s="3">
        <v>6.45</v>
      </c>
      <c r="O23" s="20">
        <v>0</v>
      </c>
      <c r="Q23" s="5" t="s">
        <v>50</v>
      </c>
      <c r="R23" s="3">
        <v>48</v>
      </c>
      <c r="S23" s="3">
        <v>681</v>
      </c>
      <c r="T23" s="10">
        <v>7.0499999999999993E-2</v>
      </c>
      <c r="U23" s="3">
        <v>8.8000000000000007</v>
      </c>
      <c r="V23" s="3">
        <v>422.61</v>
      </c>
      <c r="W23" s="20">
        <v>5</v>
      </c>
    </row>
    <row r="24" spans="1:23">
      <c r="A24" s="22" t="s">
        <v>49</v>
      </c>
      <c r="B24" s="24">
        <v>6</v>
      </c>
      <c r="C24" s="24">
        <v>28</v>
      </c>
      <c r="D24" s="22">
        <v>21.43</v>
      </c>
      <c r="E24" s="22">
        <v>2.2599999999999998</v>
      </c>
      <c r="F24" s="22">
        <v>13.57</v>
      </c>
      <c r="G24" s="25">
        <v>0</v>
      </c>
      <c r="I24" s="3" t="s">
        <v>61</v>
      </c>
      <c r="J24" s="20">
        <v>12</v>
      </c>
      <c r="K24" s="20">
        <v>222</v>
      </c>
      <c r="L24" s="10">
        <v>0.21429999999999999</v>
      </c>
      <c r="M24" s="3">
        <v>5.6</v>
      </c>
      <c r="N24" s="3">
        <v>58</v>
      </c>
      <c r="O24" s="6">
        <v>1</v>
      </c>
      <c r="Q24" s="3" t="s">
        <v>62</v>
      </c>
      <c r="R24" s="5">
        <v>10</v>
      </c>
      <c r="S24" s="20">
        <v>388</v>
      </c>
      <c r="T24" s="10">
        <v>2.58E-2</v>
      </c>
      <c r="U24" s="3">
        <v>13.13</v>
      </c>
      <c r="V24" s="3">
        <v>131.28</v>
      </c>
      <c r="W24" s="6">
        <v>1</v>
      </c>
    </row>
    <row r="25" spans="1:23">
      <c r="A25" s="22" t="s">
        <v>50</v>
      </c>
      <c r="B25" s="25">
        <v>45</v>
      </c>
      <c r="C25" s="25">
        <v>390</v>
      </c>
      <c r="D25" s="22">
        <v>11.54</v>
      </c>
      <c r="E25" s="22">
        <v>2.11</v>
      </c>
      <c r="F25" s="22">
        <v>95.89</v>
      </c>
      <c r="G25" s="24">
        <v>0</v>
      </c>
      <c r="I25" s="3" t="s">
        <v>62</v>
      </c>
      <c r="J25" s="6">
        <v>69</v>
      </c>
      <c r="K25" s="34">
        <v>2033</v>
      </c>
      <c r="L25" s="35">
        <v>3.4099999999999998E-2</v>
      </c>
      <c r="M25" s="6">
        <v>5.13</v>
      </c>
      <c r="N25" s="6">
        <v>340</v>
      </c>
      <c r="O25" s="6">
        <v>5</v>
      </c>
      <c r="Q25" s="3" t="s">
        <v>54</v>
      </c>
      <c r="R25" s="3">
        <v>2</v>
      </c>
      <c r="S25" s="3">
        <v>11</v>
      </c>
      <c r="T25" s="10">
        <v>0.18179999999999999</v>
      </c>
      <c r="U25" s="3">
        <v>17.78</v>
      </c>
      <c r="V25" s="3">
        <v>35.56</v>
      </c>
      <c r="W25" s="6">
        <v>1</v>
      </c>
    </row>
    <row r="26" spans="1:23">
      <c r="A26" s="22" t="s">
        <v>51</v>
      </c>
      <c r="B26" s="25">
        <v>8</v>
      </c>
      <c r="C26" s="25">
        <v>94</v>
      </c>
      <c r="D26" s="22">
        <v>8.51</v>
      </c>
      <c r="E26" s="22">
        <v>3.09</v>
      </c>
      <c r="F26" s="22">
        <v>24.69</v>
      </c>
      <c r="G26" s="24">
        <v>0</v>
      </c>
      <c r="I26" s="3" t="s">
        <v>63</v>
      </c>
      <c r="J26" s="6">
        <v>53</v>
      </c>
      <c r="K26" s="34">
        <v>1730</v>
      </c>
      <c r="L26" s="35">
        <v>3.0599999999999999E-2</v>
      </c>
      <c r="M26" s="7">
        <v>3.73</v>
      </c>
      <c r="N26" s="6">
        <v>198</v>
      </c>
      <c r="O26" s="6">
        <v>3</v>
      </c>
      <c r="Q26" s="3" t="s">
        <v>66</v>
      </c>
      <c r="R26" s="6">
        <v>3</v>
      </c>
      <c r="S26" s="34">
        <v>88</v>
      </c>
      <c r="T26" s="10">
        <v>3.4099999999999998E-2</v>
      </c>
      <c r="U26" s="3">
        <v>11.1</v>
      </c>
      <c r="V26" s="3">
        <v>33.29</v>
      </c>
      <c r="W26" s="6">
        <v>1</v>
      </c>
    </row>
    <row r="27" spans="1:23">
      <c r="A27" s="22" t="s">
        <v>52</v>
      </c>
      <c r="B27" s="25">
        <v>4</v>
      </c>
      <c r="C27" s="25">
        <v>27</v>
      </c>
      <c r="D27" s="22">
        <v>11.11</v>
      </c>
      <c r="E27" s="22">
        <v>11.35</v>
      </c>
      <c r="F27" s="22">
        <v>34.04</v>
      </c>
      <c r="G27" s="24">
        <v>0</v>
      </c>
      <c r="I27" s="39" t="s">
        <v>64</v>
      </c>
      <c r="J27" s="3">
        <v>49</v>
      </c>
      <c r="K27" s="3">
        <v>804</v>
      </c>
      <c r="L27" s="10">
        <v>6.0900000000000003E-2</v>
      </c>
      <c r="M27" s="6">
        <v>2.34</v>
      </c>
      <c r="N27" s="6">
        <v>115</v>
      </c>
      <c r="O27" s="6">
        <v>0</v>
      </c>
      <c r="Q27" s="3" t="s">
        <v>67</v>
      </c>
      <c r="R27" s="3">
        <v>7</v>
      </c>
      <c r="S27" s="3">
        <v>167</v>
      </c>
      <c r="T27" s="10">
        <v>4.19E-2</v>
      </c>
      <c r="U27" s="3">
        <v>3.61</v>
      </c>
      <c r="V27" s="3">
        <v>25.26</v>
      </c>
      <c r="W27" s="6">
        <v>0</v>
      </c>
    </row>
    <row r="28" spans="1:23">
      <c r="A28" s="22" t="s">
        <v>53</v>
      </c>
      <c r="B28" s="22">
        <v>5</v>
      </c>
      <c r="C28" s="26">
        <v>267</v>
      </c>
      <c r="D28" s="22">
        <v>1.87</v>
      </c>
      <c r="E28" s="22">
        <v>10.6</v>
      </c>
      <c r="F28" s="22">
        <v>53.01</v>
      </c>
      <c r="G28" s="22">
        <v>1</v>
      </c>
      <c r="I28" s="22" t="s">
        <v>65</v>
      </c>
      <c r="J28" s="38">
        <v>15</v>
      </c>
      <c r="K28" s="5">
        <v>508</v>
      </c>
      <c r="L28" s="10">
        <v>2.9499999999999998E-2</v>
      </c>
      <c r="M28" s="6">
        <v>2.33</v>
      </c>
      <c r="N28" s="6">
        <v>35</v>
      </c>
      <c r="O28" s="6">
        <v>0</v>
      </c>
      <c r="Q28" s="7" t="s">
        <v>68</v>
      </c>
      <c r="R28" s="3">
        <v>3</v>
      </c>
      <c r="S28" s="5">
        <v>199</v>
      </c>
      <c r="T28" s="10">
        <v>1.5100000000000001E-2</v>
      </c>
      <c r="U28" s="3">
        <v>4.99</v>
      </c>
      <c r="V28" s="3">
        <v>14.98</v>
      </c>
      <c r="W28" s="6">
        <v>0</v>
      </c>
    </row>
    <row r="29" spans="1:23">
      <c r="A29" s="22" t="s">
        <v>54</v>
      </c>
      <c r="B29" s="25">
        <v>2</v>
      </c>
      <c r="C29" s="25">
        <v>54</v>
      </c>
      <c r="D29" s="27">
        <v>3.7</v>
      </c>
      <c r="E29" s="22">
        <v>11.16</v>
      </c>
      <c r="F29" s="22">
        <v>22.32</v>
      </c>
      <c r="G29" s="22">
        <v>0</v>
      </c>
      <c r="I29" s="40" t="s">
        <v>10</v>
      </c>
      <c r="J29" s="8">
        <f>SUM(J22:J28)</f>
        <v>222</v>
      </c>
      <c r="K29" s="8">
        <f t="shared" ref="K29:O29" si="1">SUM(K22:K28)</f>
        <v>5595</v>
      </c>
      <c r="L29" s="36">
        <f t="shared" si="1"/>
        <v>0.57650000000000001</v>
      </c>
      <c r="M29" s="37">
        <f>AVERAGE(M22:M28)</f>
        <v>2.9414285714285708</v>
      </c>
      <c r="N29" s="8">
        <f t="shared" si="1"/>
        <v>762.77</v>
      </c>
      <c r="O29" s="8">
        <f t="shared" si="1"/>
        <v>9</v>
      </c>
      <c r="Q29" s="8" t="s">
        <v>10</v>
      </c>
      <c r="R29" s="8">
        <f>SUM(R22:R28)</f>
        <v>156</v>
      </c>
      <c r="S29" s="8">
        <f t="shared" ref="S29:W29" si="2">SUM(S22:S28)</f>
        <v>3566</v>
      </c>
      <c r="T29" s="36">
        <f t="shared" si="2"/>
        <v>0.41</v>
      </c>
      <c r="U29" s="37">
        <f>AVERAGE(U22:U28)</f>
        <v>9.9171428571428581</v>
      </c>
      <c r="V29" s="8">
        <f t="shared" si="2"/>
        <v>1493.94</v>
      </c>
      <c r="W29" s="8">
        <f t="shared" si="2"/>
        <v>13</v>
      </c>
    </row>
    <row r="30" spans="1:23">
      <c r="A30" s="22" t="s">
        <v>55</v>
      </c>
      <c r="B30" s="25">
        <v>1</v>
      </c>
      <c r="C30" s="25">
        <v>54</v>
      </c>
      <c r="D30" s="22">
        <v>1.85</v>
      </c>
      <c r="E30" s="23">
        <v>5.14</v>
      </c>
      <c r="F30" s="23">
        <v>5.14</v>
      </c>
      <c r="G30" s="25">
        <v>0</v>
      </c>
    </row>
    <row r="31" spans="1:23">
      <c r="A31" s="28" t="s">
        <v>10</v>
      </c>
      <c r="B31" s="29">
        <f>SUM(B22:B30)</f>
        <v>147</v>
      </c>
      <c r="C31" s="29">
        <f>SUM(C22:C30)</f>
        <v>1321</v>
      </c>
      <c r="D31" s="29">
        <f>SUM(D22:D30)</f>
        <v>88.61</v>
      </c>
      <c r="E31" s="30">
        <f>AVERAGE(E22:E30)</f>
        <v>6.5855555555555547</v>
      </c>
      <c r="F31" s="29">
        <f>SUM(F22:F30)</f>
        <v>455.69</v>
      </c>
      <c r="G31" s="29">
        <f>SUM(G22:G30)</f>
        <v>3</v>
      </c>
    </row>
  </sheetData>
  <mergeCells count="6">
    <mergeCell ref="Q20:W20"/>
    <mergeCell ref="A1:G1"/>
    <mergeCell ref="A8:G8"/>
    <mergeCell ref="A13:G13"/>
    <mergeCell ref="A20:G20"/>
    <mergeCell ref="I20:O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3051C-2EA4-A043-AD29-D99803AFA357}">
  <dimension ref="A1:W58"/>
  <sheetViews>
    <sheetView topLeftCell="Q17" zoomScale="117" workbookViewId="0">
      <selection activeCell="V31" sqref="V31"/>
    </sheetView>
  </sheetViews>
  <sheetFormatPr baseColWidth="10" defaultRowHeight="16"/>
  <cols>
    <col min="1" max="1" width="36.33203125" bestFit="1" customWidth="1"/>
    <col min="2" max="2" width="11.1640625" bestFit="1" customWidth="1"/>
    <col min="3" max="3" width="36.33203125" bestFit="1" customWidth="1"/>
    <col min="4" max="4" width="44.6640625" bestFit="1" customWidth="1"/>
    <col min="5" max="5" width="17.83203125" bestFit="1" customWidth="1"/>
    <col min="6" max="6" width="44.6640625" bestFit="1" customWidth="1"/>
    <col min="7" max="7" width="32.83203125" bestFit="1" customWidth="1"/>
    <col min="8" max="8" width="13" bestFit="1" customWidth="1"/>
    <col min="9" max="9" width="16.83203125" bestFit="1" customWidth="1"/>
    <col min="10" max="11" width="24.83203125" bestFit="1" customWidth="1"/>
    <col min="12" max="12" width="12.1640625" bestFit="1" customWidth="1"/>
    <col min="13" max="13" width="31.33203125" bestFit="1" customWidth="1"/>
    <col min="14" max="14" width="13" bestFit="1" customWidth="1"/>
    <col min="15" max="15" width="31.33203125" bestFit="1" customWidth="1"/>
    <col min="16" max="16" width="36.33203125" bestFit="1" customWidth="1"/>
    <col min="17" max="17" width="11" bestFit="1" customWidth="1"/>
    <col min="19" max="19" width="22.83203125" bestFit="1" customWidth="1"/>
    <col min="20" max="20" width="11" bestFit="1" customWidth="1"/>
    <col min="22" max="22" width="44.6640625" bestFit="1" customWidth="1"/>
    <col min="23" max="23" width="11" bestFit="1" customWidth="1"/>
  </cols>
  <sheetData>
    <row r="1" spans="1:8" ht="21">
      <c r="A1" s="47" t="s">
        <v>24</v>
      </c>
      <c r="B1" s="47"/>
      <c r="D1" s="47" t="s">
        <v>26</v>
      </c>
      <c r="E1" s="47"/>
      <c r="G1" s="47" t="s">
        <v>27</v>
      </c>
      <c r="H1" s="47"/>
    </row>
    <row r="2" spans="1:8">
      <c r="A2" s="16" t="s">
        <v>21</v>
      </c>
      <c r="B2" t="s">
        <v>23</v>
      </c>
      <c r="D2" s="16" t="s">
        <v>21</v>
      </c>
      <c r="E2" t="s">
        <v>23</v>
      </c>
      <c r="G2" s="16" t="s">
        <v>21</v>
      </c>
      <c r="H2" t="s">
        <v>23</v>
      </c>
    </row>
    <row r="3" spans="1:8">
      <c r="A3" s="17" t="s">
        <v>9</v>
      </c>
      <c r="B3" s="58">
        <v>10</v>
      </c>
      <c r="D3" s="17" t="s">
        <v>16</v>
      </c>
      <c r="E3">
        <v>338</v>
      </c>
      <c r="G3" s="17" t="s">
        <v>18</v>
      </c>
      <c r="H3">
        <v>328</v>
      </c>
    </row>
    <row r="4" spans="1:8">
      <c r="A4" s="17" t="s">
        <v>8</v>
      </c>
      <c r="B4" s="58">
        <v>68</v>
      </c>
      <c r="D4" s="17" t="s">
        <v>22</v>
      </c>
      <c r="E4">
        <v>338</v>
      </c>
      <c r="G4" s="17" t="s">
        <v>19</v>
      </c>
      <c r="H4">
        <v>19</v>
      </c>
    </row>
    <row r="5" spans="1:8">
      <c r="A5" s="17" t="s">
        <v>7</v>
      </c>
      <c r="B5" s="58">
        <v>85</v>
      </c>
      <c r="G5" s="17" t="s">
        <v>22</v>
      </c>
      <c r="H5">
        <v>347</v>
      </c>
    </row>
    <row r="6" spans="1:8">
      <c r="A6" s="17" t="s">
        <v>22</v>
      </c>
      <c r="B6" s="58">
        <v>163</v>
      </c>
    </row>
    <row r="7" spans="1:8" ht="21">
      <c r="D7" s="47" t="s">
        <v>31</v>
      </c>
      <c r="E7" s="47"/>
      <c r="G7" s="47" t="s">
        <v>32</v>
      </c>
      <c r="H7" s="47"/>
    </row>
    <row r="8" spans="1:8" ht="21">
      <c r="A8" s="47" t="s">
        <v>30</v>
      </c>
      <c r="B8" s="47"/>
      <c r="D8" s="16" t="s">
        <v>21</v>
      </c>
      <c r="E8" t="s">
        <v>29</v>
      </c>
      <c r="G8" s="16" t="s">
        <v>21</v>
      </c>
      <c r="H8" t="s">
        <v>29</v>
      </c>
    </row>
    <row r="9" spans="1:8">
      <c r="A9" s="16" t="s">
        <v>21</v>
      </c>
      <c r="B9" t="s">
        <v>29</v>
      </c>
      <c r="D9" s="17" t="s">
        <v>16</v>
      </c>
      <c r="E9">
        <v>8830</v>
      </c>
      <c r="G9" s="17" t="s">
        <v>18</v>
      </c>
      <c r="H9">
        <v>9109</v>
      </c>
    </row>
    <row r="10" spans="1:8">
      <c r="A10" s="17" t="s">
        <v>9</v>
      </c>
      <c r="B10" s="58">
        <v>462</v>
      </c>
      <c r="D10" s="17" t="s">
        <v>22</v>
      </c>
      <c r="E10">
        <v>8830</v>
      </c>
      <c r="G10" s="17" t="s">
        <v>19</v>
      </c>
      <c r="H10">
        <v>585</v>
      </c>
    </row>
    <row r="11" spans="1:8">
      <c r="A11" s="17" t="s">
        <v>8</v>
      </c>
      <c r="B11" s="58">
        <v>665</v>
      </c>
      <c r="G11" s="17" t="s">
        <v>22</v>
      </c>
      <c r="H11">
        <v>9694</v>
      </c>
    </row>
    <row r="12" spans="1:8">
      <c r="A12" s="17" t="s">
        <v>7</v>
      </c>
      <c r="B12" s="58">
        <v>646</v>
      </c>
    </row>
    <row r="13" spans="1:8" ht="21">
      <c r="A13" s="17" t="s">
        <v>22</v>
      </c>
      <c r="B13" s="58">
        <v>1773</v>
      </c>
      <c r="G13" s="47" t="s">
        <v>36</v>
      </c>
      <c r="H13" s="47"/>
    </row>
    <row r="14" spans="1:8">
      <c r="G14" s="16" t="s">
        <v>21</v>
      </c>
      <c r="H14" t="s">
        <v>33</v>
      </c>
    </row>
    <row r="15" spans="1:8" ht="21">
      <c r="A15" s="47" t="s">
        <v>34</v>
      </c>
      <c r="B15" s="47"/>
      <c r="D15" s="47" t="s">
        <v>35</v>
      </c>
      <c r="E15" s="47"/>
      <c r="G15" s="17" t="s">
        <v>18</v>
      </c>
      <c r="H15">
        <v>3.5999999999999997E-2</v>
      </c>
    </row>
    <row r="16" spans="1:8">
      <c r="A16" s="16" t="s">
        <v>21</v>
      </c>
      <c r="B16" t="s">
        <v>33</v>
      </c>
      <c r="D16" s="16" t="s">
        <v>21</v>
      </c>
      <c r="E16" t="s">
        <v>33</v>
      </c>
      <c r="G16" s="17" t="s">
        <v>19</v>
      </c>
      <c r="H16">
        <v>3.2500000000000001E-2</v>
      </c>
    </row>
    <row r="17" spans="1:23">
      <c r="A17" s="17" t="s">
        <v>9</v>
      </c>
      <c r="B17" s="58">
        <v>2.16</v>
      </c>
      <c r="D17" s="17" t="s">
        <v>16</v>
      </c>
      <c r="E17" s="18">
        <v>3.8300000000000001E-2</v>
      </c>
      <c r="G17" s="17" t="s">
        <v>22</v>
      </c>
      <c r="H17">
        <v>6.8500000000000005E-2</v>
      </c>
    </row>
    <row r="18" spans="1:23">
      <c r="A18" s="17" t="s">
        <v>8</v>
      </c>
      <c r="B18" s="58">
        <v>9.7799999999999994</v>
      </c>
      <c r="D18" s="17" t="s">
        <v>22</v>
      </c>
      <c r="E18" s="18">
        <v>3.8300000000000001E-2</v>
      </c>
    </row>
    <row r="19" spans="1:23" ht="21">
      <c r="A19" s="17" t="s">
        <v>7</v>
      </c>
      <c r="B19" s="58">
        <v>13.16</v>
      </c>
      <c r="G19" s="47" t="s">
        <v>69</v>
      </c>
      <c r="H19" s="47"/>
      <c r="K19" s="46" t="s">
        <v>71</v>
      </c>
      <c r="L19" s="46"/>
      <c r="O19" s="46" t="s">
        <v>70</v>
      </c>
      <c r="P19" s="46"/>
    </row>
    <row r="20" spans="1:23">
      <c r="A20" s="17" t="s">
        <v>22</v>
      </c>
      <c r="B20" s="58">
        <v>25.1</v>
      </c>
      <c r="G20" s="16" t="s">
        <v>21</v>
      </c>
      <c r="H20" t="s">
        <v>23</v>
      </c>
      <c r="I20" t="s">
        <v>58</v>
      </c>
      <c r="K20" s="16" t="s">
        <v>21</v>
      </c>
      <c r="L20" t="s">
        <v>23</v>
      </c>
      <c r="M20" t="s">
        <v>58</v>
      </c>
      <c r="O20" s="16" t="s">
        <v>21</v>
      </c>
      <c r="P20" t="s">
        <v>23</v>
      </c>
      <c r="Q20" t="s">
        <v>58</v>
      </c>
    </row>
    <row r="21" spans="1:23" ht="21">
      <c r="A21" s="47" t="s">
        <v>38</v>
      </c>
      <c r="B21" s="47"/>
      <c r="G21" s="17" t="s">
        <v>53</v>
      </c>
      <c r="H21">
        <v>5</v>
      </c>
      <c r="I21">
        <v>10.6</v>
      </c>
      <c r="K21" s="17" t="s">
        <v>63</v>
      </c>
      <c r="L21">
        <v>53</v>
      </c>
      <c r="M21">
        <v>3.73</v>
      </c>
      <c r="O21" s="17" t="s">
        <v>63</v>
      </c>
      <c r="P21">
        <v>83</v>
      </c>
      <c r="Q21">
        <v>10.01</v>
      </c>
    </row>
    <row r="22" spans="1:23">
      <c r="A22" s="16" t="s">
        <v>21</v>
      </c>
      <c r="B22" t="s">
        <v>37</v>
      </c>
      <c r="G22" s="17" t="s">
        <v>55</v>
      </c>
      <c r="H22">
        <v>1</v>
      </c>
      <c r="I22">
        <v>5.14</v>
      </c>
      <c r="K22" s="17" t="s">
        <v>64</v>
      </c>
      <c r="L22">
        <v>49</v>
      </c>
      <c r="M22">
        <v>2.34</v>
      </c>
      <c r="O22" s="17" t="s">
        <v>50</v>
      </c>
      <c r="P22">
        <v>48</v>
      </c>
      <c r="Q22">
        <v>8.8000000000000007</v>
      </c>
    </row>
    <row r="23" spans="1:23">
      <c r="A23" s="17" t="s">
        <v>9</v>
      </c>
      <c r="B23" s="58">
        <v>1</v>
      </c>
      <c r="G23" s="17" t="s">
        <v>50</v>
      </c>
      <c r="H23">
        <v>45</v>
      </c>
      <c r="I23">
        <v>2.11</v>
      </c>
      <c r="K23" s="17" t="s">
        <v>62</v>
      </c>
      <c r="L23">
        <v>69</v>
      </c>
      <c r="M23">
        <v>5.13</v>
      </c>
      <c r="O23" s="17" t="s">
        <v>62</v>
      </c>
      <c r="P23">
        <v>10</v>
      </c>
      <c r="Q23">
        <v>13.13</v>
      </c>
    </row>
    <row r="24" spans="1:23">
      <c r="A24" s="17" t="s">
        <v>8</v>
      </c>
      <c r="B24" s="58">
        <v>0</v>
      </c>
      <c r="G24" s="17" t="s">
        <v>54</v>
      </c>
      <c r="H24">
        <v>2</v>
      </c>
      <c r="I24">
        <v>11.16</v>
      </c>
      <c r="K24" s="17" t="s">
        <v>61</v>
      </c>
      <c r="L24">
        <v>12</v>
      </c>
      <c r="M24">
        <v>5.6</v>
      </c>
      <c r="O24" s="17" t="s">
        <v>54</v>
      </c>
      <c r="P24">
        <v>2</v>
      </c>
      <c r="Q24">
        <v>17.78</v>
      </c>
    </row>
    <row r="25" spans="1:23">
      <c r="A25" s="17" t="s">
        <v>7</v>
      </c>
      <c r="B25" s="58">
        <v>2</v>
      </c>
      <c r="G25" s="17" t="s">
        <v>52</v>
      </c>
      <c r="H25">
        <v>4</v>
      </c>
      <c r="I25">
        <v>11.35</v>
      </c>
      <c r="K25" s="17" t="s">
        <v>65</v>
      </c>
      <c r="L25">
        <v>15</v>
      </c>
      <c r="M25">
        <v>2.33</v>
      </c>
      <c r="O25" s="17" t="s">
        <v>68</v>
      </c>
      <c r="P25">
        <v>3</v>
      </c>
      <c r="Q25">
        <v>4.99</v>
      </c>
    </row>
    <row r="26" spans="1:23">
      <c r="A26" s="17" t="s">
        <v>22</v>
      </c>
      <c r="B26" s="58">
        <v>3</v>
      </c>
      <c r="G26" s="17" t="s">
        <v>51</v>
      </c>
      <c r="H26">
        <v>8</v>
      </c>
      <c r="I26">
        <v>3.09</v>
      </c>
      <c r="K26" s="17" t="s">
        <v>60</v>
      </c>
      <c r="L26">
        <v>10</v>
      </c>
      <c r="M26">
        <v>0.7</v>
      </c>
      <c r="O26" s="17" t="s">
        <v>66</v>
      </c>
      <c r="P26">
        <v>3</v>
      </c>
      <c r="Q26">
        <v>11.1</v>
      </c>
    </row>
    <row r="27" spans="1:23">
      <c r="G27" s="17" t="s">
        <v>49</v>
      </c>
      <c r="H27">
        <v>6</v>
      </c>
      <c r="I27">
        <v>2.2599999999999998</v>
      </c>
      <c r="K27" s="17" t="s">
        <v>49</v>
      </c>
      <c r="L27">
        <v>14</v>
      </c>
      <c r="M27">
        <v>0.76</v>
      </c>
      <c r="O27" s="17" t="s">
        <v>67</v>
      </c>
      <c r="P27">
        <v>7</v>
      </c>
      <c r="Q27">
        <v>3.61</v>
      </c>
    </row>
    <row r="28" spans="1:23">
      <c r="G28" s="17" t="s">
        <v>47</v>
      </c>
      <c r="H28">
        <v>68</v>
      </c>
      <c r="I28">
        <v>1.81</v>
      </c>
      <c r="K28" s="17" t="s">
        <v>22</v>
      </c>
      <c r="L28">
        <v>222</v>
      </c>
      <c r="M28">
        <v>20.589999999999996</v>
      </c>
      <c r="O28" s="17" t="s">
        <v>22</v>
      </c>
      <c r="P28">
        <v>156</v>
      </c>
      <c r="Q28">
        <v>69.42</v>
      </c>
    </row>
    <row r="29" spans="1:23">
      <c r="C29" s="17" t="s">
        <v>9</v>
      </c>
      <c r="D29" s="17" t="s">
        <v>8</v>
      </c>
      <c r="E29" s="17" t="s">
        <v>7</v>
      </c>
      <c r="G29" s="17" t="s">
        <v>48</v>
      </c>
      <c r="H29">
        <v>8</v>
      </c>
      <c r="I29">
        <v>11.75</v>
      </c>
    </row>
    <row r="30" spans="1:23" ht="21">
      <c r="C30" s="19">
        <f>C33/GETPIVOTDATA("Conversions",$A$22)</f>
        <v>0.33333333333333331</v>
      </c>
      <c r="D30" s="19">
        <f t="shared" ref="D30:E30" si="0">D33/GETPIVOTDATA("Conversions",$A$22)</f>
        <v>0</v>
      </c>
      <c r="E30" s="19">
        <f t="shared" si="0"/>
        <v>0.66666666666666663</v>
      </c>
      <c r="G30" s="17" t="s">
        <v>22</v>
      </c>
      <c r="H30">
        <v>147</v>
      </c>
      <c r="I30">
        <v>59.27</v>
      </c>
      <c r="P30" s="46" t="s">
        <v>80</v>
      </c>
      <c r="Q30" s="47"/>
      <c r="S30" s="46" t="s">
        <v>81</v>
      </c>
      <c r="T30" s="47"/>
      <c r="V30" s="46" t="s">
        <v>82</v>
      </c>
      <c r="W30" s="47"/>
    </row>
    <row r="31" spans="1:23" ht="21">
      <c r="C31" s="19">
        <f>100%-C30</f>
        <v>0.66666666666666674</v>
      </c>
      <c r="D31" s="19">
        <f t="shared" ref="D31:E31" si="1">100%-D30</f>
        <v>1</v>
      </c>
      <c r="E31" s="19">
        <f t="shared" si="1"/>
        <v>0.33333333333333337</v>
      </c>
      <c r="G31" s="46" t="s">
        <v>72</v>
      </c>
      <c r="H31" s="47"/>
      <c r="J31" s="46" t="s">
        <v>73</v>
      </c>
      <c r="K31" s="47"/>
      <c r="M31" s="46" t="s">
        <v>74</v>
      </c>
      <c r="N31" s="47"/>
      <c r="P31" s="16" t="s">
        <v>21</v>
      </c>
      <c r="Q31" t="s">
        <v>79</v>
      </c>
      <c r="S31" s="16" t="s">
        <v>21</v>
      </c>
      <c r="T31" t="s">
        <v>79</v>
      </c>
      <c r="V31" s="16" t="s">
        <v>21</v>
      </c>
      <c r="W31" t="s">
        <v>79</v>
      </c>
    </row>
    <row r="32" spans="1:23">
      <c r="G32" s="16" t="s">
        <v>21</v>
      </c>
      <c r="H32" t="s">
        <v>59</v>
      </c>
      <c r="J32" s="16" t="s">
        <v>21</v>
      </c>
      <c r="K32" t="s">
        <v>59</v>
      </c>
      <c r="M32" s="16" t="s">
        <v>21</v>
      </c>
      <c r="N32" t="s">
        <v>59</v>
      </c>
      <c r="P32" s="17" t="s">
        <v>9</v>
      </c>
      <c r="Q32">
        <v>100</v>
      </c>
      <c r="S32" s="17" t="s">
        <v>16</v>
      </c>
      <c r="T32">
        <v>1100</v>
      </c>
      <c r="V32" s="17" t="s">
        <v>18</v>
      </c>
      <c r="W32">
        <v>1800.72</v>
      </c>
    </row>
    <row r="33" spans="1:23" ht="21">
      <c r="A33" s="47" t="s">
        <v>39</v>
      </c>
      <c r="B33" s="47"/>
      <c r="C33">
        <f>GETPIVOTDATA("Conversions",$A$22,"Campaign","Calls Only Ads ( Air Duct Cleaning)s- Leads")</f>
        <v>1</v>
      </c>
      <c r="D33">
        <f>GETPIVOTDATA("Conversions",$A$22,"Campaign","Mold Remediation Search Ads")</f>
        <v>0</v>
      </c>
      <c r="E33">
        <f>GETPIVOTDATA("Conversions",$A$22,"Campaign","Search Ads - (Water Mitigation Service)")</f>
        <v>2</v>
      </c>
      <c r="G33" s="17" t="s">
        <v>53</v>
      </c>
      <c r="H33">
        <v>53.01</v>
      </c>
      <c r="J33" s="17" t="s">
        <v>63</v>
      </c>
      <c r="K33">
        <v>198</v>
      </c>
      <c r="M33" s="17" t="s">
        <v>63</v>
      </c>
      <c r="N33">
        <v>830.96</v>
      </c>
      <c r="P33" s="17" t="s">
        <v>8</v>
      </c>
      <c r="Q33">
        <v>180.29</v>
      </c>
      <c r="S33" s="17" t="s">
        <v>22</v>
      </c>
      <c r="T33">
        <v>1100</v>
      </c>
      <c r="V33" s="17" t="s">
        <v>19</v>
      </c>
      <c r="W33">
        <v>276.02</v>
      </c>
    </row>
    <row r="34" spans="1:23" ht="21">
      <c r="A34" s="16" t="s">
        <v>21</v>
      </c>
      <c r="B34" t="s">
        <v>37</v>
      </c>
      <c r="D34" s="47" t="s">
        <v>40</v>
      </c>
      <c r="E34" s="47"/>
      <c r="G34" s="17" t="s">
        <v>55</v>
      </c>
      <c r="H34">
        <v>5.14</v>
      </c>
      <c r="J34" s="17" t="s">
        <v>64</v>
      </c>
      <c r="K34">
        <v>115</v>
      </c>
      <c r="M34" s="17" t="s">
        <v>50</v>
      </c>
      <c r="N34">
        <v>422.61</v>
      </c>
      <c r="P34" s="17" t="s">
        <v>7</v>
      </c>
      <c r="Q34">
        <v>355</v>
      </c>
      <c r="V34" s="17" t="s">
        <v>22</v>
      </c>
      <c r="W34">
        <v>2076.7399999999998</v>
      </c>
    </row>
    <row r="35" spans="1:23">
      <c r="A35" s="17" t="s">
        <v>16</v>
      </c>
      <c r="B35">
        <v>10</v>
      </c>
      <c r="D35" s="16" t="s">
        <v>21</v>
      </c>
      <c r="E35" t="s">
        <v>37</v>
      </c>
      <c r="G35" s="17" t="s">
        <v>50</v>
      </c>
      <c r="H35">
        <v>95.89</v>
      </c>
      <c r="J35" s="17" t="s">
        <v>62</v>
      </c>
      <c r="K35">
        <v>340</v>
      </c>
      <c r="M35" s="17" t="s">
        <v>62</v>
      </c>
      <c r="N35">
        <v>131.28</v>
      </c>
      <c r="P35" s="17" t="s">
        <v>78</v>
      </c>
      <c r="Q35">
        <v>635.29</v>
      </c>
    </row>
    <row r="36" spans="1:23">
      <c r="A36" s="17" t="s">
        <v>22</v>
      </c>
      <c r="B36">
        <v>10</v>
      </c>
      <c r="D36" s="17" t="s">
        <v>18</v>
      </c>
      <c r="E36">
        <v>13</v>
      </c>
      <c r="G36" s="17" t="s">
        <v>54</v>
      </c>
      <c r="H36">
        <v>22.32</v>
      </c>
      <c r="J36" s="17" t="s">
        <v>61</v>
      </c>
      <c r="K36">
        <v>58</v>
      </c>
      <c r="M36" s="17" t="s">
        <v>54</v>
      </c>
      <c r="N36">
        <v>35.56</v>
      </c>
      <c r="P36" s="17" t="s">
        <v>22</v>
      </c>
      <c r="Q36">
        <v>1270.58</v>
      </c>
    </row>
    <row r="37" spans="1:23">
      <c r="D37" s="17" t="s">
        <v>19</v>
      </c>
      <c r="E37">
        <v>2</v>
      </c>
      <c r="G37" s="17" t="s">
        <v>52</v>
      </c>
      <c r="H37">
        <v>34.04</v>
      </c>
      <c r="J37" s="17" t="s">
        <v>65</v>
      </c>
      <c r="K37">
        <v>35</v>
      </c>
      <c r="M37" s="17" t="s">
        <v>68</v>
      </c>
      <c r="N37">
        <v>14.98</v>
      </c>
    </row>
    <row r="38" spans="1:23">
      <c r="C38" s="17" t="s">
        <v>16</v>
      </c>
      <c r="D38" s="17" t="s">
        <v>22</v>
      </c>
      <c r="E38">
        <v>15</v>
      </c>
      <c r="G38" s="17" t="s">
        <v>51</v>
      </c>
      <c r="H38">
        <v>24.69</v>
      </c>
      <c r="J38" s="17" t="s">
        <v>60</v>
      </c>
      <c r="K38">
        <v>6.45</v>
      </c>
      <c r="M38" s="17" t="s">
        <v>66</v>
      </c>
      <c r="N38">
        <v>33.29</v>
      </c>
    </row>
    <row r="39" spans="1:23">
      <c r="C39" s="19">
        <f>C42/GETPIVOTDATA("Conversions",$A$34)</f>
        <v>1</v>
      </c>
      <c r="G39" s="17" t="s">
        <v>49</v>
      </c>
      <c r="H39">
        <v>13.57</v>
      </c>
      <c r="J39" s="17" t="s">
        <v>49</v>
      </c>
      <c r="K39">
        <v>10.32</v>
      </c>
      <c r="M39" s="17" t="s">
        <v>67</v>
      </c>
      <c r="N39">
        <v>25.26</v>
      </c>
    </row>
    <row r="40" spans="1:23">
      <c r="C40" s="19">
        <f>100%-C39</f>
        <v>0</v>
      </c>
      <c r="E40" s="17" t="s">
        <v>18</v>
      </c>
      <c r="F40" s="17" t="s">
        <v>19</v>
      </c>
      <c r="G40" s="17" t="s">
        <v>47</v>
      </c>
      <c r="H40">
        <v>113</v>
      </c>
      <c r="J40" s="17" t="s">
        <v>22</v>
      </c>
      <c r="K40">
        <v>762.7700000000001</v>
      </c>
      <c r="M40" s="17" t="s">
        <v>22</v>
      </c>
      <c r="N40">
        <v>1493.94</v>
      </c>
    </row>
    <row r="41" spans="1:23">
      <c r="E41" s="19">
        <f>E44/GETPIVOTDATA("Conversions",$D$35)</f>
        <v>0.8666666666666667</v>
      </c>
      <c r="F41" s="19">
        <f>F44/GETPIVOTDATA("Conversions",$D$35)</f>
        <v>0.13333333333333333</v>
      </c>
      <c r="G41" s="17" t="s">
        <v>48</v>
      </c>
      <c r="H41">
        <v>94.03</v>
      </c>
    </row>
    <row r="42" spans="1:23">
      <c r="C42">
        <f>GETPIVOTDATA("Conversions",$A$34,"Campaign","Aqua Restore It Compaign")</f>
        <v>10</v>
      </c>
      <c r="E42" s="19">
        <f>100%-E41</f>
        <v>0.1333333333333333</v>
      </c>
      <c r="F42" s="19">
        <f>100%-F41</f>
        <v>0.8666666666666667</v>
      </c>
      <c r="G42" s="17" t="s">
        <v>22</v>
      </c>
      <c r="H42">
        <v>455.68999999999994</v>
      </c>
    </row>
    <row r="44" spans="1:23" ht="21">
      <c r="A44" s="47" t="s">
        <v>42</v>
      </c>
      <c r="B44" s="47"/>
      <c r="E44">
        <f>GETPIVOTDATA("Conversions",$D$35,"Campaign","Aqua Restore It Campaign")</f>
        <v>13</v>
      </c>
      <c r="F44">
        <f>GETPIVOTDATA("Conversions",$D$35,"Campaign","Calls_Only_Ads_Air_Duct_Cleaning(Aqua Restore It)")</f>
        <v>2</v>
      </c>
    </row>
    <row r="45" spans="1:23">
      <c r="A45" s="16" t="s">
        <v>21</v>
      </c>
      <c r="B45" t="s">
        <v>41</v>
      </c>
    </row>
    <row r="46" spans="1:23">
      <c r="A46" s="17" t="s">
        <v>9</v>
      </c>
      <c r="B46" s="58">
        <v>10.59</v>
      </c>
    </row>
    <row r="47" spans="1:23">
      <c r="A47" s="17" t="s">
        <v>8</v>
      </c>
      <c r="B47" s="58">
        <v>2.65</v>
      </c>
    </row>
    <row r="48" spans="1:23">
      <c r="A48" s="17" t="s">
        <v>7</v>
      </c>
      <c r="B48" s="58">
        <v>4.1900000000000004</v>
      </c>
    </row>
    <row r="49" spans="1:2">
      <c r="A49" s="17" t="s">
        <v>22</v>
      </c>
      <c r="B49" s="58">
        <v>17.43</v>
      </c>
    </row>
    <row r="50" spans="1:2" ht="21">
      <c r="A50" s="47" t="s">
        <v>43</v>
      </c>
      <c r="B50" s="47"/>
    </row>
    <row r="51" spans="1:2">
      <c r="A51" s="16" t="s">
        <v>21</v>
      </c>
      <c r="B51" t="s">
        <v>41</v>
      </c>
    </row>
    <row r="52" spans="1:2">
      <c r="A52" s="17" t="s">
        <v>16</v>
      </c>
      <c r="B52">
        <v>3.25</v>
      </c>
    </row>
    <row r="53" spans="1:2">
      <c r="A53" s="17" t="s">
        <v>22</v>
      </c>
      <c r="B53">
        <v>3.25</v>
      </c>
    </row>
    <row r="54" spans="1:2" ht="21">
      <c r="A54" s="47" t="s">
        <v>44</v>
      </c>
      <c r="B54" s="47"/>
    </row>
    <row r="55" spans="1:2">
      <c r="A55" s="16" t="s">
        <v>21</v>
      </c>
      <c r="B55" t="s">
        <v>41</v>
      </c>
    </row>
    <row r="56" spans="1:2">
      <c r="A56" s="17" t="s">
        <v>18</v>
      </c>
      <c r="B56">
        <v>5.49</v>
      </c>
    </row>
    <row r="57" spans="1:2">
      <c r="A57" s="17" t="s">
        <v>19</v>
      </c>
      <c r="B57">
        <v>14.53</v>
      </c>
    </row>
    <row r="58" spans="1:2">
      <c r="A58" s="17" t="s">
        <v>22</v>
      </c>
      <c r="B58">
        <v>20.02</v>
      </c>
    </row>
  </sheetData>
  <mergeCells count="24">
    <mergeCell ref="A44:B44"/>
    <mergeCell ref="A50:B50"/>
    <mergeCell ref="A54:B54"/>
    <mergeCell ref="G19:H19"/>
    <mergeCell ref="K19:L19"/>
    <mergeCell ref="D34:E34"/>
    <mergeCell ref="A15:B15"/>
    <mergeCell ref="D15:E15"/>
    <mergeCell ref="G13:H13"/>
    <mergeCell ref="A21:B21"/>
    <mergeCell ref="A33:B33"/>
    <mergeCell ref="A1:B1"/>
    <mergeCell ref="D1:E1"/>
    <mergeCell ref="G1:H1"/>
    <mergeCell ref="A8:B8"/>
    <mergeCell ref="D7:E7"/>
    <mergeCell ref="G7:H7"/>
    <mergeCell ref="S30:T30"/>
    <mergeCell ref="V30:W30"/>
    <mergeCell ref="O19:P19"/>
    <mergeCell ref="G31:H31"/>
    <mergeCell ref="J31:K31"/>
    <mergeCell ref="M31:N31"/>
    <mergeCell ref="P30:Q3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C30FC-72F6-2D44-99BC-13AB6D211BC3}">
  <dimension ref="A1:BB137"/>
  <sheetViews>
    <sheetView showGridLines="0" tabSelected="1" topLeftCell="A75" zoomScale="38" zoomScaleNormal="200" workbookViewId="0">
      <selection activeCell="N67" sqref="N67"/>
    </sheetView>
  </sheetViews>
  <sheetFormatPr baseColWidth="10" defaultRowHeight="16"/>
  <cols>
    <col min="1" max="1" width="48.5" bestFit="1" customWidth="1"/>
    <col min="2" max="2" width="18.33203125" bestFit="1" customWidth="1"/>
    <col min="3" max="3" width="18.1640625" bestFit="1" customWidth="1"/>
    <col min="4" max="4" width="19.6640625" bestFit="1" customWidth="1"/>
    <col min="5" max="5" width="25.6640625" bestFit="1" customWidth="1"/>
    <col min="6" max="6" width="27" bestFit="1" customWidth="1"/>
    <col min="7" max="7" width="19.6640625" bestFit="1" customWidth="1"/>
  </cols>
  <sheetData>
    <row r="1" spans="1:54" ht="16" customHeight="1">
      <c r="A1" s="48" t="s">
        <v>25</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c r="AL1" s="48"/>
      <c r="AM1" s="48"/>
      <c r="AN1" s="48"/>
      <c r="AO1" s="48"/>
      <c r="AP1" s="48"/>
      <c r="AQ1" s="48"/>
      <c r="AR1" s="48"/>
      <c r="AS1" s="48"/>
      <c r="AT1" s="48"/>
      <c r="AU1" s="48"/>
      <c r="AV1" s="48"/>
      <c r="AW1" s="48"/>
      <c r="AX1" s="48"/>
      <c r="AY1" s="48"/>
      <c r="AZ1" s="48"/>
      <c r="BA1" s="48"/>
      <c r="BB1" s="48"/>
    </row>
    <row r="2" spans="1:54" ht="16" customHeight="1">
      <c r="A2" s="48"/>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row>
    <row r="3" spans="1:54" ht="16" customHeight="1">
      <c r="A3" s="48"/>
      <c r="B3" s="48"/>
      <c r="C3" s="48"/>
      <c r="D3" s="48"/>
      <c r="E3" s="48"/>
      <c r="F3" s="48"/>
      <c r="G3" s="48"/>
      <c r="H3" s="48"/>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row>
    <row r="4" spans="1:54" ht="16" customHeight="1">
      <c r="A4" s="48"/>
      <c r="B4" s="48"/>
      <c r="C4" s="48"/>
      <c r="D4" s="48"/>
      <c r="E4" s="48"/>
      <c r="F4" s="48"/>
      <c r="G4" s="48"/>
      <c r="H4" s="48"/>
      <c r="I4" s="48"/>
      <c r="J4" s="48"/>
      <c r="K4" s="48"/>
      <c r="L4" s="48"/>
      <c r="M4" s="48"/>
      <c r="N4" s="48"/>
      <c r="O4" s="48"/>
      <c r="P4" s="48"/>
      <c r="Q4" s="48"/>
      <c r="R4" s="48"/>
      <c r="S4" s="48"/>
      <c r="T4" s="48"/>
      <c r="U4" s="48"/>
      <c r="V4" s="48"/>
      <c r="W4" s="48"/>
      <c r="X4" s="48"/>
      <c r="Y4" s="48"/>
      <c r="Z4" s="48"/>
      <c r="AA4" s="48"/>
      <c r="AB4" s="48"/>
      <c r="AC4" s="48"/>
      <c r="AD4" s="48"/>
      <c r="AE4" s="48"/>
      <c r="AF4" s="48"/>
      <c r="AG4" s="48"/>
      <c r="AH4" s="48"/>
      <c r="AI4" s="48"/>
      <c r="AJ4" s="48"/>
      <c r="AK4" s="48"/>
      <c r="AL4" s="48"/>
      <c r="AM4" s="48"/>
      <c r="AN4" s="48"/>
      <c r="AO4" s="48"/>
      <c r="AP4" s="48"/>
      <c r="AQ4" s="48"/>
      <c r="AR4" s="48"/>
      <c r="AS4" s="48"/>
      <c r="AT4" s="48"/>
      <c r="AU4" s="48"/>
      <c r="AV4" s="48"/>
      <c r="AW4" s="48"/>
      <c r="AX4" s="48"/>
      <c r="AY4" s="48"/>
      <c r="AZ4" s="48"/>
      <c r="BA4" s="48"/>
      <c r="BB4" s="48"/>
    </row>
    <row r="5" spans="1:54" ht="16" customHeight="1">
      <c r="A5" s="48" t="s">
        <v>28</v>
      </c>
      <c r="B5" s="48"/>
      <c r="C5" s="48"/>
      <c r="D5" s="48"/>
      <c r="E5" s="48"/>
      <c r="F5" s="48"/>
      <c r="G5" s="48"/>
      <c r="H5" s="48"/>
      <c r="I5" s="48"/>
      <c r="J5" s="48"/>
      <c r="K5" s="48"/>
      <c r="L5" s="48"/>
      <c r="M5" s="48"/>
      <c r="N5" s="48"/>
      <c r="O5" s="48"/>
      <c r="P5" s="48"/>
      <c r="Q5" s="48"/>
      <c r="R5" s="48"/>
      <c r="S5" s="48"/>
      <c r="T5" s="48"/>
      <c r="U5" s="48"/>
      <c r="V5" s="48"/>
      <c r="W5" s="48"/>
      <c r="X5" s="48"/>
      <c r="Y5" s="48"/>
      <c r="Z5" s="48"/>
      <c r="AA5" s="48"/>
      <c r="AB5" s="48"/>
      <c r="AC5" s="48"/>
      <c r="AD5" s="48"/>
      <c r="AE5" s="48"/>
      <c r="AF5" s="48"/>
      <c r="AG5" s="48"/>
      <c r="AH5" s="48"/>
      <c r="AI5" s="48"/>
      <c r="AJ5" s="48"/>
      <c r="AK5" s="48"/>
      <c r="AL5" s="48"/>
      <c r="AM5" s="48"/>
      <c r="AN5" s="48"/>
      <c r="AO5" s="48"/>
      <c r="AP5" s="48"/>
      <c r="AQ5" s="48"/>
      <c r="AR5" s="48"/>
      <c r="AS5" s="48"/>
      <c r="AT5" s="48"/>
      <c r="AU5" s="48"/>
      <c r="AV5" s="48"/>
      <c r="AW5" s="48"/>
      <c r="AX5" s="48"/>
      <c r="AY5" s="48"/>
      <c r="AZ5" s="48"/>
      <c r="BA5" s="48"/>
      <c r="BB5" s="48"/>
    </row>
    <row r="6" spans="1:54" ht="62" customHeight="1">
      <c r="A6" s="48"/>
      <c r="B6" s="48"/>
      <c r="C6" s="48"/>
      <c r="D6" s="48"/>
      <c r="E6" s="48"/>
      <c r="F6" s="48"/>
      <c r="G6" s="48"/>
      <c r="H6" s="48"/>
      <c r="I6" s="48"/>
      <c r="J6" s="48"/>
      <c r="K6" s="48"/>
      <c r="L6" s="48"/>
      <c r="M6" s="48"/>
      <c r="N6" s="48"/>
      <c r="O6" s="48"/>
      <c r="P6" s="48"/>
      <c r="Q6" s="48"/>
      <c r="R6" s="48"/>
      <c r="S6" s="48"/>
      <c r="T6" s="48"/>
      <c r="U6" s="48"/>
      <c r="V6" s="48"/>
      <c r="W6" s="48"/>
      <c r="X6" s="48"/>
      <c r="Y6" s="48"/>
      <c r="Z6" s="48"/>
      <c r="AA6" s="48"/>
      <c r="AB6" s="48"/>
      <c r="AC6" s="48"/>
      <c r="AD6" s="48"/>
      <c r="AE6" s="48"/>
      <c r="AF6" s="48"/>
      <c r="AG6" s="48"/>
      <c r="AH6" s="48"/>
      <c r="AI6" s="48"/>
      <c r="AJ6" s="48"/>
      <c r="AK6" s="48"/>
      <c r="AL6" s="48"/>
      <c r="AM6" s="48"/>
      <c r="AN6" s="48"/>
      <c r="AO6" s="48"/>
      <c r="AP6" s="48"/>
      <c r="AQ6" s="48"/>
      <c r="AR6" s="48"/>
      <c r="AS6" s="48"/>
      <c r="AT6" s="48"/>
      <c r="AU6" s="48"/>
      <c r="AV6" s="48"/>
      <c r="AW6" s="48"/>
      <c r="AX6" s="48"/>
      <c r="AY6" s="48"/>
      <c r="AZ6" s="48"/>
      <c r="BA6" s="48"/>
      <c r="BB6" s="48"/>
    </row>
    <row r="97" spans="1:47" ht="16" customHeight="1">
      <c r="A97" s="49" t="s">
        <v>45</v>
      </c>
      <c r="B97" s="50"/>
      <c r="C97" s="50"/>
      <c r="D97" s="50"/>
      <c r="E97" s="50"/>
      <c r="F97" s="50"/>
      <c r="G97" s="50"/>
      <c r="H97" s="50"/>
      <c r="I97" s="50"/>
      <c r="J97" s="50"/>
      <c r="K97" s="50"/>
      <c r="L97" s="50"/>
      <c r="M97" s="50"/>
      <c r="N97" s="50"/>
      <c r="O97" s="50"/>
      <c r="P97" s="50"/>
      <c r="Q97" s="50"/>
      <c r="R97" s="50"/>
      <c r="S97" s="50"/>
      <c r="T97" s="50"/>
      <c r="U97" s="50"/>
      <c r="V97" s="50"/>
      <c r="W97" s="50"/>
      <c r="X97" s="50"/>
      <c r="Y97" s="50"/>
      <c r="Z97" s="50"/>
      <c r="AA97" s="50"/>
      <c r="AB97" s="50"/>
      <c r="AC97" s="50"/>
      <c r="AD97" s="50"/>
      <c r="AE97" s="51"/>
      <c r="AG97" s="55" t="s">
        <v>75</v>
      </c>
      <c r="AH97" s="55"/>
      <c r="AI97" s="55"/>
      <c r="AJ97" s="55"/>
      <c r="AK97" s="55"/>
      <c r="AL97" s="55"/>
      <c r="AM97" s="55"/>
      <c r="AN97" s="55"/>
      <c r="AO97" s="55"/>
      <c r="AP97" s="55"/>
      <c r="AQ97" s="55"/>
      <c r="AR97" s="55"/>
      <c r="AS97" s="55"/>
      <c r="AT97" s="55"/>
      <c r="AU97" s="55"/>
    </row>
    <row r="98" spans="1:47" ht="38" customHeight="1">
      <c r="A98" s="52"/>
      <c r="B98" s="53"/>
      <c r="C98" s="53"/>
      <c r="D98" s="53"/>
      <c r="E98" s="53"/>
      <c r="F98" s="53"/>
      <c r="G98" s="53"/>
      <c r="H98" s="53"/>
      <c r="I98" s="53"/>
      <c r="J98" s="53"/>
      <c r="K98" s="53"/>
      <c r="L98" s="53"/>
      <c r="M98" s="53"/>
      <c r="N98" s="53"/>
      <c r="O98" s="53"/>
      <c r="P98" s="53"/>
      <c r="Q98" s="53"/>
      <c r="R98" s="53"/>
      <c r="S98" s="53"/>
      <c r="T98" s="53"/>
      <c r="U98" s="53"/>
      <c r="V98" s="53"/>
      <c r="W98" s="53"/>
      <c r="X98" s="53"/>
      <c r="Y98" s="53"/>
      <c r="Z98" s="53"/>
      <c r="AA98" s="53"/>
      <c r="AB98" s="53"/>
      <c r="AC98" s="53"/>
      <c r="AD98" s="53"/>
      <c r="AE98" s="54"/>
      <c r="AG98" s="55"/>
      <c r="AH98" s="55"/>
      <c r="AI98" s="55"/>
      <c r="AJ98" s="55"/>
      <c r="AK98" s="55"/>
      <c r="AL98" s="55"/>
      <c r="AM98" s="55"/>
      <c r="AN98" s="55"/>
      <c r="AO98" s="55"/>
      <c r="AP98" s="55"/>
      <c r="AQ98" s="55"/>
      <c r="AR98" s="55"/>
      <c r="AS98" s="55"/>
      <c r="AT98" s="55"/>
      <c r="AU98" s="55"/>
    </row>
    <row r="99" spans="1:47" ht="12" customHeight="1">
      <c r="AG99" s="56"/>
      <c r="AH99" s="57"/>
      <c r="AI99" s="57"/>
      <c r="AJ99" s="57"/>
      <c r="AK99" s="57"/>
      <c r="AL99" s="57"/>
      <c r="AM99" s="57"/>
      <c r="AN99" s="57"/>
      <c r="AO99" s="57"/>
      <c r="AP99" s="57"/>
      <c r="AQ99" s="57"/>
      <c r="AR99" s="57"/>
      <c r="AS99" s="57"/>
      <c r="AT99" s="57"/>
      <c r="AU99" s="57"/>
    </row>
    <row r="100" spans="1:47" hidden="1"/>
    <row r="102" spans="1:47" ht="39" customHeight="1"/>
    <row r="103" spans="1:47" ht="24">
      <c r="A103" s="31" t="s">
        <v>21</v>
      </c>
      <c r="B103" s="32" t="s">
        <v>23</v>
      </c>
      <c r="C103" s="32" t="s">
        <v>56</v>
      </c>
      <c r="D103" s="32" t="s">
        <v>57</v>
      </c>
      <c r="E103" s="32" t="s">
        <v>58</v>
      </c>
      <c r="F103" s="32" t="s">
        <v>37</v>
      </c>
      <c r="G103" s="32" t="s">
        <v>59</v>
      </c>
    </row>
    <row r="104" spans="1:47" ht="24">
      <c r="A104" s="33" t="s">
        <v>53</v>
      </c>
      <c r="B104" s="32">
        <v>5</v>
      </c>
      <c r="C104" s="32">
        <v>267</v>
      </c>
      <c r="D104" s="32">
        <v>1.87</v>
      </c>
      <c r="E104" s="32">
        <v>10.6</v>
      </c>
      <c r="F104" s="32">
        <v>1</v>
      </c>
      <c r="G104" s="32">
        <v>53.01</v>
      </c>
    </row>
    <row r="105" spans="1:47" ht="24">
      <c r="A105" s="33" t="s">
        <v>55</v>
      </c>
      <c r="B105" s="32">
        <v>1</v>
      </c>
      <c r="C105" s="32">
        <v>54</v>
      </c>
      <c r="D105" s="32">
        <v>1.85</v>
      </c>
      <c r="E105" s="32">
        <v>5.14</v>
      </c>
      <c r="F105" s="32">
        <v>0</v>
      </c>
      <c r="G105" s="32">
        <v>5.14</v>
      </c>
    </row>
    <row r="106" spans="1:47" ht="24">
      <c r="A106" s="33" t="s">
        <v>50</v>
      </c>
      <c r="B106" s="32">
        <v>45</v>
      </c>
      <c r="C106" s="32">
        <v>390</v>
      </c>
      <c r="D106" s="32">
        <v>11.54</v>
      </c>
      <c r="E106" s="32">
        <v>2.11</v>
      </c>
      <c r="F106" s="32">
        <v>0</v>
      </c>
      <c r="G106" s="32">
        <v>95.89</v>
      </c>
    </row>
    <row r="107" spans="1:47" ht="24">
      <c r="A107" s="33" t="s">
        <v>54</v>
      </c>
      <c r="B107" s="32">
        <v>2</v>
      </c>
      <c r="C107" s="32">
        <v>54</v>
      </c>
      <c r="D107" s="32">
        <v>3.7</v>
      </c>
      <c r="E107" s="32">
        <v>11.16</v>
      </c>
      <c r="F107" s="32">
        <v>0</v>
      </c>
      <c r="G107" s="32">
        <v>22.32</v>
      </c>
    </row>
    <row r="108" spans="1:47" ht="24">
      <c r="A108" s="33" t="s">
        <v>52</v>
      </c>
      <c r="B108" s="32">
        <v>4</v>
      </c>
      <c r="C108" s="32">
        <v>27</v>
      </c>
      <c r="D108" s="32">
        <v>11.11</v>
      </c>
      <c r="E108" s="32">
        <v>11.35</v>
      </c>
      <c r="F108" s="32">
        <v>0</v>
      </c>
      <c r="G108" s="32">
        <v>34.04</v>
      </c>
    </row>
    <row r="109" spans="1:47" ht="24">
      <c r="A109" s="33" t="s">
        <v>51</v>
      </c>
      <c r="B109" s="32">
        <v>8</v>
      </c>
      <c r="C109" s="32">
        <v>94</v>
      </c>
      <c r="D109" s="32">
        <v>8.51</v>
      </c>
      <c r="E109" s="32">
        <v>3.09</v>
      </c>
      <c r="F109" s="32">
        <v>0</v>
      </c>
      <c r="G109" s="32">
        <v>24.69</v>
      </c>
    </row>
    <row r="110" spans="1:47" ht="24">
      <c r="A110" s="33" t="s">
        <v>49</v>
      </c>
      <c r="B110" s="32">
        <v>6</v>
      </c>
      <c r="C110" s="32">
        <v>28</v>
      </c>
      <c r="D110" s="32">
        <v>21.43</v>
      </c>
      <c r="E110" s="32">
        <v>2.2599999999999998</v>
      </c>
      <c r="F110" s="32">
        <v>0</v>
      </c>
      <c r="G110" s="32">
        <v>13.57</v>
      </c>
    </row>
    <row r="111" spans="1:47" ht="24">
      <c r="A111" s="33" t="s">
        <v>47</v>
      </c>
      <c r="B111" s="32">
        <v>68</v>
      </c>
      <c r="C111" s="32">
        <v>288</v>
      </c>
      <c r="D111" s="32">
        <v>21.88</v>
      </c>
      <c r="E111" s="32">
        <v>1.81</v>
      </c>
      <c r="F111" s="32">
        <v>2</v>
      </c>
      <c r="G111" s="32">
        <v>113</v>
      </c>
    </row>
    <row r="112" spans="1:47" ht="24">
      <c r="A112" s="33" t="s">
        <v>48</v>
      </c>
      <c r="B112" s="32">
        <v>8</v>
      </c>
      <c r="C112" s="32">
        <v>119</v>
      </c>
      <c r="D112" s="32">
        <v>6.72</v>
      </c>
      <c r="E112" s="32">
        <v>11.75</v>
      </c>
      <c r="F112" s="32">
        <v>0</v>
      </c>
      <c r="G112" s="32">
        <v>94.03</v>
      </c>
    </row>
    <row r="113" spans="1:7" ht="24">
      <c r="A113" s="33" t="s">
        <v>22</v>
      </c>
      <c r="B113" s="32">
        <v>147</v>
      </c>
      <c r="C113" s="32">
        <v>1321</v>
      </c>
      <c r="D113" s="32">
        <v>88.61</v>
      </c>
      <c r="E113" s="32">
        <v>59.27</v>
      </c>
      <c r="F113" s="32">
        <v>3</v>
      </c>
      <c r="G113" s="32">
        <v>455.68999999999994</v>
      </c>
    </row>
    <row r="117" spans="1:7" ht="24">
      <c r="A117" s="31" t="s">
        <v>21</v>
      </c>
      <c r="B117" s="32" t="s">
        <v>23</v>
      </c>
      <c r="C117" s="32" t="s">
        <v>56</v>
      </c>
      <c r="D117" s="32" t="s">
        <v>57</v>
      </c>
      <c r="E117" s="32" t="s">
        <v>58</v>
      </c>
      <c r="F117" s="32" t="s">
        <v>37</v>
      </c>
      <c r="G117" s="32" t="s">
        <v>59</v>
      </c>
    </row>
    <row r="118" spans="1:7" ht="24">
      <c r="A118" s="33" t="s">
        <v>63</v>
      </c>
      <c r="B118" s="32">
        <v>53</v>
      </c>
      <c r="C118" s="32">
        <v>1730</v>
      </c>
      <c r="D118" s="32">
        <v>3.0599999999999999E-2</v>
      </c>
      <c r="E118" s="32">
        <v>3.73</v>
      </c>
      <c r="F118" s="32">
        <v>3</v>
      </c>
      <c r="G118" s="32">
        <v>198</v>
      </c>
    </row>
    <row r="119" spans="1:7" ht="24">
      <c r="A119" s="33" t="s">
        <v>64</v>
      </c>
      <c r="B119" s="32">
        <v>49</v>
      </c>
      <c r="C119" s="32">
        <v>804</v>
      </c>
      <c r="D119" s="32">
        <v>6.0900000000000003E-2</v>
      </c>
      <c r="E119" s="32">
        <v>2.34</v>
      </c>
      <c r="F119" s="32">
        <v>0</v>
      </c>
      <c r="G119" s="32">
        <v>115</v>
      </c>
    </row>
    <row r="120" spans="1:7" ht="24">
      <c r="A120" s="33" t="s">
        <v>62</v>
      </c>
      <c r="B120" s="32">
        <v>69</v>
      </c>
      <c r="C120" s="32">
        <v>2033</v>
      </c>
      <c r="D120" s="32">
        <v>3.4099999999999998E-2</v>
      </c>
      <c r="E120" s="32">
        <v>5.13</v>
      </c>
      <c r="F120" s="32">
        <v>5</v>
      </c>
      <c r="G120" s="32">
        <v>340</v>
      </c>
    </row>
    <row r="121" spans="1:7" ht="24">
      <c r="A121" s="33" t="s">
        <v>61</v>
      </c>
      <c r="B121" s="32">
        <v>12</v>
      </c>
      <c r="C121" s="32">
        <v>222</v>
      </c>
      <c r="D121" s="32">
        <v>0.21429999999999999</v>
      </c>
      <c r="E121" s="32">
        <v>5.6</v>
      </c>
      <c r="F121" s="32">
        <v>1</v>
      </c>
      <c r="G121" s="32">
        <v>58</v>
      </c>
    </row>
    <row r="122" spans="1:7" ht="24">
      <c r="A122" s="33" t="s">
        <v>65</v>
      </c>
      <c r="B122" s="32">
        <v>15</v>
      </c>
      <c r="C122" s="32">
        <v>508</v>
      </c>
      <c r="D122" s="32">
        <v>2.9499999999999998E-2</v>
      </c>
      <c r="E122" s="32">
        <v>2.33</v>
      </c>
      <c r="F122" s="32">
        <v>0</v>
      </c>
      <c r="G122" s="32">
        <v>35</v>
      </c>
    </row>
    <row r="123" spans="1:7" ht="24">
      <c r="A123" s="33" t="s">
        <v>60</v>
      </c>
      <c r="B123" s="32">
        <v>10</v>
      </c>
      <c r="C123" s="32">
        <v>68</v>
      </c>
      <c r="D123" s="32">
        <v>0.14710000000000001</v>
      </c>
      <c r="E123" s="32">
        <v>0.7</v>
      </c>
      <c r="F123" s="32">
        <v>0</v>
      </c>
      <c r="G123" s="32">
        <v>6.45</v>
      </c>
    </row>
    <row r="124" spans="1:7" ht="24">
      <c r="A124" s="33" t="s">
        <v>49</v>
      </c>
      <c r="B124" s="32">
        <v>14</v>
      </c>
      <c r="C124" s="32">
        <v>230</v>
      </c>
      <c r="D124" s="32">
        <v>0.06</v>
      </c>
      <c r="E124" s="32">
        <v>0.76</v>
      </c>
      <c r="F124" s="32">
        <v>0</v>
      </c>
      <c r="G124" s="32">
        <v>10.32</v>
      </c>
    </row>
    <row r="125" spans="1:7" ht="24">
      <c r="A125" s="33" t="s">
        <v>22</v>
      </c>
      <c r="B125" s="32">
        <v>222</v>
      </c>
      <c r="C125" s="32">
        <v>5595</v>
      </c>
      <c r="D125" s="32">
        <v>0.57650000000000001</v>
      </c>
      <c r="E125" s="32">
        <v>20.589999999999996</v>
      </c>
      <c r="F125" s="32">
        <v>9</v>
      </c>
      <c r="G125" s="32">
        <v>762.7700000000001</v>
      </c>
    </row>
    <row r="129" spans="1:7" ht="24">
      <c r="A129" s="31" t="s">
        <v>21</v>
      </c>
      <c r="B129" s="32" t="s">
        <v>23</v>
      </c>
      <c r="C129" s="32" t="s">
        <v>56</v>
      </c>
      <c r="D129" s="32" t="s">
        <v>57</v>
      </c>
      <c r="E129" s="32" t="s">
        <v>58</v>
      </c>
      <c r="F129" s="32" t="s">
        <v>37</v>
      </c>
      <c r="G129" s="32" t="s">
        <v>59</v>
      </c>
    </row>
    <row r="130" spans="1:7" ht="24">
      <c r="A130" s="33" t="s">
        <v>63</v>
      </c>
      <c r="B130" s="32">
        <v>83</v>
      </c>
      <c r="C130" s="32">
        <v>2032</v>
      </c>
      <c r="D130" s="32">
        <v>4.0800000000000003E-2</v>
      </c>
      <c r="E130" s="32">
        <v>10.01</v>
      </c>
      <c r="F130" s="32">
        <v>5</v>
      </c>
      <c r="G130" s="32">
        <v>830.96</v>
      </c>
    </row>
    <row r="131" spans="1:7" ht="24">
      <c r="A131" s="33" t="s">
        <v>50</v>
      </c>
      <c r="B131" s="32">
        <v>48</v>
      </c>
      <c r="C131" s="32">
        <v>681</v>
      </c>
      <c r="D131" s="32">
        <v>7.0499999999999993E-2</v>
      </c>
      <c r="E131" s="32">
        <v>8.8000000000000007</v>
      </c>
      <c r="F131" s="32">
        <v>5</v>
      </c>
      <c r="G131" s="32">
        <v>422.61</v>
      </c>
    </row>
    <row r="132" spans="1:7" ht="24">
      <c r="A132" s="33" t="s">
        <v>62</v>
      </c>
      <c r="B132" s="32">
        <v>10</v>
      </c>
      <c r="C132" s="32">
        <v>388</v>
      </c>
      <c r="D132" s="32">
        <v>2.58E-2</v>
      </c>
      <c r="E132" s="32">
        <v>13.13</v>
      </c>
      <c r="F132" s="32">
        <v>1</v>
      </c>
      <c r="G132" s="32">
        <v>131.28</v>
      </c>
    </row>
    <row r="133" spans="1:7" ht="24">
      <c r="A133" s="33" t="s">
        <v>54</v>
      </c>
      <c r="B133" s="32">
        <v>2</v>
      </c>
      <c r="C133" s="32">
        <v>11</v>
      </c>
      <c r="D133" s="32">
        <v>0.18179999999999999</v>
      </c>
      <c r="E133" s="32">
        <v>17.78</v>
      </c>
      <c r="F133" s="32">
        <v>1</v>
      </c>
      <c r="G133" s="32">
        <v>35.56</v>
      </c>
    </row>
    <row r="134" spans="1:7" ht="24">
      <c r="A134" s="33" t="s">
        <v>68</v>
      </c>
      <c r="B134" s="32">
        <v>3</v>
      </c>
      <c r="C134" s="32">
        <v>199</v>
      </c>
      <c r="D134" s="32">
        <v>1.5100000000000001E-2</v>
      </c>
      <c r="E134" s="32">
        <v>4.99</v>
      </c>
      <c r="F134" s="32">
        <v>0</v>
      </c>
      <c r="G134" s="32">
        <v>14.98</v>
      </c>
    </row>
    <row r="135" spans="1:7" ht="24">
      <c r="A135" s="33" t="s">
        <v>66</v>
      </c>
      <c r="B135" s="32">
        <v>3</v>
      </c>
      <c r="C135" s="32">
        <v>88</v>
      </c>
      <c r="D135" s="32">
        <v>3.4099999999999998E-2</v>
      </c>
      <c r="E135" s="32">
        <v>11.1</v>
      </c>
      <c r="F135" s="32">
        <v>1</v>
      </c>
      <c r="G135" s="32">
        <v>33.29</v>
      </c>
    </row>
    <row r="136" spans="1:7" ht="24">
      <c r="A136" s="33" t="s">
        <v>67</v>
      </c>
      <c r="B136" s="32">
        <v>7</v>
      </c>
      <c r="C136" s="32">
        <v>167</v>
      </c>
      <c r="D136" s="32">
        <v>4.19E-2</v>
      </c>
      <c r="E136" s="32">
        <v>3.61</v>
      </c>
      <c r="F136" s="32">
        <v>0</v>
      </c>
      <c r="G136" s="32">
        <v>25.26</v>
      </c>
    </row>
    <row r="137" spans="1:7" ht="24">
      <c r="A137" s="33" t="s">
        <v>22</v>
      </c>
      <c r="B137" s="32">
        <v>156</v>
      </c>
      <c r="C137" s="32">
        <v>3566</v>
      </c>
      <c r="D137" s="32">
        <v>0.41</v>
      </c>
      <c r="E137" s="32">
        <v>69.42</v>
      </c>
      <c r="F137" s="32">
        <v>13</v>
      </c>
      <c r="G137" s="32">
        <v>1493.94</v>
      </c>
    </row>
  </sheetData>
  <mergeCells count="5">
    <mergeCell ref="A1:BB4"/>
    <mergeCell ref="A5:BB6"/>
    <mergeCell ref="A97:AE98"/>
    <mergeCell ref="AG97:AU98"/>
    <mergeCell ref="AG99:AU99"/>
  </mergeCells>
  <pageMargins left="0.7" right="0.7" top="0.75" bottom="0.75" header="0.3" footer="0.3"/>
  <pageSetup paperSize="9" orientation="portrait" horizontalDpi="0" verticalDpi="0"/>
  <drawing r:id="rId4"/>
  <picture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Campaigns Data </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2025-11-19T07:10:28Z</dcterms:created>
  <dcterms:modified xsi:type="dcterms:W3CDTF">2025-11-21T11:13:51Z</dcterms:modified>
</cp:coreProperties>
</file>