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8195" windowHeight="113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9" i="1" l="1"/>
  <c r="E5" i="1"/>
  <c r="K11" i="1"/>
  <c r="K10" i="1"/>
  <c r="K8" i="1"/>
  <c r="K7" i="1"/>
  <c r="K6" i="1"/>
  <c r="K5" i="1"/>
  <c r="K4" i="1"/>
  <c r="K3" i="1"/>
  <c r="K2" i="1"/>
  <c r="K9" i="1"/>
  <c r="J11" i="1"/>
  <c r="J10" i="1"/>
  <c r="J8" i="1"/>
  <c r="J7" i="1"/>
  <c r="J6" i="1"/>
  <c r="J5" i="1"/>
  <c r="J4" i="1"/>
  <c r="J3" i="1"/>
  <c r="J2" i="1"/>
  <c r="J9" i="1"/>
  <c r="H2" i="1"/>
  <c r="H3" i="1" s="1"/>
  <c r="H4" i="1" s="1"/>
  <c r="H5" i="1" s="1"/>
  <c r="H6" i="1" s="1"/>
  <c r="H7" i="1" s="1"/>
  <c r="H8" i="1" s="1"/>
  <c r="H11" i="1"/>
  <c r="H10" i="1"/>
  <c r="H9" i="1"/>
  <c r="I11" i="1"/>
  <c r="I10" i="1"/>
  <c r="I9" i="1"/>
  <c r="E4" i="1"/>
  <c r="E6" i="1" s="1"/>
  <c r="E7" i="1" s="1"/>
  <c r="E8" i="1" s="1"/>
  <c r="E9" i="1" s="1"/>
  <c r="E10" i="1" s="1"/>
  <c r="E11" i="1" s="1"/>
  <c r="E3" i="1"/>
  <c r="F11" i="1"/>
  <c r="F10" i="1"/>
  <c r="F9" i="1"/>
  <c r="F8" i="1"/>
  <c r="F7" i="1"/>
  <c r="F6" i="1"/>
  <c r="F5" i="1"/>
  <c r="F4" i="1"/>
  <c r="F3" i="1"/>
  <c r="G11" i="1"/>
  <c r="G10" i="1"/>
  <c r="G8" i="1"/>
  <c r="G6" i="1"/>
  <c r="G5" i="1"/>
  <c r="G4" i="1"/>
  <c r="G3" i="1"/>
  <c r="G7" i="1"/>
  <c r="D5" i="1"/>
  <c r="D6" i="1" s="1"/>
  <c r="D7" i="1" s="1"/>
  <c r="D8" i="1" s="1"/>
  <c r="D9" i="1" s="1"/>
  <c r="D10" i="1" s="1"/>
  <c r="D11" i="1" s="1"/>
  <c r="D4" i="1"/>
  <c r="B4" i="1"/>
  <c r="B5" i="1" s="1"/>
  <c r="B6" i="1" s="1"/>
  <c r="B7" i="1" s="1"/>
  <c r="B8" i="1" s="1"/>
  <c r="B9" i="1" s="1"/>
  <c r="B10" i="1" s="1"/>
  <c r="B11" i="1" s="1"/>
  <c r="A4" i="1"/>
  <c r="A5" i="1" s="1"/>
  <c r="A6" i="1" s="1"/>
  <c r="A7" i="1" s="1"/>
  <c r="A8" i="1" s="1"/>
  <c r="A9" i="1" s="1"/>
  <c r="A10" i="1" s="1"/>
  <c r="A11" i="1" s="1"/>
  <c r="C3" i="1"/>
  <c r="C4" i="1" s="1"/>
  <c r="C5" i="1" s="1"/>
  <c r="C6" i="1" s="1"/>
  <c r="C7" i="1" s="1"/>
  <c r="C8" i="1" s="1"/>
  <c r="C9" i="1" s="1"/>
  <c r="C10" i="1" s="1"/>
  <c r="C11" i="1" s="1"/>
  <c r="B3" i="1"/>
  <c r="A3" i="1"/>
</calcChain>
</file>

<file path=xl/sharedStrings.xml><?xml version="1.0" encoding="utf-8"?>
<sst xmlns="http://schemas.openxmlformats.org/spreadsheetml/2006/main" count="14" uniqueCount="14">
  <si>
    <t>dates</t>
  </si>
  <si>
    <t>nifty px</t>
  </si>
  <si>
    <t>drawdown</t>
  </si>
  <si>
    <t>Position</t>
  </si>
  <si>
    <t>bounceUp</t>
  </si>
  <si>
    <t>inputs</t>
  </si>
  <si>
    <t>sell_drawdown</t>
  </si>
  <si>
    <t>buy_bounce</t>
  </si>
  <si>
    <t>Entry</t>
  </si>
  <si>
    <t>Exit</t>
  </si>
  <si>
    <t>EntryPrice</t>
  </si>
  <si>
    <t>ExitPrice</t>
  </si>
  <si>
    <t>PnL</t>
  </si>
  <si>
    <t>PnL_pct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</si>
</sst>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E1" zoomScale="130" zoomScaleNormal="130" workbookViewId="0">
      <selection activeCell="K7" sqref="K7"/>
    </sheetView>
  </sheetViews>
  <sheetFormatPr defaultRowHeight="15" x14ac:dyDescent="0.25"/>
  <cols>
    <col min="1" max="1" width="15.5703125" customWidth="1"/>
    <col min="2" max="2" width="15.85546875" customWidth="1"/>
    <col min="3" max="3" width="16.5703125" customWidth="1"/>
    <col min="4" max="4" width="11.85546875" customWidth="1"/>
    <col min="6" max="7" width="9.140625" style="3"/>
    <col min="13" max="13" width="19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3" t="s">
        <v>8</v>
      </c>
      <c r="G1" s="3" t="s">
        <v>9</v>
      </c>
      <c r="H1" t="s">
        <v>10</v>
      </c>
      <c r="I1" t="s">
        <v>11</v>
      </c>
      <c r="J1" t="s">
        <v>12</v>
      </c>
      <c r="K1" t="s">
        <v>13</v>
      </c>
      <c r="M1" t="s">
        <v>5</v>
      </c>
    </row>
    <row r="2" spans="1:14" x14ac:dyDescent="0.25">
      <c r="A2" s="1">
        <v>39542</v>
      </c>
      <c r="B2">
        <v>12500</v>
      </c>
      <c r="C2" s="2">
        <v>-0.02</v>
      </c>
      <c r="D2" s="2">
        <v>0.02</v>
      </c>
      <c r="E2">
        <v>1</v>
      </c>
      <c r="H2">
        <f>B2</f>
        <v>12500</v>
      </c>
      <c r="J2">
        <f t="shared" ref="J2:J8" si="0">IF(I2&lt;&gt;0,I2-H1,0)</f>
        <v>0</v>
      </c>
      <c r="K2" t="e">
        <f t="shared" ref="K2:K8" si="1">+(J2/H1)*100</f>
        <v>#VALUE!</v>
      </c>
      <c r="M2" t="s">
        <v>6</v>
      </c>
      <c r="N2" s="2">
        <v>0.05</v>
      </c>
    </row>
    <row r="3" spans="1:14" x14ac:dyDescent="0.25">
      <c r="A3" s="1">
        <f>+A2+1</f>
        <v>39543</v>
      </c>
      <c r="B3">
        <f>+B2+26</f>
        <v>12526</v>
      </c>
      <c r="C3" s="2">
        <f>+C2-0.5%</f>
        <v>-2.5000000000000001E-2</v>
      </c>
      <c r="D3" s="2">
        <v>0.05</v>
      </c>
      <c r="E3">
        <f>+IF(E2=1,IF(G3="Sell",0,E2),IF(F3="Buy",1,E2))</f>
        <v>1</v>
      </c>
      <c r="F3" s="3" t="str">
        <f>+IF(D3&gt;$N$3,"Buy","")</f>
        <v/>
      </c>
      <c r="G3" s="3" t="str">
        <f t="shared" ref="G3:G11" si="2">+IF(C3&lt;-$N$2,"Sell","")</f>
        <v/>
      </c>
      <c r="H3">
        <f t="shared" ref="H2:H13" si="3">IF(E3=1,IF(E2=0,B3,H2),0)</f>
        <v>12500</v>
      </c>
      <c r="J3">
        <f t="shared" si="0"/>
        <v>0</v>
      </c>
      <c r="K3">
        <f t="shared" si="1"/>
        <v>0</v>
      </c>
      <c r="M3" t="s">
        <v>7</v>
      </c>
      <c r="N3" s="2">
        <v>0.05</v>
      </c>
    </row>
    <row r="4" spans="1:14" x14ac:dyDescent="0.25">
      <c r="A4" s="1">
        <f t="shared" ref="A4:A11" si="4">+A3+1</f>
        <v>39544</v>
      </c>
      <c r="B4">
        <f t="shared" ref="B4:B11" si="5">+B3+26</f>
        <v>12552</v>
      </c>
      <c r="C4" s="2">
        <f t="shared" ref="C4:C11" si="6">+C3-0.5%</f>
        <v>-3.0000000000000002E-2</v>
      </c>
      <c r="D4" s="2">
        <f>+D3+1%</f>
        <v>6.0000000000000005E-2</v>
      </c>
      <c r="E4">
        <f t="shared" ref="E4:E11" si="7">+IF(E3=1,IF(G4="Sell",0,E3),IF(F4="Buy",1,E3))</f>
        <v>1</v>
      </c>
      <c r="F4" s="3" t="str">
        <f t="shared" ref="F4:F11" si="8">+IF(D4&gt;$N$3,"Buy","")</f>
        <v>Buy</v>
      </c>
      <c r="G4" s="3" t="str">
        <f t="shared" si="2"/>
        <v/>
      </c>
      <c r="H4">
        <f t="shared" si="3"/>
        <v>12500</v>
      </c>
      <c r="J4">
        <f t="shared" si="0"/>
        <v>0</v>
      </c>
      <c r="K4">
        <f t="shared" si="1"/>
        <v>0</v>
      </c>
    </row>
    <row r="5" spans="1:14" x14ac:dyDescent="0.25">
      <c r="A5" s="1">
        <f t="shared" si="4"/>
        <v>39545</v>
      </c>
      <c r="B5">
        <f t="shared" si="5"/>
        <v>12578</v>
      </c>
      <c r="C5" s="2">
        <f t="shared" si="6"/>
        <v>-3.5000000000000003E-2</v>
      </c>
      <c r="D5" s="2">
        <f t="shared" ref="D5:D11" si="9">+D4+1%</f>
        <v>7.0000000000000007E-2</v>
      </c>
      <c r="E5">
        <f>+IF(E4=1,IF(G5="Sell",0,E4),IF(F5="Buy",1,E4))</f>
        <v>1</v>
      </c>
      <c r="F5" s="3" t="str">
        <f t="shared" si="8"/>
        <v>Buy</v>
      </c>
      <c r="G5" s="3" t="str">
        <f t="shared" si="2"/>
        <v/>
      </c>
      <c r="H5">
        <f t="shared" si="3"/>
        <v>12500</v>
      </c>
      <c r="J5">
        <f t="shared" si="0"/>
        <v>0</v>
      </c>
      <c r="K5">
        <f t="shared" si="1"/>
        <v>0</v>
      </c>
    </row>
    <row r="6" spans="1:14" x14ac:dyDescent="0.25">
      <c r="A6" s="1">
        <f t="shared" si="4"/>
        <v>39546</v>
      </c>
      <c r="B6">
        <f t="shared" si="5"/>
        <v>12604</v>
      </c>
      <c r="C6" s="2">
        <f t="shared" si="6"/>
        <v>-0.04</v>
      </c>
      <c r="D6" s="2">
        <f t="shared" si="9"/>
        <v>0.08</v>
      </c>
      <c r="E6">
        <f t="shared" si="7"/>
        <v>1</v>
      </c>
      <c r="F6" s="3" t="str">
        <f t="shared" si="8"/>
        <v>Buy</v>
      </c>
      <c r="G6" s="3" t="str">
        <f t="shared" si="2"/>
        <v/>
      </c>
      <c r="H6">
        <f t="shared" si="3"/>
        <v>12500</v>
      </c>
      <c r="J6">
        <f t="shared" si="0"/>
        <v>0</v>
      </c>
      <c r="K6">
        <f t="shared" si="1"/>
        <v>0</v>
      </c>
    </row>
    <row r="7" spans="1:14" x14ac:dyDescent="0.25">
      <c r="A7" s="1">
        <f t="shared" si="4"/>
        <v>39547</v>
      </c>
      <c r="B7">
        <f t="shared" si="5"/>
        <v>12630</v>
      </c>
      <c r="C7" s="2">
        <f t="shared" si="6"/>
        <v>-4.4999999999999998E-2</v>
      </c>
      <c r="D7" s="2">
        <f t="shared" si="9"/>
        <v>0.09</v>
      </c>
      <c r="E7">
        <f t="shared" si="7"/>
        <v>1</v>
      </c>
      <c r="F7" s="3" t="str">
        <f t="shared" si="8"/>
        <v>Buy</v>
      </c>
      <c r="G7" s="3" t="str">
        <f>+IF(C7&lt;-$N$2,"Sell","")</f>
        <v/>
      </c>
      <c r="H7">
        <f t="shared" si="3"/>
        <v>12500</v>
      </c>
      <c r="J7">
        <f t="shared" si="0"/>
        <v>0</v>
      </c>
      <c r="K7">
        <f t="shared" si="1"/>
        <v>0</v>
      </c>
    </row>
    <row r="8" spans="1:14" x14ac:dyDescent="0.25">
      <c r="A8" s="1">
        <f t="shared" si="4"/>
        <v>39548</v>
      </c>
      <c r="B8">
        <f t="shared" si="5"/>
        <v>12656</v>
      </c>
      <c r="C8" s="2">
        <f t="shared" si="6"/>
        <v>-4.9999999999999996E-2</v>
      </c>
      <c r="D8" s="2">
        <f t="shared" si="9"/>
        <v>9.9999999999999992E-2</v>
      </c>
      <c r="E8">
        <f t="shared" si="7"/>
        <v>1</v>
      </c>
      <c r="F8" s="3" t="str">
        <f t="shared" si="8"/>
        <v>Buy</v>
      </c>
      <c r="G8" s="3" t="str">
        <f t="shared" ref="G8:G11" si="10">+IF(C8&lt;-$N$2,"Sell","")</f>
        <v/>
      </c>
      <c r="H8">
        <f t="shared" si="3"/>
        <v>12500</v>
      </c>
      <c r="J8">
        <f t="shared" si="0"/>
        <v>0</v>
      </c>
      <c r="K8">
        <f t="shared" si="1"/>
        <v>0</v>
      </c>
    </row>
    <row r="9" spans="1:14" x14ac:dyDescent="0.25">
      <c r="A9" s="1">
        <f t="shared" si="4"/>
        <v>39549</v>
      </c>
      <c r="B9">
        <f t="shared" si="5"/>
        <v>12682</v>
      </c>
      <c r="C9" s="2">
        <f t="shared" si="6"/>
        <v>-5.4999999999999993E-2</v>
      </c>
      <c r="D9" s="2">
        <f t="shared" si="9"/>
        <v>0.10999999999999999</v>
      </c>
      <c r="E9">
        <f t="shared" si="7"/>
        <v>0</v>
      </c>
      <c r="F9" s="3" t="str">
        <f t="shared" si="8"/>
        <v>Buy</v>
      </c>
      <c r="G9" s="3" t="str">
        <f>+IF(C9&lt;-$N$2,"Sell","")</f>
        <v>Sell</v>
      </c>
      <c r="H9">
        <f>IF(E9=1,IF(E8=0,B9,H8),0)</f>
        <v>0</v>
      </c>
      <c r="I9">
        <f>IF(AND(E8=1,E9=0),B9,0)</f>
        <v>12682</v>
      </c>
      <c r="J9">
        <f>IF(I9&lt;&gt;0,I9-H8,0)</f>
        <v>182</v>
      </c>
      <c r="K9">
        <f>+(J9/H8)*100</f>
        <v>1.456</v>
      </c>
    </row>
    <row r="10" spans="1:14" x14ac:dyDescent="0.25">
      <c r="A10" s="1">
        <f t="shared" si="4"/>
        <v>39550</v>
      </c>
      <c r="B10">
        <f t="shared" si="5"/>
        <v>12708</v>
      </c>
      <c r="C10" s="2">
        <f t="shared" si="6"/>
        <v>-5.9999999999999991E-2</v>
      </c>
      <c r="D10" s="2">
        <f t="shared" si="9"/>
        <v>0.11999999999999998</v>
      </c>
      <c r="E10">
        <f t="shared" si="7"/>
        <v>1</v>
      </c>
      <c r="F10" s="3" t="str">
        <f t="shared" si="8"/>
        <v>Buy</v>
      </c>
      <c r="G10" s="3" t="str">
        <f t="shared" si="10"/>
        <v>Sell</v>
      </c>
      <c r="H10">
        <f t="shared" ref="H10:H13" si="11">IF(E10=1,IF(E9=0,B10,H9),0)</f>
        <v>12708</v>
      </c>
      <c r="I10">
        <f t="shared" ref="I10:I11" si="12">IF(AND(E9=1,E10=0),B10,0)</f>
        <v>0</v>
      </c>
      <c r="J10">
        <f t="shared" ref="J10" si="13">IF(I10&lt;&gt;0,I10-H9,0)</f>
        <v>0</v>
      </c>
      <c r="K10" t="e">
        <f t="shared" ref="K10:K11" si="14">+(J10/H9)*100</f>
        <v>#DIV/0!</v>
      </c>
    </row>
    <row r="11" spans="1:14" x14ac:dyDescent="0.25">
      <c r="A11" s="1">
        <f t="shared" si="4"/>
        <v>39551</v>
      </c>
      <c r="B11">
        <f t="shared" si="5"/>
        <v>12734</v>
      </c>
      <c r="C11" s="2">
        <f t="shared" si="6"/>
        <v>-6.4999999999999988E-2</v>
      </c>
      <c r="D11" s="2">
        <f t="shared" si="9"/>
        <v>0.12999999999999998</v>
      </c>
      <c r="E11">
        <f t="shared" si="7"/>
        <v>0</v>
      </c>
      <c r="F11" s="3" t="str">
        <f t="shared" si="8"/>
        <v>Buy</v>
      </c>
      <c r="G11" s="3" t="str">
        <f t="shared" si="10"/>
        <v>Sell</v>
      </c>
      <c r="H11">
        <f t="shared" si="11"/>
        <v>0</v>
      </c>
      <c r="I11">
        <f t="shared" si="12"/>
        <v>12734</v>
      </c>
      <c r="J11">
        <f>IF(I11&lt;&gt;0,I11-H10,0)</f>
        <v>26</v>
      </c>
      <c r="K11">
        <f t="shared" si="14"/>
        <v>0.20459553037456721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2023-07-07T08:15:35Z</dcterms:created>
  <dcterms:modified xsi:type="dcterms:W3CDTF">2023-07-07T10:33:57Z</dcterms:modified>
</cp:coreProperties>
</file>