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5180" windowHeight="8835"/>
  </bookViews>
  <sheets>
    <sheet name="Description" sheetId="1" r:id="rId1"/>
    <sheet name="Template" sheetId="3" r:id="rId2"/>
    <sheet name="Example" sheetId="2" r:id="rId3"/>
    <sheet name="Multiple Stakeholders" sheetId="4" r:id="rId4"/>
  </sheets>
  <calcPr calcId="145621"/>
</workbook>
</file>

<file path=xl/calcChain.xml><?xml version="1.0" encoding="utf-8"?>
<calcChain xmlns="http://schemas.openxmlformats.org/spreadsheetml/2006/main">
  <c r="D8" i="2" l="1"/>
  <c r="D5" i="2"/>
  <c r="D6" i="2"/>
  <c r="D7" i="2"/>
  <c r="D4" i="2"/>
  <c r="D9" i="2"/>
  <c r="D10" i="2"/>
  <c r="D11" i="2"/>
  <c r="D12" i="2"/>
  <c r="D13" i="2"/>
  <c r="F14" i="2"/>
  <c r="G5" i="2"/>
  <c r="H14" i="2"/>
  <c r="I9" i="2" s="1"/>
  <c r="G13" i="2"/>
  <c r="G6" i="2"/>
  <c r="I6" i="2"/>
  <c r="G12" i="2"/>
  <c r="G7" i="2"/>
  <c r="I7" i="2"/>
  <c r="G9" i="2"/>
  <c r="G4" i="2"/>
  <c r="G8" i="2"/>
  <c r="G10" i="2"/>
  <c r="G11" i="2"/>
  <c r="C14" i="2"/>
  <c r="B14" i="2"/>
  <c r="H13" i="4"/>
  <c r="J13" i="4" s="1"/>
  <c r="I13" i="4"/>
  <c r="H12" i="4"/>
  <c r="I12" i="4"/>
  <c r="H11" i="4"/>
  <c r="I11" i="4"/>
  <c r="H10" i="4"/>
  <c r="I10" i="4"/>
  <c r="J10" i="4" s="1"/>
  <c r="H9" i="4"/>
  <c r="J9" i="4" s="1"/>
  <c r="I9" i="4"/>
  <c r="H8" i="4"/>
  <c r="J8" i="4" s="1"/>
  <c r="I8" i="4"/>
  <c r="H7" i="4"/>
  <c r="I7" i="4"/>
  <c r="H6" i="4"/>
  <c r="J6" i="4" s="1"/>
  <c r="I6" i="4"/>
  <c r="H5" i="4"/>
  <c r="I5" i="4"/>
  <c r="H4" i="4"/>
  <c r="J4" i="4" s="1"/>
  <c r="I4" i="4"/>
  <c r="G14" i="4"/>
  <c r="F14" i="4"/>
  <c r="E14" i="4"/>
  <c r="D14" i="4"/>
  <c r="L14" i="4"/>
  <c r="M8" i="4" s="1"/>
  <c r="M4" i="4"/>
  <c r="N14" i="4"/>
  <c r="O4" i="4" s="1"/>
  <c r="M6" i="4"/>
  <c r="M7" i="4"/>
  <c r="M10" i="4"/>
  <c r="M11" i="4"/>
  <c r="C14" i="4"/>
  <c r="B14" i="4"/>
  <c r="D4" i="3"/>
  <c r="D5" i="3"/>
  <c r="D6" i="3"/>
  <c r="D7" i="3"/>
  <c r="F8" i="3"/>
  <c r="G4" i="3" s="1"/>
  <c r="G8" i="3" s="1"/>
  <c r="H8" i="3"/>
  <c r="I4" i="3" s="1"/>
  <c r="I8" i="3" s="1"/>
  <c r="C8" i="3"/>
  <c r="B8" i="3"/>
  <c r="I7" i="3"/>
  <c r="G6" i="3"/>
  <c r="I5" i="3"/>
  <c r="G14" i="2" l="1"/>
  <c r="G5" i="3"/>
  <c r="G7" i="3"/>
  <c r="M13" i="4"/>
  <c r="M9" i="4"/>
  <c r="M5" i="4"/>
  <c r="M14" i="4" s="1"/>
  <c r="H14" i="4"/>
  <c r="J5" i="4"/>
  <c r="J14" i="4" s="1"/>
  <c r="J7" i="4"/>
  <c r="J12" i="4"/>
  <c r="I12" i="2"/>
  <c r="I13" i="2"/>
  <c r="I6" i="3"/>
  <c r="M12" i="4"/>
  <c r="I14" i="4"/>
  <c r="J11" i="4"/>
  <c r="E5" i="2"/>
  <c r="E6" i="2"/>
  <c r="J6" i="2" s="1"/>
  <c r="D8" i="3"/>
  <c r="D14" i="2"/>
  <c r="E13" i="2" s="1"/>
  <c r="O13" i="4"/>
  <c r="O12" i="4"/>
  <c r="O11" i="4"/>
  <c r="O10" i="4"/>
  <c r="O9" i="4"/>
  <c r="O8" i="4"/>
  <c r="O7" i="4"/>
  <c r="O6" i="4"/>
  <c r="O5" i="4"/>
  <c r="I10" i="2"/>
  <c r="I8" i="2"/>
  <c r="I5" i="2"/>
  <c r="I11" i="2"/>
  <c r="I4" i="2"/>
  <c r="K4" i="4" l="1"/>
  <c r="K7" i="4"/>
  <c r="K12" i="4"/>
  <c r="P12" i="4" s="1"/>
  <c r="K9" i="4"/>
  <c r="P9" i="4" s="1"/>
  <c r="O14" i="4"/>
  <c r="J13" i="2"/>
  <c r="P4" i="4"/>
  <c r="E6" i="3"/>
  <c r="J6" i="3" s="1"/>
  <c r="E5" i="3"/>
  <c r="J5" i="3" s="1"/>
  <c r="P7" i="4"/>
  <c r="E4" i="3"/>
  <c r="K13" i="4"/>
  <c r="P13" i="4" s="1"/>
  <c r="E12" i="2"/>
  <c r="J12" i="2" s="1"/>
  <c r="E7" i="2"/>
  <c r="J7" i="2" s="1"/>
  <c r="E4" i="2"/>
  <c r="E11" i="2"/>
  <c r="J11" i="2" s="1"/>
  <c r="E8" i="2"/>
  <c r="J8" i="2" s="1"/>
  <c r="E10" i="2"/>
  <c r="J10" i="2" s="1"/>
  <c r="E9" i="2"/>
  <c r="J9" i="2" s="1"/>
  <c r="K6" i="4"/>
  <c r="P6" i="4" s="1"/>
  <c r="K10" i="4"/>
  <c r="P10" i="4" s="1"/>
  <c r="J5" i="2"/>
  <c r="I14" i="2"/>
  <c r="K8" i="4"/>
  <c r="P8" i="4" s="1"/>
  <c r="K5" i="4"/>
  <c r="P5" i="4" s="1"/>
  <c r="K11" i="4"/>
  <c r="P11" i="4" s="1"/>
  <c r="E7" i="3"/>
  <c r="J7" i="3" s="1"/>
  <c r="E14" i="2" l="1"/>
  <c r="J4" i="2"/>
  <c r="J4" i="3"/>
  <c r="J8" i="3" s="1"/>
  <c r="E8" i="3"/>
  <c r="K14" i="4"/>
</calcChain>
</file>

<file path=xl/sharedStrings.xml><?xml version="1.0" encoding="utf-8"?>
<sst xmlns="http://schemas.openxmlformats.org/spreadsheetml/2006/main" count="76" uniqueCount="39">
  <si>
    <t>Relative Weights:</t>
  </si>
  <si>
    <t>Feature</t>
  </si>
  <si>
    <t>Relative Benefit</t>
  </si>
  <si>
    <t>Relative Penalty</t>
  </si>
  <si>
    <t>Total Value</t>
  </si>
  <si>
    <t>Value %</t>
  </si>
  <si>
    <t>Relative Cost</t>
  </si>
  <si>
    <t>Cost %</t>
  </si>
  <si>
    <t>Relative Risk</t>
  </si>
  <si>
    <t>Risk %</t>
  </si>
  <si>
    <t>Priority</t>
  </si>
  <si>
    <t>Query status of a vendor order</t>
  </si>
  <si>
    <t>Generate a Chemical Stockroom inventory report</t>
  </si>
  <si>
    <t>See history of a specific chemical container</t>
  </si>
  <si>
    <t>Print a chemical safety datasheet</t>
  </si>
  <si>
    <t>Maintain a list of hazardous chemicals</t>
  </si>
  <si>
    <t>Modify a pending chemical request</t>
  </si>
  <si>
    <t>Generate an individual laboratory inventory report</t>
  </si>
  <si>
    <t>Search vendor catalogs for a specific chemical</t>
  </si>
  <si>
    <t>Check training database for hazardous chemical training record</t>
  </si>
  <si>
    <t>Import chemical structures from structure drawing tools</t>
  </si>
  <si>
    <t>Totals</t>
  </si>
  <si>
    <t>&lt;List each feature, requirement, or use case to be prioritized</t>
  </si>
  <si>
    <t>in these cells, one item per cell. Copy and insert additional</t>
  </si>
  <si>
    <t>rows as needed; the formulas will adjust automatically.&gt;</t>
  </si>
  <si>
    <t>Total Benefit</t>
  </si>
  <si>
    <t>Total Penalty</t>
  </si>
  <si>
    <t>Stakeholder 1</t>
  </si>
  <si>
    <t>Stakeholder 2</t>
  </si>
  <si>
    <t>Stakeholder 3</t>
  </si>
  <si>
    <t>Print a material safety data sheet</t>
  </si>
  <si>
    <t>This spreadsheet contains a simple model for estimating the relative priorities of implementing specific features or requirements in a software system. The worksheet called "Template" contains several blank rows that contain all the formulas. The "Example" worksheet contains an example, from a project called the Chemical Tracking System. To use this tool, copy the "Template" worksheet into a new spreadsheet file and enter your own items to be prioritized, copying and inserting blank rows as necessary to get enough space to handle all the items you wish to prioritize in one pass.</t>
  </si>
  <si>
    <t>The priority is considered to be a function of how desirable it is to include a specific feature (where desirability considers both the benefit the feature would provide to the customer, and the penalty you might incur in the customer's eyes if the feature is omitted), and both the relative cost and technical risk associated with implementing the feature. Every proposed feature is rated for each of the four dimensions (benefit, penalty, cost, risk) on a relative scale of 1-9 (9 is high). You can also adjust the weighting factors for each of these four dimensions. For example, if you feel that benefit is twice as important as penalty, which is the same importance as cost, but risk is only half as important as cost, then you would use weighting factors (in row 1 of the example) of 2, 1, 1, and 0.5, respectively.</t>
  </si>
  <si>
    <t>After entering the relative numbers for all the features, the relative priority for each feature is calculated by considering the percentage of the weighted feature desirability (or value), cost, and risk attributable to each feature. If you sort the list of features descending by the "Priority" column, the top priority items are at the top of the list.</t>
  </si>
  <si>
    <t>You would not use this approach to estimate priorities for features that you know must be included, for any reason (political, competitive advantage, regulatory or contractual requirement, etc.). Only use this tool as a way to differentiate among requirements that are not on the list of "absolutely must do"s.</t>
  </si>
  <si>
    <t>The "Multiple Stakeholders" worksheet illustrates a refinement of the basic spreadsheet that accommodates multiple stakeholders or user classes who have different ideas about requirement priorities. This example handles three stakeholders. Each stakeholder has a separate pair of columns for rating benefit and penalty. The numbers in row 1 indicate the relative weight that each stakeholder gets in the decision-making process. Favored user classes get higher weighting factors. The spreadsheet incorporates those weights when it calculates the overall benefit and penalty numbers for each proposed requirement. You can experiment with the benefit and penalty values, and the weighting factors, in this worksheet to see the effect of different stakeholder evaluations on the calculated priority numbers.</t>
  </si>
  <si>
    <r>
      <t xml:space="preserve">This spreadsheet is Copyright © 2023 by Karl Wiegers and Seilevel Partners LP. Permission  is granted to use and modify this spreadsheet file. More information about the model can be found in </t>
    </r>
    <r>
      <rPr>
        <i/>
        <sz val="12"/>
        <rFont val="Arial"/>
        <family val="2"/>
      </rPr>
      <t>Software Requirements, 3rd Edition</t>
    </r>
    <r>
      <rPr>
        <sz val="12"/>
        <rFont val="Arial"/>
        <family val="2"/>
      </rPr>
      <t xml:space="preserve"> by Karl Wiegers and Joy Beatty, Microsoft Press, 2013.</t>
    </r>
  </si>
  <si>
    <t>Relative Weighting Requirements Prioritization Model</t>
  </si>
  <si>
    <r>
      <t xml:space="preserve">from </t>
    </r>
    <r>
      <rPr>
        <i/>
        <sz val="12"/>
        <rFont val="Calibri"/>
        <family val="2"/>
        <scheme val="minor"/>
      </rPr>
      <t>Software Requirements Essentials</t>
    </r>
    <r>
      <rPr>
        <sz val="12"/>
        <rFont val="Calibri"/>
        <family val="2"/>
        <scheme val="minor"/>
      </rPr>
      <t xml:space="preserve"> by Karl Wiegers and Candase Hokanson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</si>
</sst>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x14ac:knownFonts="1">
    <font>
      <sz val="10"/>
      <name val="Arial"/>
    </font>
    <font>
      <b/>
      <sz val="10"/>
      <name val="Arial"/>
      <family val="2"/>
    </font>
    <font>
      <b/>
      <sz val="10"/>
      <name val="Arial"/>
      <family val="2"/>
    </font>
    <font>
      <b/>
      <sz val="12"/>
      <name val="Arial"/>
      <family val="2"/>
    </font>
    <font>
      <sz val="12"/>
      <name val="Arial"/>
      <family val="2"/>
    </font>
    <font>
      <i/>
      <sz val="12"/>
      <name val="Arial"/>
      <family val="2"/>
    </font>
    <font>
      <sz val="12"/>
      <name val="Calibri"/>
      <family val="2"/>
      <scheme val="minor"/>
    </font>
    <font>
      <i/>
      <sz val="12"/>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2" fillId="0" borderId="1" xfId="0" applyFont="1" applyBorder="1" applyAlignment="1">
      <alignment horizontal="center" wrapText="1"/>
    </xf>
    <xf numFmtId="164" fontId="0" fillId="0" borderId="0" xfId="0" applyNumberFormat="1" applyAlignment="1">
      <alignment horizontal="center"/>
    </xf>
    <xf numFmtId="165" fontId="0" fillId="0" borderId="0" xfId="0" applyNumberFormat="1" applyAlignment="1">
      <alignment horizontal="center"/>
    </xf>
    <xf numFmtId="2" fontId="0" fillId="0" borderId="0" xfId="0" applyNumberFormat="1"/>
    <xf numFmtId="0" fontId="2" fillId="0" borderId="0" xfId="0" applyFont="1"/>
    <xf numFmtId="0" fontId="2" fillId="0" borderId="0" xfId="0"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164" fontId="2" fillId="0" borderId="1" xfId="0" applyNumberFormat="1" applyFont="1" applyBorder="1" applyAlignment="1">
      <alignment horizontal="center" wrapText="1"/>
    </xf>
    <xf numFmtId="2" fontId="0" fillId="0" borderId="0" xfId="0" applyNumberFormat="1" applyAlignment="1">
      <alignment horizontal="center"/>
    </xf>
    <xf numFmtId="2" fontId="2" fillId="0" borderId="0" xfId="0" applyNumberFormat="1" applyFont="1" applyAlignment="1">
      <alignment horizontal="center"/>
    </xf>
    <xf numFmtId="0" fontId="3" fillId="0" borderId="0" xfId="0" applyFont="1"/>
    <xf numFmtId="0" fontId="4" fillId="0" borderId="0" xfId="0" applyFont="1"/>
    <xf numFmtId="0" fontId="4" fillId="0" borderId="0" xfId="0" applyFont="1" applyAlignment="1">
      <alignment horizontal="center"/>
    </xf>
    <xf numFmtId="0" fontId="3" fillId="0" borderId="0" xfId="0" applyFont="1" applyAlignment="1">
      <alignment horizontal="center"/>
    </xf>
    <xf numFmtId="0" fontId="4" fillId="0" borderId="0" xfId="0" applyFont="1" applyAlignment="1">
      <alignment wrapText="1"/>
    </xf>
    <xf numFmtId="0" fontId="4" fillId="0" borderId="0" xfId="0" applyFont="1" applyAlignment="1">
      <alignment vertical="center" wrapText="1"/>
    </xf>
    <xf numFmtId="0" fontId="6" fillId="0" borderId="0" xfId="0" applyFont="1" applyAlignment="1">
      <alignment horizontal="center" wrapText="1"/>
    </xf>
    <xf numFmtId="0" fontId="1" fillId="0" borderId="1" xfId="0" applyFont="1" applyBorder="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17"/>
  <sheetViews>
    <sheetView tabSelected="1" workbookViewId="0"/>
  </sheetViews>
  <sheetFormatPr defaultRowHeight="15" x14ac:dyDescent="0.2"/>
  <cols>
    <col min="1" max="1" width="109.7109375" style="14" customWidth="1"/>
    <col min="2" max="16384" width="9.140625" style="14"/>
  </cols>
  <sheetData>
    <row r="1" spans="1:1" s="13" customFormat="1" ht="15.75" x14ac:dyDescent="0.25">
      <c r="A1" s="16" t="s">
        <v>37</v>
      </c>
    </row>
    <row r="2" spans="1:1" x14ac:dyDescent="0.2">
      <c r="A2" s="15"/>
    </row>
    <row r="3" spans="1:1" ht="15.75" x14ac:dyDescent="0.25">
      <c r="A3" s="19" t="s">
        <v>38</v>
      </c>
    </row>
    <row r="5" spans="1:1" ht="90" x14ac:dyDescent="0.2">
      <c r="A5" s="18" t="s">
        <v>31</v>
      </c>
    </row>
    <row r="7" spans="1:1" ht="120" x14ac:dyDescent="0.2">
      <c r="A7" s="18" t="s">
        <v>32</v>
      </c>
    </row>
    <row r="9" spans="1:1" ht="60" x14ac:dyDescent="0.2">
      <c r="A9" s="18" t="s">
        <v>33</v>
      </c>
    </row>
    <row r="10" spans="1:1" x14ac:dyDescent="0.2">
      <c r="A10" s="18"/>
    </row>
    <row r="11" spans="1:1" ht="45" x14ac:dyDescent="0.2">
      <c r="A11" s="18" t="s">
        <v>34</v>
      </c>
    </row>
    <row r="12" spans="1:1" x14ac:dyDescent="0.2">
      <c r="A12" s="18"/>
    </row>
    <row r="13" spans="1:1" ht="120" x14ac:dyDescent="0.2">
      <c r="A13" s="18" t="s">
        <v>35</v>
      </c>
    </row>
    <row r="14" spans="1:1" x14ac:dyDescent="0.2">
      <c r="A14" s="18"/>
    </row>
    <row r="15" spans="1:1" ht="45" x14ac:dyDescent="0.2">
      <c r="A15" s="18" t="s">
        <v>36</v>
      </c>
    </row>
    <row r="17" spans="1:1" x14ac:dyDescent="0.2">
      <c r="A17" s="17"/>
    </row>
  </sheetData>
  <phoneticPr fontId="0" type="noConversion"/>
  <pageMargins left="0.75" right="0.75" top="1" bottom="1" header="0.5" footer="0.5"/>
  <pageSetup orientation="landscape" r:id="rId1"/>
  <headerFooter alignWithMargins="0">
    <oddFooter>&amp;CCopyright © 2013 by Karl Wiegers and Seilevel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30"/>
  <sheetViews>
    <sheetView workbookViewId="0">
      <selection activeCell="A44" sqref="A44"/>
    </sheetView>
  </sheetViews>
  <sheetFormatPr defaultRowHeight="12.75" x14ac:dyDescent="0.2"/>
  <cols>
    <col min="1" max="1" width="56.5703125" customWidth="1"/>
    <col min="2" max="10" width="9.140625" style="1"/>
  </cols>
  <sheetData>
    <row r="1" spans="1:11" x14ac:dyDescent="0.2">
      <c r="A1" t="s">
        <v>0</v>
      </c>
      <c r="B1" s="1">
        <v>1</v>
      </c>
      <c r="C1" s="1">
        <v>1</v>
      </c>
      <c r="F1" s="1">
        <v>1</v>
      </c>
      <c r="H1" s="1">
        <v>1</v>
      </c>
    </row>
    <row r="3" spans="1:11" s="2" customFormat="1" ht="25.5" x14ac:dyDescent="0.2">
      <c r="A3" s="2" t="s">
        <v>1</v>
      </c>
      <c r="B3" s="2" t="s">
        <v>2</v>
      </c>
      <c r="C3" s="2" t="s">
        <v>3</v>
      </c>
      <c r="D3" s="2" t="s">
        <v>4</v>
      </c>
      <c r="E3" s="2" t="s">
        <v>5</v>
      </c>
      <c r="F3" s="2" t="s">
        <v>6</v>
      </c>
      <c r="G3" s="2" t="s">
        <v>7</v>
      </c>
      <c r="H3" s="2" t="s">
        <v>8</v>
      </c>
      <c r="I3" s="2" t="s">
        <v>9</v>
      </c>
      <c r="J3" s="2" t="s">
        <v>10</v>
      </c>
    </row>
    <row r="4" spans="1:11" x14ac:dyDescent="0.2">
      <c r="A4" t="s">
        <v>22</v>
      </c>
      <c r="D4" s="1">
        <f>B4*$B$1+C4*$C$1</f>
        <v>0</v>
      </c>
      <c r="E4" s="3" t="e">
        <f>100*D4/$D$8</f>
        <v>#DIV/0!</v>
      </c>
      <c r="G4" s="3" t="e">
        <f>100*F4/$F$8</f>
        <v>#DIV/0!</v>
      </c>
      <c r="I4" s="3" t="e">
        <f>100*H4/$H$8</f>
        <v>#DIV/0!</v>
      </c>
      <c r="J4" s="4" t="e">
        <f>E4/(G4*$F$1+I4*$H$1)</f>
        <v>#DIV/0!</v>
      </c>
      <c r="K4" s="5"/>
    </row>
    <row r="5" spans="1:11" x14ac:dyDescent="0.2">
      <c r="A5" t="s">
        <v>23</v>
      </c>
      <c r="D5" s="1">
        <f>B5*$B$1+C5*$C$1</f>
        <v>0</v>
      </c>
      <c r="E5" s="3" t="e">
        <f>100*D5/$D$8</f>
        <v>#DIV/0!</v>
      </c>
      <c r="G5" s="3" t="e">
        <f>100*F5/$F$8</f>
        <v>#DIV/0!</v>
      </c>
      <c r="I5" s="3" t="e">
        <f>100*H5/$H$8</f>
        <v>#DIV/0!</v>
      </c>
      <c r="J5" s="4" t="e">
        <f>E5/(G5*$F$1+I5*$H$1)</f>
        <v>#DIV/0!</v>
      </c>
      <c r="K5" s="5"/>
    </row>
    <row r="6" spans="1:11" x14ac:dyDescent="0.2">
      <c r="A6" t="s">
        <v>24</v>
      </c>
      <c r="D6" s="1">
        <f>B6*$B$1+C6*$C$1</f>
        <v>0</v>
      </c>
      <c r="E6" s="3" t="e">
        <f>100*D6/$D$8</f>
        <v>#DIV/0!</v>
      </c>
      <c r="G6" s="3" t="e">
        <f>100*F6/$F$8</f>
        <v>#DIV/0!</v>
      </c>
      <c r="I6" s="3" t="e">
        <f>100*H6/$H$8</f>
        <v>#DIV/0!</v>
      </c>
      <c r="J6" s="4" t="e">
        <f>E6/(G6*$F$1+I6*$H$1)</f>
        <v>#DIV/0!</v>
      </c>
      <c r="K6" s="5"/>
    </row>
    <row r="7" spans="1:11" x14ac:dyDescent="0.2">
      <c r="D7" s="1">
        <f>B7*$B$1+C7*$C$1</f>
        <v>0</v>
      </c>
      <c r="E7" s="3" t="e">
        <f>100*D7/$D$8</f>
        <v>#DIV/0!</v>
      </c>
      <c r="G7" s="3" t="e">
        <f>100*F7/$F$8</f>
        <v>#DIV/0!</v>
      </c>
      <c r="I7" s="3" t="e">
        <f>100*H7/$H$8</f>
        <v>#DIV/0!</v>
      </c>
      <c r="J7" s="4" t="e">
        <f>E7/(G7*$F$1+I7*$H$1)</f>
        <v>#DIV/0!</v>
      </c>
      <c r="K7" s="5"/>
    </row>
    <row r="8" spans="1:11" s="6" customFormat="1" x14ac:dyDescent="0.2">
      <c r="A8" s="6" t="s">
        <v>21</v>
      </c>
      <c r="B8" s="7">
        <f t="shared" ref="B8:J8" si="0">SUM(B4:B7)</f>
        <v>0</v>
      </c>
      <c r="C8" s="7">
        <f t="shared" si="0"/>
        <v>0</v>
      </c>
      <c r="D8" s="7">
        <f t="shared" si="0"/>
        <v>0</v>
      </c>
      <c r="E8" s="8" t="e">
        <f t="shared" si="0"/>
        <v>#DIV/0!</v>
      </c>
      <c r="F8" s="7">
        <f t="shared" si="0"/>
        <v>0</v>
      </c>
      <c r="G8" s="8" t="e">
        <f t="shared" si="0"/>
        <v>#DIV/0!</v>
      </c>
      <c r="H8" s="7">
        <f t="shared" si="0"/>
        <v>0</v>
      </c>
      <c r="I8" s="8" t="e">
        <f t="shared" si="0"/>
        <v>#DIV/0!</v>
      </c>
      <c r="J8" s="9" t="e">
        <f t="shared" si="0"/>
        <v>#DIV/0!</v>
      </c>
    </row>
    <row r="11" spans="1:11" x14ac:dyDescent="0.2">
      <c r="B11" s="3"/>
      <c r="C11" s="3"/>
    </row>
    <row r="12" spans="1:11" x14ac:dyDescent="0.2">
      <c r="B12" s="3"/>
      <c r="C12" s="3"/>
    </row>
    <row r="13" spans="1:11" x14ac:dyDescent="0.2">
      <c r="B13" s="3"/>
      <c r="C13" s="3"/>
    </row>
    <row r="14" spans="1:11" x14ac:dyDescent="0.2">
      <c r="B14" s="3"/>
      <c r="C14" s="3"/>
    </row>
    <row r="15" spans="1:11" x14ac:dyDescent="0.2">
      <c r="B15" s="3"/>
      <c r="C15" s="3"/>
    </row>
    <row r="16" spans="1:11" x14ac:dyDescent="0.2">
      <c r="B16" s="3"/>
      <c r="C16" s="3"/>
    </row>
    <row r="17" spans="2:3" x14ac:dyDescent="0.2">
      <c r="B17" s="3"/>
      <c r="C17" s="3"/>
    </row>
    <row r="18" spans="2:3" x14ac:dyDescent="0.2">
      <c r="B18" s="3"/>
      <c r="C18" s="3"/>
    </row>
    <row r="19" spans="2:3" x14ac:dyDescent="0.2">
      <c r="B19" s="3"/>
      <c r="C19" s="3"/>
    </row>
    <row r="20" spans="2:3" x14ac:dyDescent="0.2">
      <c r="B20" s="3"/>
      <c r="C20" s="3"/>
    </row>
    <row r="21" spans="2:3" x14ac:dyDescent="0.2">
      <c r="B21" s="3"/>
      <c r="C21" s="3"/>
    </row>
    <row r="22" spans="2:3" x14ac:dyDescent="0.2">
      <c r="B22" s="3"/>
      <c r="C22" s="3"/>
    </row>
    <row r="23" spans="2:3" x14ac:dyDescent="0.2">
      <c r="B23" s="3"/>
      <c r="C23" s="3"/>
    </row>
    <row r="24" spans="2:3" x14ac:dyDescent="0.2">
      <c r="B24" s="3"/>
      <c r="C24" s="3"/>
    </row>
    <row r="25" spans="2:3" x14ac:dyDescent="0.2">
      <c r="B25" s="3"/>
      <c r="C25" s="3"/>
    </row>
    <row r="26" spans="2:3" x14ac:dyDescent="0.2">
      <c r="B26" s="3"/>
      <c r="C26" s="3"/>
    </row>
    <row r="27" spans="2:3" x14ac:dyDescent="0.2">
      <c r="B27" s="3"/>
      <c r="C27" s="3"/>
    </row>
    <row r="28" spans="2:3" x14ac:dyDescent="0.2">
      <c r="B28" s="3"/>
      <c r="C28" s="3"/>
    </row>
    <row r="29" spans="2:3" x14ac:dyDescent="0.2">
      <c r="B29" s="3"/>
      <c r="C29" s="3"/>
    </row>
    <row r="30" spans="2:3" x14ac:dyDescent="0.2">
      <c r="B30" s="3"/>
      <c r="C30" s="3"/>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36"/>
  <sheetViews>
    <sheetView workbookViewId="0"/>
  </sheetViews>
  <sheetFormatPr defaultRowHeight="12.75" x14ac:dyDescent="0.2"/>
  <cols>
    <col min="1" max="1" width="56.5703125" customWidth="1"/>
    <col min="2" max="10" width="9.140625" style="1"/>
    <col min="11" max="11" width="10.28515625" customWidth="1"/>
  </cols>
  <sheetData>
    <row r="1" spans="1:11" x14ac:dyDescent="0.2">
      <c r="A1" t="s">
        <v>0</v>
      </c>
      <c r="B1" s="3">
        <v>2</v>
      </c>
      <c r="C1" s="3">
        <v>1</v>
      </c>
      <c r="D1" s="3"/>
      <c r="E1" s="3"/>
      <c r="F1" s="3">
        <v>1</v>
      </c>
      <c r="H1" s="1">
        <v>0.5</v>
      </c>
    </row>
    <row r="3" spans="1:11" s="2" customFormat="1" ht="25.5" x14ac:dyDescent="0.2">
      <c r="A3" s="2" t="s">
        <v>1</v>
      </c>
      <c r="B3" s="2" t="s">
        <v>2</v>
      </c>
      <c r="C3" s="2" t="s">
        <v>3</v>
      </c>
      <c r="D3" s="2" t="s">
        <v>4</v>
      </c>
      <c r="E3" s="2" t="s">
        <v>5</v>
      </c>
      <c r="F3" s="2" t="s">
        <v>6</v>
      </c>
      <c r="G3" s="2" t="s">
        <v>7</v>
      </c>
      <c r="H3" s="2" t="s">
        <v>8</v>
      </c>
      <c r="I3" s="2" t="s">
        <v>9</v>
      </c>
      <c r="J3" s="2" t="s">
        <v>10</v>
      </c>
    </row>
    <row r="4" spans="1:11" x14ac:dyDescent="0.2">
      <c r="A4" t="s">
        <v>30</v>
      </c>
      <c r="B4" s="1">
        <v>2</v>
      </c>
      <c r="C4" s="1">
        <v>4</v>
      </c>
      <c r="D4" s="1">
        <f t="shared" ref="D4:D13" si="0">B4*$B$1+C4*$C$1</f>
        <v>8</v>
      </c>
      <c r="E4" s="3">
        <f t="shared" ref="E4:E13" si="1">100*D4/$D$14</f>
        <v>5.161290322580645</v>
      </c>
      <c r="F4" s="1">
        <v>1</v>
      </c>
      <c r="G4" s="3">
        <f t="shared" ref="G4:G13" si="2">100*F4/$F$14</f>
        <v>2.7027027027027026</v>
      </c>
      <c r="H4" s="1">
        <v>1</v>
      </c>
      <c r="I4" s="3">
        <f t="shared" ref="I4:I13" si="3">100*H4/$H$14</f>
        <v>3.0303030303030303</v>
      </c>
      <c r="J4" s="11">
        <f t="shared" ref="J4:J13" si="4">E4/(G4*$F$1+I4*$H$1)</f>
        <v>1.2236767929846541</v>
      </c>
      <c r="K4" s="5"/>
    </row>
    <row r="5" spans="1:11" x14ac:dyDescent="0.2">
      <c r="A5" t="s">
        <v>11</v>
      </c>
      <c r="B5" s="1">
        <v>5</v>
      </c>
      <c r="C5" s="1">
        <v>3</v>
      </c>
      <c r="D5" s="1">
        <f t="shared" si="0"/>
        <v>13</v>
      </c>
      <c r="E5" s="3">
        <f t="shared" si="1"/>
        <v>8.387096774193548</v>
      </c>
      <c r="F5" s="1">
        <v>2</v>
      </c>
      <c r="G5" s="3">
        <f t="shared" si="2"/>
        <v>5.4054054054054053</v>
      </c>
      <c r="H5" s="1">
        <v>1</v>
      </c>
      <c r="I5" s="3">
        <f t="shared" si="3"/>
        <v>3.0303030303030303</v>
      </c>
      <c r="J5" s="11">
        <f t="shared" si="4"/>
        <v>1.211910669975186</v>
      </c>
      <c r="K5" s="5"/>
    </row>
    <row r="6" spans="1:11" x14ac:dyDescent="0.2">
      <c r="A6" t="s">
        <v>12</v>
      </c>
      <c r="B6" s="1">
        <v>9</v>
      </c>
      <c r="C6" s="1">
        <v>7</v>
      </c>
      <c r="D6" s="1">
        <f t="shared" si="0"/>
        <v>25</v>
      </c>
      <c r="E6" s="3">
        <f t="shared" si="1"/>
        <v>16.129032258064516</v>
      </c>
      <c r="F6" s="1">
        <v>5</v>
      </c>
      <c r="G6" s="3">
        <f t="shared" si="2"/>
        <v>13.513513513513514</v>
      </c>
      <c r="H6" s="1">
        <v>3</v>
      </c>
      <c r="I6" s="3">
        <f t="shared" si="3"/>
        <v>9.0909090909090917</v>
      </c>
      <c r="J6" s="11">
        <f t="shared" si="4"/>
        <v>0.89313144612683781</v>
      </c>
      <c r="K6" s="5"/>
    </row>
    <row r="7" spans="1:11" x14ac:dyDescent="0.2">
      <c r="A7" t="s">
        <v>13</v>
      </c>
      <c r="B7" s="1">
        <v>5</v>
      </c>
      <c r="C7" s="1">
        <v>5</v>
      </c>
      <c r="D7" s="1">
        <f t="shared" si="0"/>
        <v>15</v>
      </c>
      <c r="E7" s="3">
        <f t="shared" si="1"/>
        <v>9.67741935483871</v>
      </c>
      <c r="F7" s="1">
        <v>3</v>
      </c>
      <c r="G7" s="3">
        <f t="shared" si="2"/>
        <v>8.1081081081081088</v>
      </c>
      <c r="H7" s="1">
        <v>2</v>
      </c>
      <c r="I7" s="3">
        <f t="shared" si="3"/>
        <v>6.0606060606060606</v>
      </c>
      <c r="J7" s="11">
        <f t="shared" si="4"/>
        <v>0.86883301707779881</v>
      </c>
      <c r="K7" s="5"/>
    </row>
    <row r="8" spans="1:11" x14ac:dyDescent="0.2">
      <c r="A8" t="s">
        <v>18</v>
      </c>
      <c r="B8" s="1">
        <v>9</v>
      </c>
      <c r="C8" s="1">
        <v>8</v>
      </c>
      <c r="D8" s="1">
        <f>B8*$B$1+C8*$C$1</f>
        <v>26</v>
      </c>
      <c r="E8" s="3">
        <f t="shared" si="1"/>
        <v>16.774193548387096</v>
      </c>
      <c r="F8" s="1">
        <v>3</v>
      </c>
      <c r="G8" s="3">
        <f t="shared" si="2"/>
        <v>8.1081081081081088</v>
      </c>
      <c r="H8" s="1">
        <v>8</v>
      </c>
      <c r="I8" s="3">
        <f t="shared" si="3"/>
        <v>24.242424242424242</v>
      </c>
      <c r="J8" s="11">
        <f t="shared" si="4"/>
        <v>0.82920203735144304</v>
      </c>
      <c r="K8" s="5"/>
    </row>
    <row r="9" spans="1:11" x14ac:dyDescent="0.2">
      <c r="A9" t="s">
        <v>15</v>
      </c>
      <c r="B9" s="1">
        <v>3</v>
      </c>
      <c r="C9" s="1">
        <v>9</v>
      </c>
      <c r="D9" s="1">
        <f t="shared" si="0"/>
        <v>15</v>
      </c>
      <c r="E9" s="3">
        <f t="shared" si="1"/>
        <v>9.67741935483871</v>
      </c>
      <c r="F9" s="1">
        <v>3</v>
      </c>
      <c r="G9" s="3">
        <f t="shared" si="2"/>
        <v>8.1081081081081088</v>
      </c>
      <c r="H9" s="1">
        <v>4</v>
      </c>
      <c r="I9" s="3">
        <f t="shared" si="3"/>
        <v>12.121212121212121</v>
      </c>
      <c r="J9" s="11">
        <f t="shared" si="4"/>
        <v>0.68301323885884768</v>
      </c>
      <c r="K9" s="5"/>
    </row>
    <row r="10" spans="1:11" x14ac:dyDescent="0.2">
      <c r="A10" t="s">
        <v>16</v>
      </c>
      <c r="B10" s="1">
        <v>4</v>
      </c>
      <c r="C10" s="1">
        <v>3</v>
      </c>
      <c r="D10" s="1">
        <f t="shared" si="0"/>
        <v>11</v>
      </c>
      <c r="E10" s="3">
        <f t="shared" si="1"/>
        <v>7.096774193548387</v>
      </c>
      <c r="F10" s="1">
        <v>3</v>
      </c>
      <c r="G10" s="3">
        <f t="shared" si="2"/>
        <v>8.1081081081081088</v>
      </c>
      <c r="H10" s="1">
        <v>2</v>
      </c>
      <c r="I10" s="3">
        <f t="shared" si="3"/>
        <v>6.0606060606060606</v>
      </c>
      <c r="J10" s="11">
        <f t="shared" si="4"/>
        <v>0.63714421252371911</v>
      </c>
      <c r="K10" s="5"/>
    </row>
    <row r="11" spans="1:11" x14ac:dyDescent="0.2">
      <c r="A11" t="s">
        <v>17</v>
      </c>
      <c r="B11" s="1">
        <v>6</v>
      </c>
      <c r="C11" s="1">
        <v>2</v>
      </c>
      <c r="D11" s="1">
        <f t="shared" si="0"/>
        <v>14</v>
      </c>
      <c r="E11" s="3">
        <f t="shared" si="1"/>
        <v>9.0322580645161299</v>
      </c>
      <c r="F11" s="1">
        <v>4</v>
      </c>
      <c r="G11" s="3">
        <f t="shared" si="2"/>
        <v>10.810810810810811</v>
      </c>
      <c r="H11" s="1">
        <v>3</v>
      </c>
      <c r="I11" s="3">
        <f t="shared" si="3"/>
        <v>9.0909090909090917</v>
      </c>
      <c r="J11" s="11">
        <f t="shared" si="4"/>
        <v>0.58818064516129032</v>
      </c>
      <c r="K11" s="5"/>
    </row>
    <row r="12" spans="1:11" x14ac:dyDescent="0.2">
      <c r="A12" t="s">
        <v>19</v>
      </c>
      <c r="B12" s="1">
        <v>3</v>
      </c>
      <c r="C12" s="1">
        <v>4</v>
      </c>
      <c r="D12" s="1">
        <f t="shared" si="0"/>
        <v>10</v>
      </c>
      <c r="E12" s="3">
        <f t="shared" si="1"/>
        <v>6.4516129032258061</v>
      </c>
      <c r="F12" s="1">
        <v>4</v>
      </c>
      <c r="G12" s="3">
        <f t="shared" si="2"/>
        <v>10.810810810810811</v>
      </c>
      <c r="H12" s="1">
        <v>2</v>
      </c>
      <c r="I12" s="3">
        <f t="shared" si="3"/>
        <v>6.0606060606060606</v>
      </c>
      <c r="J12" s="11">
        <f t="shared" si="4"/>
        <v>0.46611948845199463</v>
      </c>
      <c r="K12" s="5"/>
    </row>
    <row r="13" spans="1:11" x14ac:dyDescent="0.2">
      <c r="A13" t="s">
        <v>20</v>
      </c>
      <c r="B13" s="1">
        <v>7</v>
      </c>
      <c r="C13" s="1">
        <v>4</v>
      </c>
      <c r="D13" s="1">
        <f t="shared" si="0"/>
        <v>18</v>
      </c>
      <c r="E13" s="3">
        <f t="shared" si="1"/>
        <v>11.612903225806452</v>
      </c>
      <c r="F13" s="1">
        <v>9</v>
      </c>
      <c r="G13" s="3">
        <f t="shared" si="2"/>
        <v>24.324324324324323</v>
      </c>
      <c r="H13" s="1">
        <v>7</v>
      </c>
      <c r="I13" s="3">
        <f t="shared" si="3"/>
        <v>21.212121212121211</v>
      </c>
      <c r="J13" s="11">
        <f t="shared" si="4"/>
        <v>0.33245849563211438</v>
      </c>
      <c r="K13" s="5"/>
    </row>
    <row r="14" spans="1:11" s="6" customFormat="1" x14ac:dyDescent="0.2">
      <c r="A14" s="6" t="s">
        <v>21</v>
      </c>
      <c r="B14" s="7">
        <f t="shared" ref="B14:I14" si="5">SUM(B4:B13)</f>
        <v>53</v>
      </c>
      <c r="C14" s="7">
        <f t="shared" si="5"/>
        <v>49</v>
      </c>
      <c r="D14" s="7">
        <f t="shared" si="5"/>
        <v>155</v>
      </c>
      <c r="E14" s="8">
        <f t="shared" si="5"/>
        <v>99.999999999999986</v>
      </c>
      <c r="F14" s="7">
        <f t="shared" si="5"/>
        <v>37</v>
      </c>
      <c r="G14" s="8">
        <f t="shared" si="5"/>
        <v>100</v>
      </c>
      <c r="H14" s="7">
        <f t="shared" si="5"/>
        <v>33</v>
      </c>
      <c r="I14" s="8">
        <f t="shared" si="5"/>
        <v>100</v>
      </c>
      <c r="J14" s="9"/>
    </row>
    <row r="17" spans="2:3" x14ac:dyDescent="0.2">
      <c r="B17" s="3"/>
      <c r="C17" s="3"/>
    </row>
    <row r="18" spans="2:3" x14ac:dyDescent="0.2">
      <c r="B18" s="3"/>
      <c r="C18" s="3"/>
    </row>
    <row r="19" spans="2:3" x14ac:dyDescent="0.2">
      <c r="B19" s="3"/>
      <c r="C19" s="3"/>
    </row>
    <row r="20" spans="2:3" x14ac:dyDescent="0.2">
      <c r="B20" s="3"/>
      <c r="C20" s="3"/>
    </row>
    <row r="21" spans="2:3" x14ac:dyDescent="0.2">
      <c r="B21" s="3"/>
      <c r="C21" s="3"/>
    </row>
    <row r="22" spans="2:3" x14ac:dyDescent="0.2">
      <c r="B22" s="3"/>
      <c r="C22" s="3"/>
    </row>
    <row r="23" spans="2:3" x14ac:dyDescent="0.2">
      <c r="B23" s="3"/>
      <c r="C23" s="3"/>
    </row>
    <row r="24" spans="2:3" x14ac:dyDescent="0.2">
      <c r="B24" s="3"/>
      <c r="C24" s="3"/>
    </row>
    <row r="25" spans="2:3" x14ac:dyDescent="0.2">
      <c r="B25" s="3"/>
      <c r="C25" s="3"/>
    </row>
    <row r="26" spans="2:3" x14ac:dyDescent="0.2">
      <c r="B26" s="3"/>
      <c r="C26" s="3"/>
    </row>
    <row r="27" spans="2:3" x14ac:dyDescent="0.2">
      <c r="B27" s="3"/>
      <c r="C27" s="3"/>
    </row>
    <row r="28" spans="2:3" x14ac:dyDescent="0.2">
      <c r="B28" s="3"/>
      <c r="C28" s="3"/>
    </row>
    <row r="29" spans="2:3" x14ac:dyDescent="0.2">
      <c r="B29" s="3"/>
      <c r="C29" s="3"/>
    </row>
    <row r="30" spans="2:3" x14ac:dyDescent="0.2">
      <c r="B30" s="3"/>
      <c r="C30" s="3"/>
    </row>
    <row r="31" spans="2:3" x14ac:dyDescent="0.2">
      <c r="B31" s="3"/>
      <c r="C31" s="3"/>
    </row>
    <row r="32" spans="2:3" x14ac:dyDescent="0.2">
      <c r="B32" s="3"/>
      <c r="C32" s="3"/>
    </row>
    <row r="33" spans="2:3" x14ac:dyDescent="0.2">
      <c r="B33" s="3"/>
      <c r="C33" s="3"/>
    </row>
    <row r="34" spans="2:3" x14ac:dyDescent="0.2">
      <c r="B34" s="3"/>
      <c r="C34" s="3"/>
    </row>
    <row r="35" spans="2:3" x14ac:dyDescent="0.2">
      <c r="B35" s="3"/>
      <c r="C35" s="3"/>
    </row>
    <row r="36" spans="2:3" x14ac:dyDescent="0.2">
      <c r="B36" s="3"/>
      <c r="C36" s="3"/>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36"/>
  <sheetViews>
    <sheetView workbookViewId="0">
      <selection activeCell="E32" sqref="E32"/>
    </sheetView>
  </sheetViews>
  <sheetFormatPr defaultRowHeight="12.75" x14ac:dyDescent="0.2"/>
  <cols>
    <col min="1" max="1" width="56.5703125" customWidth="1"/>
    <col min="2" max="7" width="9.140625" style="1"/>
    <col min="8" max="9" width="9.140625" style="3"/>
    <col min="10" max="10" width="10.28515625" style="1" bestFit="1" customWidth="1"/>
    <col min="11" max="16" width="9.140625" style="1"/>
  </cols>
  <sheetData>
    <row r="1" spans="1:17" x14ac:dyDescent="0.2">
      <c r="A1" t="s">
        <v>0</v>
      </c>
      <c r="B1" s="21">
        <v>3</v>
      </c>
      <c r="C1" s="21"/>
      <c r="D1" s="21">
        <v>1</v>
      </c>
      <c r="E1" s="21"/>
      <c r="F1" s="21">
        <v>1</v>
      </c>
      <c r="G1" s="21"/>
      <c r="H1" s="3">
        <v>1</v>
      </c>
      <c r="I1" s="3">
        <v>1</v>
      </c>
      <c r="L1" s="3">
        <v>1</v>
      </c>
      <c r="N1" s="3">
        <v>1</v>
      </c>
    </row>
    <row r="2" spans="1:17" x14ac:dyDescent="0.2">
      <c r="B2" s="20" t="s">
        <v>27</v>
      </c>
      <c r="C2" s="20"/>
      <c r="D2" s="20" t="s">
        <v>28</v>
      </c>
      <c r="E2" s="20"/>
      <c r="F2" s="20" t="s">
        <v>29</v>
      </c>
      <c r="G2" s="20"/>
    </row>
    <row r="3" spans="1:17" s="2" customFormat="1" ht="25.5" x14ac:dyDescent="0.2">
      <c r="A3" s="2" t="s">
        <v>1</v>
      </c>
      <c r="B3" s="2" t="s">
        <v>2</v>
      </c>
      <c r="C3" s="2" t="s">
        <v>3</v>
      </c>
      <c r="D3" s="2" t="s">
        <v>2</v>
      </c>
      <c r="E3" s="2" t="s">
        <v>3</v>
      </c>
      <c r="F3" s="2" t="s">
        <v>2</v>
      </c>
      <c r="G3" s="2" t="s">
        <v>3</v>
      </c>
      <c r="H3" s="10" t="s">
        <v>25</v>
      </c>
      <c r="I3" s="10" t="s">
        <v>26</v>
      </c>
      <c r="J3" s="2" t="s">
        <v>4</v>
      </c>
      <c r="K3" s="2" t="s">
        <v>5</v>
      </c>
      <c r="L3" s="2" t="s">
        <v>6</v>
      </c>
      <c r="M3" s="2" t="s">
        <v>7</v>
      </c>
      <c r="N3" s="2" t="s">
        <v>8</v>
      </c>
      <c r="O3" s="2" t="s">
        <v>9</v>
      </c>
      <c r="P3" s="2" t="s">
        <v>10</v>
      </c>
    </row>
    <row r="4" spans="1:17" x14ac:dyDescent="0.2">
      <c r="A4" t="s">
        <v>11</v>
      </c>
      <c r="B4" s="1">
        <v>7</v>
      </c>
      <c r="C4" s="1">
        <v>3</v>
      </c>
      <c r="D4" s="1">
        <v>5</v>
      </c>
      <c r="E4" s="1">
        <v>3</v>
      </c>
      <c r="F4" s="1">
        <v>5</v>
      </c>
      <c r="G4" s="1">
        <v>3</v>
      </c>
      <c r="H4" s="3">
        <f>B4*$B$1/($B$1+$D$1+$F$1)+D4*$D$1/($B$1+$D$1+$F$1)+F4*$F$1/($B$1+$D$1+$F$1)</f>
        <v>6.2</v>
      </c>
      <c r="I4" s="3">
        <f t="shared" ref="I4:I13" si="0">C4*$B$1/($B$1+$D$1+$F$1)+E4*$D$1/($B$1+$D$1+$F$1)+G4*$F$1/($B$1+$D$1+$F$1)</f>
        <v>3</v>
      </c>
      <c r="J4" s="3">
        <f>H4*$H$1+I4*$I$1</f>
        <v>9.1999999999999993</v>
      </c>
      <c r="K4" s="3">
        <f t="shared" ref="K4:K13" si="1">100*J4/$J$14</f>
        <v>9.4262295081967213</v>
      </c>
      <c r="L4" s="1">
        <v>2</v>
      </c>
      <c r="M4" s="3">
        <f t="shared" ref="M4:M13" si="2">100*L4/$L$14</f>
        <v>4.7619047619047619</v>
      </c>
      <c r="N4" s="1">
        <v>1</v>
      </c>
      <c r="O4" s="3">
        <f t="shared" ref="O4:O13" si="3">100*N4/$N$14</f>
        <v>3.0303030303030303</v>
      </c>
      <c r="P4" s="11">
        <f t="shared" ref="P4:P13" si="4">K4/(M4*$L$1+O4*$N$1)</f>
        <v>1.2096994535519126</v>
      </c>
      <c r="Q4" s="5"/>
    </row>
    <row r="5" spans="1:17" x14ac:dyDescent="0.2">
      <c r="A5" t="s">
        <v>12</v>
      </c>
      <c r="B5" s="1">
        <v>3</v>
      </c>
      <c r="C5" s="1">
        <v>7</v>
      </c>
      <c r="D5" s="1">
        <v>9</v>
      </c>
      <c r="E5" s="1">
        <v>7</v>
      </c>
      <c r="F5" s="1">
        <v>9</v>
      </c>
      <c r="G5" s="1">
        <v>7</v>
      </c>
      <c r="H5" s="3">
        <f t="shared" ref="H5:H13" si="5">B5*$B$1/($B$1+$D$1+$F$1)+D5*$D$1/($B$1+$D$1+$F$1)+F5*$F$1/($B$1+$D$1+$F$1)</f>
        <v>5.4</v>
      </c>
      <c r="I5" s="3">
        <f t="shared" si="0"/>
        <v>7</v>
      </c>
      <c r="J5" s="3">
        <f t="shared" ref="J5:J13" si="6">H5*$H$1+I5*$I$1</f>
        <v>12.4</v>
      </c>
      <c r="K5" s="3">
        <f t="shared" si="1"/>
        <v>12.704918032786885</v>
      </c>
      <c r="L5" s="1">
        <v>5</v>
      </c>
      <c r="M5" s="3">
        <f t="shared" si="2"/>
        <v>11.904761904761905</v>
      </c>
      <c r="N5" s="1">
        <v>3</v>
      </c>
      <c r="O5" s="3">
        <f t="shared" si="3"/>
        <v>9.0909090909090917</v>
      </c>
      <c r="P5" s="11">
        <f t="shared" si="4"/>
        <v>0.60512083826263297</v>
      </c>
      <c r="Q5" s="5"/>
    </row>
    <row r="6" spans="1:17" x14ac:dyDescent="0.2">
      <c r="A6" t="s">
        <v>13</v>
      </c>
      <c r="B6" s="1">
        <v>5</v>
      </c>
      <c r="C6" s="1">
        <v>5</v>
      </c>
      <c r="D6" s="1">
        <v>5</v>
      </c>
      <c r="E6" s="1">
        <v>5</v>
      </c>
      <c r="F6" s="1">
        <v>5</v>
      </c>
      <c r="G6" s="1">
        <v>5</v>
      </c>
      <c r="H6" s="3">
        <f t="shared" si="5"/>
        <v>5</v>
      </c>
      <c r="I6" s="3">
        <f t="shared" si="0"/>
        <v>5</v>
      </c>
      <c r="J6" s="3">
        <f t="shared" si="6"/>
        <v>10</v>
      </c>
      <c r="K6" s="3">
        <f t="shared" si="1"/>
        <v>10.245901639344263</v>
      </c>
      <c r="L6" s="1">
        <v>3</v>
      </c>
      <c r="M6" s="3">
        <f t="shared" si="2"/>
        <v>7.1428571428571432</v>
      </c>
      <c r="N6" s="1">
        <v>2</v>
      </c>
      <c r="O6" s="3">
        <f t="shared" si="3"/>
        <v>6.0606060606060606</v>
      </c>
      <c r="P6" s="11">
        <f t="shared" si="4"/>
        <v>0.77600107497984405</v>
      </c>
      <c r="Q6" s="5"/>
    </row>
    <row r="7" spans="1:17" x14ac:dyDescent="0.2">
      <c r="A7" t="s">
        <v>14</v>
      </c>
      <c r="B7" s="1">
        <v>2</v>
      </c>
      <c r="C7" s="1">
        <v>1</v>
      </c>
      <c r="D7" s="1">
        <v>2</v>
      </c>
      <c r="E7" s="1">
        <v>1</v>
      </c>
      <c r="F7" s="1">
        <v>2</v>
      </c>
      <c r="G7" s="1">
        <v>1</v>
      </c>
      <c r="H7" s="3">
        <f t="shared" si="5"/>
        <v>2</v>
      </c>
      <c r="I7" s="3">
        <f t="shared" si="0"/>
        <v>1</v>
      </c>
      <c r="J7" s="3">
        <f t="shared" si="6"/>
        <v>3</v>
      </c>
      <c r="K7" s="3">
        <f t="shared" si="1"/>
        <v>3.0737704918032787</v>
      </c>
      <c r="L7" s="1">
        <v>1</v>
      </c>
      <c r="M7" s="3">
        <f t="shared" si="2"/>
        <v>2.3809523809523809</v>
      </c>
      <c r="N7" s="1">
        <v>1</v>
      </c>
      <c r="O7" s="3">
        <f t="shared" si="3"/>
        <v>3.0303030303030303</v>
      </c>
      <c r="P7" s="11">
        <f t="shared" si="4"/>
        <v>0.56803278688524594</v>
      </c>
      <c r="Q7" s="5"/>
    </row>
    <row r="8" spans="1:17" x14ac:dyDescent="0.2">
      <c r="A8" t="s">
        <v>15</v>
      </c>
      <c r="B8" s="1">
        <v>4</v>
      </c>
      <c r="C8" s="1">
        <v>9</v>
      </c>
      <c r="D8" s="1">
        <v>4</v>
      </c>
      <c r="E8" s="1">
        <v>9</v>
      </c>
      <c r="F8" s="1">
        <v>4</v>
      </c>
      <c r="G8" s="1">
        <v>9</v>
      </c>
      <c r="H8" s="3">
        <f t="shared" si="5"/>
        <v>4</v>
      </c>
      <c r="I8" s="3">
        <f t="shared" si="0"/>
        <v>9</v>
      </c>
      <c r="J8" s="3">
        <f t="shared" si="6"/>
        <v>13</v>
      </c>
      <c r="K8" s="3">
        <f t="shared" si="1"/>
        <v>13.319672131147541</v>
      </c>
      <c r="L8" s="1">
        <v>4</v>
      </c>
      <c r="M8" s="3">
        <f t="shared" si="2"/>
        <v>9.5238095238095237</v>
      </c>
      <c r="N8" s="1">
        <v>4</v>
      </c>
      <c r="O8" s="3">
        <f t="shared" si="3"/>
        <v>12.121212121212121</v>
      </c>
      <c r="P8" s="11">
        <f t="shared" si="4"/>
        <v>0.61536885245901651</v>
      </c>
      <c r="Q8" s="5"/>
    </row>
    <row r="9" spans="1:17" x14ac:dyDescent="0.2">
      <c r="A9" t="s">
        <v>16</v>
      </c>
      <c r="B9" s="1">
        <v>4</v>
      </c>
      <c r="C9" s="1">
        <v>3</v>
      </c>
      <c r="D9" s="1">
        <v>4</v>
      </c>
      <c r="E9" s="1">
        <v>3</v>
      </c>
      <c r="F9" s="1">
        <v>4</v>
      </c>
      <c r="G9" s="1">
        <v>3</v>
      </c>
      <c r="H9" s="3">
        <f t="shared" si="5"/>
        <v>4</v>
      </c>
      <c r="I9" s="3">
        <f t="shared" si="0"/>
        <v>3</v>
      </c>
      <c r="J9" s="3">
        <f t="shared" si="6"/>
        <v>7</v>
      </c>
      <c r="K9" s="3">
        <f t="shared" si="1"/>
        <v>7.1721311475409841</v>
      </c>
      <c r="L9" s="1">
        <v>3</v>
      </c>
      <c r="M9" s="3">
        <f t="shared" si="2"/>
        <v>7.1428571428571432</v>
      </c>
      <c r="N9" s="1">
        <v>2</v>
      </c>
      <c r="O9" s="3">
        <f t="shared" si="3"/>
        <v>6.0606060606060606</v>
      </c>
      <c r="P9" s="11">
        <f t="shared" si="4"/>
        <v>0.54320075248589084</v>
      </c>
      <c r="Q9" s="5"/>
    </row>
    <row r="10" spans="1:17" x14ac:dyDescent="0.2">
      <c r="A10" t="s">
        <v>17</v>
      </c>
      <c r="B10" s="1">
        <v>6</v>
      </c>
      <c r="C10" s="1">
        <v>2</v>
      </c>
      <c r="D10" s="1">
        <v>6</v>
      </c>
      <c r="E10" s="1">
        <v>2</v>
      </c>
      <c r="F10" s="1">
        <v>6</v>
      </c>
      <c r="G10" s="1">
        <v>2</v>
      </c>
      <c r="H10" s="3">
        <f t="shared" si="5"/>
        <v>6</v>
      </c>
      <c r="I10" s="3">
        <f t="shared" si="0"/>
        <v>2</v>
      </c>
      <c r="J10" s="3">
        <f t="shared" si="6"/>
        <v>8</v>
      </c>
      <c r="K10" s="3">
        <f t="shared" si="1"/>
        <v>8.1967213114754109</v>
      </c>
      <c r="L10" s="1">
        <v>4</v>
      </c>
      <c r="M10" s="3">
        <f t="shared" si="2"/>
        <v>9.5238095238095237</v>
      </c>
      <c r="N10" s="1">
        <v>3</v>
      </c>
      <c r="O10" s="3">
        <f t="shared" si="3"/>
        <v>9.0909090909090917</v>
      </c>
      <c r="P10" s="11">
        <f t="shared" si="4"/>
        <v>0.44033549370949299</v>
      </c>
      <c r="Q10" s="5"/>
    </row>
    <row r="11" spans="1:17" x14ac:dyDescent="0.2">
      <c r="A11" t="s">
        <v>18</v>
      </c>
      <c r="B11" s="1">
        <v>9</v>
      </c>
      <c r="C11" s="1">
        <v>8</v>
      </c>
      <c r="D11" s="1">
        <v>9</v>
      </c>
      <c r="E11" s="1">
        <v>8</v>
      </c>
      <c r="F11" s="1">
        <v>9</v>
      </c>
      <c r="G11" s="1">
        <v>8</v>
      </c>
      <c r="H11" s="3">
        <f t="shared" si="5"/>
        <v>9</v>
      </c>
      <c r="I11" s="3">
        <f t="shared" si="0"/>
        <v>8</v>
      </c>
      <c r="J11" s="3">
        <f t="shared" si="6"/>
        <v>17</v>
      </c>
      <c r="K11" s="3">
        <f t="shared" si="1"/>
        <v>17.418032786885245</v>
      </c>
      <c r="L11" s="1">
        <v>7</v>
      </c>
      <c r="M11" s="3">
        <f t="shared" si="2"/>
        <v>16.666666666666668</v>
      </c>
      <c r="N11" s="1">
        <v>8</v>
      </c>
      <c r="O11" s="3">
        <f t="shared" si="3"/>
        <v>24.242424242424242</v>
      </c>
      <c r="P11" s="11">
        <f t="shared" si="4"/>
        <v>0.42577413479052822</v>
      </c>
      <c r="Q11" s="5"/>
    </row>
    <row r="12" spans="1:17" x14ac:dyDescent="0.2">
      <c r="A12" t="s">
        <v>19</v>
      </c>
      <c r="B12" s="1">
        <v>3</v>
      </c>
      <c r="C12" s="1">
        <v>4</v>
      </c>
      <c r="D12" s="1">
        <v>3</v>
      </c>
      <c r="E12" s="1">
        <v>4</v>
      </c>
      <c r="F12" s="1">
        <v>3</v>
      </c>
      <c r="G12" s="1">
        <v>4</v>
      </c>
      <c r="H12" s="3">
        <f t="shared" si="5"/>
        <v>3</v>
      </c>
      <c r="I12" s="3">
        <f t="shared" si="0"/>
        <v>4</v>
      </c>
      <c r="J12" s="3">
        <f t="shared" si="6"/>
        <v>7</v>
      </c>
      <c r="K12" s="3">
        <f t="shared" si="1"/>
        <v>7.1721311475409841</v>
      </c>
      <c r="L12" s="1">
        <v>4</v>
      </c>
      <c r="M12" s="3">
        <f t="shared" si="2"/>
        <v>9.5238095238095237</v>
      </c>
      <c r="N12" s="1">
        <v>2</v>
      </c>
      <c r="O12" s="3">
        <f t="shared" si="3"/>
        <v>6.0606060606060606</v>
      </c>
      <c r="P12" s="11">
        <f t="shared" si="4"/>
        <v>0.46021174863387981</v>
      </c>
      <c r="Q12" s="5"/>
    </row>
    <row r="13" spans="1:17" x14ac:dyDescent="0.2">
      <c r="A13" t="s">
        <v>20</v>
      </c>
      <c r="B13" s="1">
        <v>7</v>
      </c>
      <c r="C13" s="1">
        <v>4</v>
      </c>
      <c r="D13" s="1">
        <v>7</v>
      </c>
      <c r="E13" s="1">
        <v>4</v>
      </c>
      <c r="F13" s="1">
        <v>7</v>
      </c>
      <c r="G13" s="1">
        <v>4</v>
      </c>
      <c r="H13" s="3">
        <f t="shared" si="5"/>
        <v>7</v>
      </c>
      <c r="I13" s="3">
        <f t="shared" si="0"/>
        <v>4</v>
      </c>
      <c r="J13" s="3">
        <f t="shared" si="6"/>
        <v>11</v>
      </c>
      <c r="K13" s="3">
        <f t="shared" si="1"/>
        <v>11.27049180327869</v>
      </c>
      <c r="L13" s="1">
        <v>9</v>
      </c>
      <c r="M13" s="3">
        <f t="shared" si="2"/>
        <v>21.428571428571427</v>
      </c>
      <c r="N13" s="1">
        <v>7</v>
      </c>
      <c r="O13" s="3">
        <f t="shared" si="3"/>
        <v>21.212121212121211</v>
      </c>
      <c r="P13" s="11">
        <f t="shared" si="4"/>
        <v>0.26431305650328707</v>
      </c>
      <c r="Q13" s="5"/>
    </row>
    <row r="14" spans="1:17" s="6" customFormat="1" x14ac:dyDescent="0.2">
      <c r="A14" s="6" t="s">
        <v>21</v>
      </c>
      <c r="B14" s="7">
        <f t="shared" ref="B14:O14" si="7">SUM(B4:B13)</f>
        <v>50</v>
      </c>
      <c r="C14" s="7">
        <f t="shared" si="7"/>
        <v>46</v>
      </c>
      <c r="D14" s="7">
        <f t="shared" ref="D14:I14" si="8">SUM(D4:D13)</f>
        <v>54</v>
      </c>
      <c r="E14" s="7">
        <f t="shared" si="8"/>
        <v>46</v>
      </c>
      <c r="F14" s="7">
        <f t="shared" si="8"/>
        <v>54</v>
      </c>
      <c r="G14" s="7">
        <f t="shared" si="8"/>
        <v>46</v>
      </c>
      <c r="H14" s="8">
        <f t="shared" si="8"/>
        <v>51.6</v>
      </c>
      <c r="I14" s="8">
        <f t="shared" si="8"/>
        <v>46</v>
      </c>
      <c r="J14" s="7">
        <f t="shared" si="7"/>
        <v>97.6</v>
      </c>
      <c r="K14" s="8">
        <f t="shared" si="7"/>
        <v>100</v>
      </c>
      <c r="L14" s="7">
        <f t="shared" si="7"/>
        <v>42</v>
      </c>
      <c r="M14" s="8">
        <f t="shared" si="7"/>
        <v>100</v>
      </c>
      <c r="N14" s="7">
        <f t="shared" si="7"/>
        <v>33</v>
      </c>
      <c r="O14" s="8">
        <f t="shared" si="7"/>
        <v>100</v>
      </c>
      <c r="P14" s="12"/>
    </row>
    <row r="17" spans="2:7" x14ac:dyDescent="0.2">
      <c r="B17" s="3"/>
      <c r="C17" s="3"/>
      <c r="D17" s="3"/>
      <c r="E17" s="3"/>
      <c r="F17" s="3"/>
      <c r="G17" s="3"/>
    </row>
    <row r="18" spans="2:7" x14ac:dyDescent="0.2">
      <c r="B18" s="3"/>
      <c r="C18" s="3"/>
      <c r="D18" s="3"/>
      <c r="E18" s="3"/>
      <c r="F18" s="3"/>
      <c r="G18" s="3"/>
    </row>
    <row r="19" spans="2:7" x14ac:dyDescent="0.2">
      <c r="B19" s="3"/>
      <c r="C19" s="3"/>
      <c r="D19" s="3"/>
      <c r="E19" s="3"/>
      <c r="F19" s="3"/>
      <c r="G19" s="3"/>
    </row>
    <row r="20" spans="2:7" x14ac:dyDescent="0.2">
      <c r="B20" s="3"/>
      <c r="C20" s="3"/>
      <c r="D20" s="3"/>
      <c r="E20" s="3"/>
      <c r="F20" s="3"/>
      <c r="G20" s="3"/>
    </row>
    <row r="21" spans="2:7" x14ac:dyDescent="0.2">
      <c r="B21" s="3"/>
      <c r="C21" s="3"/>
      <c r="D21" s="3"/>
      <c r="E21" s="3"/>
      <c r="F21" s="3"/>
      <c r="G21" s="3"/>
    </row>
    <row r="22" spans="2:7" x14ac:dyDescent="0.2">
      <c r="B22" s="3"/>
      <c r="C22" s="3"/>
      <c r="D22" s="3"/>
      <c r="E22" s="3"/>
      <c r="F22" s="3"/>
      <c r="G22" s="3"/>
    </row>
    <row r="23" spans="2:7" x14ac:dyDescent="0.2">
      <c r="B23" s="3"/>
      <c r="C23" s="3"/>
      <c r="D23" s="3"/>
      <c r="E23" s="3"/>
      <c r="F23" s="3"/>
      <c r="G23" s="3"/>
    </row>
    <row r="24" spans="2:7" x14ac:dyDescent="0.2">
      <c r="B24" s="3"/>
      <c r="C24" s="3"/>
      <c r="D24" s="3"/>
      <c r="E24" s="3"/>
      <c r="F24" s="3"/>
      <c r="G24" s="3"/>
    </row>
    <row r="25" spans="2:7" x14ac:dyDescent="0.2">
      <c r="B25" s="3"/>
      <c r="C25" s="3"/>
      <c r="D25" s="3"/>
      <c r="E25" s="3"/>
      <c r="F25" s="3"/>
      <c r="G25" s="3"/>
    </row>
    <row r="26" spans="2:7" x14ac:dyDescent="0.2">
      <c r="B26" s="3"/>
      <c r="C26" s="3"/>
      <c r="D26" s="3"/>
      <c r="E26" s="3"/>
      <c r="F26" s="3"/>
      <c r="G26" s="3"/>
    </row>
    <row r="27" spans="2:7" x14ac:dyDescent="0.2">
      <c r="B27" s="3"/>
      <c r="C27" s="3"/>
      <c r="D27" s="3"/>
      <c r="E27" s="3"/>
      <c r="F27" s="3"/>
      <c r="G27" s="3"/>
    </row>
    <row r="28" spans="2:7" x14ac:dyDescent="0.2">
      <c r="B28" s="3"/>
      <c r="C28" s="3"/>
      <c r="D28" s="3"/>
      <c r="E28" s="3"/>
      <c r="F28" s="3"/>
      <c r="G28" s="3"/>
    </row>
    <row r="29" spans="2:7" x14ac:dyDescent="0.2">
      <c r="B29" s="3"/>
      <c r="C29" s="3"/>
      <c r="D29" s="3"/>
      <c r="E29" s="3"/>
      <c r="F29" s="3"/>
      <c r="G29" s="3"/>
    </row>
    <row r="30" spans="2:7" x14ac:dyDescent="0.2">
      <c r="B30" s="3"/>
      <c r="C30" s="3"/>
      <c r="D30" s="3"/>
      <c r="E30" s="3"/>
      <c r="F30" s="3"/>
      <c r="G30" s="3"/>
    </row>
    <row r="31" spans="2:7" x14ac:dyDescent="0.2">
      <c r="B31" s="3"/>
      <c r="C31" s="3"/>
      <c r="D31" s="3"/>
      <c r="E31" s="3"/>
      <c r="F31" s="3"/>
      <c r="G31" s="3"/>
    </row>
    <row r="32" spans="2:7" x14ac:dyDescent="0.2">
      <c r="B32" s="3"/>
      <c r="C32" s="3"/>
      <c r="D32" s="3"/>
      <c r="E32" s="3"/>
      <c r="F32" s="3"/>
      <c r="G32" s="3"/>
    </row>
    <row r="33" spans="2:7" x14ac:dyDescent="0.2">
      <c r="B33" s="3"/>
      <c r="C33" s="3"/>
      <c r="D33" s="3"/>
      <c r="E33" s="3"/>
      <c r="F33" s="3"/>
      <c r="G33" s="3"/>
    </row>
    <row r="34" spans="2:7" x14ac:dyDescent="0.2">
      <c r="B34" s="3"/>
      <c r="C34" s="3"/>
      <c r="D34" s="3"/>
      <c r="E34" s="3"/>
      <c r="F34" s="3"/>
      <c r="G34" s="3"/>
    </row>
    <row r="35" spans="2:7" x14ac:dyDescent="0.2">
      <c r="B35" s="3"/>
      <c r="C35" s="3"/>
      <c r="D35" s="3"/>
      <c r="E35" s="3"/>
      <c r="F35" s="3"/>
      <c r="G35" s="3"/>
    </row>
    <row r="36" spans="2:7" x14ac:dyDescent="0.2">
      <c r="B36" s="3"/>
      <c r="C36" s="3"/>
      <c r="D36" s="3"/>
      <c r="E36" s="3"/>
      <c r="F36" s="3"/>
      <c r="G36" s="3"/>
    </row>
  </sheetData>
  <mergeCells count="6">
    <mergeCell ref="B2:C2"/>
    <mergeCell ref="D2:E2"/>
    <mergeCell ref="F2:G2"/>
    <mergeCell ref="B1:C1"/>
    <mergeCell ref="D1:E1"/>
    <mergeCell ref="F1:G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Template</vt:lpstr>
      <vt:lpstr>Example</vt:lpstr>
      <vt:lpstr>Multiple Stakeholders</vt:lpstr>
    </vt:vector>
  </TitlesOfParts>
  <Company>Process Impact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Prioritization Spreadsheet</dc:title>
  <dc:creator>Karl Wiegers</dc:creator>
  <cp:lastModifiedBy>Karl Wiegers</cp:lastModifiedBy>
  <cp:lastPrinted>2013-06-12T03:27:18Z</cp:lastPrinted>
  <dcterms:created xsi:type="dcterms:W3CDTF">1999-01-18T14:34:18Z</dcterms:created>
  <dcterms:modified xsi:type="dcterms:W3CDTF">2022-12-08T15:27:50Z</dcterms:modified>
</cp:coreProperties>
</file>