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Sheet1!$A$1:$O$25</definedName>
  </definedNames>
  <calcPr calcId="125725" refMode="R1C1"/>
</workbook>
</file>

<file path=xl/calcChain.xml><?xml version="1.0" encoding="utf-8"?>
<calcChain xmlns="http://schemas.openxmlformats.org/spreadsheetml/2006/main">
  <c r="N29" i="1"/>
  <c r="N27"/>
  <c r="N28"/>
  <c r="D26"/>
  <c r="N26"/>
  <c r="E26"/>
  <c r="L26"/>
  <c r="N3"/>
  <c r="N7"/>
  <c r="N8"/>
  <c r="N10"/>
  <c r="N11"/>
  <c r="N15"/>
  <c r="N16"/>
  <c r="N17"/>
  <c r="N18"/>
  <c r="N19"/>
  <c r="N21"/>
  <c r="N23"/>
  <c r="N24"/>
  <c r="N25"/>
  <c r="L22"/>
  <c r="N22" s="1"/>
  <c r="L21"/>
  <c r="L20"/>
  <c r="N20" s="1"/>
  <c r="L17"/>
  <c r="L16"/>
  <c r="L15"/>
  <c r="L14"/>
  <c r="N14" s="1"/>
  <c r="L13"/>
  <c r="N13" s="1"/>
  <c r="L12"/>
  <c r="N12" s="1"/>
  <c r="L9"/>
  <c r="N9" s="1"/>
  <c r="L6"/>
  <c r="N6" s="1"/>
  <c r="L5"/>
  <c r="N5" s="1"/>
  <c r="L4"/>
  <c r="N4" s="1"/>
  <c r="L2"/>
  <c r="N2" s="1"/>
</calcChain>
</file>

<file path=xl/sharedStrings.xml><?xml version="1.0" encoding="utf-8"?>
<sst xmlns="http://schemas.openxmlformats.org/spreadsheetml/2006/main" count="195" uniqueCount="81">
  <si>
    <t>h1</t>
  </si>
  <si>
    <t>art</t>
  </si>
  <si>
    <t>price</t>
  </si>
  <si>
    <t>disc_price</t>
  </si>
  <si>
    <t>action</t>
  </si>
  <si>
    <t>describe</t>
  </si>
  <si>
    <t>char</t>
  </si>
  <si>
    <t>Бренд</t>
  </si>
  <si>
    <t>Страна производства</t>
  </si>
  <si>
    <t>Материал</t>
  </si>
  <si>
    <t>Вставка</t>
  </si>
  <si>
    <t>Средний вес</t>
  </si>
  <si>
    <t>url</t>
  </si>
  <si>
    <t>Серебряное кольцо</t>
  </si>
  <si>
    <t>Серебряное кольцо с фианитами</t>
  </si>
  <si>
    <t>Серебряное кольцо с фианитом</t>
  </si>
  <si>
    <t>Серебряное кольцо (золочение)</t>
  </si>
  <si>
    <t>Серебряное колье (золочение) с фианитом</t>
  </si>
  <si>
    <t>Керамическое кольцо с бриллиантом</t>
  </si>
  <si>
    <t>Артикул: 06017</t>
  </si>
  <si>
    <t>Артикул: 06029</t>
  </si>
  <si>
    <t>Артикул: 06002</t>
  </si>
  <si>
    <t>Артикул: 06008</t>
  </si>
  <si>
    <t>Артикул: 06021</t>
  </si>
  <si>
    <t>Артикул: 06022</t>
  </si>
  <si>
    <t>Артикул: 06018</t>
  </si>
  <si>
    <t>Артикул: 06001</t>
  </si>
  <si>
    <t>Артикул: 06088</t>
  </si>
  <si>
    <t>Артикул: 06028</t>
  </si>
  <si>
    <t>Артикул: 06013</t>
  </si>
  <si>
    <t>Артикул: 06016</t>
  </si>
  <si>
    <t>Артикул: пз06009</t>
  </si>
  <si>
    <t>Артикул: 06009</t>
  </si>
  <si>
    <t>Артикул: 06003</t>
  </si>
  <si>
    <t>Артикул: 06005</t>
  </si>
  <si>
    <t>Артикул: пз06005</t>
  </si>
  <si>
    <t>Артикул: 06004</t>
  </si>
  <si>
    <t>Артикул: 06012</t>
  </si>
  <si>
    <t>Артикул: 06014</t>
  </si>
  <si>
    <t>Артикул: 06015</t>
  </si>
  <si>
    <t>Артикул: 06007</t>
  </si>
  <si>
    <t>Артикул: Т03-0108</t>
  </si>
  <si>
    <t>Артикул: Т03-01-09</t>
  </si>
  <si>
    <t>Акция: Silver sale -40%</t>
  </si>
  <si>
    <t>ЭГЭЛГЭ</t>
  </si>
  <si>
    <t>Россия</t>
  </si>
  <si>
    <t>серебро 925 пробы</t>
  </si>
  <si>
    <t>керамика, серебро 925 пробы</t>
  </si>
  <si>
    <t>Вставка – Фианиты</t>
  </si>
  <si>
    <t>Вставка – Фианит</t>
  </si>
  <si>
    <t>https://egelge.com/catalog/serebryanoe-kolco-565/</t>
  </si>
  <si>
    <t>https://egelge.com/catalog/serebryanoe-kolco-s-fianitami-580/</t>
  </si>
  <si>
    <t>https://egelge.com/catalog/serebryanoe-kolco-376/</t>
  </si>
  <si>
    <t>https://egelge.com/catalog/serebryanoe-kolco-382/</t>
  </si>
  <si>
    <t>https://egelge.com/catalog/serebryanoe-kolco-568/</t>
  </si>
  <si>
    <t>https://egelge.com/catalog/serebryanoe-kolco-s-fianitami-569/</t>
  </si>
  <si>
    <t>https://egelge.com/catalog/serebryanoe-kolco-s-fianitami-566/</t>
  </si>
  <si>
    <t>https://egelge.com/catalog/serebryanoe-kolco-375/</t>
  </si>
  <si>
    <t>https://egelge.com/catalog/serebryanoe-kolco-s-fianitami-581/</t>
  </si>
  <si>
    <t>https://egelge.com/catalog/serebryanoe-kolco-s-fianitom-579/</t>
  </si>
  <si>
    <t>https://egelge.com/catalog/serebryanoe-kolco-387/</t>
  </si>
  <si>
    <t>https://egelge.com/catalog/serebryanoe-kolco-390/</t>
  </si>
  <si>
    <t>https://egelge.com/catalog/serebryanoe-kolco-zolochenie-673/</t>
  </si>
  <si>
    <t>https://egelge.com/catalog/serebryanoe-kolco-383/</t>
  </si>
  <si>
    <t>https://egelge.com/catalog/serebryanoe-kolco-377/</t>
  </si>
  <si>
    <t>https://egelge.com/catalog/serebryanoe-kolco-379/</t>
  </si>
  <si>
    <t>https://egelge.com/catalog/serebryanoe-kole-zolochenie-s-fianitom-672/</t>
  </si>
  <si>
    <t>https://egelge.com/catalog/serebryanoe-kolco-s-fianitami-378/</t>
  </si>
  <si>
    <t>https://egelge.com/catalog/serebryanoe-kolco-386/</t>
  </si>
  <si>
    <t>https://egelge.com/catalog/serebryanoe-kolco-388/</t>
  </si>
  <si>
    <t>https://egelge.com/catalog/serebryanoe-kolco-389/</t>
  </si>
  <si>
    <t>https://egelge.com/catalog/serebryanoe-kolco-s-fianitom-381/</t>
  </si>
  <si>
    <t>https://egelge.com/catalog/keramicheskoe-kolco-s-brilliantom-615/</t>
  </si>
  <si>
    <t>https://egelge.com/catalog/keramicheskoe-kolco-s-brilliantom-616/</t>
  </si>
  <si>
    <t>Вставка – 1 Фиан кр 1.00 б/цв</t>
  </si>
  <si>
    <t>Вставка – 1 БР кр17 2/3А Общая масса 6.85</t>
  </si>
  <si>
    <t>Вставка – 1 БР кр 17 2/3А Общая масса 6.52</t>
  </si>
  <si>
    <t>цена с дисконтом за грамм</t>
  </si>
  <si>
    <t>цена без дисконта 40%</t>
  </si>
  <si>
    <t>без НДС</t>
  </si>
  <si>
    <t>цена с дисконт 40%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</si>
</sst>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3" fontId="1" fillId="0" borderId="1" xfId="2" applyFont="1" applyBorder="1" applyAlignment="1">
      <alignment horizontal="center" vertical="center" wrapText="1"/>
    </xf>
    <xf numFmtId="43" fontId="0" fillId="0" borderId="0" xfId="2" applyFont="1"/>
    <xf numFmtId="43" fontId="4" fillId="0" borderId="0" xfId="2" applyFont="1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gelge.com/catalog/serebryanoe-kolco-375/" TargetMode="External"/><Relationship Id="rId13" Type="http://schemas.openxmlformats.org/officeDocument/2006/relationships/hyperlink" Target="https://egelge.com/catalog/serebryanoe-kolco-zolochenie-673/" TargetMode="External"/><Relationship Id="rId18" Type="http://schemas.openxmlformats.org/officeDocument/2006/relationships/hyperlink" Target="https://egelge.com/catalog/serebryanoe-kolco-s-fianitami-378/" TargetMode="External"/><Relationship Id="rId3" Type="http://schemas.openxmlformats.org/officeDocument/2006/relationships/hyperlink" Target="https://egelge.com/catalog/serebryanoe-kolco-376/" TargetMode="External"/><Relationship Id="rId21" Type="http://schemas.openxmlformats.org/officeDocument/2006/relationships/hyperlink" Target="https://egelge.com/catalog/serebryanoe-kolco-389/" TargetMode="External"/><Relationship Id="rId7" Type="http://schemas.openxmlformats.org/officeDocument/2006/relationships/hyperlink" Target="https://egelge.com/catalog/serebryanoe-kolco-s-fianitami-566/" TargetMode="External"/><Relationship Id="rId12" Type="http://schemas.openxmlformats.org/officeDocument/2006/relationships/hyperlink" Target="https://egelge.com/catalog/serebryanoe-kolco-390/" TargetMode="External"/><Relationship Id="rId17" Type="http://schemas.openxmlformats.org/officeDocument/2006/relationships/hyperlink" Target="https://egelge.com/catalog/serebryanoe-kole-zolochenie-s-fianitom-672/" TargetMode="External"/><Relationship Id="rId2" Type="http://schemas.openxmlformats.org/officeDocument/2006/relationships/hyperlink" Target="https://egelge.com/catalog/serebryanoe-kolco-s-fianitami-580/" TargetMode="External"/><Relationship Id="rId16" Type="http://schemas.openxmlformats.org/officeDocument/2006/relationships/hyperlink" Target="https://egelge.com/catalog/serebryanoe-kolco-379/" TargetMode="External"/><Relationship Id="rId20" Type="http://schemas.openxmlformats.org/officeDocument/2006/relationships/hyperlink" Target="https://egelge.com/catalog/serebryanoe-kolco-388/" TargetMode="External"/><Relationship Id="rId1" Type="http://schemas.openxmlformats.org/officeDocument/2006/relationships/hyperlink" Target="https://egelge.com/catalog/serebryanoe-kolco-565/" TargetMode="External"/><Relationship Id="rId6" Type="http://schemas.openxmlformats.org/officeDocument/2006/relationships/hyperlink" Target="https://egelge.com/catalog/serebryanoe-kolco-s-fianitami-569/" TargetMode="External"/><Relationship Id="rId11" Type="http://schemas.openxmlformats.org/officeDocument/2006/relationships/hyperlink" Target="https://egelge.com/catalog/serebryanoe-kolco-387/" TargetMode="External"/><Relationship Id="rId24" Type="http://schemas.openxmlformats.org/officeDocument/2006/relationships/hyperlink" Target="https://egelge.com/catalog/keramicheskoe-kolco-s-brilliantom-616/" TargetMode="External"/><Relationship Id="rId5" Type="http://schemas.openxmlformats.org/officeDocument/2006/relationships/hyperlink" Target="https://egelge.com/catalog/serebryanoe-kolco-568/" TargetMode="External"/><Relationship Id="rId15" Type="http://schemas.openxmlformats.org/officeDocument/2006/relationships/hyperlink" Target="https://egelge.com/catalog/serebryanoe-kolco-377/" TargetMode="External"/><Relationship Id="rId23" Type="http://schemas.openxmlformats.org/officeDocument/2006/relationships/hyperlink" Target="https://egelge.com/catalog/keramicheskoe-kolco-s-brilliantom-615/" TargetMode="External"/><Relationship Id="rId10" Type="http://schemas.openxmlformats.org/officeDocument/2006/relationships/hyperlink" Target="https://egelge.com/catalog/serebryanoe-kolco-s-fianitom-579/" TargetMode="External"/><Relationship Id="rId19" Type="http://schemas.openxmlformats.org/officeDocument/2006/relationships/hyperlink" Target="https://egelge.com/catalog/serebryanoe-kolco-386/" TargetMode="External"/><Relationship Id="rId4" Type="http://schemas.openxmlformats.org/officeDocument/2006/relationships/hyperlink" Target="https://egelge.com/catalog/serebryanoe-kolco-382/" TargetMode="External"/><Relationship Id="rId9" Type="http://schemas.openxmlformats.org/officeDocument/2006/relationships/hyperlink" Target="https://egelge.com/catalog/serebryanoe-kolco-s-fianitami-581/" TargetMode="External"/><Relationship Id="rId14" Type="http://schemas.openxmlformats.org/officeDocument/2006/relationships/hyperlink" Target="https://egelge.com/catalog/serebryanoe-kolco-383/" TargetMode="External"/><Relationship Id="rId22" Type="http://schemas.openxmlformats.org/officeDocument/2006/relationships/hyperlink" Target="https://egelge.com/catalog/serebryanoe-kolco-s-fianitom-3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29"/>
  <sheetViews>
    <sheetView tabSelected="1" workbookViewId="0">
      <selection activeCell="N32" sqref="N32"/>
    </sheetView>
  </sheetViews>
  <sheetFormatPr defaultRowHeight="15"/>
  <cols>
    <col min="2" max="2" width="12" customWidth="1"/>
    <col min="3" max="3" width="20.85546875" customWidth="1"/>
    <col min="4" max="4" width="12.85546875" customWidth="1"/>
    <col min="5" max="5" width="17.5703125" customWidth="1"/>
    <col min="11" max="11" width="21.5703125" customWidth="1"/>
    <col min="12" max="12" width="13.85546875" customWidth="1"/>
    <col min="13" max="13" width="20.5703125" customWidth="1"/>
    <col min="14" max="14" width="19.7109375" style="6" customWidth="1"/>
    <col min="15" max="15" width="68.7109375" bestFit="1" customWidth="1"/>
  </cols>
  <sheetData>
    <row r="1" spans="1:15" s="3" customFormat="1" ht="4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11</v>
      </c>
      <c r="M1" s="4" t="s">
        <v>10</v>
      </c>
      <c r="N1" s="5" t="s">
        <v>77</v>
      </c>
      <c r="O1" s="4" t="s">
        <v>12</v>
      </c>
    </row>
    <row r="2" spans="1:15">
      <c r="A2" s="1">
        <v>1</v>
      </c>
      <c r="B2" t="s">
        <v>13</v>
      </c>
      <c r="C2" t="s">
        <v>19</v>
      </c>
      <c r="D2">
        <v>1229</v>
      </c>
      <c r="E2">
        <v>737</v>
      </c>
      <c r="F2" t="s">
        <v>43</v>
      </c>
      <c r="I2" t="s">
        <v>44</v>
      </c>
      <c r="J2" t="s">
        <v>45</v>
      </c>
      <c r="K2" t="s">
        <v>46</v>
      </c>
      <c r="L2">
        <f>M2</f>
        <v>1.9</v>
      </c>
      <c r="M2">
        <v>1.9</v>
      </c>
      <c r="N2" s="6">
        <f>E2/L2</f>
        <v>387.89473684210526</v>
      </c>
      <c r="O2" s="2" t="s">
        <v>50</v>
      </c>
    </row>
    <row r="3" spans="1:15" hidden="1">
      <c r="A3" s="1">
        <v>2</v>
      </c>
      <c r="B3" t="s">
        <v>14</v>
      </c>
      <c r="C3" t="s">
        <v>20</v>
      </c>
      <c r="D3">
        <v>1463</v>
      </c>
      <c r="E3">
        <v>878</v>
      </c>
      <c r="F3" t="s">
        <v>43</v>
      </c>
      <c r="I3" t="s">
        <v>44</v>
      </c>
      <c r="J3" t="s">
        <v>45</v>
      </c>
      <c r="K3" t="s">
        <v>46</v>
      </c>
      <c r="L3">
        <v>2.4</v>
      </c>
      <c r="M3" t="s">
        <v>48</v>
      </c>
      <c r="N3" s="6">
        <f t="shared" ref="N3:N26" si="0">E3/L3</f>
        <v>365.83333333333337</v>
      </c>
      <c r="O3" s="2" t="s">
        <v>51</v>
      </c>
    </row>
    <row r="4" spans="1:15">
      <c r="A4" s="1">
        <v>3</v>
      </c>
      <c r="B4" t="s">
        <v>13</v>
      </c>
      <c r="C4" t="s">
        <v>21</v>
      </c>
      <c r="D4">
        <v>1584</v>
      </c>
      <c r="E4">
        <v>950</v>
      </c>
      <c r="F4" t="s">
        <v>43</v>
      </c>
      <c r="I4" t="s">
        <v>44</v>
      </c>
      <c r="J4" t="s">
        <v>45</v>
      </c>
      <c r="K4" t="s">
        <v>46</v>
      </c>
      <c r="L4">
        <f t="shared" ref="L4:L6" si="1">M4</f>
        <v>2.8</v>
      </c>
      <c r="M4">
        <v>2.8</v>
      </c>
      <c r="N4" s="6">
        <f t="shared" si="0"/>
        <v>339.28571428571433</v>
      </c>
      <c r="O4" s="2" t="s">
        <v>52</v>
      </c>
    </row>
    <row r="5" spans="1:15">
      <c r="A5" s="1">
        <v>4</v>
      </c>
      <c r="B5" t="s">
        <v>13</v>
      </c>
      <c r="C5" t="s">
        <v>22</v>
      </c>
      <c r="D5">
        <v>1584</v>
      </c>
      <c r="E5">
        <v>950</v>
      </c>
      <c r="F5" t="s">
        <v>43</v>
      </c>
      <c r="I5" t="s">
        <v>44</v>
      </c>
      <c r="J5" t="s">
        <v>45</v>
      </c>
      <c r="K5" t="s">
        <v>46</v>
      </c>
      <c r="L5">
        <f t="shared" si="1"/>
        <v>2.8</v>
      </c>
      <c r="M5">
        <v>2.8</v>
      </c>
      <c r="N5" s="6">
        <f t="shared" si="0"/>
        <v>339.28571428571433</v>
      </c>
      <c r="O5" s="2" t="s">
        <v>53</v>
      </c>
    </row>
    <row r="6" spans="1:15">
      <c r="A6" s="1">
        <v>5</v>
      </c>
      <c r="B6" t="s">
        <v>13</v>
      </c>
      <c r="C6" t="s">
        <v>23</v>
      </c>
      <c r="D6">
        <v>1628</v>
      </c>
      <c r="E6">
        <v>977</v>
      </c>
      <c r="F6" t="s">
        <v>43</v>
      </c>
      <c r="I6" t="s">
        <v>44</v>
      </c>
      <c r="J6" t="s">
        <v>45</v>
      </c>
      <c r="K6" t="s">
        <v>46</v>
      </c>
      <c r="L6">
        <f t="shared" si="1"/>
        <v>2.7</v>
      </c>
      <c r="M6">
        <v>2.7</v>
      </c>
      <c r="N6" s="6">
        <f t="shared" si="0"/>
        <v>361.85185185185185</v>
      </c>
      <c r="O6" s="2" t="s">
        <v>54</v>
      </c>
    </row>
    <row r="7" spans="1:15" hidden="1">
      <c r="A7" s="1">
        <v>6</v>
      </c>
      <c r="B7" t="s">
        <v>14</v>
      </c>
      <c r="C7" t="s">
        <v>24</v>
      </c>
      <c r="D7">
        <v>1776</v>
      </c>
      <c r="E7">
        <v>1066</v>
      </c>
      <c r="F7" t="s">
        <v>43</v>
      </c>
      <c r="I7" t="s">
        <v>44</v>
      </c>
      <c r="J7" t="s">
        <v>45</v>
      </c>
      <c r="K7" t="s">
        <v>46</v>
      </c>
      <c r="L7">
        <v>2.9</v>
      </c>
      <c r="M7" t="s">
        <v>48</v>
      </c>
      <c r="N7" s="6">
        <f t="shared" si="0"/>
        <v>367.58620689655174</v>
      </c>
      <c r="O7" s="2" t="s">
        <v>55</v>
      </c>
    </row>
    <row r="8" spans="1:15" hidden="1">
      <c r="A8" s="1">
        <v>7</v>
      </c>
      <c r="B8" t="s">
        <v>14</v>
      </c>
      <c r="C8" t="s">
        <v>25</v>
      </c>
      <c r="D8">
        <v>1821</v>
      </c>
      <c r="E8">
        <v>1093</v>
      </c>
      <c r="F8" t="s">
        <v>43</v>
      </c>
      <c r="I8" t="s">
        <v>44</v>
      </c>
      <c r="J8" t="s">
        <v>45</v>
      </c>
      <c r="K8" t="s">
        <v>46</v>
      </c>
      <c r="L8">
        <v>3.3</v>
      </c>
      <c r="M8" t="s">
        <v>48</v>
      </c>
      <c r="N8" s="6">
        <f t="shared" si="0"/>
        <v>331.21212121212125</v>
      </c>
      <c r="O8" s="2" t="s">
        <v>56</v>
      </c>
    </row>
    <row r="9" spans="1:15">
      <c r="A9" s="1">
        <v>8</v>
      </c>
      <c r="B9" t="s">
        <v>13</v>
      </c>
      <c r="C9" t="s">
        <v>26</v>
      </c>
      <c r="D9">
        <v>2081</v>
      </c>
      <c r="E9">
        <v>1249</v>
      </c>
      <c r="F9" t="s">
        <v>43</v>
      </c>
      <c r="I9" t="s">
        <v>44</v>
      </c>
      <c r="J9" t="s">
        <v>45</v>
      </c>
      <c r="K9" t="s">
        <v>46</v>
      </c>
      <c r="L9">
        <f>M9</f>
        <v>4.2</v>
      </c>
      <c r="M9">
        <v>4.2</v>
      </c>
      <c r="N9" s="6">
        <f t="shared" si="0"/>
        <v>297.38095238095235</v>
      </c>
      <c r="O9" s="2" t="s">
        <v>57</v>
      </c>
    </row>
    <row r="10" spans="1:15" hidden="1">
      <c r="A10" s="1">
        <v>9</v>
      </c>
      <c r="B10" t="s">
        <v>14</v>
      </c>
      <c r="C10" t="s">
        <v>27</v>
      </c>
      <c r="D10">
        <v>2445</v>
      </c>
      <c r="E10">
        <v>1467</v>
      </c>
      <c r="F10" t="s">
        <v>43</v>
      </c>
      <c r="I10" t="s">
        <v>44</v>
      </c>
      <c r="J10" t="s">
        <v>45</v>
      </c>
      <c r="K10" t="s">
        <v>46</v>
      </c>
      <c r="L10">
        <v>4.4000000000000004</v>
      </c>
      <c r="M10" t="s">
        <v>48</v>
      </c>
      <c r="N10" s="6">
        <f t="shared" si="0"/>
        <v>333.40909090909088</v>
      </c>
      <c r="O10" s="2" t="s">
        <v>58</v>
      </c>
    </row>
    <row r="11" spans="1:15" hidden="1">
      <c r="A11" s="1">
        <v>10</v>
      </c>
      <c r="B11" t="s">
        <v>15</v>
      </c>
      <c r="C11" t="s">
        <v>28</v>
      </c>
      <c r="D11">
        <v>2527</v>
      </c>
      <c r="E11">
        <v>1516</v>
      </c>
      <c r="F11" t="s">
        <v>43</v>
      </c>
      <c r="I11" t="s">
        <v>44</v>
      </c>
      <c r="J11" t="s">
        <v>45</v>
      </c>
      <c r="K11" t="s">
        <v>46</v>
      </c>
      <c r="L11">
        <v>2.5</v>
      </c>
      <c r="M11" t="s">
        <v>74</v>
      </c>
      <c r="N11" s="6">
        <f t="shared" si="0"/>
        <v>606.4</v>
      </c>
      <c r="O11" s="2" t="s">
        <v>59</v>
      </c>
    </row>
    <row r="12" spans="1:15">
      <c r="A12" s="1">
        <v>11</v>
      </c>
      <c r="B12" t="s">
        <v>13</v>
      </c>
      <c r="C12" t="s">
        <v>29</v>
      </c>
      <c r="D12">
        <v>2579</v>
      </c>
      <c r="E12">
        <v>1547</v>
      </c>
      <c r="F12" t="s">
        <v>43</v>
      </c>
      <c r="I12" t="s">
        <v>44</v>
      </c>
      <c r="J12" t="s">
        <v>45</v>
      </c>
      <c r="K12" t="s">
        <v>46</v>
      </c>
      <c r="L12">
        <f t="shared" ref="L12:L17" si="2">M12</f>
        <v>4.7</v>
      </c>
      <c r="M12">
        <v>4.7</v>
      </c>
      <c r="N12" s="6">
        <f t="shared" si="0"/>
        <v>329.14893617021278</v>
      </c>
      <c r="O12" s="2" t="s">
        <v>60</v>
      </c>
    </row>
    <row r="13" spans="1:15">
      <c r="A13" s="1">
        <v>12</v>
      </c>
      <c r="B13" t="s">
        <v>13</v>
      </c>
      <c r="C13" t="s">
        <v>30</v>
      </c>
      <c r="D13">
        <v>2596</v>
      </c>
      <c r="E13">
        <v>1558</v>
      </c>
      <c r="F13" t="s">
        <v>43</v>
      </c>
      <c r="I13" t="s">
        <v>44</v>
      </c>
      <c r="J13" t="s">
        <v>45</v>
      </c>
      <c r="K13" t="s">
        <v>46</v>
      </c>
      <c r="L13">
        <f t="shared" si="2"/>
        <v>4.7</v>
      </c>
      <c r="M13">
        <v>4.7</v>
      </c>
      <c r="N13" s="6">
        <f t="shared" si="0"/>
        <v>331.48936170212767</v>
      </c>
      <c r="O13" s="2" t="s">
        <v>61</v>
      </c>
    </row>
    <row r="14" spans="1:15">
      <c r="A14" s="1">
        <v>13</v>
      </c>
      <c r="B14" t="s">
        <v>16</v>
      </c>
      <c r="C14" t="s">
        <v>31</v>
      </c>
      <c r="D14">
        <v>2652</v>
      </c>
      <c r="E14">
        <v>1591</v>
      </c>
      <c r="F14" t="s">
        <v>43</v>
      </c>
      <c r="I14" t="s">
        <v>44</v>
      </c>
      <c r="J14" t="s">
        <v>45</v>
      </c>
      <c r="K14" t="s">
        <v>46</v>
      </c>
      <c r="L14">
        <f t="shared" si="2"/>
        <v>4.9000000000000004</v>
      </c>
      <c r="M14">
        <v>4.9000000000000004</v>
      </c>
      <c r="N14" s="6">
        <f t="shared" si="0"/>
        <v>324.69387755102036</v>
      </c>
      <c r="O14" s="2" t="s">
        <v>62</v>
      </c>
    </row>
    <row r="15" spans="1:15">
      <c r="A15" s="1">
        <v>14</v>
      </c>
      <c r="B15" t="s">
        <v>13</v>
      </c>
      <c r="C15" t="s">
        <v>32</v>
      </c>
      <c r="D15">
        <v>2694</v>
      </c>
      <c r="E15">
        <v>1616</v>
      </c>
      <c r="F15" t="s">
        <v>43</v>
      </c>
      <c r="I15" t="s">
        <v>44</v>
      </c>
      <c r="J15" t="s">
        <v>45</v>
      </c>
      <c r="K15" t="s">
        <v>46</v>
      </c>
      <c r="L15">
        <f t="shared" si="2"/>
        <v>4.9000000000000004</v>
      </c>
      <c r="M15">
        <v>4.9000000000000004</v>
      </c>
      <c r="N15" s="6">
        <f t="shared" si="0"/>
        <v>329.79591836734693</v>
      </c>
      <c r="O15" s="2" t="s">
        <v>63</v>
      </c>
    </row>
    <row r="16" spans="1:15">
      <c r="A16" s="1">
        <v>15</v>
      </c>
      <c r="B16" t="s">
        <v>13</v>
      </c>
      <c r="C16" t="s">
        <v>33</v>
      </c>
      <c r="D16">
        <v>2737</v>
      </c>
      <c r="E16">
        <v>1642</v>
      </c>
      <c r="F16" t="s">
        <v>43</v>
      </c>
      <c r="I16" t="s">
        <v>44</v>
      </c>
      <c r="J16" t="s">
        <v>45</v>
      </c>
      <c r="K16" t="s">
        <v>46</v>
      </c>
      <c r="L16">
        <f t="shared" si="2"/>
        <v>4.8</v>
      </c>
      <c r="M16">
        <v>4.8</v>
      </c>
      <c r="N16" s="6">
        <f t="shared" si="0"/>
        <v>342.08333333333337</v>
      </c>
      <c r="O16" s="2" t="s">
        <v>64</v>
      </c>
    </row>
    <row r="17" spans="1:15">
      <c r="A17" s="1">
        <v>16</v>
      </c>
      <c r="B17" t="s">
        <v>13</v>
      </c>
      <c r="C17" t="s">
        <v>34</v>
      </c>
      <c r="D17">
        <v>2777</v>
      </c>
      <c r="E17">
        <v>1666</v>
      </c>
      <c r="F17" t="s">
        <v>43</v>
      </c>
      <c r="I17" t="s">
        <v>44</v>
      </c>
      <c r="J17" t="s">
        <v>45</v>
      </c>
      <c r="K17" t="s">
        <v>46</v>
      </c>
      <c r="L17">
        <f t="shared" si="2"/>
        <v>5.0999999999999996</v>
      </c>
      <c r="M17">
        <v>5.0999999999999996</v>
      </c>
      <c r="N17" s="6">
        <f t="shared" si="0"/>
        <v>326.66666666666669</v>
      </c>
      <c r="O17" s="2" t="s">
        <v>65</v>
      </c>
    </row>
    <row r="18" spans="1:15" hidden="1">
      <c r="A18" s="1">
        <v>17</v>
      </c>
      <c r="B18" t="s">
        <v>17</v>
      </c>
      <c r="C18" t="s">
        <v>35</v>
      </c>
      <c r="D18">
        <v>2806</v>
      </c>
      <c r="E18">
        <v>1683</v>
      </c>
      <c r="F18" t="s">
        <v>43</v>
      </c>
      <c r="I18" t="s">
        <v>44</v>
      </c>
      <c r="J18" t="s">
        <v>45</v>
      </c>
      <c r="K18" t="s">
        <v>46</v>
      </c>
      <c r="L18">
        <v>5</v>
      </c>
      <c r="M18" t="s">
        <v>49</v>
      </c>
      <c r="N18" s="6">
        <f t="shared" si="0"/>
        <v>336.6</v>
      </c>
      <c r="O18" s="2" t="s">
        <v>66</v>
      </c>
    </row>
    <row r="19" spans="1:15" hidden="1">
      <c r="A19" s="1">
        <v>18</v>
      </c>
      <c r="B19" t="s">
        <v>14</v>
      </c>
      <c r="C19" t="s">
        <v>36</v>
      </c>
      <c r="D19">
        <v>2848</v>
      </c>
      <c r="E19">
        <v>1709</v>
      </c>
      <c r="F19" t="s">
        <v>43</v>
      </c>
      <c r="I19" t="s">
        <v>44</v>
      </c>
      <c r="J19" t="s">
        <v>45</v>
      </c>
      <c r="K19" t="s">
        <v>46</v>
      </c>
      <c r="L19">
        <v>5.8</v>
      </c>
      <c r="M19" t="s">
        <v>48</v>
      </c>
      <c r="N19" s="6">
        <f t="shared" si="0"/>
        <v>294.65517241379314</v>
      </c>
      <c r="O19" s="2" t="s">
        <v>67</v>
      </c>
    </row>
    <row r="20" spans="1:15">
      <c r="A20" s="1">
        <v>19</v>
      </c>
      <c r="B20" t="s">
        <v>13</v>
      </c>
      <c r="C20" t="s">
        <v>37</v>
      </c>
      <c r="D20">
        <v>3059</v>
      </c>
      <c r="E20">
        <v>1835</v>
      </c>
      <c r="F20" t="s">
        <v>43</v>
      </c>
      <c r="I20" t="s">
        <v>44</v>
      </c>
      <c r="J20" t="s">
        <v>45</v>
      </c>
      <c r="K20" t="s">
        <v>46</v>
      </c>
      <c r="L20">
        <f t="shared" ref="L20:L22" si="3">M20</f>
        <v>5.8</v>
      </c>
      <c r="M20">
        <v>5.8</v>
      </c>
      <c r="N20" s="6">
        <f t="shared" si="0"/>
        <v>316.37931034482762</v>
      </c>
      <c r="O20" s="2" t="s">
        <v>68</v>
      </c>
    </row>
    <row r="21" spans="1:15">
      <c r="A21" s="1">
        <v>20</v>
      </c>
      <c r="B21" t="s">
        <v>13</v>
      </c>
      <c r="C21" t="s">
        <v>38</v>
      </c>
      <c r="D21">
        <v>3277</v>
      </c>
      <c r="E21">
        <v>1966</v>
      </c>
      <c r="F21" t="s">
        <v>43</v>
      </c>
      <c r="I21" t="s">
        <v>44</v>
      </c>
      <c r="J21" t="s">
        <v>45</v>
      </c>
      <c r="K21" t="s">
        <v>46</v>
      </c>
      <c r="L21">
        <f t="shared" si="3"/>
        <v>5.7</v>
      </c>
      <c r="M21">
        <v>5.7</v>
      </c>
      <c r="N21" s="6">
        <f t="shared" si="0"/>
        <v>344.91228070175436</v>
      </c>
      <c r="O21" s="2" t="s">
        <v>69</v>
      </c>
    </row>
    <row r="22" spans="1:15">
      <c r="A22" s="1">
        <v>21</v>
      </c>
      <c r="B22" t="s">
        <v>13</v>
      </c>
      <c r="C22" t="s">
        <v>39</v>
      </c>
      <c r="D22">
        <v>3615</v>
      </c>
      <c r="E22">
        <v>2169</v>
      </c>
      <c r="F22" t="s">
        <v>43</v>
      </c>
      <c r="I22" t="s">
        <v>44</v>
      </c>
      <c r="J22" t="s">
        <v>45</v>
      </c>
      <c r="K22" t="s">
        <v>46</v>
      </c>
      <c r="L22">
        <f t="shared" si="3"/>
        <v>5.8</v>
      </c>
      <c r="M22">
        <v>5.8</v>
      </c>
      <c r="N22" s="6">
        <f t="shared" si="0"/>
        <v>373.9655172413793</v>
      </c>
      <c r="O22" s="2" t="s">
        <v>70</v>
      </c>
    </row>
    <row r="23" spans="1:15" hidden="1">
      <c r="A23" s="1">
        <v>22</v>
      </c>
      <c r="B23" t="s">
        <v>15</v>
      </c>
      <c r="C23" t="s">
        <v>40</v>
      </c>
      <c r="D23">
        <v>4085</v>
      </c>
      <c r="E23">
        <v>2451</v>
      </c>
      <c r="F23" t="s">
        <v>43</v>
      </c>
      <c r="I23" t="s">
        <v>44</v>
      </c>
      <c r="J23" t="s">
        <v>45</v>
      </c>
      <c r="K23" t="s">
        <v>46</v>
      </c>
      <c r="L23">
        <v>8.5</v>
      </c>
      <c r="M23" t="s">
        <v>49</v>
      </c>
      <c r="N23" s="6">
        <f t="shared" si="0"/>
        <v>288.35294117647061</v>
      </c>
      <c r="O23" s="2" t="s">
        <v>71</v>
      </c>
    </row>
    <row r="24" spans="1:15" hidden="1">
      <c r="A24" s="1">
        <v>23</v>
      </c>
      <c r="B24" t="s">
        <v>18</v>
      </c>
      <c r="C24" t="s">
        <v>41</v>
      </c>
      <c r="D24">
        <v>4748</v>
      </c>
      <c r="E24">
        <v>2849</v>
      </c>
      <c r="F24" t="s">
        <v>43</v>
      </c>
      <c r="I24" t="s">
        <v>44</v>
      </c>
      <c r="J24" t="s">
        <v>45</v>
      </c>
      <c r="K24" t="s">
        <v>47</v>
      </c>
      <c r="L24">
        <v>2.9</v>
      </c>
      <c r="M24" t="s">
        <v>75</v>
      </c>
      <c r="N24" s="6">
        <f t="shared" si="0"/>
        <v>982.41379310344826</v>
      </c>
      <c r="O24" s="2" t="s">
        <v>72</v>
      </c>
    </row>
    <row r="25" spans="1:15" hidden="1">
      <c r="A25" s="1">
        <v>24</v>
      </c>
      <c r="B25" t="s">
        <v>18</v>
      </c>
      <c r="C25" t="s">
        <v>42</v>
      </c>
      <c r="D25">
        <v>4748</v>
      </c>
      <c r="E25">
        <v>2849</v>
      </c>
      <c r="F25" t="s">
        <v>43</v>
      </c>
      <c r="I25" t="s">
        <v>44</v>
      </c>
      <c r="J25" t="s">
        <v>45</v>
      </c>
      <c r="K25" t="s">
        <v>47</v>
      </c>
      <c r="L25">
        <v>2.9</v>
      </c>
      <c r="M25" t="s">
        <v>76</v>
      </c>
      <c r="N25" s="6">
        <f t="shared" si="0"/>
        <v>982.41379310344826</v>
      </c>
      <c r="O25" s="2" t="s">
        <v>73</v>
      </c>
    </row>
    <row r="26" spans="1:15">
      <c r="D26">
        <f>SUBTOTAL(9,D2:D25)</f>
        <v>34092</v>
      </c>
      <c r="E26">
        <f>SUBTOTAL(9,E2:E25)</f>
        <v>20453</v>
      </c>
      <c r="L26">
        <f>SUBTOTAL(9,L2:L25)</f>
        <v>60.79999999999999</v>
      </c>
      <c r="M26" t="s">
        <v>80</v>
      </c>
      <c r="N26" s="7">
        <f t="shared" si="0"/>
        <v>336.39802631578954</v>
      </c>
    </row>
    <row r="27" spans="1:15">
      <c r="N27" s="6">
        <f>+N26/1.2</f>
        <v>280.33168859649129</v>
      </c>
    </row>
    <row r="28" spans="1:15">
      <c r="M28" t="s">
        <v>78</v>
      </c>
      <c r="N28" s="6">
        <f>D26/L26</f>
        <v>560.72368421052636</v>
      </c>
    </row>
    <row r="29" spans="1:15">
      <c r="M29" t="s">
        <v>79</v>
      </c>
      <c r="N29" s="6">
        <f>+N28*1.2</f>
        <v>672.86842105263156</v>
      </c>
    </row>
  </sheetData>
  <autoFilter ref="A1:O25">
    <filterColumn colId="12">
      <filters>
        <filter val="1.9"/>
        <filter val="2.7"/>
        <filter val="2.8"/>
        <filter val="4.2"/>
        <filter val="4.7"/>
        <filter val="4.8"/>
        <filter val="4.9"/>
        <filter val="5.1"/>
        <filter val="5.7"/>
        <filter val="5.8"/>
      </filters>
    </filterColumn>
    <filterColumn colId="13"/>
  </autoFilter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специалист ао</cp:lastModifiedBy>
  <dcterms:created xsi:type="dcterms:W3CDTF">2022-05-13T07:19:32Z</dcterms:created>
  <dcterms:modified xsi:type="dcterms:W3CDTF">2022-05-13T07:28:40Z</dcterms:modified>
</cp:coreProperties>
</file>