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<sst xmlns="http://schemas.openxmlformats.org/spreadsheetml/2006/main" uniqueCount="165">
  <si>
    <t>07</t>
  </si>
  <si>
    <t>(vacío)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</si>
  <si>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</si>
  <si>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</si>
  <si>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</si>
  <si>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</si>
  <si>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</si>
  <si>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</si>
  <si>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</si>
  <si>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</si>
  <si>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</si>
  <si>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390000 EPC RECAPEX II 2024-12-05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</si>
  <si>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</si>
  <si>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</si>
  <si>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</si>
  <si>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</si>
  <si>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</si>
  <si>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</si>
  <si>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</si>
  <si>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</si>
  <si>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</si>
  <si>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</si>
  <si>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</si>
  <si>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</si>
  <si>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</si>
  <si>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</si>
  <si>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</si>
  <si>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</si>
  <si>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</si>
  <si>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</si>
  <si>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</si>
  <si>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</si>
  <si>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</si>
  <si>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</si>
  <si>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</si>
  <si>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</si>
  <si>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</si>
  <si>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</si>
  <si>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</si>
  <si>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</si>
  <si>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</si>
  <si>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</si>
  <si>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</si>
  <si>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</si>
  <si>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</si>
  <si>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</si>
  <si>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</si>
  <si>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</si>
  <si>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</si>
  <si>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</si>
  <si>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</si>
  <si>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</si>
  <si>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</si>
  <si>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</si>
  <si>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</si>
  <si>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</si>
  <si>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</si>
  <si>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</si>
  <si>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</si>
  <si>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</si>
  <si>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</si>
  <si>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</si>
  <si>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</si>
  <si>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</si>
  <si>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</si>
  <si>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</si>
  <si>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</si>
  <si>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</si>
  <si>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</si>
  <si>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</si>
  <si>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</si>
  <si>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ACEVEDO CHAVEZ JAVIER</t>
  </si>
  <si>
    <t>Inspector de SSMA</t>
  </si>
  <si>
    <t>390000 EPC RECAPEX II</t>
  </si>
  <si>
    <t>NUEVO MUNDO</t>
  </si>
  <si>
    <t>A</t>
  </si>
  <si>
    <t>ACUÑA CAMPOS KATHIA GIULIANA</t>
  </si>
  <si>
    <t>Supervisor de Obras Civiles</t>
  </si>
  <si>
    <t>BERRU GUEVARA ANDRES CRISTHIAN</t>
  </si>
  <si>
    <t>Jefe de Control de Proyectos</t>
  </si>
  <si>
    <t>CATACORA RAZO LUZMERY PAULA</t>
  </si>
  <si>
    <t>Jefe de RR.HH.</t>
  </si>
  <si>
    <t>CHANDUVI SALAZAR KIARA ALESSANDRA</t>
  </si>
  <si>
    <t xml:space="preserve">Asistente de RR.HH. </t>
  </si>
  <si>
    <t xml:space="preserve">LIMA </t>
  </si>
  <si>
    <t>COSSIO LOPEZ JOSE ENRIQUE</t>
  </si>
  <si>
    <t>Jefe de SSMA</t>
  </si>
  <si>
    <t>DE LA CRUZ RIVERA IVAN EUSTAQUIO</t>
  </si>
  <si>
    <t>Operario Topógrafo</t>
  </si>
  <si>
    <t>DEL CASTILLO RUIZ MARVIN SANTIAGO</t>
  </si>
  <si>
    <t>Peón</t>
  </si>
  <si>
    <t>PUCALLPA</t>
  </si>
  <si>
    <t>FERNANDEZ SALAS BORIS ANDRE</t>
  </si>
  <si>
    <t>Operario Mecánico de Mtto. de Equipos Pesados</t>
  </si>
  <si>
    <t>FLORES CARMONA ALEJANDRO</t>
  </si>
  <si>
    <t>Coordinador Eléctrico e Instrumentista</t>
  </si>
  <si>
    <t>GUEVARA TORRES ANDER OSLER</t>
  </si>
  <si>
    <t>HUANIO PAIMA ROBERT</t>
  </si>
  <si>
    <t>MARIN GASTELU DAVID CALEB</t>
  </si>
  <si>
    <t>MITAC SALLO ZULEMA</t>
  </si>
  <si>
    <t>03897077</t>
  </si>
  <si>
    <t>MONROY CHUNGA GERALD DANY</t>
  </si>
  <si>
    <t>Coordinador de Logística</t>
  </si>
  <si>
    <t>NOVOA PIZARRO JAIME SANTIAGO</t>
  </si>
  <si>
    <t>Asistente de Tecnología e Informática</t>
  </si>
  <si>
    <t>ORBE ISUIZA MIGUEL ANGEL</t>
  </si>
  <si>
    <t>Oficial de Topografía</t>
  </si>
  <si>
    <t>QUIROZ CIRIACO LUIS ENRIQUE</t>
  </si>
  <si>
    <t>008536028</t>
  </si>
  <si>
    <t>ROCA AVENDAÑO ROBERTO</t>
  </si>
  <si>
    <t>Jefe de QA/QC</t>
  </si>
  <si>
    <t>ROSALES MAMANI  LISBET ANGIE</t>
  </si>
  <si>
    <t>Asistente de Compras</t>
  </si>
  <si>
    <t>RUIZ TORRES LUIS ALBERTO</t>
  </si>
  <si>
    <t>Enfermero Ocupacional</t>
  </si>
  <si>
    <t>SANCHEZ MARINO JUAN FRANCISCO</t>
  </si>
  <si>
    <t>Auxiliar de Logística</t>
  </si>
  <si>
    <t>SILVESTRE BEJARANO ESTHER NANCY</t>
  </si>
  <si>
    <t>Jefe de Almacén</t>
  </si>
  <si>
    <t>PISCO</t>
  </si>
  <si>
    <t>TIZON RAMIREZ BENIGNO ANTONIO RUPERTO</t>
  </si>
  <si>
    <t>Supervisor de Armado de Campamento</t>
  </si>
  <si>
    <t>TURPO CHILE ELISEO WILFREDO</t>
  </si>
  <si>
    <t>Jefe de Oficina Técnica</t>
  </si>
  <si>
    <t>VASQUEZ ALFARO LUIS ARNOLD</t>
  </si>
  <si>
    <t>Asistente de Logística</t>
  </si>
  <si>
    <t>008640258</t>
  </si>
  <si>
    <t>VILAR GUTIERREZ JORGE MIGUEL FRANCISCO</t>
  </si>
  <si>
    <t>Gerente de Proyecto</t>
  </si>
  <si>
    <t>EPC- Instalacion de Pilotes Terceros</t>
  </si>
  <si>
    <t>ACTIVO</t>
  </si>
  <si>
    <t>Foraneos</t>
  </si>
  <si>
    <t>D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</si>
  <si>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</si>
  <si>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</si>
  <si>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</si>
  <si>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</si>
  <si>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</si>
  <si>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</si>
  <si>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</si>
  <si>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</si>
  <si>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</si>
  <si>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</si>
  <si>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</si>
  <si>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LSG</t>
  </si>
  <si>
    <t>LICENCIA SIN GOCE DE HABER</t>
  </si>
  <si>
    <t>SUSP</t>
  </si>
  <si>
    <t>SUSPENDIDO</t>
  </si>
  <si>
    <t>V</t>
  </si>
  <si>
    <t>VACACIONES</t>
  </si>
  <si>
    <t>TTR</t>
  </si>
  <si>
    <t>TELETRABAJO</t>
  </si>
  <si>
    <t>PU</t>
  </si>
  <si>
    <t>PI</t>
  </si>
  <si>
    <t>L</t>
  </si>
  <si>
    <t>LIMA</t>
  </si>
  <si>
    <t>TI-S</t>
  </si>
  <si>
    <t>TRANSITO INGRESO - STAND BY</t>
  </si>
  <si>
    <t>TS-S</t>
  </si>
  <si>
    <t>TRANSITO SALIDA - STAND BY</t>
  </si>
  <si>
    <t>KINTERONI</t>
  </si>
  <si>
    <t>LURIN</t>
  </si>
  <si>
    <t>CESADOS - NOVIEMBRE 2024</t>
  </si>
  <si>
    <t>Cuenta de 07</t>
  </si>
  <si>
    <t>Cuenta de UBICACIÓN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</si>
</sst>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8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9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7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5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20" numFmtId="0" fillId="6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1"/>
    <col min="2" max="2" width="12.44" customWidth="true" style="1"/>
    <col min="3" max="3" width="24.67" customWidth="true" style="1"/>
    <col min="4" max="4" width="3" customWidth="true" style="1"/>
    <col min="5" max="5" width="3" customWidth="true" style="1"/>
    <col min="6" max="6" width="4.33" customWidth="true" style="1"/>
    <col min="7" max="7" width="4.67" customWidth="true" style="1"/>
    <col min="8" max="8" width="4.33" customWidth="true" style="1"/>
    <col min="9" max="9" width="2" customWidth="true" style="1"/>
    <col min="10" max="10" width="3.56" customWidth="true" style="1"/>
    <col min="11" max="11" width="12.56" customWidth="true" style="1"/>
    <col min="12" max="12" width="3.67" customWidth="true" style="1"/>
    <col min="13" max="13" width="3.67" customWidth="true" style="1"/>
    <col min="14" max="14" width="15.88" customWidth="true" style="1"/>
    <col min="15" max="15" width="5.88" customWidth="true" style="1"/>
    <col min="16" max="16" width="4.88" customWidth="true" style="1"/>
    <col min="17" max="17" width="4.88" customWidth="true" style="1"/>
    <col min="18" max="18" width="23.11" customWidth="true" style="1"/>
    <col min="19" max="19" width="23.11" customWidth="true" style="1"/>
    <col min="20" max="20" width="17.44" customWidth="true" style="2"/>
    <col min="21" max="21" width="17.44" customWidth="true" style="1"/>
    <col min="22" max="22" width="17.44" customWidth="true" style="1"/>
    <col min="23" max="23" width="17.44" customWidth="true" style="1"/>
    <col min="24" max="24" width="5.44" hidden="true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7.44" customWidth="true" style="1"/>
    <col min="29" max="29" width="12.88" customWidth="true" style="1"/>
    <col min="30" max="30" width="23.11" customWidth="true" style="1"/>
    <col min="31" max="31" width="23.11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6.33" customWidth="true" style="1"/>
    <col min="37" max="37" width="16.33" customWidth="true" style="1"/>
    <col min="38" max="38" width="12.44" customWidth="true" style="1"/>
    <col min="39" max="39" width="12.44" customWidth="true" style="1"/>
    <col min="40" max="40" width="14.88" customWidth="true" style="1"/>
    <col min="41" max="41" width="14.88" customWidth="true" style="1"/>
    <col min="42" max="42" width="12.88" customWidth="true" style="1"/>
    <col min="43" max="43" width="12.88" customWidth="true" style="1"/>
    <col min="44" max="44" width="23.11" customWidth="true" style="1"/>
    <col min="45" max="45" width="23.11" customWidth="true" style="1"/>
    <col min="46" max="46" width="17.44" customWidth="true" style="1"/>
    <col min="47" max="47" width="17.44" customWidth="true" style="1"/>
  </cols>
  <sheetData>
    <row r="3" spans="1:47" customHeight="1" ht="14.25">
      <c r="B3" s="3" t="s">
        <v>0</v>
      </c>
      <c r="C3" s="4"/>
    </row>
    <row r="4" spans="1:47" customHeight="1" ht="14.25">
      <c r="B4" s="5" t="s">
        <v>1</v>
      </c>
      <c r="C4" s="6" t="s">
        <v>2</v>
      </c>
    </row>
    <row r="5" spans="1:47" customHeight="1" ht="14.25">
      <c r="B5" s="7"/>
      <c r="C5" s="8"/>
    </row>
    <row r="7" spans="1:47" customHeight="1" ht="18.75"/>
    <row r="8" spans="1:47" customHeight="1" ht="14.25"/>
    <row r="10" spans="1:47" customHeight="1" ht="31.5">
      <c r="N10" s="9" t="s">
        <v>3</v>
      </c>
      <c r="O10" s="10" t="s">
        <v>4</v>
      </c>
      <c r="P10" s="10"/>
      <c r="Q10" s="11" t="s">
        <v>5</v>
      </c>
      <c r="X10" s="11" t="s">
        <v>5</v>
      </c>
    </row>
    <row r="11" spans="1:47" customHeight="1" ht="15.75">
      <c r="N11" s="12" t="s">
        <v>6</v>
      </c>
      <c r="O11" s="13" t="s">
        <v>7</v>
      </c>
      <c r="P11" s="14">
        <v>56</v>
      </c>
      <c r="Q11" s="15" t="str">
        <f>P11+P12</f>
        <v>0</v>
      </c>
      <c r="X11" s="15" t="str">
        <f>SUM(Q11:W12)</f>
        <v>0</v>
      </c>
    </row>
    <row r="12" spans="1:47" customHeight="1" ht="14.25" s="16" customFormat="1">
      <c r="N12" s="12"/>
      <c r="O12" s="13" t="s">
        <v>8</v>
      </c>
      <c r="P12" s="14">
        <v>16</v>
      </c>
      <c r="Q12" s="15"/>
      <c r="X12" s="15"/>
    </row>
    <row r="16" spans="1:47" customHeight="1" ht="26.25">
      <c r="N16" s="17" t="s">
        <v>9</v>
      </c>
      <c r="O16" s="10" t="s">
        <v>4</v>
      </c>
      <c r="P16" s="10"/>
      <c r="Q16" s="11" t="s">
        <v>5</v>
      </c>
    </row>
    <row r="17" spans="1:47" customHeight="1" ht="14.25">
      <c r="N17" s="12" t="s">
        <v>6</v>
      </c>
      <c r="O17" s="13" t="s">
        <v>7</v>
      </c>
      <c r="P17" s="18">
        <v>6</v>
      </c>
      <c r="Q17" s="19" t="str">
        <f>SUM(P17:P18)</f>
        <v>0</v>
      </c>
      <c r="R17" s="20"/>
    </row>
    <row r="18" spans="1:47" customHeight="1" ht="14.25">
      <c r="N18" s="12"/>
      <c r="O18" s="13" t="s">
        <v>8</v>
      </c>
      <c r="P18" s="14">
        <v>0</v>
      </c>
      <c r="Q18" s="19"/>
      <c r="R18" s="20"/>
    </row>
    <row r="21" spans="1:47" customHeight="1" ht="14.25">
      <c r="L21" s="21"/>
    </row>
    <row r="22" spans="1:47" customHeight="1" ht="14.25">
      <c r="L22" s="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03"/>
  <sheetViews>
    <sheetView tabSelected="1" workbookViewId="0" zoomScale="90" zoomScaleNormal="90" showGridLines="true" showRowColHeaders="1">
      <pane xSplit="5" ySplit="36" topLeftCell="F37" activePane="bottomRight" state="frozen"/>
      <selection pane="topRight"/>
      <selection pane="bottomLeft"/>
      <selection pane="bottomRight" activeCell="A36" sqref="A36"/>
    </sheetView>
  </sheetViews>
  <sheetFormatPr defaultRowHeight="14.4" defaultColWidth="11.5625" outlineLevelRow="0" outlineLevelCol="0"/>
  <cols>
    <col min="1" max="1" width="9.88" customWidth="true" style="22"/>
    <col min="2" max="2" width="7.56" customWidth="true" style="22"/>
    <col min="3" max="3" width="8.44" customWidth="true" style="23"/>
    <col min="4" max="4" width="10.44" customWidth="true" style="22"/>
    <col min="5" max="5" width="35.77" customWidth="true" style="22"/>
    <col min="6" max="6" width="14.56" customWidth="true" style="22"/>
    <col min="7" max="7" width="11.67" customWidth="true" style="22"/>
    <col min="8" max="8" width="5.44" customWidth="true" style="23"/>
    <col min="9" max="9" width="17.67" customWidth="true" style="23"/>
    <col min="10" max="10" width="15.11" customWidth="true" style="23"/>
    <col min="11" max="11" width="22.56" customWidth="true" style="22"/>
    <col min="12" max="12" width="23.88" customWidth="true" style="22"/>
    <col min="13" max="13" width="34.33" customWidth="true" style="22"/>
    <col min="14" max="14" width="15.33" customWidth="true" style="22"/>
    <col min="15" max="15" width="4" customWidth="true" style="22"/>
    <col min="16" max="16" width="4" customWidth="true" style="22"/>
    <col min="17" max="17" width="4" customWidth="true" style="22"/>
    <col min="18" max="18" width="4" customWidth="true" style="22"/>
    <col min="19" max="19" width="4" customWidth="true" style="22"/>
    <col min="20" max="20" width="4" customWidth="true" style="22"/>
    <col min="21" max="21" width="4" customWidth="true" style="22"/>
    <col min="22" max="22" width="4" customWidth="true" style="22"/>
    <col min="23" max="23" width="4" customWidth="true" style="22"/>
    <col min="24" max="24" width="4" customWidth="true" style="22"/>
    <col min="25" max="25" width="4" customWidth="true" style="22"/>
    <col min="26" max="26" width="4" customWidth="true" style="22"/>
    <col min="27" max="27" width="4" customWidth="true" style="22"/>
    <col min="28" max="28" width="4" customWidth="true" style="22"/>
    <col min="29" max="29" width="4" customWidth="true" style="22"/>
    <col min="30" max="30" width="4" customWidth="true" style="22"/>
    <col min="31" max="31" width="4" customWidth="true" style="22"/>
    <col min="32" max="32" width="4" customWidth="true" style="22"/>
    <col min="33" max="33" width="4" customWidth="true" style="22"/>
    <col min="34" max="34" width="4" customWidth="true" style="22"/>
    <col min="35" max="35" width="4" customWidth="true" style="22"/>
    <col min="36" max="36" width="4" customWidth="true" style="22"/>
    <col min="37" max="37" width="4" customWidth="true" style="22"/>
    <col min="38" max="38" width="4" customWidth="true" style="22"/>
    <col min="39" max="39" width="4" customWidth="true" style="22"/>
    <col min="40" max="40" width="4" customWidth="true" style="22"/>
    <col min="41" max="41" width="4" customWidth="true" style="22"/>
    <col min="42" max="42" width="4" customWidth="true" style="22"/>
    <col min="43" max="43" width="4" customWidth="true" style="22"/>
    <col min="44" max="44" width="4" customWidth="true" style="22"/>
    <col min="45" max="45" width="4" customWidth="true" style="22"/>
    <col min="46" max="46" width="3.56" customWidth="true" style="22"/>
    <col min="47" max="47" width="3.56" customWidth="true" style="22"/>
    <col min="48" max="48" width="3.44" customWidth="true" style="22"/>
    <col min="49" max="49" width="3.88" customWidth="true" style="22"/>
    <col min="50" max="50" width="3.56" customWidth="true" style="22"/>
    <col min="51" max="51" width="3.56" customWidth="true" style="22"/>
    <col min="52" max="52" width="3.44" customWidth="true" style="22"/>
    <col min="53" max="53" width="11.44" customWidth="true" style="24"/>
    <col min="54" max="54" width="11.44" customWidth="true" style="24"/>
    <col min="55" max="55" width="11.56" customWidth="true" style="22"/>
  </cols>
  <sheetData>
    <row r="2" spans="1:56" customHeight="1" ht="15">
      <c r="A2" s="25" t="s">
        <v>10</v>
      </c>
    </row>
    <row r="3" spans="1:56" customHeight="1" ht="14.15">
      <c r="A3" s="25" t="s">
        <v>11</v>
      </c>
      <c r="B3" s="26"/>
      <c r="C3" s="27"/>
      <c r="D3" s="26"/>
      <c r="E3" s="26"/>
      <c r="F3" s="26"/>
      <c r="G3" s="28"/>
      <c r="H3" s="29"/>
      <c r="I3" s="27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</row>
    <row r="5" spans="1:56" customHeight="1" ht="14.25">
      <c r="A5" s="30"/>
      <c r="B5" s="30"/>
      <c r="C5" s="31" t="s">
        <v>12</v>
      </c>
      <c r="D5" s="31"/>
      <c r="E5" s="31"/>
      <c r="F5" s="31"/>
      <c r="G5" s="30"/>
      <c r="H5" s="32"/>
      <c r="I5" s="32"/>
      <c r="J5" s="32"/>
      <c r="K5" s="30"/>
      <c r="L5" s="31" t="s">
        <v>13</v>
      </c>
      <c r="M5" s="31"/>
      <c r="N5" s="31"/>
      <c r="O5" s="31" t="s">
        <v>14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 t="s">
        <v>15</v>
      </c>
      <c r="AU5" s="31"/>
      <c r="AV5" s="31"/>
      <c r="AW5" s="31"/>
      <c r="AX5" s="31"/>
      <c r="AY5" s="31"/>
      <c r="AZ5" s="31"/>
      <c r="BA5" s="33" t="s">
        <v>16</v>
      </c>
      <c r="BB5" s="34" t="s">
        <v>17</v>
      </c>
    </row>
    <row r="6" spans="1:56" customHeight="1" ht="23.85" s="24" customFormat="1">
      <c r="A6" s="35" t="s">
        <v>18</v>
      </c>
      <c r="B6" s="35" t="s">
        <v>19</v>
      </c>
      <c r="C6" s="35" t="s">
        <v>20</v>
      </c>
      <c r="D6" s="35" t="s">
        <v>21</v>
      </c>
      <c r="E6" s="35" t="s">
        <v>22</v>
      </c>
      <c r="F6" s="35" t="s">
        <v>23</v>
      </c>
      <c r="G6" s="35" t="s">
        <v>24</v>
      </c>
      <c r="H6" s="35" t="s">
        <v>25</v>
      </c>
      <c r="I6" s="36" t="s">
        <v>26</v>
      </c>
      <c r="J6" s="36" t="s">
        <v>27</v>
      </c>
      <c r="K6" s="35" t="s">
        <v>28</v>
      </c>
      <c r="L6" s="35" t="s">
        <v>29</v>
      </c>
      <c r="M6" s="35" t="s">
        <v>30</v>
      </c>
      <c r="N6" s="35" t="s">
        <v>31</v>
      </c>
      <c r="O6" s="35" t="s">
        <v>32</v>
      </c>
      <c r="P6" s="35" t="s">
        <v>33</v>
      </c>
      <c r="Q6" s="35" t="s">
        <v>34</v>
      </c>
      <c r="R6" s="35" t="s">
        <v>35</v>
      </c>
      <c r="S6" s="35" t="s">
        <v>36</v>
      </c>
      <c r="T6" s="35" t="s">
        <v>37</v>
      </c>
      <c r="U6" s="35" t="s">
        <v>0</v>
      </c>
      <c r="V6" s="35" t="s">
        <v>38</v>
      </c>
      <c r="W6" s="35" t="s">
        <v>39</v>
      </c>
      <c r="X6" s="35" t="s">
        <v>40</v>
      </c>
      <c r="Y6" s="35" t="s">
        <v>41</v>
      </c>
      <c r="Z6" s="35" t="s">
        <v>42</v>
      </c>
      <c r="AA6" s="35" t="s">
        <v>43</v>
      </c>
      <c r="AB6" s="35" t="s">
        <v>44</v>
      </c>
      <c r="AC6" s="35" t="s">
        <v>45</v>
      </c>
      <c r="AD6" s="35" t="s">
        <v>46</v>
      </c>
      <c r="AE6" s="35" t="s">
        <v>47</v>
      </c>
      <c r="AF6" s="35" t="s">
        <v>48</v>
      </c>
      <c r="AG6" s="35" t="s">
        <v>49</v>
      </c>
      <c r="AH6" s="35" t="s">
        <v>50</v>
      </c>
      <c r="AI6" s="35" t="s">
        <v>51</v>
      </c>
      <c r="AJ6" s="35" t="s">
        <v>52</v>
      </c>
      <c r="AK6" s="35" t="s">
        <v>53</v>
      </c>
      <c r="AL6" s="35" t="s">
        <v>54</v>
      </c>
      <c r="AM6" s="35" t="s">
        <v>55</v>
      </c>
      <c r="AN6" s="35" t="s">
        <v>56</v>
      </c>
      <c r="AO6" s="35" t="s">
        <v>57</v>
      </c>
      <c r="AP6" s="35" t="s">
        <v>58</v>
      </c>
      <c r="AQ6" s="35" t="s">
        <v>59</v>
      </c>
      <c r="AR6" s="35" t="s">
        <v>60</v>
      </c>
      <c r="AS6" s="35" t="s">
        <v>61</v>
      </c>
      <c r="AT6" s="35" t="s">
        <v>62</v>
      </c>
      <c r="AU6" s="35" t="s">
        <v>63</v>
      </c>
      <c r="AV6" s="35" t="s">
        <v>64</v>
      </c>
      <c r="AW6" s="35" t="s">
        <v>65</v>
      </c>
      <c r="AX6" s="35" t="s">
        <v>66</v>
      </c>
      <c r="AY6" s="35" t="s">
        <v>67</v>
      </c>
      <c r="AZ6" s="35" t="s">
        <v>68</v>
      </c>
      <c r="BA6" s="37"/>
      <c r="BB6" s="34"/>
    </row>
    <row r="7" spans="1:56" customHeight="1" ht="13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9"/>
      <c r="BB7" s="39"/>
    </row>
    <row r="8" spans="1:56" customHeight="1" ht="13.5">
      <c r="A8" s="40" t="s">
        <v>69</v>
      </c>
      <c r="B8" s="40"/>
      <c r="C8" s="40"/>
      <c r="D8" s="40"/>
      <c r="E8" s="40"/>
      <c r="F8" s="41"/>
      <c r="G8" s="41"/>
      <c r="H8" s="42"/>
      <c r="I8" s="42"/>
      <c r="J8" s="42"/>
      <c r="K8" s="41"/>
      <c r="L8" s="41"/>
      <c r="M8" s="41"/>
      <c r="N8" s="41"/>
      <c r="O8" s="41"/>
      <c r="P8" s="43"/>
      <c r="Q8" s="43"/>
      <c r="R8" s="43"/>
      <c r="S8" s="43"/>
      <c r="T8" s="43"/>
      <c r="U8" s="43"/>
      <c r="V8" s="43"/>
      <c r="W8" s="43"/>
      <c r="X8" s="43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39"/>
      <c r="BB8" s="39"/>
    </row>
    <row r="9" spans="1:56" customHeight="1" ht="13.5">
      <c r="A9" s="44" t="s">
        <v>70</v>
      </c>
      <c r="B9" s="45"/>
      <c r="C9" s="46"/>
      <c r="D9" s="47"/>
      <c r="E9" s="48"/>
      <c r="F9" s="41"/>
      <c r="G9" s="41"/>
      <c r="H9" s="42"/>
      <c r="I9" s="42"/>
      <c r="J9" s="42"/>
      <c r="K9" s="41"/>
      <c r="L9" s="41"/>
      <c r="M9" s="41"/>
      <c r="N9" s="41"/>
      <c r="O9" s="41"/>
      <c r="P9" s="49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1"/>
      <c r="AT9" s="41"/>
      <c r="AU9" s="41"/>
      <c r="AV9" s="41"/>
      <c r="AW9" s="41"/>
      <c r="AX9" s="41"/>
      <c r="AY9" s="41"/>
      <c r="AZ9" s="41"/>
      <c r="BA9" s="39"/>
      <c r="BB9" s="39"/>
    </row>
    <row r="10" spans="1:56" customHeight="1" ht="13.5">
      <c r="A10" s="109">
        <v>1</v>
      </c>
      <c r="B10" s="110"/>
      <c r="C10" s="111"/>
      <c r="D10" s="112">
        <v>47960091</v>
      </c>
      <c r="E10" s="113" t="s">
        <v>71</v>
      </c>
      <c r="F10" s="41"/>
      <c r="G10" s="41"/>
      <c r="H10" s="42"/>
      <c r="I10" s="42"/>
      <c r="J10" s="42"/>
      <c r="K10" s="41" t="s">
        <v>72</v>
      </c>
      <c r="L10" s="41"/>
      <c r="M10" s="41" t="s">
        <v>73</v>
      </c>
      <c r="N10" s="41" t="s">
        <v>74</v>
      </c>
      <c r="O10" s="41"/>
      <c r="P10" s="49"/>
      <c r="Q10" s="43"/>
      <c r="R10" s="43"/>
      <c r="S10" s="43" t="s">
        <v>75</v>
      </c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1"/>
      <c r="AT10" s="41">
        <v>1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1</v>
      </c>
      <c r="BA10" s="39"/>
      <c r="BB10" s="39"/>
    </row>
    <row r="11" spans="1:56" customHeight="1" ht="13.5">
      <c r="A11" s="109">
        <v>2</v>
      </c>
      <c r="B11" s="110"/>
      <c r="C11" s="111"/>
      <c r="D11" s="112">
        <v>46605432</v>
      </c>
      <c r="E11" s="113" t="s">
        <v>76</v>
      </c>
      <c r="F11" s="41"/>
      <c r="G11" s="41"/>
      <c r="H11" s="42"/>
      <c r="I11" s="42"/>
      <c r="J11" s="42"/>
      <c r="K11" s="41" t="s">
        <v>77</v>
      </c>
      <c r="L11" s="41"/>
      <c r="M11" s="41" t="s">
        <v>73</v>
      </c>
      <c r="N11" s="41" t="s">
        <v>74</v>
      </c>
      <c r="O11" s="41"/>
      <c r="P11" s="49"/>
      <c r="Q11" s="43"/>
      <c r="R11" s="43"/>
      <c r="S11" s="43" t="s">
        <v>75</v>
      </c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1"/>
      <c r="AT11" s="41">
        <v>1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1</v>
      </c>
      <c r="BA11" s="39"/>
      <c r="BB11" s="39"/>
    </row>
    <row r="12" spans="1:56" customHeight="1" ht="13.5">
      <c r="A12" s="109">
        <v>3</v>
      </c>
      <c r="B12" s="110"/>
      <c r="C12" s="111"/>
      <c r="D12" s="112">
        <v>40778235</v>
      </c>
      <c r="E12" s="113" t="s">
        <v>78</v>
      </c>
      <c r="F12" s="41"/>
      <c r="G12" s="41"/>
      <c r="H12" s="42"/>
      <c r="I12" s="42"/>
      <c r="J12" s="42"/>
      <c r="K12" s="41" t="s">
        <v>79</v>
      </c>
      <c r="L12" s="41"/>
      <c r="M12" s="41" t="s">
        <v>73</v>
      </c>
      <c r="N12" s="41" t="s">
        <v>74</v>
      </c>
      <c r="O12" s="41"/>
      <c r="P12" s="49"/>
      <c r="Q12" s="43"/>
      <c r="R12" s="43"/>
      <c r="S12" s="43" t="s">
        <v>75</v>
      </c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1"/>
      <c r="AT12" s="41">
        <v>1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1</v>
      </c>
      <c r="BA12" s="39"/>
      <c r="BB12" s="39"/>
    </row>
    <row r="13" spans="1:56" customHeight="1" ht="13.5">
      <c r="A13" s="109">
        <v>4</v>
      </c>
      <c r="B13" s="110"/>
      <c r="C13" s="111"/>
      <c r="D13" s="112">
        <v>42132408</v>
      </c>
      <c r="E13" s="113" t="s">
        <v>80</v>
      </c>
      <c r="F13" s="41"/>
      <c r="G13" s="41"/>
      <c r="H13" s="42"/>
      <c r="I13" s="42"/>
      <c r="J13" s="42"/>
      <c r="K13" s="41" t="s">
        <v>81</v>
      </c>
      <c r="L13" s="41"/>
      <c r="M13" s="41" t="s">
        <v>73</v>
      </c>
      <c r="N13" s="41" t="s">
        <v>74</v>
      </c>
      <c r="O13" s="41"/>
      <c r="P13" s="49"/>
      <c r="Q13" s="43"/>
      <c r="R13" s="43"/>
      <c r="S13" s="43" t="s">
        <v>75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1"/>
      <c r="AT13" s="41">
        <v>1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1</v>
      </c>
      <c r="BA13" s="39"/>
      <c r="BB13" s="39"/>
    </row>
    <row r="14" spans="1:56" customHeight="1" ht="13.5">
      <c r="A14" s="109">
        <v>5</v>
      </c>
      <c r="B14" s="110"/>
      <c r="C14" s="111"/>
      <c r="D14" s="112">
        <v>72890114</v>
      </c>
      <c r="E14" s="113" t="s">
        <v>82</v>
      </c>
      <c r="F14" s="41"/>
      <c r="G14" s="41"/>
      <c r="H14" s="42"/>
      <c r="I14" s="42"/>
      <c r="J14" s="42"/>
      <c r="K14" s="41" t="s">
        <v>83</v>
      </c>
      <c r="L14" s="41"/>
      <c r="M14" s="41" t="s">
        <v>73</v>
      </c>
      <c r="N14" s="41" t="s">
        <v>84</v>
      </c>
      <c r="O14" s="41"/>
      <c r="P14" s="49"/>
      <c r="Q14" s="43"/>
      <c r="R14" s="43"/>
      <c r="S14" s="43" t="s">
        <v>75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1"/>
      <c r="AT14" s="41">
        <v>1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1</v>
      </c>
      <c r="BA14" s="39"/>
      <c r="BB14" s="39"/>
    </row>
    <row r="15" spans="1:56" customHeight="1" ht="13.5">
      <c r="A15" s="109">
        <v>6</v>
      </c>
      <c r="B15" s="110"/>
      <c r="C15" s="111"/>
      <c r="D15" s="112">
        <v>44823974</v>
      </c>
      <c r="E15" s="113" t="s">
        <v>85</v>
      </c>
      <c r="F15" s="41"/>
      <c r="G15" s="41"/>
      <c r="H15" s="42"/>
      <c r="I15" s="42"/>
      <c r="J15" s="42"/>
      <c r="K15" s="41" t="s">
        <v>86</v>
      </c>
      <c r="L15" s="41"/>
      <c r="M15" s="41" t="s">
        <v>73</v>
      </c>
      <c r="N15" s="41" t="s">
        <v>74</v>
      </c>
      <c r="O15" s="41"/>
      <c r="P15" s="49"/>
      <c r="Q15" s="43"/>
      <c r="R15" s="43"/>
      <c r="S15" s="43" t="s">
        <v>75</v>
      </c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1"/>
      <c r="AT15" s="41">
        <v>1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1</v>
      </c>
      <c r="BA15" s="39"/>
      <c r="BB15" s="39"/>
    </row>
    <row r="16" spans="1:56" customHeight="1" ht="13.5">
      <c r="A16" s="109">
        <v>7</v>
      </c>
      <c r="B16" s="110"/>
      <c r="C16" s="111"/>
      <c r="D16" s="112">
        <v>16123862</v>
      </c>
      <c r="E16" s="113" t="s">
        <v>87</v>
      </c>
      <c r="F16" s="41"/>
      <c r="G16" s="41"/>
      <c r="H16" s="42"/>
      <c r="I16" s="42"/>
      <c r="J16" s="42"/>
      <c r="K16" s="41" t="s">
        <v>88</v>
      </c>
      <c r="L16" s="41"/>
      <c r="M16" s="41" t="s">
        <v>73</v>
      </c>
      <c r="N16" s="41" t="s">
        <v>74</v>
      </c>
      <c r="O16" s="41"/>
      <c r="P16" s="49"/>
      <c r="Q16" s="43"/>
      <c r="R16" s="43"/>
      <c r="S16" s="43" t="s">
        <v>75</v>
      </c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1"/>
      <c r="AT16" s="41">
        <v>1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1</v>
      </c>
      <c r="BA16" s="39"/>
      <c r="BB16" s="39"/>
    </row>
    <row r="17" spans="1:56" customHeight="1" ht="13.5">
      <c r="A17" s="109">
        <v>8</v>
      </c>
      <c r="B17" s="110"/>
      <c r="C17" s="111"/>
      <c r="D17" s="112">
        <v>72654693</v>
      </c>
      <c r="E17" s="113" t="s">
        <v>89</v>
      </c>
      <c r="F17" s="41"/>
      <c r="G17" s="41"/>
      <c r="H17" s="42"/>
      <c r="I17" s="42"/>
      <c r="J17" s="42"/>
      <c r="K17" s="41" t="s">
        <v>90</v>
      </c>
      <c r="L17" s="41"/>
      <c r="M17" s="41" t="s">
        <v>73</v>
      </c>
      <c r="N17" s="41" t="s">
        <v>91</v>
      </c>
      <c r="O17" s="41"/>
      <c r="P17" s="49"/>
      <c r="Q17" s="43"/>
      <c r="R17" s="43"/>
      <c r="S17" s="43" t="s">
        <v>75</v>
      </c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1"/>
      <c r="AT17" s="41">
        <v>1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1</v>
      </c>
      <c r="BA17" s="39"/>
      <c r="BB17" s="39"/>
    </row>
    <row r="18" spans="1:56" customHeight="1" ht="13.5">
      <c r="A18" s="109">
        <v>9</v>
      </c>
      <c r="B18" s="110"/>
      <c r="C18" s="111"/>
      <c r="D18" s="112">
        <v>41929321</v>
      </c>
      <c r="E18" s="113" t="s">
        <v>92</v>
      </c>
      <c r="F18" s="41"/>
      <c r="G18" s="41"/>
      <c r="H18" s="42"/>
      <c r="I18" s="42"/>
      <c r="J18" s="42"/>
      <c r="K18" s="41" t="s">
        <v>93</v>
      </c>
      <c r="L18" s="41"/>
      <c r="M18" s="41" t="s">
        <v>73</v>
      </c>
      <c r="N18" s="41" t="s">
        <v>91</v>
      </c>
      <c r="O18" s="41"/>
      <c r="P18" s="49"/>
      <c r="Q18" s="43"/>
      <c r="R18" s="43"/>
      <c r="S18" s="43" t="s">
        <v>75</v>
      </c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1"/>
      <c r="AT18" s="41">
        <v>1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1</v>
      </c>
      <c r="BA18" s="39"/>
      <c r="BB18" s="39"/>
    </row>
    <row r="19" spans="1:56" customHeight="1" ht="13.5">
      <c r="A19" s="109">
        <v>10</v>
      </c>
      <c r="B19" s="110"/>
      <c r="C19" s="111"/>
      <c r="D19" s="112">
        <v>43162015</v>
      </c>
      <c r="E19" s="113" t="s">
        <v>94</v>
      </c>
      <c r="F19" s="41"/>
      <c r="G19" s="41"/>
      <c r="H19" s="42"/>
      <c r="I19" s="42"/>
      <c r="J19" s="42"/>
      <c r="K19" s="41" t="s">
        <v>95</v>
      </c>
      <c r="L19" s="41"/>
      <c r="M19" s="41" t="s">
        <v>73</v>
      </c>
      <c r="N19" s="41" t="s">
        <v>74</v>
      </c>
      <c r="O19" s="41"/>
      <c r="P19" s="49"/>
      <c r="Q19" s="43"/>
      <c r="R19" s="43"/>
      <c r="S19" s="43" t="s">
        <v>75</v>
      </c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1"/>
      <c r="AT19" s="41">
        <v>1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1</v>
      </c>
      <c r="BA19" s="39"/>
      <c r="BB19" s="39"/>
    </row>
    <row r="20" spans="1:56" customHeight="1" ht="13.5">
      <c r="A20" s="109">
        <v>11</v>
      </c>
      <c r="B20" s="110"/>
      <c r="C20" s="111"/>
      <c r="D20" s="112">
        <v>46078454</v>
      </c>
      <c r="E20" s="113" t="s">
        <v>96</v>
      </c>
      <c r="F20" s="41"/>
      <c r="G20" s="41"/>
      <c r="H20" s="42"/>
      <c r="I20" s="42"/>
      <c r="J20" s="42"/>
      <c r="K20" s="41" t="s">
        <v>93</v>
      </c>
      <c r="L20" s="41"/>
      <c r="M20" s="41" t="s">
        <v>73</v>
      </c>
      <c r="N20" s="41" t="s">
        <v>91</v>
      </c>
      <c r="O20" s="41"/>
      <c r="P20" s="49"/>
      <c r="Q20" s="43"/>
      <c r="R20" s="43"/>
      <c r="S20" s="43" t="s">
        <v>75</v>
      </c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1"/>
      <c r="AT20" s="41">
        <v>1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1</v>
      </c>
      <c r="BA20" s="39"/>
      <c r="BB20" s="39"/>
    </row>
    <row r="21" spans="1:56" customHeight="1" ht="13.5">
      <c r="A21" s="109">
        <v>12</v>
      </c>
      <c r="B21" s="110"/>
      <c r="C21" s="111"/>
      <c r="D21" s="112">
        <v>43164161</v>
      </c>
      <c r="E21" s="113" t="s">
        <v>97</v>
      </c>
      <c r="F21" s="41"/>
      <c r="G21" s="41"/>
      <c r="H21" s="42"/>
      <c r="I21" s="42"/>
      <c r="J21" s="42"/>
      <c r="K21" s="41" t="s">
        <v>90</v>
      </c>
      <c r="L21" s="41"/>
      <c r="M21" s="41" t="s">
        <v>73</v>
      </c>
      <c r="N21" s="41" t="s">
        <v>91</v>
      </c>
      <c r="O21" s="41"/>
      <c r="P21" s="49"/>
      <c r="Q21" s="43"/>
      <c r="R21" s="43"/>
      <c r="S21" s="43" t="s">
        <v>75</v>
      </c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1"/>
      <c r="AT21" s="41">
        <v>1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1</v>
      </c>
      <c r="BA21" s="39"/>
      <c r="BB21" s="39"/>
    </row>
    <row r="22" spans="1:56" customHeight="1" ht="13.5">
      <c r="A22" s="109">
        <v>13</v>
      </c>
      <c r="B22" s="110"/>
      <c r="C22" s="111"/>
      <c r="D22" s="112">
        <v>45711527</v>
      </c>
      <c r="E22" s="113" t="s">
        <v>98</v>
      </c>
      <c r="F22" s="41"/>
      <c r="G22" s="41"/>
      <c r="H22" s="42"/>
      <c r="I22" s="42"/>
      <c r="J22" s="42"/>
      <c r="K22" s="41" t="s">
        <v>93</v>
      </c>
      <c r="L22" s="41"/>
      <c r="M22" s="41" t="s">
        <v>73</v>
      </c>
      <c r="N22" s="41" t="s">
        <v>91</v>
      </c>
      <c r="O22" s="41"/>
      <c r="P22" s="49"/>
      <c r="Q22" s="43"/>
      <c r="R22" s="43"/>
      <c r="S22" s="43" t="s">
        <v>75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1"/>
      <c r="AT22" s="41">
        <v>1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1</v>
      </c>
      <c r="BA22" s="39"/>
      <c r="BB22" s="39"/>
    </row>
    <row r="23" spans="1:56" customHeight="1" ht="13.5">
      <c r="A23" s="109">
        <v>14</v>
      </c>
      <c r="B23" s="110"/>
      <c r="C23" s="111"/>
      <c r="D23" s="112">
        <v>70613887</v>
      </c>
      <c r="E23" s="113" t="s">
        <v>99</v>
      </c>
      <c r="F23" s="41"/>
      <c r="G23" s="41"/>
      <c r="H23" s="42"/>
      <c r="I23" s="42"/>
      <c r="J23" s="42"/>
      <c r="K23" s="41" t="s">
        <v>83</v>
      </c>
      <c r="L23" s="41"/>
      <c r="M23" s="41" t="s">
        <v>73</v>
      </c>
      <c r="N23" s="41" t="s">
        <v>84</v>
      </c>
      <c r="O23" s="41"/>
      <c r="P23" s="49"/>
      <c r="Q23" s="43"/>
      <c r="R23" s="43"/>
      <c r="S23" s="43" t="s">
        <v>75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1"/>
      <c r="AT23" s="41">
        <v>1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1</v>
      </c>
      <c r="BA23" s="39"/>
      <c r="BB23" s="39"/>
    </row>
    <row r="24" spans="1:56" customHeight="1" ht="13.5">
      <c r="A24" s="109">
        <v>15</v>
      </c>
      <c r="B24" s="110"/>
      <c r="C24" s="111"/>
      <c r="D24" s="112" t="s">
        <v>100</v>
      </c>
      <c r="E24" s="113" t="s">
        <v>101</v>
      </c>
      <c r="F24" s="41"/>
      <c r="G24" s="41"/>
      <c r="H24" s="42"/>
      <c r="I24" s="42"/>
      <c r="J24" s="42"/>
      <c r="K24" s="41" t="s">
        <v>102</v>
      </c>
      <c r="L24" s="41"/>
      <c r="M24" s="41" t="s">
        <v>73</v>
      </c>
      <c r="N24" s="41" t="s">
        <v>74</v>
      </c>
      <c r="O24" s="41"/>
      <c r="P24" s="49"/>
      <c r="Q24" s="43"/>
      <c r="R24" s="43"/>
      <c r="S24" s="43" t="s">
        <v>75</v>
      </c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1"/>
      <c r="AT24" s="41">
        <v>1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1</v>
      </c>
      <c r="BA24" s="39"/>
      <c r="BB24" s="39"/>
    </row>
    <row r="25" spans="1:56" customHeight="1" ht="13.5">
      <c r="A25" s="109">
        <v>16</v>
      </c>
      <c r="B25" s="110"/>
      <c r="C25" s="111"/>
      <c r="D25" s="112">
        <v>41090322</v>
      </c>
      <c r="E25" s="113" t="s">
        <v>103</v>
      </c>
      <c r="F25" s="41"/>
      <c r="G25" s="41"/>
      <c r="H25" s="42"/>
      <c r="I25" s="42"/>
      <c r="J25" s="42"/>
      <c r="K25" s="41" t="s">
        <v>104</v>
      </c>
      <c r="L25" s="41"/>
      <c r="M25" s="41" t="s">
        <v>73</v>
      </c>
      <c r="N25" s="41" t="s">
        <v>74</v>
      </c>
      <c r="O25" s="41"/>
      <c r="P25" s="49"/>
      <c r="Q25" s="43"/>
      <c r="R25" s="43"/>
      <c r="S25" s="43" t="s">
        <v>75</v>
      </c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1"/>
      <c r="AT25" s="41">
        <v>1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1</v>
      </c>
      <c r="BA25" s="39"/>
      <c r="BB25" s="39"/>
    </row>
    <row r="26" spans="1:56" customHeight="1" ht="13.5">
      <c r="A26" s="109">
        <v>17</v>
      </c>
      <c r="B26" s="110"/>
      <c r="C26" s="111"/>
      <c r="D26" s="112">
        <v>44085611</v>
      </c>
      <c r="E26" s="113" t="s">
        <v>105</v>
      </c>
      <c r="F26" s="41"/>
      <c r="G26" s="41"/>
      <c r="H26" s="42"/>
      <c r="I26" s="42"/>
      <c r="J26" s="42"/>
      <c r="K26" s="41" t="s">
        <v>106</v>
      </c>
      <c r="L26" s="41"/>
      <c r="M26" s="41" t="s">
        <v>73</v>
      </c>
      <c r="N26" s="41" t="s">
        <v>74</v>
      </c>
      <c r="O26" s="41"/>
      <c r="P26" s="49"/>
      <c r="Q26" s="43"/>
      <c r="R26" s="43"/>
      <c r="S26" s="43" t="s">
        <v>75</v>
      </c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1"/>
      <c r="AT26" s="41">
        <v>1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1</v>
      </c>
      <c r="BA26" s="39"/>
      <c r="BB26" s="39"/>
    </row>
    <row r="27" spans="1:56" customHeight="1" ht="13.5">
      <c r="A27" s="109">
        <v>18</v>
      </c>
      <c r="B27" s="110"/>
      <c r="C27" s="111"/>
      <c r="D27" s="112">
        <v>72433532</v>
      </c>
      <c r="E27" s="113" t="s">
        <v>107</v>
      </c>
      <c r="F27" s="41"/>
      <c r="G27" s="41"/>
      <c r="H27" s="42"/>
      <c r="I27" s="42"/>
      <c r="J27" s="42"/>
      <c r="K27" s="41" t="s">
        <v>106</v>
      </c>
      <c r="L27" s="41"/>
      <c r="M27" s="41" t="s">
        <v>73</v>
      </c>
      <c r="N27" s="41" t="s">
        <v>74</v>
      </c>
      <c r="O27" s="41"/>
      <c r="P27" s="49"/>
      <c r="Q27" s="43"/>
      <c r="R27" s="43"/>
      <c r="S27" s="43" t="s">
        <v>75</v>
      </c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1"/>
      <c r="AT27" s="41">
        <v>1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1</v>
      </c>
      <c r="BA27" s="39"/>
      <c r="BB27" s="39"/>
    </row>
    <row r="28" spans="1:56" customHeight="1" ht="13.5">
      <c r="A28" s="109">
        <v>19</v>
      </c>
      <c r="B28" s="110"/>
      <c r="C28" s="111"/>
      <c r="D28" s="112" t="s">
        <v>108</v>
      </c>
      <c r="E28" s="113" t="s">
        <v>109</v>
      </c>
      <c r="F28" s="41"/>
      <c r="G28" s="41"/>
      <c r="H28" s="42"/>
      <c r="I28" s="42"/>
      <c r="J28" s="42"/>
      <c r="K28" s="41" t="s">
        <v>110</v>
      </c>
      <c r="L28" s="41"/>
      <c r="M28" s="41" t="s">
        <v>73</v>
      </c>
      <c r="N28" s="41" t="s">
        <v>74</v>
      </c>
      <c r="O28" s="41"/>
      <c r="P28" s="49"/>
      <c r="Q28" s="43"/>
      <c r="R28" s="43"/>
      <c r="S28" s="43" t="s">
        <v>75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1"/>
      <c r="AT28" s="41">
        <v>1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1</v>
      </c>
      <c r="BA28" s="39"/>
      <c r="BB28" s="39"/>
    </row>
    <row r="29" spans="1:56" customHeight="1" ht="13.5">
      <c r="A29" s="109">
        <v>20</v>
      </c>
      <c r="B29" s="110"/>
      <c r="C29" s="111"/>
      <c r="D29" s="112">
        <v>76742784</v>
      </c>
      <c r="E29" s="113" t="s">
        <v>111</v>
      </c>
      <c r="F29" s="41"/>
      <c r="G29" s="41"/>
      <c r="H29" s="42"/>
      <c r="I29" s="42"/>
      <c r="J29" s="42"/>
      <c r="K29" s="41" t="s">
        <v>112</v>
      </c>
      <c r="L29" s="41"/>
      <c r="M29" s="41" t="s">
        <v>73</v>
      </c>
      <c r="N29" s="41" t="s">
        <v>84</v>
      </c>
      <c r="O29" s="41"/>
      <c r="P29" s="49"/>
      <c r="Q29" s="43"/>
      <c r="R29" s="43"/>
      <c r="S29" s="43" t="s">
        <v>75</v>
      </c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1"/>
      <c r="AT29" s="41">
        <v>1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1</v>
      </c>
      <c r="BA29" s="39"/>
      <c r="BB29" s="39"/>
    </row>
    <row r="30" spans="1:56" customHeight="1" ht="13.5">
      <c r="A30" s="109">
        <v>21</v>
      </c>
      <c r="B30" s="110"/>
      <c r="C30" s="111"/>
      <c r="D30" s="112">
        <v>42743571</v>
      </c>
      <c r="E30" s="113" t="s">
        <v>113</v>
      </c>
      <c r="F30" s="41"/>
      <c r="G30" s="41"/>
      <c r="H30" s="42"/>
      <c r="I30" s="42"/>
      <c r="J30" s="42"/>
      <c r="K30" s="41" t="s">
        <v>114</v>
      </c>
      <c r="L30" s="41"/>
      <c r="M30" s="41" t="s">
        <v>73</v>
      </c>
      <c r="N30" s="41" t="s">
        <v>74</v>
      </c>
      <c r="O30" s="41"/>
      <c r="P30" s="49"/>
      <c r="Q30" s="43"/>
      <c r="R30" s="43"/>
      <c r="S30" s="43" t="s">
        <v>75</v>
      </c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1"/>
      <c r="AT30" s="41">
        <v>1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1</v>
      </c>
      <c r="BA30" s="39"/>
      <c r="BB30" s="39"/>
    </row>
    <row r="31" spans="1:56" customHeight="1" ht="13.5">
      <c r="A31" s="109">
        <v>22</v>
      </c>
      <c r="B31" s="110"/>
      <c r="C31" s="111"/>
      <c r="D31" s="112">
        <v>43563747</v>
      </c>
      <c r="E31" s="113" t="s">
        <v>115</v>
      </c>
      <c r="F31" s="41"/>
      <c r="G31" s="41"/>
      <c r="H31" s="42"/>
      <c r="I31" s="42"/>
      <c r="J31" s="42"/>
      <c r="K31" s="41" t="s">
        <v>116</v>
      </c>
      <c r="L31" s="41"/>
      <c r="M31" s="41" t="s">
        <v>73</v>
      </c>
      <c r="N31" s="41" t="s">
        <v>91</v>
      </c>
      <c r="O31" s="41"/>
      <c r="P31" s="49"/>
      <c r="Q31" s="43"/>
      <c r="R31" s="43"/>
      <c r="S31" s="43" t="s">
        <v>75</v>
      </c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1"/>
      <c r="AT31" s="41">
        <v>1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1</v>
      </c>
      <c r="BA31" s="39"/>
      <c r="BB31" s="39"/>
    </row>
    <row r="32" spans="1:56" customHeight="1" ht="13.5">
      <c r="A32" s="109">
        <v>23</v>
      </c>
      <c r="B32" s="110"/>
      <c r="C32" s="111"/>
      <c r="D32" s="112">
        <v>21136515</v>
      </c>
      <c r="E32" s="113" t="s">
        <v>117</v>
      </c>
      <c r="F32" s="41"/>
      <c r="G32" s="41"/>
      <c r="H32" s="42"/>
      <c r="I32" s="42"/>
      <c r="J32" s="42"/>
      <c r="K32" s="41" t="s">
        <v>118</v>
      </c>
      <c r="L32" s="41"/>
      <c r="M32" s="41" t="s">
        <v>73</v>
      </c>
      <c r="N32" s="41" t="s">
        <v>119</v>
      </c>
      <c r="O32" s="41"/>
      <c r="P32" s="49"/>
      <c r="Q32" s="43"/>
      <c r="R32" s="43"/>
      <c r="S32" s="43" t="s">
        <v>75</v>
      </c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1"/>
      <c r="AT32" s="41">
        <v>1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1</v>
      </c>
      <c r="BA32" s="39"/>
      <c r="BB32" s="39"/>
    </row>
    <row r="33" spans="1:56" customHeight="1" ht="13.5">
      <c r="A33" s="109">
        <v>24</v>
      </c>
      <c r="B33" s="110"/>
      <c r="C33" s="111"/>
      <c r="D33" s="112">
        <v>22297859</v>
      </c>
      <c r="E33" s="113" t="s">
        <v>120</v>
      </c>
      <c r="F33" s="41"/>
      <c r="G33" s="41"/>
      <c r="H33" s="42"/>
      <c r="I33" s="42"/>
      <c r="J33" s="42"/>
      <c r="K33" s="41" t="s">
        <v>121</v>
      </c>
      <c r="L33" s="41"/>
      <c r="M33" s="41" t="s">
        <v>73</v>
      </c>
      <c r="N33" s="41" t="s">
        <v>74</v>
      </c>
      <c r="O33" s="41"/>
      <c r="P33" s="49"/>
      <c r="Q33" s="43"/>
      <c r="R33" s="43"/>
      <c r="S33" s="43" t="s">
        <v>75</v>
      </c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1"/>
      <c r="AT33" s="41">
        <v>1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1</v>
      </c>
      <c r="BA33" s="39"/>
      <c r="BB33" s="39"/>
    </row>
    <row r="34" spans="1:56" customHeight="1" ht="13.5">
      <c r="A34" s="109">
        <v>25</v>
      </c>
      <c r="B34" s="110"/>
      <c r="C34" s="111"/>
      <c r="D34" s="112">
        <v>40423524</v>
      </c>
      <c r="E34" s="113" t="s">
        <v>122</v>
      </c>
      <c r="F34" s="41"/>
      <c r="G34" s="41"/>
      <c r="H34" s="42"/>
      <c r="I34" s="42"/>
      <c r="J34" s="42"/>
      <c r="K34" s="41" t="s">
        <v>123</v>
      </c>
      <c r="L34" s="41"/>
      <c r="M34" s="41" t="s">
        <v>73</v>
      </c>
      <c r="N34" s="41" t="s">
        <v>84</v>
      </c>
      <c r="O34" s="41"/>
      <c r="P34" s="49"/>
      <c r="Q34" s="43"/>
      <c r="R34" s="43"/>
      <c r="S34" s="43" t="s">
        <v>75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1"/>
      <c r="AT34" s="41">
        <v>1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1</v>
      </c>
      <c r="BA34" s="39"/>
      <c r="BB34" s="39"/>
    </row>
    <row r="35" spans="1:56" customHeight="1" ht="13.5">
      <c r="A35" s="109">
        <v>26</v>
      </c>
      <c r="B35" s="110"/>
      <c r="C35" s="111"/>
      <c r="D35" s="112">
        <v>46831991</v>
      </c>
      <c r="E35" s="113" t="s">
        <v>124</v>
      </c>
      <c r="F35" s="41"/>
      <c r="G35" s="41"/>
      <c r="H35" s="42"/>
      <c r="I35" s="42"/>
      <c r="J35" s="42"/>
      <c r="K35" s="41" t="s">
        <v>125</v>
      </c>
      <c r="L35" s="41"/>
      <c r="M35" s="41" t="s">
        <v>73</v>
      </c>
      <c r="N35" s="41" t="s">
        <v>84</v>
      </c>
      <c r="O35" s="41"/>
      <c r="P35" s="49"/>
      <c r="Q35" s="43"/>
      <c r="R35" s="43"/>
      <c r="S35" s="43" t="s">
        <v>75</v>
      </c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1"/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1</v>
      </c>
      <c r="BA35" s="39"/>
      <c r="BB35" s="39"/>
    </row>
    <row r="36" spans="1:56" customHeight="1" ht="13.5">
      <c r="A36" s="109">
        <v>27</v>
      </c>
      <c r="B36" s="110"/>
      <c r="C36" s="111"/>
      <c r="D36" s="112" t="s">
        <v>126</v>
      </c>
      <c r="E36" s="113" t="s">
        <v>127</v>
      </c>
      <c r="F36" s="41"/>
      <c r="G36" s="41"/>
      <c r="H36" s="42"/>
      <c r="I36" s="42"/>
      <c r="J36" s="42"/>
      <c r="K36" s="41" t="s">
        <v>128</v>
      </c>
      <c r="L36" s="41"/>
      <c r="M36" s="41" t="s">
        <v>73</v>
      </c>
      <c r="N36" s="41" t="s">
        <v>74</v>
      </c>
      <c r="O36" s="41"/>
      <c r="P36" s="49"/>
      <c r="Q36" s="43"/>
      <c r="R36" s="43"/>
      <c r="S36" s="43" t="s">
        <v>75</v>
      </c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1"/>
      <c r="AT36" s="41">
        <v>1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1</v>
      </c>
      <c r="BA36" s="39"/>
      <c r="BB36" s="39"/>
    </row>
    <row r="37" spans="1:56" customHeight="1" ht="13.8">
      <c r="A37" s="50"/>
      <c r="B37" s="50"/>
      <c r="C37" s="50"/>
      <c r="D37" s="50"/>
      <c r="E37" s="50"/>
      <c r="F37" s="41"/>
      <c r="G37" s="41"/>
      <c r="H37" s="42"/>
      <c r="I37" s="51"/>
      <c r="J37" s="52"/>
      <c r="K37" s="41"/>
      <c r="L37" s="41"/>
      <c r="M37" s="41"/>
      <c r="N37" s="41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1"/>
      <c r="AU37" s="41"/>
      <c r="AV37" s="41"/>
      <c r="AW37" s="41"/>
      <c r="AX37" s="41"/>
      <c r="AY37" s="41"/>
      <c r="AZ37" s="41"/>
      <c r="BA37" s="39"/>
      <c r="BB37" s="39"/>
    </row>
    <row r="38" spans="1:56" customHeight="1" ht="13.5">
      <c r="A38" s="53"/>
      <c r="B38" s="53"/>
      <c r="C38" s="54"/>
      <c r="D38" s="55"/>
      <c r="E38" s="53"/>
      <c r="F38" s="41"/>
      <c r="G38" s="41"/>
      <c r="H38" s="42"/>
      <c r="I38" s="51"/>
      <c r="J38" s="52"/>
      <c r="K38" s="41"/>
      <c r="L38" s="41"/>
      <c r="M38" s="41"/>
      <c r="N38" s="56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1"/>
      <c r="AU38" s="41"/>
      <c r="AV38" s="41"/>
      <c r="AW38" s="41"/>
      <c r="AX38" s="41"/>
      <c r="AY38" s="41"/>
      <c r="AZ38" s="41"/>
      <c r="BA38" s="39"/>
      <c r="BB38" s="39"/>
    </row>
    <row r="39" spans="1:56" customHeight="1" ht="13.5">
      <c r="A39" s="41"/>
      <c r="B39" s="57" t="s">
        <v>129</v>
      </c>
      <c r="C39" s="42"/>
      <c r="D39" s="42"/>
      <c r="E39" s="58">
        <v>9</v>
      </c>
      <c r="G39" s="59"/>
      <c r="H39" s="24"/>
      <c r="J39" s="60"/>
      <c r="K39" s="60"/>
      <c r="L39" s="60"/>
      <c r="M39" s="60"/>
      <c r="N39" s="60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C39" s="60"/>
      <c r="BD39" s="60"/>
    </row>
    <row r="41" spans="1:56" customHeight="1" ht="13.5">
      <c r="B41" s="61"/>
      <c r="D41" s="23"/>
      <c r="E41" s="62"/>
      <c r="H41" s="24"/>
      <c r="J41" s="60"/>
      <c r="K41" s="60"/>
      <c r="L41" s="60"/>
      <c r="M41" s="60"/>
      <c r="N41" s="60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C41" s="60"/>
      <c r="BD41" s="60"/>
    </row>
    <row r="42" spans="1:56" customHeight="1" ht="13.5">
      <c r="A42" s="23"/>
      <c r="B42" s="62"/>
      <c r="D42" s="23"/>
      <c r="G42" s="59"/>
      <c r="H42" s="24"/>
      <c r="K42" s="60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60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60"/>
      <c r="AW42" s="24"/>
      <c r="AX42" s="24"/>
      <c r="AY42" s="24"/>
      <c r="AZ42" s="24"/>
    </row>
    <row r="43" spans="1:56" customHeight="1" ht="13.5">
      <c r="A43" s="23"/>
      <c r="B43" s="23"/>
      <c r="D43" s="63" t="s">
        <v>75</v>
      </c>
      <c r="E43" s="64" t="s">
        <v>130</v>
      </c>
      <c r="G43" s="65" t="s">
        <v>131</v>
      </c>
      <c r="H43" s="39" t="str">
        <f>COUNTIF($H$9:$H42,"F")</f>
        <v>0</v>
      </c>
      <c r="I43" s="24"/>
      <c r="J43" s="24"/>
      <c r="K43" s="60"/>
      <c r="N43" s="24"/>
      <c r="O43" s="49">
        <v>65</v>
      </c>
      <c r="P43" s="49">
        <v>74</v>
      </c>
      <c r="Q43" s="49">
        <v>74</v>
      </c>
      <c r="R43" s="42">
        <v>74</v>
      </c>
      <c r="S43" s="42">
        <v>60</v>
      </c>
      <c r="T43" s="66">
        <v>63</v>
      </c>
      <c r="U43" s="66" t="str">
        <f>COUNTIF(U$8:U42,"A")</f>
        <v>0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60"/>
      <c r="AU43" s="60"/>
      <c r="AV43" s="24"/>
      <c r="AW43" s="24"/>
      <c r="AX43" s="24"/>
      <c r="AY43" s="24"/>
      <c r="AZ43" s="24"/>
    </row>
    <row r="44" spans="1:56" customHeight="1" ht="13.5">
      <c r="A44" s="23"/>
      <c r="B44" s="23"/>
      <c r="D44" s="67" t="s">
        <v>132</v>
      </c>
      <c r="E44" s="68" t="s">
        <v>133</v>
      </c>
      <c r="G44" s="65" t="s">
        <v>134</v>
      </c>
      <c r="H44" s="39" t="str">
        <f>COUNTIF($H$9:$H42,"E")</f>
        <v>0</v>
      </c>
      <c r="I44" s="24"/>
      <c r="J44" s="24"/>
      <c r="K44" s="60"/>
      <c r="N44" s="24"/>
      <c r="O44" s="49">
        <v>11</v>
      </c>
      <c r="P44" s="49">
        <v>16</v>
      </c>
      <c r="Q44" s="49">
        <v>13</v>
      </c>
      <c r="R44" s="42">
        <v>13</v>
      </c>
      <c r="S44" s="42">
        <v>12</v>
      </c>
      <c r="T44" s="66">
        <v>34</v>
      </c>
      <c r="U44" s="66" t="str">
        <f>COUNTIF(U$8:U42,"D")</f>
        <v>0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60"/>
      <c r="AU44" s="60"/>
      <c r="AV44" s="24"/>
      <c r="AW44" s="24"/>
      <c r="AX44" s="24"/>
      <c r="AY44" s="24"/>
      <c r="AZ44" s="24"/>
    </row>
    <row r="45" spans="1:56" customHeight="1" ht="13.5">
      <c r="A45" s="23"/>
      <c r="B45" s="23"/>
      <c r="D45" s="69" t="s">
        <v>135</v>
      </c>
      <c r="E45" s="69" t="s">
        <v>136</v>
      </c>
      <c r="G45" s="65" t="s">
        <v>137</v>
      </c>
      <c r="H45" s="39" t="str">
        <f>COUNTIF($H$10:$H42,"L")</f>
        <v>0</v>
      </c>
      <c r="I45" s="24"/>
      <c r="J45" s="24"/>
      <c r="K45" s="60"/>
      <c r="N45" s="24"/>
      <c r="O45" s="49">
        <v>31</v>
      </c>
      <c r="P45" s="49">
        <v>0</v>
      </c>
      <c r="Q45" s="49">
        <v>0</v>
      </c>
      <c r="R45" s="42">
        <v>0</v>
      </c>
      <c r="S45" s="42">
        <v>3</v>
      </c>
      <c r="T45" s="66">
        <v>0</v>
      </c>
      <c r="U45" s="66" t="str">
        <f>COUNTIF(U$9:U42,"TI")</f>
        <v>0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60"/>
      <c r="AU45" s="60"/>
      <c r="AV45" s="24"/>
      <c r="AW45" s="24"/>
      <c r="AX45" s="24"/>
      <c r="AY45" s="24"/>
      <c r="AZ45" s="24"/>
    </row>
    <row r="46" spans="1:56" customHeight="1" ht="13.5">
      <c r="A46" s="23"/>
      <c r="B46" s="23"/>
      <c r="D46" s="70" t="s">
        <v>138</v>
      </c>
      <c r="E46" s="71" t="s">
        <v>139</v>
      </c>
      <c r="G46" s="65" t="s">
        <v>5</v>
      </c>
      <c r="H46" s="72" t="str">
        <f>SUM(H43:H45)</f>
        <v>0</v>
      </c>
      <c r="I46" s="24"/>
      <c r="J46" s="60"/>
      <c r="K46" s="60"/>
      <c r="N46" s="24"/>
      <c r="O46" s="49">
        <v>9</v>
      </c>
      <c r="P46" s="49">
        <v>0</v>
      </c>
      <c r="Q46" s="49">
        <v>0</v>
      </c>
      <c r="R46" s="42">
        <v>0</v>
      </c>
      <c r="S46" s="42">
        <v>22</v>
      </c>
      <c r="T46" s="66">
        <v>0</v>
      </c>
      <c r="U46" s="66" t="str">
        <f>COUNTIF(U$9:U42,"TS")</f>
        <v>0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60"/>
      <c r="AU46" s="60"/>
      <c r="AV46" s="24"/>
      <c r="AW46" s="24"/>
      <c r="AX46" s="24"/>
      <c r="AY46" s="24"/>
      <c r="AZ46" s="24"/>
    </row>
    <row r="47" spans="1:56" customHeight="1" ht="13.5">
      <c r="A47" s="23"/>
      <c r="B47" s="23"/>
      <c r="D47" s="73" t="s">
        <v>140</v>
      </c>
      <c r="E47" s="74" t="s">
        <v>141</v>
      </c>
      <c r="G47" s="59"/>
      <c r="H47" s="24"/>
      <c r="I47" s="24"/>
      <c r="J47" s="24"/>
      <c r="K47" s="60"/>
      <c r="N47" s="24"/>
      <c r="O47" s="49">
        <v>0</v>
      </c>
      <c r="P47" s="49">
        <v>0</v>
      </c>
      <c r="Q47" s="49">
        <v>0</v>
      </c>
      <c r="R47" s="42">
        <v>0</v>
      </c>
      <c r="S47" s="42">
        <v>0</v>
      </c>
      <c r="T47" s="66">
        <v>0</v>
      </c>
      <c r="U47" s="66" t="str">
        <f>COUNTIF(U$9:U42,"DM")</f>
        <v>0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60"/>
      <c r="AU47" s="60"/>
      <c r="AV47" s="24"/>
      <c r="AW47" s="24"/>
      <c r="AX47" s="24"/>
      <c r="AY47" s="24"/>
      <c r="AZ47" s="24"/>
    </row>
    <row r="48" spans="1:56" customHeight="1" ht="13.5">
      <c r="A48" s="23"/>
      <c r="B48" s="23"/>
      <c r="D48" s="75" t="s">
        <v>142</v>
      </c>
      <c r="E48" s="76" t="s">
        <v>143</v>
      </c>
      <c r="G48" s="59"/>
      <c r="H48" s="24"/>
      <c r="I48" s="24"/>
      <c r="J48" s="24"/>
      <c r="K48" s="60"/>
      <c r="N48" s="24"/>
      <c r="O48" s="49">
        <v>0</v>
      </c>
      <c r="P48" s="49">
        <v>0</v>
      </c>
      <c r="Q48" s="49">
        <v>0</v>
      </c>
      <c r="R48" s="42">
        <v>0</v>
      </c>
      <c r="S48" s="42">
        <v>0</v>
      </c>
      <c r="T48" s="66">
        <v>0</v>
      </c>
      <c r="U48" s="66" t="str">
        <f>COUNTIF(U$9:U42,"LCG")</f>
        <v>0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60"/>
      <c r="AU48" s="60"/>
      <c r="AV48" s="24"/>
      <c r="AW48" s="24"/>
      <c r="AX48" s="24"/>
      <c r="AY48" s="24"/>
      <c r="AZ48" s="24"/>
    </row>
    <row r="49" spans="1:56" customHeight="1" ht="13.5">
      <c r="A49" s="23"/>
      <c r="B49" s="23"/>
      <c r="D49" s="77" t="s">
        <v>144</v>
      </c>
      <c r="E49" s="78" t="s">
        <v>145</v>
      </c>
      <c r="G49" s="59"/>
      <c r="H49" s="24"/>
      <c r="I49" s="24"/>
      <c r="J49" s="24"/>
      <c r="K49" s="60"/>
      <c r="N49" s="24"/>
      <c r="O49" s="49">
        <v>1</v>
      </c>
      <c r="P49" s="49">
        <v>1</v>
      </c>
      <c r="Q49" s="49">
        <v>4</v>
      </c>
      <c r="R49" s="42">
        <v>4</v>
      </c>
      <c r="S49" s="42">
        <v>1</v>
      </c>
      <c r="T49" s="66">
        <v>1</v>
      </c>
      <c r="U49" s="66" t="str">
        <f>COUNTIF(U$9:U42,"LSG")</f>
        <v>0</v>
      </c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60"/>
      <c r="AU49" s="60"/>
      <c r="AV49" s="24"/>
      <c r="AW49" s="24"/>
      <c r="AX49" s="24"/>
      <c r="AY49" s="24"/>
      <c r="AZ49" s="24"/>
    </row>
    <row r="50" spans="1:56" customHeight="1" ht="13.5">
      <c r="A50" s="23"/>
      <c r="B50" s="23"/>
      <c r="D50" s="79" t="s">
        <v>146</v>
      </c>
      <c r="E50" s="80" t="s">
        <v>147</v>
      </c>
      <c r="G50" s="59"/>
      <c r="H50" s="24"/>
      <c r="I50" s="24"/>
      <c r="J50" s="24"/>
      <c r="K50" s="60"/>
      <c r="N50" s="24"/>
      <c r="O50" s="49">
        <v>0</v>
      </c>
      <c r="P50" s="49">
        <v>0</v>
      </c>
      <c r="Q50" s="49">
        <v>0</v>
      </c>
      <c r="R50" s="42">
        <v>0</v>
      </c>
      <c r="S50" s="42">
        <v>0</v>
      </c>
      <c r="T50" s="66">
        <v>0</v>
      </c>
      <c r="U50" s="66" t="str">
        <f>COUNTIF(U$9:U42,"SUSP")</f>
        <v>0</v>
      </c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60"/>
      <c r="AU50" s="60"/>
      <c r="AV50" s="24"/>
      <c r="AW50" s="24"/>
      <c r="AX50" s="24"/>
      <c r="AY50" s="24"/>
      <c r="AZ50" s="24"/>
    </row>
    <row r="51" spans="1:56" customHeight="1" ht="13.5">
      <c r="A51" s="23"/>
      <c r="B51" s="23"/>
      <c r="D51" s="81" t="s">
        <v>148</v>
      </c>
      <c r="E51" s="82" t="s">
        <v>149</v>
      </c>
      <c r="G51" s="59"/>
      <c r="H51" s="24"/>
      <c r="I51" s="24"/>
      <c r="J51" s="24"/>
      <c r="K51" s="60"/>
      <c r="N51" s="24"/>
      <c r="O51" s="49">
        <v>0</v>
      </c>
      <c r="P51" s="49">
        <v>0</v>
      </c>
      <c r="Q51" s="49">
        <v>0</v>
      </c>
      <c r="R51" s="42">
        <v>0</v>
      </c>
      <c r="S51" s="42">
        <v>0</v>
      </c>
      <c r="T51" s="66">
        <v>0</v>
      </c>
      <c r="U51" s="66" t="str">
        <f>COUNTIF(U$9:U42,"V")</f>
        <v>0</v>
      </c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60"/>
      <c r="AU51" s="60"/>
      <c r="AV51" s="24"/>
      <c r="AW51" s="24"/>
      <c r="AX51" s="24"/>
      <c r="AY51" s="24"/>
      <c r="AZ51" s="24"/>
    </row>
    <row r="52" spans="1:56" customHeight="1" ht="13.5">
      <c r="A52" s="23"/>
      <c r="B52" s="23"/>
      <c r="D52" s="83" t="s">
        <v>150</v>
      </c>
      <c r="E52" s="84" t="s">
        <v>151</v>
      </c>
      <c r="G52" s="59"/>
      <c r="H52" s="24"/>
      <c r="I52" s="24"/>
      <c r="J52" s="24"/>
      <c r="K52" s="60"/>
      <c r="N52" s="24"/>
      <c r="O52" s="49">
        <v>0</v>
      </c>
      <c r="P52" s="49">
        <v>0</v>
      </c>
      <c r="Q52" s="49">
        <v>0</v>
      </c>
      <c r="R52" s="42">
        <v>0</v>
      </c>
      <c r="S52" s="42">
        <v>0</v>
      </c>
      <c r="T52" s="66">
        <v>0</v>
      </c>
      <c r="U52" s="66" t="str">
        <f>COUNTIF(U$9:U42,"TTR")</f>
        <v>0</v>
      </c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60"/>
      <c r="AU52" s="60"/>
      <c r="AV52" s="24"/>
      <c r="AW52" s="24"/>
      <c r="AX52" s="24"/>
      <c r="AY52" s="24"/>
      <c r="AZ52" s="24"/>
    </row>
    <row r="53" spans="1:56" customHeight="1" ht="13.5">
      <c r="A53" s="23"/>
      <c r="B53" s="23"/>
      <c r="D53" s="79" t="s">
        <v>152</v>
      </c>
      <c r="E53" s="80" t="s">
        <v>91</v>
      </c>
      <c r="G53" s="59"/>
      <c r="H53" s="24"/>
      <c r="I53" s="24"/>
      <c r="J53" s="24"/>
      <c r="K53" s="60"/>
      <c r="N53" s="24"/>
      <c r="O53" s="49">
        <v>1</v>
      </c>
      <c r="P53" s="49">
        <v>1</v>
      </c>
      <c r="Q53" s="49">
        <v>1</v>
      </c>
      <c r="R53" s="42">
        <v>1</v>
      </c>
      <c r="S53" s="42">
        <v>1</v>
      </c>
      <c r="T53" s="66">
        <v>1</v>
      </c>
      <c r="U53" s="66" t="str">
        <f>COUNTIF(U$9:U42,"PU")</f>
        <v>0</v>
      </c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60"/>
      <c r="AU53" s="60"/>
      <c r="AV53" s="24"/>
      <c r="AW53" s="24"/>
      <c r="AX53" s="24"/>
      <c r="AY53" s="24"/>
      <c r="AZ53" s="24"/>
    </row>
    <row r="54" spans="1:56" customHeight="1" ht="13.5">
      <c r="A54" s="23"/>
      <c r="B54" s="23"/>
      <c r="D54" s="85" t="s">
        <v>153</v>
      </c>
      <c r="E54" s="86" t="s">
        <v>119</v>
      </c>
      <c r="G54" s="59"/>
      <c r="H54" s="24"/>
      <c r="I54" s="24"/>
      <c r="J54" s="24"/>
      <c r="K54" s="60"/>
      <c r="N54" s="24"/>
      <c r="O54" s="49">
        <v>0</v>
      </c>
      <c r="P54" s="49">
        <v>0</v>
      </c>
      <c r="Q54" s="49">
        <v>0</v>
      </c>
      <c r="R54" s="42">
        <v>0</v>
      </c>
      <c r="S54" s="42">
        <v>0</v>
      </c>
      <c r="T54" s="66">
        <v>0</v>
      </c>
      <c r="U54" s="66" t="str">
        <f>COUNTIF(U$9:U42,"PI")</f>
        <v>0</v>
      </c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60"/>
      <c r="AU54" s="60"/>
      <c r="AV54" s="24"/>
      <c r="AW54" s="24"/>
      <c r="AX54" s="24"/>
      <c r="AY54" s="24"/>
      <c r="AZ54" s="24"/>
    </row>
    <row r="55" spans="1:56" customHeight="1" ht="13.5">
      <c r="A55" s="23"/>
      <c r="B55" s="23"/>
      <c r="D55" s="87" t="s">
        <v>154</v>
      </c>
      <c r="E55" s="88" t="s">
        <v>155</v>
      </c>
      <c r="G55" s="59"/>
      <c r="H55" s="24"/>
      <c r="I55" s="24"/>
      <c r="J55" s="24"/>
      <c r="K55" s="60"/>
      <c r="N55" s="24"/>
      <c r="O55" s="49">
        <v>3</v>
      </c>
      <c r="P55" s="49">
        <v>3</v>
      </c>
      <c r="Q55" s="49">
        <v>3</v>
      </c>
      <c r="R55" s="42">
        <v>3</v>
      </c>
      <c r="S55" s="42">
        <v>2</v>
      </c>
      <c r="T55" s="66">
        <v>2</v>
      </c>
      <c r="U55" s="66" t="str">
        <f>COUNTIF(U$9:U42,"L")</f>
        <v>0</v>
      </c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60"/>
      <c r="AU55" s="60"/>
      <c r="AV55" s="24"/>
      <c r="AW55" s="24"/>
      <c r="AX55" s="24"/>
      <c r="AY55" s="24"/>
      <c r="AZ55" s="24"/>
    </row>
    <row r="56" spans="1:56" customHeight="1" ht="13.5">
      <c r="A56" s="23"/>
      <c r="B56" s="23"/>
      <c r="D56" s="69" t="s">
        <v>156</v>
      </c>
      <c r="E56" s="69" t="s">
        <v>157</v>
      </c>
      <c r="G56" s="59"/>
      <c r="H56" s="24"/>
      <c r="I56" s="24"/>
      <c r="J56" s="24"/>
      <c r="K56" s="60"/>
      <c r="N56" s="24"/>
      <c r="O56" s="49">
        <v>0</v>
      </c>
      <c r="P56" s="49">
        <v>3</v>
      </c>
      <c r="Q56" s="49">
        <v>3</v>
      </c>
      <c r="R56" s="42">
        <v>3</v>
      </c>
      <c r="S56" s="42">
        <v>5</v>
      </c>
      <c r="T56" s="66">
        <v>5</v>
      </c>
      <c r="U56" s="66" t="str">
        <f>COUNTIF(U$9:U42,"TI-S")</f>
        <v>0</v>
      </c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60"/>
      <c r="AU56" s="60"/>
      <c r="AV56" s="24"/>
      <c r="AW56" s="24"/>
      <c r="AX56" s="24"/>
      <c r="AY56" s="24"/>
      <c r="AZ56" s="24"/>
    </row>
    <row r="57" spans="1:56" customHeight="1" ht="13.5">
      <c r="A57" s="23"/>
      <c r="B57" s="23"/>
      <c r="D57" s="49" t="s">
        <v>158</v>
      </c>
      <c r="E57" s="71" t="s">
        <v>159</v>
      </c>
      <c r="G57" s="59"/>
      <c r="H57" s="24"/>
      <c r="I57" s="24"/>
      <c r="J57" s="24"/>
      <c r="K57" s="60"/>
      <c r="N57" s="24"/>
      <c r="O57" s="49">
        <v>0</v>
      </c>
      <c r="P57" s="49">
        <v>22</v>
      </c>
      <c r="Q57" s="49">
        <v>22</v>
      </c>
      <c r="R57" s="42">
        <v>22</v>
      </c>
      <c r="S57" s="42">
        <v>15</v>
      </c>
      <c r="T57" s="66">
        <v>15</v>
      </c>
      <c r="U57" s="66" t="str">
        <f>COUNTIF(U$9:U42,"TS-S")</f>
        <v>0</v>
      </c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60"/>
      <c r="AU57" s="60"/>
      <c r="AV57" s="24"/>
      <c r="AW57" s="24"/>
      <c r="AX57" s="24"/>
      <c r="AY57" s="24"/>
      <c r="AZ57" s="24"/>
    </row>
    <row r="58" spans="1:56" customHeight="1" ht="13.5">
      <c r="A58" s="23"/>
      <c r="B58" s="23"/>
      <c r="D58" s="23"/>
      <c r="G58" s="59"/>
      <c r="H58" s="24"/>
      <c r="I58" s="24"/>
      <c r="J58" s="24"/>
      <c r="K58" s="60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60"/>
      <c r="AU58" s="60"/>
      <c r="AV58" s="24"/>
      <c r="AW58" s="24"/>
      <c r="AX58" s="24"/>
      <c r="AY58" s="23"/>
    </row>
    <row r="59" spans="1:56" customHeight="1" ht="13.5">
      <c r="A59" s="23"/>
      <c r="B59" s="23"/>
      <c r="D59" s="89"/>
      <c r="G59" s="59"/>
      <c r="H59" s="24"/>
      <c r="I59" s="24"/>
      <c r="J59" s="24"/>
      <c r="K59" s="60"/>
      <c r="N59" s="90" t="s">
        <v>160</v>
      </c>
      <c r="O59" s="91">
        <v>68</v>
      </c>
      <c r="P59" s="91">
        <v>66</v>
      </c>
      <c r="Q59" s="91">
        <v>64</v>
      </c>
      <c r="R59" s="91">
        <v>64</v>
      </c>
      <c r="S59" s="91">
        <v>64</v>
      </c>
      <c r="T59" s="91">
        <v>68</v>
      </c>
      <c r="U59" s="91" t="str">
        <f>COUNTIF($N$9:$N42,"KINTERONI           ")</f>
        <v>0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60"/>
      <c r="AU59" s="60"/>
      <c r="AV59" s="24"/>
      <c r="AW59" s="24"/>
      <c r="AX59" s="24"/>
      <c r="AY59" s="23"/>
    </row>
    <row r="60" spans="1:56" customHeight="1" ht="13.5">
      <c r="A60" s="23"/>
      <c r="B60" s="23"/>
      <c r="D60" s="89"/>
      <c r="G60" s="59"/>
      <c r="H60" s="24"/>
      <c r="I60" s="24"/>
      <c r="J60" s="24"/>
      <c r="K60" s="60"/>
      <c r="N60" s="90" t="s">
        <v>133</v>
      </c>
      <c r="O60" s="91">
        <v>21</v>
      </c>
      <c r="P60" s="91">
        <v>21</v>
      </c>
      <c r="Q60" s="91">
        <v>21</v>
      </c>
      <c r="R60" s="91">
        <v>21</v>
      </c>
      <c r="S60" s="91">
        <v>40</v>
      </c>
      <c r="T60" s="91">
        <v>40</v>
      </c>
      <c r="U60" s="91" t="str">
        <f>COUNTIF($N$9:$N42,"DESCANSO")</f>
        <v>0</v>
      </c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60"/>
      <c r="AU60" s="60"/>
      <c r="AV60" s="24"/>
      <c r="AW60" s="24"/>
      <c r="AX60" s="24"/>
      <c r="AY60" s="23"/>
    </row>
    <row r="61" spans="1:56" customHeight="1" ht="13.5">
      <c r="A61" s="23"/>
      <c r="B61" s="23"/>
      <c r="D61" s="89"/>
      <c r="G61" s="59"/>
      <c r="H61" s="24"/>
      <c r="I61" s="24"/>
      <c r="J61" s="24"/>
      <c r="K61" s="60"/>
      <c r="N61" s="90" t="s">
        <v>74</v>
      </c>
      <c r="O61" s="91">
        <v>28</v>
      </c>
      <c r="P61" s="91">
        <v>30</v>
      </c>
      <c r="Q61" s="91">
        <v>32</v>
      </c>
      <c r="R61" s="91">
        <v>32</v>
      </c>
      <c r="S61" s="91">
        <v>14</v>
      </c>
      <c r="T61" s="91">
        <v>10</v>
      </c>
      <c r="U61" s="91" t="str">
        <f>COUNTIF($N$9:$N42,"NUEVO MUNDO")</f>
        <v>0</v>
      </c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60"/>
      <c r="AU61" s="60"/>
      <c r="AV61" s="24"/>
      <c r="AW61" s="24"/>
      <c r="AX61" s="24"/>
      <c r="AY61" s="23"/>
    </row>
    <row r="62" spans="1:56" customHeight="1" ht="13.5">
      <c r="A62" s="23"/>
      <c r="B62" s="23"/>
      <c r="D62" s="89"/>
      <c r="G62" s="59"/>
      <c r="H62" s="24"/>
      <c r="I62" s="24"/>
      <c r="J62" s="24"/>
      <c r="K62" s="60"/>
      <c r="N62" s="90" t="s">
        <v>155</v>
      </c>
      <c r="O62" s="91">
        <v>2</v>
      </c>
      <c r="P62" s="91">
        <v>2</v>
      </c>
      <c r="Q62" s="91">
        <v>2</v>
      </c>
      <c r="R62" s="91">
        <v>2</v>
      </c>
      <c r="S62" s="91">
        <v>1</v>
      </c>
      <c r="T62" s="91">
        <v>1</v>
      </c>
      <c r="U62" s="91" t="str">
        <f>COUNTIF($N$9:$N42,"LIMA")</f>
        <v>0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60"/>
      <c r="AU62" s="60"/>
      <c r="AV62" s="24"/>
      <c r="AW62" s="24"/>
      <c r="AX62" s="24"/>
      <c r="AY62" s="23"/>
    </row>
    <row r="63" spans="1:56" customHeight="1" ht="13.5">
      <c r="A63" s="23"/>
      <c r="B63" s="23"/>
      <c r="D63" s="89"/>
      <c r="G63" s="59"/>
      <c r="H63" s="24"/>
      <c r="I63" s="24"/>
      <c r="J63" s="24"/>
      <c r="K63" s="60"/>
      <c r="N63" s="90" t="s">
        <v>161</v>
      </c>
      <c r="O63" s="91">
        <v>1</v>
      </c>
      <c r="P63" s="91">
        <v>1</v>
      </c>
      <c r="Q63" s="91">
        <v>1</v>
      </c>
      <c r="R63" s="91">
        <v>1</v>
      </c>
      <c r="S63" s="91">
        <v>1</v>
      </c>
      <c r="T63" s="91">
        <v>1</v>
      </c>
      <c r="U63" s="91" t="str">
        <f>COUNTIF($N$9:$N42,"LURIN")</f>
        <v>0</v>
      </c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60"/>
      <c r="AU63" s="60"/>
      <c r="AV63" s="24"/>
      <c r="AW63" s="24"/>
      <c r="AX63" s="24"/>
      <c r="AY63" s="23"/>
    </row>
    <row r="64" spans="1:56" customHeight="1" ht="13.5">
      <c r="A64" s="23"/>
      <c r="B64" s="23"/>
      <c r="D64" s="23"/>
      <c r="G64" s="59"/>
      <c r="H64" s="24"/>
      <c r="I64" s="24"/>
      <c r="J64" s="24"/>
      <c r="K64" s="60"/>
      <c r="N64" s="90" t="s">
        <v>91</v>
      </c>
      <c r="O64" s="91">
        <v>1</v>
      </c>
      <c r="P64" s="91">
        <v>1</v>
      </c>
      <c r="Q64" s="91">
        <v>1</v>
      </c>
      <c r="R64" s="91">
        <v>1</v>
      </c>
      <c r="S64" s="91">
        <v>1</v>
      </c>
      <c r="T64" s="91">
        <v>1</v>
      </c>
      <c r="U64" s="91" t="str">
        <f>COUNTIF($N$9:$N42,"PUCALLPA")</f>
        <v>0</v>
      </c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60"/>
      <c r="AU64" s="60"/>
      <c r="AV64" s="24"/>
      <c r="AW64" s="24"/>
      <c r="AX64" s="24"/>
      <c r="AY64" s="23"/>
    </row>
    <row r="65" spans="1:56" customHeight="1" ht="13.5">
      <c r="A65" s="23"/>
      <c r="B65" s="23"/>
      <c r="D65" s="23"/>
      <c r="G65" s="59"/>
      <c r="H65" s="24"/>
      <c r="I65" s="24"/>
      <c r="J65" s="24"/>
      <c r="K65" s="60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1:56" customHeight="1" ht="13.5">
      <c r="A66" s="92" t="s">
        <v>162</v>
      </c>
      <c r="B66" s="93"/>
      <c r="C66" s="94"/>
      <c r="D66" s="93"/>
      <c r="E66" s="93"/>
      <c r="G66" s="59"/>
      <c r="H66" s="24"/>
      <c r="K66" s="60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</row>
    <row r="68" spans="1:56" customHeight="1" ht="13.5">
      <c r="F68" s="95"/>
    </row>
    <row r="69" spans="1:56" customHeight="1" ht="13.5">
      <c r="F69" s="95"/>
    </row>
    <row r="70" spans="1:56" customHeight="1" ht="13.5">
      <c r="C70" s="24"/>
      <c r="D70" s="23"/>
      <c r="F70" s="95"/>
    </row>
    <row r="71" spans="1:56" customHeight="1" ht="13.5">
      <c r="C71" s="24"/>
      <c r="D71" s="96"/>
      <c r="F71" s="95"/>
    </row>
    <row r="72" spans="1:56" customHeight="1" ht="13.5">
      <c r="C72" s="24"/>
      <c r="D72" s="96"/>
      <c r="F72" s="95"/>
    </row>
    <row r="73" spans="1:56" customHeight="1" ht="13.5">
      <c r="C73" s="24"/>
      <c r="D73" s="96"/>
    </row>
    <row r="74" spans="1:56" customHeight="1" ht="13.5">
      <c r="C74" s="24"/>
      <c r="D74" s="96"/>
    </row>
    <row r="75" spans="1:56" customHeight="1" ht="13.5">
      <c r="C75" s="24"/>
      <c r="D75" s="96"/>
    </row>
    <row r="76" spans="1:56" customHeight="1" ht="13.5">
      <c r="C76" s="24"/>
      <c r="D76" s="96"/>
    </row>
    <row r="77" spans="1:56" customHeight="1" ht="13.5">
      <c r="C77" s="24"/>
      <c r="D77" s="89"/>
    </row>
    <row r="1048442" spans="1:56" customHeight="1" ht="12.8"/>
    <row r="1048443" spans="1:56" customHeight="1" ht="12.8"/>
    <row r="1048444" spans="1:56" customHeight="1" ht="12.8"/>
    <row r="1048445" spans="1:56" customHeight="1" ht="12.8"/>
    <row r="1048446" spans="1:56" customHeight="1" ht="12.8"/>
    <row r="1048447" spans="1:56" customHeight="1" ht="12.8"/>
    <row r="1048448" spans="1:56" customHeight="1" ht="12.8"/>
    <row r="1048449" spans="1:56" customHeight="1" ht="12.8"/>
    <row r="1048450" spans="1:56" customHeight="1" ht="12.8"/>
    <row r="1048451" spans="1:56" customHeight="1" ht="12.8"/>
    <row r="1048452" spans="1:56" customHeight="1" ht="12.8"/>
    <row r="1048453" spans="1:56" customHeight="1" ht="12.8"/>
    <row r="1048454" spans="1:56" customHeight="1" ht="12.8"/>
    <row r="1048455" spans="1:56" customHeight="1" ht="12.8"/>
    <row r="1048456" spans="1:56" customHeight="1" ht="12.8"/>
    <row r="1048457" spans="1:56" customHeight="1" ht="12.8"/>
    <row r="1048458" spans="1:56" customHeight="1" ht="12.8"/>
    <row r="1048459" spans="1:56" customHeight="1" ht="12.8"/>
    <row r="1048460" spans="1:56" customHeight="1" ht="12.8"/>
    <row r="1048461" spans="1:56" customHeight="1" ht="12.8"/>
    <row r="1048462" spans="1:56" customHeight="1" ht="12.8"/>
    <row r="1048463" spans="1:56" customHeight="1" ht="12.8"/>
    <row r="1048464" spans="1:56" customHeight="1" ht="12.8"/>
    <row r="1048465" spans="1:56" customHeight="1" ht="12.8"/>
    <row r="1048466" spans="1:56" customHeight="1" ht="12.8"/>
    <row r="1048467" spans="1:56" customHeight="1" ht="12.8"/>
    <row r="1048468" spans="1:56" customHeight="1" ht="12.8"/>
    <row r="1048469" spans="1:56" customHeight="1" ht="12.8"/>
    <row r="1048470" spans="1:56" customHeight="1" ht="12.8"/>
    <row r="1048471" spans="1:56" customHeight="1" ht="12.8"/>
    <row r="1048472" spans="1:56" customHeight="1" ht="12.8"/>
    <row r="1048473" spans="1:56" customHeight="1" ht="12.8"/>
    <row r="1048474" spans="1:56" customHeight="1" ht="12.8"/>
    <row r="1048475" spans="1:56" customHeight="1" ht="12.8"/>
    <row r="1048476" spans="1:56" customHeight="1" ht="12.8"/>
    <row r="1048477" spans="1:56" customHeight="1" ht="12.8"/>
    <row r="1048478" spans="1:56" customHeight="1" ht="12.8"/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37:E37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1"/>
    <col min="2" max="2" width="7.56" customWidth="true" style="16"/>
    <col min="3" max="3" width="7.56" customWidth="true" style="16"/>
    <col min="4" max="4" width="7.56" customWidth="true" style="16"/>
    <col min="5" max="5" width="7.56" customWidth="true" style="16"/>
    <col min="6" max="6" width="7.56" customWidth="true" style="16"/>
    <col min="7" max="7" width="7.56" customWidth="true" style="16"/>
    <col min="8" max="8" width="7.56" customWidth="true" style="16"/>
    <col min="9" max="9" width="12.56" customWidth="true" style="16"/>
    <col min="10" max="10" width="12.44" customWidth="true" style="2"/>
    <col min="11" max="11" width="12.44" customWidth="true" style="2"/>
    <col min="12" max="12" width="12.44" customWidth="true" style="2"/>
    <col min="13" max="13" width="12.44" customWidth="true" style="1"/>
    <col min="14" max="14" width="12.44" customWidth="true" style="1"/>
    <col min="15" max="15" width="12.44" customWidth="true" style="1"/>
    <col min="16" max="16" width="23.11" customWidth="true" style="1"/>
    <col min="17" max="17" width="23.11" customWidth="true" style="1"/>
    <col min="18" max="18" width="17.44" customWidth="true" style="1"/>
    <col min="19" max="19" width="17.44" customWidth="true" style="1"/>
    <col min="20" max="20" width="23.11" customWidth="true" style="1"/>
    <col min="21" max="21" width="23.11" customWidth="true" style="1"/>
    <col min="22" max="22" width="17.44" customWidth="true" style="1"/>
    <col min="23" max="23" width="17.44" customWidth="true" style="1"/>
    <col min="24" max="24" width="17.44" customWidth="true" style="1"/>
    <col min="25" max="25" width="17.44" customWidth="true" style="1"/>
    <col min="26" max="26" width="17.44" customWidth="true" style="1"/>
    <col min="27" max="27" width="17.44" customWidth="true" style="1"/>
    <col min="28" max="28" width="12.44" customWidth="true" style="1"/>
    <col min="29" max="29" width="12.44" customWidth="true" style="1"/>
    <col min="30" max="30" width="13.67" customWidth="true" style="1"/>
    <col min="31" max="31" width="13.67" customWidth="true" style="1"/>
    <col min="32" max="32" width="17.44" customWidth="true" style="1"/>
    <col min="33" max="33" width="17.44" customWidth="true" style="1"/>
    <col min="34" max="34" width="12.44" customWidth="true" style="1"/>
    <col min="35" max="35" width="12.44" customWidth="true" style="1"/>
    <col min="36" max="36" width="14.88" customWidth="true" style="1"/>
    <col min="37" max="37" width="14.88" customWidth="true" style="1"/>
    <col min="38" max="38" width="12.44" customWidth="true" style="1"/>
    <col min="39" max="39" width="12.44" customWidth="true" style="1"/>
    <col min="40" max="40" width="16.44" customWidth="true" style="1"/>
    <col min="41" max="41" width="16.44" customWidth="true" style="1"/>
    <col min="42" max="42" width="12.44" customWidth="true" style="1"/>
    <col min="43" max="43" width="12.44" customWidth="true" style="1"/>
    <col min="44" max="44" width="16.33" customWidth="true" style="1"/>
    <col min="45" max="45" width="16.33" customWidth="true" style="1"/>
    <col min="46" max="46" width="17.44" customWidth="true" style="1"/>
    <col min="47" max="47" width="17.44" customWidth="true" style="1"/>
  </cols>
  <sheetData>
    <row r="3" spans="1:47" customHeight="1" ht="14.25">
      <c r="A3" s="97" t="s">
        <v>163</v>
      </c>
      <c r="B3" s="98" t="s">
        <v>0</v>
      </c>
      <c r="C3" s="4"/>
      <c r="D3" s="1"/>
      <c r="E3" s="1"/>
      <c r="F3" s="1"/>
      <c r="G3" s="1"/>
      <c r="H3" s="1"/>
      <c r="I3" s="1"/>
      <c r="J3" s="1"/>
    </row>
    <row r="4" spans="1:47" customHeight="1" ht="14.25">
      <c r="A4" s="99" t="s">
        <v>28</v>
      </c>
      <c r="B4" s="100" t="s">
        <v>1</v>
      </c>
      <c r="C4" s="6" t="s">
        <v>2</v>
      </c>
      <c r="D4" s="1"/>
      <c r="E4" s="1"/>
      <c r="F4" s="1"/>
      <c r="G4" s="1"/>
      <c r="H4" s="1"/>
      <c r="I4" s="1"/>
      <c r="J4" s="1"/>
    </row>
    <row r="5" spans="1:47" customHeight="1" ht="14.25">
      <c r="A5" s="101" t="s">
        <v>1</v>
      </c>
      <c r="B5" s="102"/>
      <c r="C5" s="103"/>
      <c r="D5" s="1"/>
      <c r="E5" s="1"/>
      <c r="F5" s="1"/>
      <c r="G5" s="1"/>
      <c r="H5" s="1"/>
      <c r="I5" s="1"/>
      <c r="J5" s="1"/>
    </row>
    <row r="6" spans="1:47" customHeight="1" ht="14.25">
      <c r="A6" s="104" t="s">
        <v>2</v>
      </c>
      <c r="B6" s="105"/>
      <c r="C6" s="106"/>
      <c r="D6" s="1"/>
      <c r="E6" s="1"/>
      <c r="F6" s="1"/>
      <c r="G6" s="1"/>
      <c r="H6" s="1"/>
      <c r="I6" s="1"/>
      <c r="J6" s="1"/>
    </row>
    <row r="7" spans="1:47" customHeight="1" ht="14.25">
      <c r="B7" s="1"/>
      <c r="C7" s="1"/>
      <c r="D7" s="1"/>
      <c r="E7" s="1"/>
      <c r="F7" s="1"/>
      <c r="G7" s="1"/>
      <c r="H7" s="1"/>
      <c r="I7" s="1"/>
      <c r="J7" s="1"/>
    </row>
    <row r="8" spans="1:47" customHeight="1" ht="14.25">
      <c r="B8" s="1"/>
      <c r="C8" s="1"/>
      <c r="D8" s="1"/>
      <c r="E8" s="1"/>
      <c r="F8" s="1"/>
      <c r="G8" s="1"/>
      <c r="H8" s="1"/>
      <c r="I8" s="1"/>
      <c r="J8" s="1"/>
    </row>
    <row r="9" spans="1:47" customHeight="1" ht="14.25">
      <c r="B9" s="1"/>
      <c r="C9" s="1"/>
      <c r="D9" s="1"/>
      <c r="E9" s="1"/>
      <c r="F9" s="1"/>
      <c r="G9" s="1"/>
      <c r="H9" s="1"/>
      <c r="I9" s="1"/>
      <c r="J9" s="1"/>
    </row>
    <row r="10" spans="1:47" customHeight="1" ht="14.25">
      <c r="B10" s="1"/>
      <c r="C10" s="1"/>
      <c r="D10" s="1"/>
      <c r="E10" s="1"/>
      <c r="F10" s="1"/>
      <c r="G10" s="1"/>
      <c r="H10" s="1"/>
      <c r="I10" s="1"/>
      <c r="J10" s="1"/>
    </row>
    <row r="11" spans="1:47" customHeight="1" ht="14.25">
      <c r="B11" s="1"/>
      <c r="C11" s="1"/>
      <c r="D11" s="1"/>
      <c r="E11" s="1"/>
      <c r="F11" s="1"/>
      <c r="G11" s="1"/>
      <c r="H11" s="1"/>
      <c r="I11" s="1"/>
      <c r="J11" s="1"/>
    </row>
    <row r="12" spans="1:47" customHeight="1" ht="14.25">
      <c r="B12" s="1"/>
      <c r="C12" s="1"/>
      <c r="D12" s="1"/>
      <c r="E12" s="1"/>
      <c r="F12" s="1"/>
      <c r="G12" s="1"/>
      <c r="H12" s="1"/>
      <c r="I12" s="1"/>
      <c r="J12" s="1"/>
    </row>
    <row r="13" spans="1:47" customHeight="1" ht="14.25">
      <c r="B13" s="1"/>
      <c r="C13" s="1"/>
      <c r="D13" s="1"/>
      <c r="E13" s="1"/>
      <c r="F13" s="1"/>
      <c r="G13" s="1"/>
      <c r="H13" s="1"/>
      <c r="I13" s="1"/>
      <c r="J13" s="1"/>
    </row>
    <row r="14" spans="1:47" customHeight="1" ht="14.25">
      <c r="B14" s="1"/>
      <c r="C14" s="1"/>
      <c r="D14" s="1"/>
      <c r="E14" s="1"/>
      <c r="F14" s="1"/>
      <c r="G14" s="1"/>
      <c r="H14" s="1"/>
      <c r="I14" s="1"/>
      <c r="J14" s="1"/>
    </row>
    <row r="15" spans="1:47" customHeight="1" ht="14.25">
      <c r="B15" s="1"/>
      <c r="C15" s="1"/>
      <c r="D15" s="1"/>
      <c r="E15" s="1"/>
      <c r="F15" s="1"/>
      <c r="G15" s="1"/>
      <c r="H15" s="1"/>
      <c r="I15" s="1"/>
      <c r="J15" s="1"/>
    </row>
    <row r="16" spans="1:47" customHeight="1" ht="14.25">
      <c r="B16" s="1"/>
      <c r="C16" s="1"/>
      <c r="D16" s="1"/>
      <c r="E16" s="1"/>
      <c r="F16" s="1"/>
      <c r="G16" s="1"/>
      <c r="H16" s="1"/>
      <c r="I16" s="1"/>
      <c r="J16" s="1"/>
    </row>
    <row r="17" spans="1:47" customHeight="1" ht="14.25">
      <c r="B17" s="1"/>
      <c r="C17" s="1"/>
      <c r="D17" s="1"/>
      <c r="E17" s="1"/>
      <c r="F17" s="1"/>
      <c r="G17" s="1"/>
      <c r="H17" s="1"/>
      <c r="I17" s="1"/>
      <c r="J17" s="1"/>
    </row>
    <row r="18" spans="1:47" customHeight="1" ht="14.25">
      <c r="B18" s="1"/>
      <c r="C18" s="1"/>
      <c r="D18" s="1"/>
      <c r="E18" s="1"/>
      <c r="F18" s="1"/>
      <c r="G18" s="1"/>
      <c r="H18" s="1"/>
      <c r="I18" s="1"/>
      <c r="J18" s="1"/>
    </row>
    <row r="19" spans="1:47" customHeight="1" ht="14.25">
      <c r="B19" s="1"/>
      <c r="C19" s="1"/>
      <c r="D19" s="1"/>
      <c r="E19" s="1"/>
      <c r="F19" s="1"/>
      <c r="G19" s="1"/>
      <c r="H19" s="1"/>
      <c r="I19" s="1"/>
      <c r="J19" s="1"/>
    </row>
    <row r="20" spans="1:47" customHeight="1" ht="14.25">
      <c r="B20" s="1"/>
      <c r="C20" s="1"/>
      <c r="D20" s="1"/>
      <c r="E20" s="1"/>
      <c r="F20" s="1"/>
      <c r="G20" s="1"/>
      <c r="H20" s="1"/>
      <c r="I20" s="1"/>
      <c r="J20" s="1"/>
    </row>
    <row r="21" spans="1:47" customHeight="1" ht="14.25">
      <c r="B21" s="1"/>
      <c r="C21" s="1"/>
      <c r="D21" s="1"/>
      <c r="E21" s="1"/>
      <c r="F21" s="1"/>
      <c r="G21" s="1"/>
      <c r="H21" s="1"/>
      <c r="I21" s="1"/>
      <c r="J21" s="1"/>
    </row>
    <row r="22" spans="1:47" customHeight="1" ht="14.25">
      <c r="B22" s="1"/>
      <c r="C22" s="1"/>
      <c r="D22" s="1"/>
      <c r="E22" s="1"/>
      <c r="F22" s="1"/>
      <c r="G22" s="1"/>
      <c r="H22" s="1"/>
      <c r="I22" s="1"/>
      <c r="J22" s="1"/>
    </row>
    <row r="23" spans="1:47" customHeight="1" ht="14.25">
      <c r="B23" s="1"/>
      <c r="C23" s="1"/>
      <c r="D23" s="1"/>
      <c r="E23" s="1"/>
      <c r="F23" s="1"/>
      <c r="G23" s="1"/>
      <c r="H23" s="1"/>
      <c r="I23" s="1"/>
      <c r="J23" s="1"/>
    </row>
    <row r="24" spans="1:47" customHeight="1" ht="14.25">
      <c r="B24" s="1"/>
      <c r="C24" s="1"/>
      <c r="D24" s="1"/>
      <c r="E24" s="1"/>
      <c r="F24" s="1"/>
      <c r="G24" s="1"/>
      <c r="H24" s="1"/>
      <c r="I24" s="1"/>
      <c r="J24" s="1"/>
    </row>
    <row r="25" spans="1:47" customHeight="1" ht="14.25">
      <c r="B25" s="1"/>
      <c r="C25" s="1"/>
      <c r="D25" s="1"/>
      <c r="E25" s="1"/>
      <c r="F25" s="1"/>
      <c r="G25" s="1"/>
      <c r="H25" s="1"/>
      <c r="I25" s="1"/>
      <c r="J25" s="1"/>
    </row>
    <row r="26" spans="1:47" customHeight="1" ht="14.25">
      <c r="B26" s="1"/>
      <c r="C26" s="1"/>
      <c r="D26" s="1"/>
      <c r="E26" s="1"/>
      <c r="F26" s="1"/>
      <c r="G26" s="1"/>
      <c r="H26" s="1"/>
      <c r="I26" s="1"/>
      <c r="J26" s="1"/>
    </row>
    <row r="27" spans="1:47" customHeight="1" ht="14.25">
      <c r="B27" s="1"/>
      <c r="C27" s="1"/>
      <c r="D27" s="1"/>
      <c r="E27" s="1"/>
      <c r="F27" s="1"/>
      <c r="G27" s="1"/>
      <c r="H27" s="1"/>
      <c r="I27" s="1"/>
      <c r="J27" s="1"/>
    </row>
    <row r="28" spans="1:47" customHeight="1" ht="14.25">
      <c r="B28" s="1"/>
      <c r="C28" s="1"/>
      <c r="D28" s="1"/>
      <c r="E28" s="1"/>
      <c r="F28" s="1"/>
      <c r="G28" s="1"/>
      <c r="H28" s="1"/>
      <c r="I28" s="1"/>
      <c r="J28" s="1"/>
    </row>
    <row r="29" spans="1:47" customHeight="1" ht="14.25">
      <c r="B29" s="1"/>
      <c r="C29" s="1"/>
      <c r="D29" s="1"/>
      <c r="E29" s="1"/>
      <c r="F29" s="1"/>
      <c r="G29" s="1"/>
      <c r="H29" s="1"/>
      <c r="I29" s="1"/>
      <c r="J29" s="1"/>
    </row>
    <row r="30" spans="1:47" customHeight="1" ht="14.25">
      <c r="B30" s="1"/>
      <c r="C30" s="1"/>
      <c r="D30" s="1"/>
      <c r="E30" s="1"/>
      <c r="F30" s="1"/>
      <c r="G30" s="1"/>
      <c r="H30" s="1"/>
      <c r="I30" s="1"/>
      <c r="J30" s="1"/>
    </row>
    <row r="31" spans="1:47" customHeight="1" ht="14.25">
      <c r="B31" s="1"/>
      <c r="C31" s="1"/>
      <c r="D31" s="1"/>
      <c r="E31" s="1"/>
      <c r="F31" s="1"/>
      <c r="G31" s="1"/>
      <c r="H31" s="1"/>
      <c r="I31" s="1"/>
      <c r="J31" s="1"/>
    </row>
    <row r="32" spans="1:47" customHeight="1" ht="14.25">
      <c r="B32" s="1"/>
      <c r="C32" s="1"/>
      <c r="D32" s="1"/>
      <c r="E32" s="1"/>
      <c r="F32" s="1"/>
      <c r="G32" s="1"/>
      <c r="H32" s="1"/>
      <c r="I32" s="1"/>
      <c r="J32" s="1"/>
    </row>
    <row r="33" spans="1:47" customHeight="1" ht="14.25">
      <c r="B33" s="1"/>
      <c r="C33" s="1"/>
      <c r="D33" s="1"/>
      <c r="E33" s="1"/>
      <c r="F33" s="1"/>
      <c r="G33" s="1"/>
      <c r="H33" s="1"/>
      <c r="I33" s="1"/>
      <c r="J33" s="1"/>
    </row>
    <row r="34" spans="1:47" customHeight="1" ht="14.25">
      <c r="B34" s="1"/>
      <c r="C34" s="1"/>
      <c r="D34" s="1"/>
      <c r="E34" s="1"/>
      <c r="F34" s="1"/>
      <c r="G34" s="1"/>
      <c r="H34" s="1"/>
      <c r="I34" s="1"/>
      <c r="J34" s="1"/>
    </row>
    <row r="35" spans="1:47" customHeight="1" ht="14.25">
      <c r="B35" s="1"/>
      <c r="C35" s="1"/>
      <c r="D35" s="1"/>
      <c r="E35" s="1"/>
      <c r="F35" s="1"/>
      <c r="G35" s="1"/>
      <c r="H35" s="1"/>
      <c r="I35" s="1"/>
      <c r="J35" s="1"/>
    </row>
    <row r="36" spans="1:47" customHeight="1" ht="14.25">
      <c r="B36" s="1"/>
      <c r="C36" s="1"/>
      <c r="D36" s="1"/>
      <c r="E36" s="1"/>
      <c r="F36" s="1"/>
      <c r="G36" s="1"/>
      <c r="H36" s="1"/>
      <c r="I36" s="1"/>
      <c r="J36" s="1"/>
    </row>
    <row r="37" spans="1:47" customHeight="1" ht="14.25">
      <c r="B37" s="1"/>
      <c r="C37" s="1"/>
      <c r="D37" s="1"/>
      <c r="E37" s="1"/>
      <c r="F37" s="1"/>
      <c r="G37" s="1"/>
      <c r="H37" s="1"/>
      <c r="I37" s="1"/>
      <c r="J37" s="1"/>
    </row>
    <row r="38" spans="1:47" customHeight="1" ht="14.25">
      <c r="B38" s="1"/>
      <c r="C38" s="1"/>
      <c r="D38" s="1"/>
      <c r="E38" s="1"/>
      <c r="F38" s="1"/>
      <c r="G38" s="1"/>
      <c r="H38" s="1"/>
      <c r="I38" s="1"/>
      <c r="J38" s="1"/>
    </row>
    <row r="39" spans="1:47" customHeight="1" ht="14.25">
      <c r="B39" s="1"/>
      <c r="C39" s="1"/>
      <c r="D39" s="1"/>
      <c r="E39" s="1"/>
      <c r="F39" s="1"/>
      <c r="G39" s="1"/>
      <c r="H39" s="1"/>
      <c r="I39" s="1"/>
      <c r="J39" s="1"/>
    </row>
    <row r="40" spans="1:47" customHeight="1" ht="14.25">
      <c r="B40" s="1"/>
      <c r="C40" s="1"/>
      <c r="D40" s="1"/>
      <c r="E40" s="1"/>
      <c r="F40" s="1"/>
      <c r="G40" s="1"/>
      <c r="H40" s="1"/>
      <c r="I40" s="1"/>
      <c r="J40" s="1"/>
    </row>
    <row r="41" spans="1:47" customHeight="1" ht="14.25">
      <c r="B41" s="1"/>
      <c r="C41" s="1"/>
      <c r="D41" s="1"/>
      <c r="E41" s="1"/>
      <c r="F41" s="1"/>
      <c r="G41" s="1"/>
      <c r="H41" s="1"/>
      <c r="I41" s="1"/>
      <c r="J41" s="1"/>
    </row>
    <row r="42" spans="1:47" customHeight="1" ht="14.25">
      <c r="B42" s="1"/>
      <c r="C42" s="1"/>
      <c r="D42" s="1"/>
      <c r="E42" s="1"/>
      <c r="F42" s="1"/>
      <c r="G42" s="1"/>
      <c r="H42" s="1"/>
      <c r="I42" s="1"/>
      <c r="J42" s="1"/>
    </row>
    <row r="43" spans="1:47" customHeight="1" ht="14.25">
      <c r="B43" s="1"/>
      <c r="C43" s="1"/>
      <c r="D43" s="1"/>
      <c r="E43" s="1"/>
      <c r="F43" s="1"/>
      <c r="G43" s="1"/>
      <c r="H43" s="1"/>
      <c r="I43" s="1"/>
      <c r="J43" s="1"/>
    </row>
    <row r="44" spans="1:47" customHeight="1" ht="14.25">
      <c r="B44" s="1"/>
      <c r="C44" s="1"/>
      <c r="D44" s="1"/>
      <c r="E44" s="1"/>
      <c r="F44" s="1"/>
      <c r="G44" s="1"/>
      <c r="H44" s="1"/>
      <c r="I44" s="1"/>
      <c r="J44" s="1"/>
    </row>
    <row r="45" spans="1:47" customHeight="1" ht="14.25">
      <c r="B45" s="1"/>
      <c r="C45" s="1"/>
      <c r="D45" s="1"/>
      <c r="E45" s="1"/>
      <c r="F45" s="1"/>
      <c r="G45" s="1"/>
      <c r="H45" s="1"/>
      <c r="I45" s="1"/>
      <c r="J45" s="1"/>
    </row>
    <row r="46" spans="1:47" customHeight="1" ht="14.25">
      <c r="B46" s="1"/>
      <c r="C46" s="1"/>
      <c r="D46" s="1"/>
      <c r="E46" s="1"/>
      <c r="F46" s="1"/>
      <c r="G46" s="1"/>
      <c r="H46" s="1"/>
      <c r="I46" s="1"/>
      <c r="J46" s="1"/>
    </row>
    <row r="47" spans="1:47" customHeight="1" ht="14.25">
      <c r="B47" s="1"/>
      <c r="C47" s="1"/>
      <c r="D47" s="1"/>
      <c r="E47" s="1"/>
      <c r="F47" s="1"/>
      <c r="G47" s="1"/>
      <c r="H47" s="1"/>
      <c r="I47" s="1"/>
      <c r="J47" s="1"/>
    </row>
    <row r="48" spans="1:47" customHeight="1" ht="14.25">
      <c r="B48" s="1"/>
      <c r="C48" s="1"/>
      <c r="D48" s="1"/>
      <c r="E48" s="1"/>
      <c r="F48" s="1"/>
      <c r="G48" s="1"/>
      <c r="H48" s="1"/>
      <c r="I48" s="1"/>
      <c r="J48" s="1"/>
    </row>
    <row r="49" spans="1:47" customHeight="1" ht="14.25">
      <c r="B49" s="1"/>
      <c r="C49" s="1"/>
      <c r="D49" s="1"/>
      <c r="E49" s="1"/>
      <c r="F49" s="1"/>
      <c r="G49" s="1"/>
      <c r="H49" s="1"/>
      <c r="I49" s="1"/>
      <c r="J49" s="1"/>
    </row>
    <row r="50" spans="1:47" customHeight="1" ht="14.25">
      <c r="B50" s="1"/>
      <c r="C50" s="1"/>
      <c r="D50" s="1"/>
      <c r="E50" s="1"/>
      <c r="F50" s="1"/>
      <c r="G50" s="1"/>
      <c r="H50" s="1"/>
      <c r="I50" s="1"/>
      <c r="J50" s="1"/>
    </row>
    <row r="51" spans="1:47" customHeight="1" ht="14.25">
      <c r="B51" s="1"/>
      <c r="C51" s="1"/>
      <c r="D51" s="1"/>
      <c r="E51" s="1"/>
      <c r="F51" s="1"/>
      <c r="G51" s="1"/>
      <c r="H51" s="1"/>
      <c r="I51" s="1"/>
      <c r="J51" s="1"/>
    </row>
    <row r="52" spans="1:47" customHeight="1" ht="14.25">
      <c r="B52" s="1"/>
      <c r="C52" s="1"/>
      <c r="D52" s="1"/>
      <c r="E52" s="1"/>
      <c r="F52" s="1"/>
      <c r="G52" s="1"/>
      <c r="H52" s="1"/>
      <c r="I52" s="1"/>
      <c r="J52" s="1"/>
    </row>
    <row r="53" spans="1:47" customHeight="1" ht="14.25">
      <c r="B53" s="1"/>
      <c r="C53" s="1"/>
      <c r="D53" s="1"/>
      <c r="E53" s="1"/>
      <c r="F53" s="1"/>
      <c r="G53" s="1"/>
      <c r="H53" s="1"/>
      <c r="I53" s="1"/>
      <c r="J53" s="1"/>
    </row>
    <row r="54" spans="1:47" customHeight="1" ht="14.25">
      <c r="B54" s="1"/>
      <c r="C54" s="1"/>
      <c r="D54" s="1"/>
      <c r="E54" s="1"/>
      <c r="F54" s="1"/>
      <c r="G54" s="1"/>
      <c r="H54" s="1"/>
      <c r="I54" s="1"/>
      <c r="J54" s="1"/>
    </row>
    <row r="55" spans="1:47" customHeight="1" ht="14.25">
      <c r="B55" s="1"/>
      <c r="C55" s="1"/>
      <c r="D55" s="1"/>
      <c r="E55" s="1"/>
      <c r="F55" s="1"/>
      <c r="G55" s="1"/>
      <c r="H55" s="1"/>
      <c r="I55" s="1"/>
      <c r="J55" s="1"/>
    </row>
    <row r="56" spans="1:47" customHeight="1" ht="14.25">
      <c r="B56" s="1"/>
      <c r="C56" s="1"/>
      <c r="D56" s="1"/>
      <c r="E56" s="1"/>
      <c r="F56" s="1"/>
      <c r="G56" s="1"/>
      <c r="H56" s="1"/>
      <c r="I56" s="1"/>
      <c r="J56" s="1"/>
    </row>
    <row r="57" spans="1:47" customHeight="1" ht="14.25">
      <c r="B57" s="1"/>
      <c r="C57" s="1"/>
      <c r="D57" s="1"/>
      <c r="E57" s="1"/>
      <c r="F57" s="1"/>
      <c r="G57" s="1"/>
      <c r="H57" s="1"/>
      <c r="I57" s="1"/>
      <c r="J57" s="1"/>
    </row>
    <row r="58" spans="1:47" customHeight="1" ht="14.25">
      <c r="B58" s="1"/>
      <c r="C58" s="1"/>
      <c r="D58" s="1"/>
      <c r="E58" s="1"/>
      <c r="F58" s="1"/>
      <c r="G58" s="1"/>
      <c r="H58" s="1"/>
      <c r="I58" s="1"/>
      <c r="J58" s="1"/>
    </row>
    <row r="59" spans="1:47" customHeight="1" ht="14.25">
      <c r="B59" s="1"/>
      <c r="C59" s="1"/>
      <c r="D59" s="1"/>
      <c r="E59" s="1"/>
      <c r="F59" s="1"/>
      <c r="G59" s="1"/>
      <c r="H59" s="1"/>
      <c r="I59" s="1"/>
      <c r="J59" s="1"/>
    </row>
    <row r="60" spans="1:47" customHeight="1" ht="14.25">
      <c r="B60" s="1"/>
      <c r="C60" s="1"/>
      <c r="D60" s="1"/>
      <c r="E60" s="1"/>
      <c r="F60" s="1"/>
      <c r="G60" s="1"/>
      <c r="H60" s="1"/>
      <c r="I60" s="1"/>
      <c r="J60" s="1"/>
    </row>
    <row r="61" spans="1:47" customHeight="1" ht="14.25">
      <c r="B61" s="1"/>
      <c r="C61" s="1"/>
      <c r="D61" s="1"/>
      <c r="E61" s="1"/>
      <c r="F61" s="1"/>
      <c r="G61" s="1"/>
      <c r="H61" s="1"/>
      <c r="I61" s="1"/>
      <c r="J61" s="1"/>
    </row>
    <row r="62" spans="1:47" customHeight="1" ht="14.25">
      <c r="B62" s="1"/>
      <c r="C62" s="1"/>
      <c r="D62" s="1"/>
      <c r="E62" s="1"/>
      <c r="F62" s="1"/>
      <c r="G62" s="1"/>
      <c r="H62" s="1"/>
      <c r="I62" s="1"/>
      <c r="J62" s="1"/>
    </row>
    <row r="63" spans="1:47" customHeight="1" ht="14.25">
      <c r="B63" s="1"/>
      <c r="C63" s="1"/>
      <c r="D63" s="1"/>
      <c r="E63" s="1"/>
      <c r="F63" s="1"/>
      <c r="G63" s="1"/>
      <c r="H63" s="1"/>
      <c r="I63" s="1"/>
      <c r="J63" s="1"/>
    </row>
    <row r="64" spans="1:47" customHeight="1" ht="14.25">
      <c r="B64" s="1"/>
      <c r="C64" s="1"/>
      <c r="D64" s="1"/>
      <c r="E64" s="1"/>
      <c r="F64" s="1"/>
      <c r="G64" s="1"/>
      <c r="H64" s="1"/>
      <c r="I64" s="1"/>
      <c r="J64" s="1"/>
    </row>
    <row r="65" spans="1:47" customHeight="1" ht="14.25">
      <c r="B65" s="1"/>
      <c r="C65" s="1"/>
      <c r="D65" s="1"/>
      <c r="E65" s="1"/>
      <c r="F65" s="1"/>
      <c r="G65" s="1"/>
      <c r="H65" s="1"/>
      <c r="I65" s="1"/>
      <c r="J65" s="1"/>
    </row>
    <row r="66" spans="1:47" customHeight="1" ht="14.25">
      <c r="B66" s="1"/>
      <c r="C66" s="1"/>
      <c r="D66" s="1"/>
      <c r="E66" s="1"/>
      <c r="F66" s="1"/>
      <c r="G66" s="1"/>
      <c r="H66" s="1"/>
      <c r="I66" s="1"/>
      <c r="J66" s="1"/>
    </row>
    <row r="67" spans="1:47" customHeight="1" ht="14.25">
      <c r="B67" s="1"/>
      <c r="C67" s="1"/>
      <c r="D67" s="1"/>
      <c r="E67" s="1"/>
      <c r="F67" s="1"/>
      <c r="G67" s="1"/>
      <c r="H67" s="1"/>
      <c r="I67" s="1"/>
      <c r="J67" s="1"/>
    </row>
    <row r="68" spans="1:47" customHeight="1" ht="14.25">
      <c r="B68" s="1"/>
      <c r="C68" s="1"/>
      <c r="D68" s="1"/>
      <c r="E68" s="1"/>
      <c r="F68" s="1"/>
      <c r="G68" s="1"/>
      <c r="H68" s="1"/>
      <c r="I68" s="1"/>
      <c r="J68" s="1"/>
    </row>
    <row r="69" spans="1:47" customHeight="1" ht="14.25">
      <c r="B69" s="1"/>
      <c r="C69" s="1"/>
      <c r="D69" s="1"/>
      <c r="E69" s="1"/>
      <c r="F69" s="1"/>
      <c r="G69" s="1"/>
      <c r="H69" s="1"/>
      <c r="I69" s="1"/>
      <c r="J69" s="1"/>
    </row>
    <row r="70" spans="1:47" customHeight="1" ht="14.25">
      <c r="B70" s="1"/>
      <c r="C70" s="1"/>
      <c r="D70" s="1"/>
      <c r="E70" s="1"/>
      <c r="F70" s="1"/>
      <c r="G70" s="1"/>
      <c r="H70" s="1"/>
      <c r="I70" s="1"/>
      <c r="J70" s="1"/>
    </row>
    <row r="71" spans="1:47" customHeight="1" ht="14.25">
      <c r="B71" s="1"/>
      <c r="C71" s="1"/>
      <c r="D71" s="1"/>
      <c r="E71" s="1"/>
      <c r="F71" s="1"/>
      <c r="G71" s="1"/>
      <c r="H71" s="1"/>
      <c r="I71" s="1"/>
      <c r="J71" s="1"/>
    </row>
    <row r="72" spans="1:47" customHeight="1" ht="14.25">
      <c r="B72" s="1"/>
      <c r="C72" s="1"/>
      <c r="D72" s="1"/>
      <c r="E72" s="1"/>
      <c r="F72" s="1"/>
      <c r="G72" s="1"/>
      <c r="H72" s="1"/>
      <c r="I72" s="1"/>
    </row>
    <row r="73" spans="1:47" customHeight="1" ht="14.25">
      <c r="B73" s="1"/>
      <c r="C73" s="1"/>
      <c r="D73" s="1"/>
      <c r="E73" s="1"/>
      <c r="F73" s="1"/>
      <c r="G73" s="1"/>
      <c r="H73" s="1"/>
      <c r="I73" s="1"/>
    </row>
    <row r="76" spans="1:47" customHeight="1" ht="14.25">
      <c r="B76" s="2"/>
      <c r="C76" s="2"/>
      <c r="D76" s="2"/>
      <c r="E76" s="2"/>
      <c r="F76" s="2"/>
      <c r="G76" s="2"/>
      <c r="H76" s="2"/>
      <c r="I76" s="2"/>
    </row>
    <row r="77" spans="1:47" customHeight="1" ht="14.25">
      <c r="B77" s="2"/>
      <c r="C77" s="2"/>
      <c r="D77" s="2"/>
      <c r="E77" s="2"/>
      <c r="F77" s="2"/>
      <c r="G77" s="2"/>
      <c r="H77" s="2"/>
      <c r="I77" s="2"/>
    </row>
    <row r="78" spans="1:47" customHeight="1" ht="14.25">
      <c r="B78" s="2"/>
      <c r="C78" s="2"/>
      <c r="D78" s="2"/>
      <c r="E78" s="2"/>
      <c r="F78" s="2"/>
      <c r="G78" s="2"/>
      <c r="H78" s="2"/>
      <c r="I78" s="2"/>
    </row>
    <row r="79" spans="1:47" customHeight="1" ht="14.25">
      <c r="B79" s="2"/>
      <c r="C79" s="2"/>
      <c r="D79" s="2"/>
      <c r="E79" s="2"/>
      <c r="F79" s="2"/>
      <c r="G79" s="2"/>
      <c r="H79" s="2"/>
      <c r="I79" s="2"/>
    </row>
    <row r="80" spans="1:47" customHeight="1" ht="14.25">
      <c r="B80" s="2"/>
      <c r="C80" s="2"/>
      <c r="D80" s="2"/>
      <c r="E80" s="2"/>
      <c r="F80" s="2"/>
      <c r="G80" s="2"/>
      <c r="H80" s="2"/>
      <c r="I80" s="2"/>
    </row>
    <row r="81" spans="1:47" customHeight="1" ht="14.25">
      <c r="B81" s="2"/>
      <c r="C81" s="2"/>
      <c r="D81" s="2"/>
      <c r="E81" s="2"/>
      <c r="F81" s="2"/>
      <c r="G81" s="2"/>
      <c r="H81" s="2"/>
      <c r="I81" s="2"/>
      <c r="K81" s="1"/>
      <c r="L81" s="1"/>
    </row>
    <row r="82" spans="1:47" customHeight="1" ht="14.25">
      <c r="B82" s="2"/>
      <c r="C82" s="2"/>
      <c r="D82" s="2"/>
      <c r="E82" s="2"/>
      <c r="F82" s="2"/>
      <c r="G82" s="2"/>
      <c r="H82" s="2"/>
      <c r="I82" s="2"/>
      <c r="K82" s="1"/>
      <c r="L82" s="1"/>
    </row>
    <row r="83" spans="1:47" customHeight="1" ht="14.25">
      <c r="B83" s="2"/>
      <c r="C83" s="2"/>
      <c r="D83" s="2"/>
      <c r="E83" s="2"/>
      <c r="F83" s="2"/>
      <c r="G83" s="2"/>
      <c r="H83" s="2"/>
      <c r="I83" s="2"/>
      <c r="K83" s="1"/>
      <c r="L83" s="1"/>
    </row>
    <row r="84" spans="1:47" customHeight="1" ht="14.25">
      <c r="B84" s="2"/>
      <c r="C84" s="2"/>
      <c r="D84" s="2"/>
      <c r="E84" s="2"/>
      <c r="F84" s="2"/>
      <c r="G84" s="2"/>
      <c r="H84" s="2"/>
      <c r="I84" s="2"/>
      <c r="K84" s="1"/>
      <c r="L84" s="1"/>
    </row>
    <row r="85" spans="1:47" customHeight="1" ht="14.25">
      <c r="B85" s="2"/>
      <c r="C85" s="2"/>
      <c r="D85" s="2"/>
      <c r="E85" s="2"/>
      <c r="F85" s="2"/>
      <c r="G85" s="2"/>
      <c r="H85" s="2"/>
      <c r="I85" s="2"/>
      <c r="K85" s="1"/>
      <c r="L85" s="1"/>
    </row>
    <row r="86" spans="1:47" customHeight="1" ht="14.25">
      <c r="B86" s="2"/>
      <c r="C86" s="2"/>
      <c r="D86" s="2"/>
      <c r="E86" s="2"/>
      <c r="F86" s="2"/>
      <c r="G86" s="2"/>
      <c r="H86" s="2"/>
      <c r="I86" s="2"/>
      <c r="K86" s="1"/>
      <c r="L86" s="1"/>
    </row>
    <row r="87" spans="1:47" customHeight="1" ht="14.25">
      <c r="B87" s="2"/>
      <c r="C87" s="2"/>
      <c r="D87" s="2"/>
      <c r="E87" s="2"/>
      <c r="F87" s="2"/>
      <c r="G87" s="2"/>
      <c r="H87" s="2"/>
      <c r="I87" s="2"/>
      <c r="K87" s="1"/>
      <c r="L87" s="1"/>
    </row>
    <row r="88" spans="1:47" customHeight="1" ht="14.25">
      <c r="B88" s="2"/>
      <c r="C88" s="2"/>
      <c r="D88" s="2"/>
      <c r="E88" s="2"/>
      <c r="F88" s="2"/>
      <c r="G88" s="2"/>
      <c r="H88" s="2"/>
      <c r="I88" s="2"/>
      <c r="K88" s="1"/>
      <c r="L88" s="1"/>
    </row>
    <row r="89" spans="1:47" customHeight="1" ht="14.25">
      <c r="B89" s="2"/>
      <c r="C89" s="2"/>
      <c r="D89" s="2"/>
      <c r="E89" s="2"/>
      <c r="F89" s="2"/>
      <c r="G89" s="2"/>
      <c r="H89" s="2"/>
      <c r="I89" s="2"/>
      <c r="K89" s="1"/>
      <c r="L89" s="1"/>
    </row>
    <row r="90" spans="1:47" customHeight="1" ht="14.25">
      <c r="B90" s="2"/>
      <c r="C90" s="2"/>
      <c r="D90" s="2"/>
      <c r="E90" s="2"/>
      <c r="F90" s="2"/>
      <c r="G90" s="2"/>
      <c r="H90" s="2"/>
      <c r="I90" s="2"/>
      <c r="K90" s="1"/>
      <c r="L90" s="1"/>
    </row>
    <row r="91" spans="1:47" customHeight="1" ht="14.25">
      <c r="B91" s="2"/>
      <c r="C91" s="2"/>
      <c r="D91" s="2"/>
      <c r="E91" s="2"/>
      <c r="F91" s="2"/>
      <c r="G91" s="2"/>
      <c r="H91" s="2"/>
      <c r="I91" s="2"/>
      <c r="K91" s="1"/>
      <c r="L91" s="1"/>
    </row>
    <row r="92" spans="1:47" customHeight="1" ht="14.25">
      <c r="B92" s="2"/>
      <c r="C92" s="2"/>
      <c r="D92" s="2"/>
      <c r="E92" s="2"/>
      <c r="F92" s="2"/>
      <c r="G92" s="2"/>
      <c r="H92" s="2"/>
      <c r="I92" s="2"/>
      <c r="K92" s="1"/>
      <c r="L92" s="1"/>
    </row>
    <row r="93" spans="1:47" customHeight="1" ht="14.25">
      <c r="B93" s="2"/>
      <c r="C93" s="2"/>
      <c r="D93" s="2"/>
      <c r="E93" s="2"/>
      <c r="F93" s="2"/>
      <c r="G93" s="2"/>
      <c r="H93" s="2"/>
      <c r="I93" s="2"/>
      <c r="K93" s="1"/>
      <c r="L93" s="1"/>
    </row>
    <row r="94" spans="1:47" customHeight="1" ht="14.25">
      <c r="B94" s="2"/>
      <c r="C94" s="2"/>
      <c r="D94" s="2"/>
      <c r="E94" s="2"/>
      <c r="F94" s="2"/>
      <c r="G94" s="2"/>
      <c r="H94" s="2"/>
      <c r="I94" s="2"/>
      <c r="K94" s="1"/>
      <c r="L94" s="1"/>
    </row>
    <row r="95" spans="1:47" customHeight="1" ht="14.25">
      <c r="B95" s="2"/>
      <c r="C95" s="2"/>
      <c r="D95" s="2"/>
      <c r="E95" s="2"/>
      <c r="F95" s="2"/>
      <c r="G95" s="2"/>
      <c r="H95" s="2"/>
      <c r="I95" s="2"/>
      <c r="K95" s="1"/>
      <c r="L95" s="1"/>
    </row>
    <row r="96" spans="1:47" customHeight="1" ht="14.25">
      <c r="B96" s="2"/>
      <c r="C96" s="2"/>
      <c r="D96" s="2"/>
      <c r="E96" s="2"/>
      <c r="F96" s="2"/>
      <c r="G96" s="2"/>
      <c r="H96" s="2"/>
      <c r="I96" s="2"/>
      <c r="K96" s="1"/>
      <c r="L96" s="1"/>
    </row>
    <row r="97" spans="1:47" customHeight="1" ht="14.25">
      <c r="B97" s="2"/>
      <c r="C97" s="2"/>
      <c r="D97" s="2"/>
      <c r="E97" s="2"/>
      <c r="F97" s="2"/>
      <c r="G97" s="2"/>
      <c r="H97" s="2"/>
      <c r="I97" s="2"/>
      <c r="K97" s="1"/>
      <c r="L97" s="1"/>
    </row>
    <row r="98" spans="1:47" customHeight="1" ht="14.25">
      <c r="B98" s="2"/>
      <c r="C98" s="2"/>
      <c r="D98" s="2"/>
      <c r="E98" s="2"/>
      <c r="F98" s="2"/>
      <c r="G98" s="2"/>
      <c r="H98" s="2"/>
      <c r="I98" s="2"/>
      <c r="K98" s="1"/>
      <c r="L98" s="1"/>
    </row>
    <row r="99" spans="1:47" customHeight="1" ht="14.25">
      <c r="B99" s="2"/>
      <c r="C99" s="2"/>
      <c r="D99" s="2"/>
      <c r="E99" s="2"/>
      <c r="F99" s="2"/>
      <c r="G99" s="2"/>
      <c r="H99" s="2"/>
      <c r="I99" s="2"/>
      <c r="K99" s="1"/>
      <c r="L99" s="1"/>
    </row>
    <row r="100" spans="1:47" customHeight="1" ht="14.25">
      <c r="B100" s="2"/>
      <c r="C100" s="2"/>
      <c r="D100" s="2"/>
      <c r="E100" s="2"/>
      <c r="F100" s="2"/>
      <c r="G100" s="2"/>
      <c r="H100" s="2"/>
      <c r="I100" s="2"/>
      <c r="K100" s="1"/>
      <c r="L100" s="1"/>
    </row>
    <row r="101" spans="1:47" customHeight="1" ht="14.25">
      <c r="B101" s="2"/>
      <c r="C101" s="2"/>
      <c r="D101" s="2"/>
      <c r="E101" s="2"/>
      <c r="F101" s="2"/>
      <c r="G101" s="2"/>
      <c r="H101" s="2"/>
      <c r="I101" s="2"/>
      <c r="K101" s="1"/>
      <c r="L101" s="1"/>
    </row>
    <row r="102" spans="1:47" customHeight="1" ht="14.25">
      <c r="B102" s="2"/>
      <c r="C102" s="2"/>
      <c r="D102" s="2"/>
      <c r="E102" s="2"/>
      <c r="F102" s="2"/>
      <c r="G102" s="2"/>
      <c r="H102" s="2"/>
      <c r="I102" s="2"/>
      <c r="K102" s="1"/>
      <c r="L102" s="1"/>
    </row>
    <row r="103" spans="1:47" customHeight="1" ht="14.25">
      <c r="B103" s="2"/>
      <c r="C103" s="2"/>
      <c r="D103" s="2"/>
      <c r="E103" s="2"/>
      <c r="F103" s="2"/>
      <c r="G103" s="2"/>
      <c r="H103" s="2"/>
      <c r="I103" s="2"/>
      <c r="K103" s="1"/>
      <c r="L103" s="1"/>
    </row>
    <row r="104" spans="1:47" customHeight="1" ht="14.25">
      <c r="B104" s="2"/>
      <c r="C104" s="2"/>
      <c r="D104" s="2"/>
      <c r="E104" s="2"/>
      <c r="F104" s="2"/>
      <c r="G104" s="2"/>
      <c r="H104" s="2"/>
      <c r="I104" s="2"/>
      <c r="K104" s="1"/>
      <c r="L104" s="1"/>
    </row>
    <row r="105" spans="1:47" customHeight="1" ht="14.25">
      <c r="B105" s="2"/>
      <c r="C105" s="2"/>
      <c r="D105" s="2"/>
      <c r="E105" s="2"/>
      <c r="F105" s="2"/>
      <c r="G105" s="2"/>
      <c r="H105" s="2"/>
      <c r="I105" s="2"/>
      <c r="K105" s="1"/>
      <c r="L105" s="1"/>
    </row>
    <row r="106" spans="1:47" customHeight="1" ht="14.25">
      <c r="B106" s="2"/>
      <c r="C106" s="2"/>
      <c r="D106" s="2"/>
      <c r="E106" s="2"/>
      <c r="F106" s="2"/>
      <c r="G106" s="2"/>
      <c r="H106" s="2"/>
      <c r="I106" s="2"/>
      <c r="K106" s="1"/>
      <c r="L106" s="1"/>
    </row>
    <row r="107" spans="1:47" customHeight="1" ht="14.25">
      <c r="B107" s="2"/>
      <c r="C107" s="2"/>
      <c r="D107" s="2"/>
      <c r="E107" s="2"/>
      <c r="F107" s="2"/>
      <c r="G107" s="2"/>
      <c r="H107" s="2"/>
      <c r="I107" s="2"/>
      <c r="K107" s="1"/>
      <c r="L107" s="1"/>
    </row>
    <row r="108" spans="1:47" customHeight="1" ht="14.25">
      <c r="B108" s="2"/>
      <c r="C108" s="2"/>
      <c r="D108" s="2"/>
      <c r="E108" s="2"/>
      <c r="F108" s="2"/>
      <c r="G108" s="2"/>
      <c r="H108" s="2"/>
      <c r="I108" s="2"/>
      <c r="K108" s="1"/>
      <c r="L108" s="1"/>
    </row>
    <row r="109" spans="1:47" customHeight="1" ht="14.25">
      <c r="B109" s="2"/>
      <c r="C109" s="2"/>
      <c r="D109" s="2"/>
      <c r="E109" s="2"/>
      <c r="F109" s="2"/>
      <c r="G109" s="2"/>
      <c r="H109" s="2"/>
      <c r="I109" s="2"/>
      <c r="K109" s="1"/>
      <c r="L109" s="1"/>
    </row>
    <row r="110" spans="1:47" customHeight="1" ht="14.25">
      <c r="B110" s="2"/>
      <c r="C110" s="2"/>
      <c r="D110" s="2"/>
      <c r="E110" s="2"/>
      <c r="F110" s="2"/>
      <c r="G110" s="2"/>
      <c r="H110" s="2"/>
      <c r="I110" s="2"/>
      <c r="K110" s="1"/>
      <c r="L110" s="1"/>
    </row>
    <row r="111" spans="1:47" customHeight="1" ht="14.25">
      <c r="B111" s="2"/>
      <c r="C111" s="2"/>
      <c r="D111" s="2"/>
      <c r="E111" s="2"/>
      <c r="F111" s="2"/>
      <c r="G111" s="2"/>
      <c r="H111" s="2"/>
      <c r="I111" s="2"/>
      <c r="K111" s="1"/>
      <c r="L111" s="1"/>
    </row>
    <row r="112" spans="1:47" customHeight="1" ht="14.25">
      <c r="B112" s="2"/>
      <c r="C112" s="2"/>
      <c r="D112" s="2"/>
      <c r="E112" s="2"/>
      <c r="F112" s="2"/>
      <c r="G112" s="2"/>
      <c r="H112" s="2"/>
      <c r="I112" s="2"/>
      <c r="K112" s="1"/>
      <c r="L112" s="1"/>
    </row>
    <row r="113" spans="1:47" customHeight="1" ht="14.25">
      <c r="B113" s="2"/>
      <c r="C113" s="2"/>
      <c r="D113" s="2"/>
      <c r="E113" s="2"/>
      <c r="F113" s="2"/>
      <c r="G113" s="2"/>
      <c r="H113" s="2"/>
      <c r="I113" s="2"/>
      <c r="K113" s="1"/>
      <c r="L113" s="1"/>
    </row>
    <row r="114" spans="1:47" customHeight="1" ht="14.25">
      <c r="B114" s="2"/>
      <c r="C114" s="2"/>
      <c r="D114" s="2"/>
      <c r="E114" s="2"/>
      <c r="F114" s="2"/>
      <c r="G114" s="2"/>
      <c r="H114" s="2"/>
      <c r="I114" s="2"/>
      <c r="K114" s="1"/>
      <c r="L114" s="1"/>
    </row>
    <row r="115" spans="1:47" customHeight="1" ht="14.25">
      <c r="B115" s="2"/>
      <c r="C115" s="2"/>
      <c r="D115" s="2"/>
      <c r="E115" s="2"/>
      <c r="F115" s="2"/>
      <c r="G115" s="2"/>
      <c r="H115" s="2"/>
      <c r="I115" s="2"/>
      <c r="K115" s="1"/>
      <c r="L115" s="1"/>
    </row>
    <row r="116" spans="1:47" customHeight="1" ht="14.25">
      <c r="B116" s="2"/>
      <c r="C116" s="2"/>
      <c r="D116" s="2"/>
      <c r="E116" s="2"/>
      <c r="F116" s="2"/>
      <c r="G116" s="2"/>
      <c r="H116" s="2"/>
      <c r="I116" s="2"/>
      <c r="K116" s="1"/>
      <c r="L116" s="1"/>
    </row>
    <row r="117" spans="1:47" customHeight="1" ht="14.25">
      <c r="B117" s="2"/>
      <c r="C117" s="2"/>
      <c r="D117" s="2"/>
      <c r="E117" s="2"/>
      <c r="F117" s="2"/>
      <c r="G117" s="2"/>
      <c r="H117" s="2"/>
      <c r="I117" s="2"/>
      <c r="K117" s="1"/>
      <c r="L117" s="1"/>
    </row>
    <row r="118" spans="1:47" customHeight="1" ht="14.25">
      <c r="B118" s="2"/>
      <c r="C118" s="2"/>
      <c r="D118" s="2"/>
      <c r="E118" s="2"/>
      <c r="F118" s="2"/>
      <c r="G118" s="2"/>
      <c r="H118" s="2"/>
      <c r="I118" s="2"/>
      <c r="K118" s="1"/>
      <c r="L118" s="1"/>
    </row>
    <row r="119" spans="1:47" customHeight="1" ht="14.25">
      <c r="B119" s="2"/>
      <c r="C119" s="2"/>
      <c r="D119" s="2"/>
      <c r="E119" s="2"/>
      <c r="F119" s="2"/>
      <c r="G119" s="2"/>
      <c r="H119" s="2"/>
      <c r="I119" s="2"/>
      <c r="K119" s="1"/>
      <c r="L119" s="1"/>
    </row>
    <row r="120" spans="1:47" customHeight="1" ht="14.25">
      <c r="B120" s="2"/>
      <c r="C120" s="2"/>
      <c r="D120" s="2"/>
      <c r="E120" s="2"/>
      <c r="F120" s="2"/>
      <c r="G120" s="2"/>
      <c r="H120" s="2"/>
      <c r="I120" s="2"/>
      <c r="K120" s="1"/>
      <c r="L120" s="1"/>
    </row>
    <row r="121" spans="1:47" customHeight="1" ht="14.25">
      <c r="B121" s="2"/>
      <c r="C121" s="2"/>
      <c r="D121" s="2"/>
      <c r="E121" s="2"/>
      <c r="F121" s="2"/>
      <c r="G121" s="2"/>
      <c r="H121" s="2"/>
      <c r="I121" s="2"/>
      <c r="K121" s="1"/>
      <c r="L121" s="1"/>
    </row>
    <row r="122" spans="1:47" customHeight="1" ht="14.25">
      <c r="B122" s="2"/>
      <c r="C122" s="2"/>
      <c r="D122" s="2"/>
      <c r="E122" s="2"/>
      <c r="F122" s="2"/>
      <c r="G122" s="2"/>
      <c r="H122" s="2"/>
      <c r="I122" s="2"/>
      <c r="K122" s="1"/>
      <c r="L122" s="1"/>
    </row>
    <row r="123" spans="1:47" customHeight="1" ht="14.25">
      <c r="B123" s="2"/>
      <c r="C123" s="2"/>
      <c r="D123" s="2"/>
      <c r="E123" s="2"/>
      <c r="F123" s="2"/>
      <c r="G123" s="2"/>
      <c r="H123" s="2"/>
      <c r="I123" s="2"/>
      <c r="K123" s="1"/>
      <c r="L123" s="1"/>
    </row>
    <row r="124" spans="1:47" customHeight="1" ht="14.25">
      <c r="B124" s="2"/>
      <c r="C124" s="2"/>
      <c r="D124" s="2"/>
      <c r="E124" s="2"/>
      <c r="F124" s="2"/>
      <c r="G124" s="2"/>
      <c r="H124" s="2"/>
      <c r="I124" s="2"/>
      <c r="K124" s="1"/>
      <c r="L124" s="1"/>
    </row>
    <row r="125" spans="1:47" customHeight="1" ht="14.25">
      <c r="B125" s="2"/>
      <c r="C125" s="2"/>
      <c r="D125" s="2"/>
      <c r="E125" s="2"/>
      <c r="F125" s="2"/>
      <c r="G125" s="2"/>
      <c r="H125" s="2"/>
      <c r="I125" s="2"/>
      <c r="K125" s="1"/>
      <c r="L125" s="1"/>
    </row>
    <row r="126" spans="1:47" customHeight="1" ht="14.25">
      <c r="B126" s="2"/>
      <c r="C126" s="2"/>
      <c r="D126" s="2"/>
      <c r="E126" s="2"/>
      <c r="F126" s="2"/>
      <c r="G126" s="2"/>
      <c r="H126" s="2"/>
      <c r="I126" s="2"/>
      <c r="K126" s="1"/>
      <c r="L126" s="1"/>
    </row>
    <row r="127" spans="1:47" customHeight="1" ht="14.25">
      <c r="B127" s="2"/>
      <c r="C127" s="2"/>
      <c r="D127" s="2"/>
      <c r="E127" s="2"/>
      <c r="F127" s="2"/>
      <c r="G127" s="2"/>
      <c r="H127" s="2"/>
      <c r="I127" s="2"/>
      <c r="K127" s="1"/>
      <c r="L127" s="1"/>
    </row>
    <row r="128" spans="1:47" customHeight="1" ht="14.25">
      <c r="B128" s="2"/>
      <c r="C128" s="2"/>
      <c r="D128" s="2"/>
      <c r="E128" s="2"/>
      <c r="F128" s="2"/>
      <c r="G128" s="2"/>
      <c r="H128" s="2"/>
      <c r="I128" s="2"/>
      <c r="K128" s="1"/>
      <c r="L128" s="1"/>
    </row>
    <row r="129" spans="1:47" customHeight="1" ht="14.25">
      <c r="B129" s="2"/>
      <c r="C129" s="2"/>
      <c r="D129" s="2"/>
      <c r="E129" s="2"/>
      <c r="F129" s="2"/>
      <c r="G129" s="2"/>
      <c r="H129" s="2"/>
      <c r="I129" s="2"/>
    </row>
    <row r="130" spans="1:47" customHeight="1" ht="14.25">
      <c r="B130" s="2"/>
      <c r="C130" s="2"/>
      <c r="D130" s="2"/>
      <c r="E130" s="2"/>
      <c r="F130" s="2"/>
      <c r="G130" s="2"/>
      <c r="H130" s="2"/>
      <c r="I130" s="2"/>
    </row>
    <row r="131" spans="1:47" customHeight="1" ht="14.25">
      <c r="B131" s="2"/>
      <c r="C131" s="2"/>
      <c r="D131" s="2"/>
      <c r="E131" s="2"/>
      <c r="F131" s="2"/>
      <c r="G131" s="2"/>
      <c r="H131" s="2"/>
      <c r="I131" s="2"/>
    </row>
    <row r="132" spans="1:47" customHeight="1" ht="14.25">
      <c r="B132" s="2"/>
      <c r="C132" s="2"/>
      <c r="D132" s="2"/>
      <c r="E132" s="2"/>
      <c r="F132" s="2"/>
      <c r="G132" s="2"/>
      <c r="H132" s="2"/>
      <c r="I132" s="2"/>
    </row>
    <row r="133" spans="1:47" customHeight="1" ht="14.25">
      <c r="B133" s="2"/>
      <c r="C133" s="2"/>
      <c r="D133" s="2"/>
      <c r="E133" s="2"/>
      <c r="F133" s="2"/>
      <c r="G133" s="2"/>
      <c r="H133" s="2"/>
      <c r="I133" s="2"/>
    </row>
    <row r="134" spans="1:47" customHeight="1" ht="14.25">
      <c r="B134" s="2"/>
      <c r="C134" s="2"/>
      <c r="D134" s="2"/>
      <c r="E134" s="2"/>
      <c r="F134" s="2"/>
      <c r="G134" s="2"/>
      <c r="H134" s="2"/>
      <c r="I134" s="2"/>
    </row>
    <row r="135" spans="1:47" customHeight="1" ht="14.25">
      <c r="B135" s="2"/>
      <c r="C135" s="2"/>
      <c r="D135" s="2"/>
      <c r="E135" s="2"/>
      <c r="F135" s="2"/>
      <c r="G135" s="2"/>
      <c r="H135" s="2"/>
      <c r="I135" s="2"/>
    </row>
    <row r="136" spans="1:47" customHeight="1" ht="14.25">
      <c r="B136" s="2"/>
      <c r="C136" s="2"/>
      <c r="D136" s="2"/>
      <c r="E136" s="2"/>
      <c r="F136" s="2"/>
      <c r="G136" s="2"/>
      <c r="H136" s="2"/>
      <c r="I136" s="2"/>
    </row>
    <row r="137" spans="1:47" customHeight="1" ht="14.25">
      <c r="B137" s="2"/>
      <c r="C137" s="2"/>
      <c r="D137" s="2"/>
      <c r="E137" s="2"/>
      <c r="F137" s="2"/>
      <c r="G137" s="2"/>
      <c r="H137" s="2"/>
      <c r="I137" s="2"/>
    </row>
    <row r="138" spans="1:47" customHeight="1" ht="14.25">
      <c r="B138" s="2"/>
      <c r="C138" s="2"/>
      <c r="D138" s="2"/>
      <c r="E138" s="2"/>
      <c r="F138" s="2"/>
      <c r="G138" s="2"/>
      <c r="H138" s="2"/>
      <c r="I138" s="2"/>
    </row>
    <row r="139" spans="1:47" customHeight="1" ht="14.25">
      <c r="B139" s="2"/>
      <c r="C139" s="2"/>
      <c r="D139" s="2"/>
      <c r="E139" s="2"/>
      <c r="F139" s="2"/>
      <c r="G139" s="2"/>
      <c r="H139" s="2"/>
      <c r="I139" s="2"/>
    </row>
    <row r="140" spans="1:47" customHeight="1" ht="14.25">
      <c r="B140" s="2"/>
      <c r="C140" s="2"/>
      <c r="D140" s="2"/>
      <c r="E140" s="2"/>
      <c r="F140" s="2"/>
      <c r="G140" s="2"/>
      <c r="H140" s="2"/>
      <c r="I140" s="2"/>
    </row>
    <row r="141" spans="1:47" customHeight="1" ht="14.25">
      <c r="B141" s="2"/>
      <c r="C141" s="2"/>
      <c r="D141" s="2"/>
      <c r="E141" s="2"/>
      <c r="F141" s="2"/>
      <c r="G141" s="2"/>
      <c r="H141" s="2"/>
      <c r="I141" s="2"/>
    </row>
    <row r="142" spans="1:47" customHeight="1" ht="14.25">
      <c r="B142" s="2"/>
      <c r="C142" s="2"/>
      <c r="D142" s="2"/>
      <c r="E142" s="2"/>
      <c r="F142" s="2"/>
      <c r="G142" s="2"/>
      <c r="H142" s="2"/>
      <c r="I142" s="2"/>
    </row>
    <row r="143" spans="1:47" customHeight="1" ht="14.25">
      <c r="B143" s="2"/>
      <c r="C143" s="2"/>
      <c r="D143" s="2"/>
      <c r="E143" s="2"/>
      <c r="F143" s="2"/>
      <c r="G143" s="2"/>
      <c r="H143" s="2"/>
      <c r="I143" s="2"/>
    </row>
    <row r="144" spans="1:47" customHeight="1" ht="14.25">
      <c r="B144" s="2"/>
      <c r="C144" s="2"/>
      <c r="D144" s="2"/>
      <c r="E144" s="2"/>
      <c r="F144" s="2"/>
      <c r="G144" s="2"/>
      <c r="H144" s="2"/>
      <c r="I144" s="2"/>
    </row>
    <row r="145" spans="1:47" customHeight="1" ht="14.25">
      <c r="B145" s="2"/>
      <c r="C145" s="2"/>
      <c r="D145" s="2"/>
      <c r="E145" s="2"/>
      <c r="F145" s="2"/>
      <c r="G145" s="2"/>
      <c r="H145" s="2"/>
      <c r="I145" s="2"/>
    </row>
    <row r="146" spans="1:47" customHeight="1" ht="14.25">
      <c r="B146" s="2"/>
      <c r="C146" s="2"/>
      <c r="D146" s="2"/>
      <c r="E146" s="2"/>
      <c r="F146" s="2"/>
      <c r="G146" s="2"/>
      <c r="H146" s="2"/>
      <c r="I146" s="2"/>
    </row>
    <row r="147" spans="1:47" customHeight="1" ht="14.25">
      <c r="B147" s="2"/>
      <c r="C147" s="2"/>
      <c r="D147" s="2"/>
      <c r="E147" s="2"/>
      <c r="F147" s="2"/>
      <c r="G147" s="2"/>
      <c r="H147" s="2"/>
      <c r="I147" s="2"/>
    </row>
    <row r="148" spans="1:47" customHeight="1" ht="14.25">
      <c r="B148" s="2"/>
      <c r="C148" s="2"/>
      <c r="D148" s="2"/>
      <c r="E148" s="2"/>
      <c r="F148" s="2"/>
      <c r="G148" s="2"/>
      <c r="H148" s="2"/>
      <c r="I148" s="2"/>
    </row>
    <row r="149" spans="1:47" customHeight="1" ht="14.25">
      <c r="B149" s="2"/>
      <c r="C149" s="2"/>
      <c r="D149" s="2"/>
      <c r="E149" s="2"/>
      <c r="F149" s="2"/>
      <c r="G149" s="2"/>
      <c r="H149" s="2"/>
      <c r="I149" s="2"/>
    </row>
    <row r="150" spans="1:47" customHeight="1" ht="14.25">
      <c r="B150" s="2"/>
      <c r="C150" s="2"/>
      <c r="D150" s="2"/>
      <c r="E150" s="2"/>
      <c r="F150" s="2"/>
      <c r="G150" s="2"/>
      <c r="H150" s="2"/>
      <c r="I150" s="2"/>
    </row>
    <row r="151" spans="1:47" customHeight="1" ht="14.25">
      <c r="B151" s="2"/>
      <c r="C151" s="2"/>
      <c r="D151" s="2"/>
      <c r="E151" s="2"/>
      <c r="F151" s="2"/>
      <c r="G151" s="2"/>
      <c r="H151" s="2"/>
      <c r="I151" s="2"/>
    </row>
    <row r="152" spans="1:47" customHeight="1" ht="14.25">
      <c r="B152" s="2"/>
      <c r="C152" s="2"/>
      <c r="D152" s="2"/>
      <c r="E152" s="2"/>
      <c r="F152" s="2"/>
      <c r="G152" s="2"/>
      <c r="H152" s="2"/>
      <c r="I152" s="2"/>
    </row>
    <row r="153" spans="1:47" customHeight="1" ht="14.25">
      <c r="B153" s="2"/>
      <c r="C153" s="2"/>
      <c r="D153" s="2"/>
      <c r="E153" s="2"/>
      <c r="F153" s="2"/>
      <c r="G153" s="2"/>
      <c r="H153" s="2"/>
      <c r="I153" s="2"/>
    </row>
    <row r="154" spans="1:47" customHeight="1" ht="14.25">
      <c r="B154" s="2"/>
      <c r="C154" s="2"/>
      <c r="D154" s="2"/>
      <c r="E154" s="2"/>
      <c r="F154" s="2"/>
      <c r="G154" s="2"/>
      <c r="H154" s="2"/>
      <c r="I154" s="2"/>
    </row>
    <row r="155" spans="1:47" customHeight="1" ht="14.25">
      <c r="B155" s="2"/>
      <c r="C155" s="2"/>
      <c r="D155" s="2"/>
      <c r="E155" s="2"/>
      <c r="F155" s="2"/>
      <c r="G155" s="2"/>
      <c r="H155" s="2"/>
      <c r="I155" s="2"/>
    </row>
    <row r="156" spans="1:47" customHeight="1" ht="14.25">
      <c r="B156" s="2"/>
      <c r="C156" s="2"/>
      <c r="D156" s="2"/>
      <c r="E156" s="2"/>
      <c r="F156" s="2"/>
      <c r="G156" s="2"/>
      <c r="H156" s="2"/>
      <c r="I156" s="2"/>
    </row>
    <row r="157" spans="1:47" customHeight="1" ht="14.25">
      <c r="B157" s="2"/>
      <c r="C157" s="2"/>
      <c r="D157" s="2"/>
      <c r="E157" s="2"/>
      <c r="F157" s="2"/>
      <c r="G157" s="2"/>
      <c r="H157" s="2"/>
      <c r="I157" s="2"/>
    </row>
    <row r="158" spans="1:47" customHeight="1" ht="14.25">
      <c r="B158" s="2"/>
      <c r="C158" s="2"/>
      <c r="D158" s="2"/>
      <c r="E158" s="2"/>
      <c r="F158" s="2"/>
      <c r="G158" s="2"/>
      <c r="H158" s="2"/>
      <c r="I158" s="2"/>
    </row>
    <row r="159" spans="1:47" customHeight="1" ht="14.25">
      <c r="B159" s="2"/>
      <c r="C159" s="2"/>
      <c r="D159" s="2"/>
      <c r="E159" s="2"/>
      <c r="F159" s="2"/>
      <c r="G159" s="2"/>
      <c r="H159" s="2"/>
      <c r="I159" s="2"/>
    </row>
    <row r="160" spans="1:47" customHeight="1" ht="14.25">
      <c r="B160" s="2"/>
      <c r="C160" s="2"/>
      <c r="D160" s="2"/>
      <c r="E160" s="2"/>
      <c r="F160" s="2"/>
      <c r="G160" s="2"/>
      <c r="H160" s="2"/>
      <c r="I160" s="2"/>
    </row>
    <row r="161" spans="1:47" customHeight="1" ht="14.25">
      <c r="B161" s="2"/>
      <c r="C161" s="2"/>
      <c r="D161" s="2"/>
      <c r="E161" s="2"/>
      <c r="F161" s="2"/>
      <c r="G161" s="2"/>
      <c r="H161" s="2"/>
      <c r="I161" s="2"/>
    </row>
    <row r="162" spans="1:47" customHeight="1" ht="14.25">
      <c r="B162" s="2"/>
      <c r="C162" s="2"/>
      <c r="D162" s="2"/>
      <c r="E162" s="2"/>
      <c r="F162" s="2"/>
      <c r="G162" s="2"/>
      <c r="H162" s="2"/>
      <c r="I162" s="2"/>
    </row>
    <row r="163" spans="1:47" customHeight="1" ht="14.25">
      <c r="B163" s="2"/>
      <c r="C163" s="2"/>
      <c r="D163" s="2"/>
      <c r="E163" s="2"/>
      <c r="F163" s="2"/>
      <c r="G163" s="2"/>
      <c r="H163" s="2"/>
      <c r="I163" s="2"/>
    </row>
    <row r="164" spans="1:47" customHeight="1" ht="14.25">
      <c r="B164" s="2"/>
      <c r="C164" s="2"/>
      <c r="D164" s="2"/>
      <c r="E164" s="2"/>
      <c r="F164" s="2"/>
      <c r="G164" s="2"/>
      <c r="H164" s="2"/>
      <c r="I164" s="2"/>
    </row>
    <row r="165" spans="1:47" customHeight="1" ht="14.25">
      <c r="B165" s="2"/>
      <c r="C165" s="2"/>
      <c r="D165" s="2"/>
      <c r="E165" s="2"/>
      <c r="F165" s="2"/>
      <c r="G165" s="2"/>
      <c r="H165" s="2"/>
      <c r="I165" s="2"/>
    </row>
    <row r="166" spans="1:47" customHeight="1" ht="14.25">
      <c r="B166" s="2"/>
      <c r="C166" s="2"/>
      <c r="D166" s="2"/>
      <c r="E166" s="2"/>
      <c r="F166" s="2"/>
      <c r="G166" s="2"/>
      <c r="H166" s="2"/>
      <c r="I16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1"/>
    <col min="2" max="2" width="20.66" customWidth="true" style="2"/>
  </cols>
  <sheetData>
    <row r="1" spans="1:2" customHeight="1" ht="14.25">
      <c r="A1" s="3" t="s">
        <v>31</v>
      </c>
      <c r="B1" s="107" t="s">
        <v>164</v>
      </c>
    </row>
    <row r="2" spans="1:2" customHeight="1" ht="14.25">
      <c r="A2" s="104" t="s">
        <v>2</v>
      </c>
      <c r="B2" s="108"/>
    </row>
    <row r="3" spans="1:2" customHeight="1" ht="14.25">
      <c r="B3" s="1"/>
    </row>
    <row r="4" spans="1:2" customHeight="1" ht="14.25">
      <c r="B4" s="1"/>
    </row>
    <row r="5" spans="1:2" customHeight="1" ht="14.25">
      <c r="B5" s="1"/>
    </row>
    <row r="6" spans="1:2" customHeight="1" ht="14.25">
      <c r="B6" s="1"/>
    </row>
    <row r="7" spans="1:2" customHeight="1" ht="14.25">
      <c r="B7" s="1"/>
    </row>
    <row r="8" spans="1:2" customHeight="1" ht="14.25">
      <c r="B8" s="1"/>
    </row>
    <row r="9" spans="1:2" customHeight="1" ht="14.25">
      <c r="B9" s="1"/>
    </row>
    <row r="10" spans="1:2" customHeight="1" ht="14.25">
      <c r="B1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2024-12-02T06:59:14-05:00</dcterms:modified>
  <dc:title/>
  <dc:description/>
  <dc:subject/>
  <cp:keywords/>
  <cp:category/>
</cp:coreProperties>
</file>