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<sst xmlns="http://schemas.openxmlformats.org/spreadsheetml/2006/main" uniqueCount="304">
  <si>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</si>
  <si>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</si>
  <si>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</si>
  <si>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</si>
  <si>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</si>
  <si>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</si>
  <si>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</si>
  <si>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</si>
  <si>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</si>
  <si>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</si>
  <si>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</si>
  <si>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</si>
  <si>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</si>
  <si>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</si>
  <si>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</si>
  <si>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</si>
  <si>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</si>
  <si>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</si>
  <si>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2024-11-29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</si>
  <si>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</si>
  <si>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</si>
  <si>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</si>
  <si>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</si>
  <si>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</si>
  <si>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</si>
  <si>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</si>
  <si>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</si>
  <si>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</si>
  <si>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</si>
  <si>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</si>
  <si>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</si>
  <si>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</si>
  <si>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</si>
  <si>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</si>
  <si>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</si>
  <si>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</si>
  <si>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</si>
  <si>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</si>
  <si>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</si>
  <si>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</si>
  <si>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</si>
  <si>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</si>
  <si>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</si>
  <si>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</si>
  <si>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</si>
  <si>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</si>
  <si>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</si>
  <si>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</si>
  <si>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</si>
  <si>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</si>
  <si>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</si>
  <si>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</si>
  <si>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</si>
  <si>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</si>
  <si>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</si>
  <si>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</si>
  <si>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</si>
  <si>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</si>
  <si>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</si>
  <si>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</si>
  <si>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</si>
  <si>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</si>
  <si>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</si>
  <si>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</si>
  <si>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</si>
  <si>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</si>
  <si>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</si>
  <si>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</si>
  <si>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</si>
  <si>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</si>
  <si>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</si>
  <si>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</si>
  <si>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</si>
  <si>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</si>
  <si>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</si>
  <si>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</si>
  <si>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</si>
  <si>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</si>
  <si>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</si>
  <si>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</si>
  <si>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</si>
  <si>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</si>
  <si>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</si>
  <si>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</si>
  <si>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d</t>
  </si>
  <si>
    <t>M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</si>
  <si>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</si>
  <si>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</si>
  <si>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</si>
  <si>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</si>
  <si>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</si>
  <si>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</si>
  <si>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</si>
  <si>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</si>
  <si>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</si>
  <si>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</si>
  <si>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V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</si>
  <si>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</si>
  <si>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</si>
  <si>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</si>
  <si>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</si>
  <si>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</si>
  <si>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</si>
  <si>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</si>
  <si>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</si>
  <si>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</si>
  <si>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</si>
  <si>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</si>
  <si>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</si>
  <si>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</si>
  <si>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</si>
  <si>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</si>
  <si>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</si>
  <si>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</si>
  <si>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</si>
  <si>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</si>
  <si>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</si>
  <si>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</si>
  <si>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</si>
  <si>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</si>
  <si>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</si>
  <si>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</si>
  <si>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</si>
  <si>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</si>
  <si>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</si>
  <si>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</si>
  <si>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</si>
  <si>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</si>
  <si>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</si>
  <si>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</si>
  <si>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</si>
  <si>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</si>
  <si>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</si>
  <si>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</si>
  <si>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</si>
  <si>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</si>
  <si>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</si>
  <si>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</si>
  <si>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</si>
  <si>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</si>
  <si>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</si>
  <si>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</si>
  <si>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</si>
  <si>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</si>
  <si>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</si>
  <si>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</si>
  <si>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</si>
  <si>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</si>
  <si>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</si>
  <si>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</si>
  <si>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</si>
  <si>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</si>
  <si>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</si>
  <si>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</si>
  <si>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</si>
  <si>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</si>
  <si>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</si>
  <si>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</si>
  <si>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</si>
  <si>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</si>
  <si>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</si>
  <si>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</si>
  <si>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</si>
  <si>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</si>
  <si>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</si>
  <si>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</si>
  <si>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</si>
  <si>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</si>
  <si>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</si>
  <si>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</si>
  <si>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</si>
  <si>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</si>
  <si>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</si>
  <si>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</si>
  <si>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</si>
  <si>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</si>
  <si>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</si>
  <si>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</si>
  <si>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</si>
  <si>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</si>
  <si>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</si>
  <si>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</si>
  <si>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</si>
  <si>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</si>
  <si>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</si>
  <si>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</si>
  <si>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</si>
  <si>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</si>
  <si>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</si>
  <si>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</si>
  <si>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</si>
  <si>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</si>
  <si>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</si>
  <si>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</si>
  <si>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</si>
  <si>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</si>
  <si>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</si>
  <si>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</si>
  <si>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</si>
  <si>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</si>
  <si>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</si>
  <si>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</si>
  <si>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</si>
  <si>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</si>
  <si>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</si>
  <si>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</si>
  <si>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</si>
  <si>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</si>
  <si>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</si>
  <si>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</si>
  <si>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</si>
  <si>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</si>
  <si>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</si>
  <si>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</si>
  <si>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</si>
  <si>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</si>
  <si>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</si>
  <si>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</si>
  <si>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</si>
  <si>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</si>
  <si>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</si>
  <si>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</si>
  <si>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</si>
  <si>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</si>
  <si>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</si>
  <si>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</si>
  <si>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VACACIONES</t>
  </si>
  <si>
    <t>TTR</t>
  </si>
  <si>
    <t>TELETRABAJO</t>
  </si>
  <si>
    <t>PUCALLPA</t>
  </si>
  <si>
    <t>PI</t>
  </si>
  <si>
    <t>LIMA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</si>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</sst>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/>
      <c r="P10" s="52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 t="s">
        <v>84</v>
      </c>
      <c r="AQ10" s="46" t="s">
        <v>85</v>
      </c>
      <c r="AR10" s="46"/>
      <c r="AS10" s="44"/>
      <c r="AT10" s="44">
        <v>0</v>
      </c>
      <c r="AU10" s="44">
        <v>0</v>
      </c>
      <c r="AV10" s="44">
        <v>0</v>
      </c>
      <c r="AW10" s="44">
        <v>1</v>
      </c>
      <c r="AX10" s="44">
        <v>0</v>
      </c>
      <c r="AY10" s="44">
        <v>0</v>
      </c>
      <c r="AZ10" s="44">
        <v>1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86</v>
      </c>
      <c r="F11" s="44"/>
      <c r="G11" s="44"/>
      <c r="H11" s="45"/>
      <c r="I11" s="45"/>
      <c r="J11" s="45"/>
      <c r="K11" s="44" t="s">
        <v>87</v>
      </c>
      <c r="L11" s="44"/>
      <c r="M11" s="44" t="s">
        <v>82</v>
      </c>
      <c r="N11" s="44" t="s">
        <v>88</v>
      </c>
      <c r="O11" s="44"/>
      <c r="P11" s="52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 t="s">
        <v>3</v>
      </c>
      <c r="AQ11" s="46" t="s">
        <v>3</v>
      </c>
      <c r="AR11" s="46"/>
      <c r="AS11" s="44"/>
      <c r="AT11" s="44">
        <v>2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2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89</v>
      </c>
      <c r="E12" s="120" t="s">
        <v>90</v>
      </c>
      <c r="F12" s="44"/>
      <c r="G12" s="44"/>
      <c r="H12" s="45"/>
      <c r="I12" s="45"/>
      <c r="J12" s="45"/>
      <c r="K12" s="44" t="s">
        <v>91</v>
      </c>
      <c r="L12" s="44"/>
      <c r="M12" s="44" t="s">
        <v>82</v>
      </c>
      <c r="N12" s="44" t="s">
        <v>88</v>
      </c>
      <c r="O12" s="44"/>
      <c r="P12" s="52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 t="s">
        <v>3</v>
      </c>
      <c r="AQ12" s="46" t="s">
        <v>3</v>
      </c>
      <c r="AR12" s="46"/>
      <c r="AS12" s="44"/>
      <c r="AT12" s="44">
        <v>2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2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92</v>
      </c>
      <c r="F13" s="44"/>
      <c r="G13" s="44"/>
      <c r="H13" s="45"/>
      <c r="I13" s="45"/>
      <c r="J13" s="45"/>
      <c r="K13" s="44" t="s">
        <v>93</v>
      </c>
      <c r="L13" s="44"/>
      <c r="M13" s="44" t="s">
        <v>82</v>
      </c>
      <c r="N13" s="44" t="s">
        <v>88</v>
      </c>
      <c r="O13" s="44"/>
      <c r="P13" s="52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 t="s">
        <v>3</v>
      </c>
      <c r="AQ13" s="46" t="s">
        <v>3</v>
      </c>
      <c r="AR13" s="46"/>
      <c r="AS13" s="44"/>
      <c r="AT13" s="44">
        <v>2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2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94</v>
      </c>
      <c r="F14" s="44"/>
      <c r="G14" s="44"/>
      <c r="H14" s="45"/>
      <c r="I14" s="45"/>
      <c r="J14" s="45"/>
      <c r="K14" s="44" t="s">
        <v>95</v>
      </c>
      <c r="L14" s="44"/>
      <c r="M14" s="44" t="s">
        <v>82</v>
      </c>
      <c r="N14" s="44" t="s">
        <v>88</v>
      </c>
      <c r="O14" s="44"/>
      <c r="P14" s="52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 t="s">
        <v>96</v>
      </c>
      <c r="AQ14" s="46" t="s">
        <v>96</v>
      </c>
      <c r="AR14" s="46"/>
      <c r="AS14" s="44"/>
      <c r="AT14" s="44">
        <v>0</v>
      </c>
      <c r="AU14" s="44">
        <v>0</v>
      </c>
      <c r="AV14" s="44">
        <v>0</v>
      </c>
      <c r="AW14" s="44">
        <v>0</v>
      </c>
      <c r="AX14" s="44">
        <v>2</v>
      </c>
      <c r="AY14" s="44">
        <v>0</v>
      </c>
      <c r="AZ14" s="44">
        <v>2</v>
      </c>
      <c r="BA14" s="42"/>
      <c r="BB14" s="42"/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97</v>
      </c>
      <c r="F15" s="44"/>
      <c r="G15" s="44"/>
      <c r="H15" s="45"/>
      <c r="I15" s="45"/>
      <c r="J15" s="45"/>
      <c r="K15" s="44" t="s">
        <v>98</v>
      </c>
      <c r="L15" s="44"/>
      <c r="M15" s="44" t="s">
        <v>82</v>
      </c>
      <c r="N15" s="44" t="s">
        <v>88</v>
      </c>
      <c r="O15" s="44"/>
      <c r="P15" s="52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 t="s">
        <v>3</v>
      </c>
      <c r="AQ15" s="46" t="s">
        <v>3</v>
      </c>
      <c r="AR15" s="46"/>
      <c r="AS15" s="44"/>
      <c r="AT15" s="44">
        <v>2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2</v>
      </c>
      <c r="BA15" s="42"/>
      <c r="BB15" s="42"/>
    </row>
    <row r="16" spans="1:56" customHeight="1" ht="13.5">
      <c r="A16" s="116">
        <v>7</v>
      </c>
      <c r="B16" s="117"/>
      <c r="C16" s="118"/>
      <c r="D16" s="119" t="s">
        <v>99</v>
      </c>
      <c r="E16" s="120" t="s">
        <v>100</v>
      </c>
      <c r="F16" s="44"/>
      <c r="G16" s="44"/>
      <c r="H16" s="45"/>
      <c r="I16" s="45"/>
      <c r="J16" s="45"/>
      <c r="K16" s="44" t="s">
        <v>101</v>
      </c>
      <c r="L16" s="44"/>
      <c r="M16" s="44" t="s">
        <v>82</v>
      </c>
      <c r="N16" s="44" t="s">
        <v>88</v>
      </c>
      <c r="O16" s="44"/>
      <c r="P16" s="52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 t="s">
        <v>3</v>
      </c>
      <c r="AQ16" s="46" t="s">
        <v>3</v>
      </c>
      <c r="AR16" s="46"/>
      <c r="AS16" s="44"/>
      <c r="AT16" s="44">
        <v>2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2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102</v>
      </c>
      <c r="F17" s="44"/>
      <c r="G17" s="44"/>
      <c r="H17" s="45"/>
      <c r="I17" s="45"/>
      <c r="J17" s="45"/>
      <c r="K17" s="44" t="s">
        <v>103</v>
      </c>
      <c r="L17" s="44"/>
      <c r="M17" s="44" t="s">
        <v>82</v>
      </c>
      <c r="N17" s="44" t="s">
        <v>88</v>
      </c>
      <c r="O17" s="44"/>
      <c r="P17" s="52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 t="s">
        <v>3</v>
      </c>
      <c r="AQ17" s="46" t="s">
        <v>3</v>
      </c>
      <c r="AR17" s="46"/>
      <c r="AS17" s="44"/>
      <c r="AT17" s="44">
        <v>2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2</v>
      </c>
      <c r="BA17" s="42"/>
      <c r="BB17" s="42"/>
    </row>
    <row r="18" spans="1:56" customHeight="1" ht="13.5">
      <c r="A18" s="116">
        <v>9</v>
      </c>
      <c r="B18" s="117"/>
      <c r="C18" s="118"/>
      <c r="D18" s="119" t="s">
        <v>104</v>
      </c>
      <c r="E18" s="120" t="s">
        <v>105</v>
      </c>
      <c r="F18" s="44"/>
      <c r="G18" s="44"/>
      <c r="H18" s="45"/>
      <c r="I18" s="45"/>
      <c r="J18" s="45"/>
      <c r="K18" s="44" t="s">
        <v>106</v>
      </c>
      <c r="L18" s="44"/>
      <c r="M18" s="44" t="s">
        <v>82</v>
      </c>
      <c r="N18" s="44" t="s">
        <v>88</v>
      </c>
      <c r="O18" s="44"/>
      <c r="P18" s="52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 t="s">
        <v>3</v>
      </c>
      <c r="AQ18" s="46" t="s">
        <v>3</v>
      </c>
      <c r="AR18" s="46"/>
      <c r="AS18" s="44"/>
      <c r="AT18" s="44">
        <v>2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2</v>
      </c>
      <c r="BA18" s="42"/>
      <c r="BB18" s="42"/>
    </row>
    <row r="19" spans="1:56" customHeight="1" ht="13.5">
      <c r="A19" s="116">
        <v>10</v>
      </c>
      <c r="B19" s="117"/>
      <c r="C19" s="118"/>
      <c r="D19" s="119" t="s">
        <v>107</v>
      </c>
      <c r="E19" s="120" t="s">
        <v>108</v>
      </c>
      <c r="F19" s="44"/>
      <c r="G19" s="44"/>
      <c r="H19" s="45"/>
      <c r="I19" s="45"/>
      <c r="J19" s="45"/>
      <c r="K19" s="44" t="s">
        <v>109</v>
      </c>
      <c r="L19" s="44"/>
      <c r="M19" s="44" t="s">
        <v>82</v>
      </c>
      <c r="N19" s="44" t="s">
        <v>88</v>
      </c>
      <c r="O19" s="44"/>
      <c r="P19" s="52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 t="s">
        <v>3</v>
      </c>
      <c r="AQ19" s="46" t="s">
        <v>3</v>
      </c>
      <c r="AR19" s="46"/>
      <c r="AS19" s="44"/>
      <c r="AT19" s="44">
        <v>2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2</v>
      </c>
      <c r="BA19" s="42"/>
      <c r="BB19" s="42"/>
    </row>
    <row r="20" spans="1:56" customHeight="1" ht="13.5">
      <c r="A20" s="116">
        <v>11</v>
      </c>
      <c r="B20" s="117"/>
      <c r="C20" s="118"/>
      <c r="D20" s="119">
        <v>46067198</v>
      </c>
      <c r="E20" s="120" t="s">
        <v>110</v>
      </c>
      <c r="F20" s="44"/>
      <c r="G20" s="44"/>
      <c r="H20" s="45"/>
      <c r="I20" s="45"/>
      <c r="J20" s="45"/>
      <c r="K20" s="44" t="s">
        <v>111</v>
      </c>
      <c r="L20" s="44"/>
      <c r="M20" s="44" t="s">
        <v>82</v>
      </c>
      <c r="N20" s="44" t="s">
        <v>88</v>
      </c>
      <c r="O20" s="44"/>
      <c r="P20" s="52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 t="s">
        <v>3</v>
      </c>
      <c r="AQ20" s="46" t="s">
        <v>3</v>
      </c>
      <c r="AR20" s="46"/>
      <c r="AS20" s="44"/>
      <c r="AT20" s="44">
        <v>2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2</v>
      </c>
      <c r="BA20" s="42"/>
      <c r="BB20" s="42"/>
    </row>
    <row r="21" spans="1:56" customHeight="1" ht="13.5">
      <c r="A21" s="116">
        <v>12</v>
      </c>
      <c r="B21" s="117"/>
      <c r="C21" s="118"/>
      <c r="D21" s="119">
        <v>10751826</v>
      </c>
      <c r="E21" s="120" t="s">
        <v>112</v>
      </c>
      <c r="F21" s="44"/>
      <c r="G21" s="44"/>
      <c r="H21" s="45"/>
      <c r="I21" s="45"/>
      <c r="J21" s="45"/>
      <c r="K21" s="44" t="s">
        <v>113</v>
      </c>
      <c r="L21" s="44"/>
      <c r="M21" s="44" t="s">
        <v>82</v>
      </c>
      <c r="N21" s="44" t="s">
        <v>88</v>
      </c>
      <c r="O21" s="44"/>
      <c r="P21" s="52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 t="s">
        <v>3</v>
      </c>
      <c r="AQ21" s="46" t="s">
        <v>3</v>
      </c>
      <c r="AR21" s="46"/>
      <c r="AS21" s="44"/>
      <c r="AT21" s="44">
        <v>2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2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73830015</v>
      </c>
      <c r="E22" s="120" t="s">
        <v>114</v>
      </c>
      <c r="F22" s="44"/>
      <c r="G22" s="44"/>
      <c r="H22" s="45"/>
      <c r="I22" s="45"/>
      <c r="J22" s="45"/>
      <c r="K22" s="44" t="s">
        <v>115</v>
      </c>
      <c r="L22" s="44"/>
      <c r="M22" s="44" t="s">
        <v>82</v>
      </c>
      <c r="N22" s="44" t="s">
        <v>88</v>
      </c>
      <c r="O22" s="44"/>
      <c r="P22" s="52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 t="s">
        <v>3</v>
      </c>
      <c r="AQ22" s="46" t="s">
        <v>3</v>
      </c>
      <c r="AR22" s="46"/>
      <c r="AS22" s="44"/>
      <c r="AT22" s="44">
        <v>2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2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71932542</v>
      </c>
      <c r="E23" s="120" t="s">
        <v>116</v>
      </c>
      <c r="F23" s="44"/>
      <c r="G23" s="44"/>
      <c r="H23" s="45"/>
      <c r="I23" s="45"/>
      <c r="J23" s="45"/>
      <c r="K23" s="44" t="s">
        <v>115</v>
      </c>
      <c r="L23" s="44"/>
      <c r="M23" s="44" t="s">
        <v>82</v>
      </c>
      <c r="N23" s="44" t="s">
        <v>88</v>
      </c>
      <c r="O23" s="44"/>
      <c r="P23" s="52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 t="s">
        <v>3</v>
      </c>
      <c r="AQ23" s="46" t="s">
        <v>3</v>
      </c>
      <c r="AR23" s="46"/>
      <c r="AS23" s="44"/>
      <c r="AT23" s="44">
        <v>2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2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22284149</v>
      </c>
      <c r="E24" s="120" t="s">
        <v>117</v>
      </c>
      <c r="F24" s="44"/>
      <c r="G24" s="44"/>
      <c r="H24" s="45"/>
      <c r="I24" s="45"/>
      <c r="J24" s="45"/>
      <c r="K24" s="44" t="s">
        <v>118</v>
      </c>
      <c r="L24" s="44"/>
      <c r="M24" s="44" t="s">
        <v>82</v>
      </c>
      <c r="N24" s="44" t="s">
        <v>83</v>
      </c>
      <c r="O24" s="44"/>
      <c r="P24" s="52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 t="s">
        <v>84</v>
      </c>
      <c r="AQ24" s="46" t="s">
        <v>85</v>
      </c>
      <c r="AR24" s="46"/>
      <c r="AS24" s="44"/>
      <c r="AT24" s="44">
        <v>0</v>
      </c>
      <c r="AU24" s="44">
        <v>0</v>
      </c>
      <c r="AV24" s="44">
        <v>0</v>
      </c>
      <c r="AW24" s="44">
        <v>1</v>
      </c>
      <c r="AX24" s="44">
        <v>0</v>
      </c>
      <c r="AY24" s="44">
        <v>0</v>
      </c>
      <c r="AZ24" s="44">
        <v>1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71942763</v>
      </c>
      <c r="E25" s="120" t="s">
        <v>119</v>
      </c>
      <c r="F25" s="44"/>
      <c r="G25" s="44"/>
      <c r="H25" s="45"/>
      <c r="I25" s="45"/>
      <c r="J25" s="45"/>
      <c r="K25" s="44" t="s">
        <v>120</v>
      </c>
      <c r="L25" s="44"/>
      <c r="M25" s="44" t="s">
        <v>82</v>
      </c>
      <c r="N25" s="44" t="s">
        <v>88</v>
      </c>
      <c r="O25" s="44"/>
      <c r="P25" s="52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 t="s">
        <v>3</v>
      </c>
      <c r="AQ25" s="46" t="s">
        <v>3</v>
      </c>
      <c r="AR25" s="46"/>
      <c r="AS25" s="44"/>
      <c r="AT25" s="44">
        <v>2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2</v>
      </c>
      <c r="BA25" s="42"/>
      <c r="BB25" s="42"/>
    </row>
    <row r="26" spans="1:56" customHeight="1" ht="13.5">
      <c r="A26" s="116">
        <v>17</v>
      </c>
      <c r="B26" s="117"/>
      <c r="C26" s="118"/>
      <c r="D26" s="119" t="s">
        <v>121</v>
      </c>
      <c r="E26" s="120" t="s">
        <v>122</v>
      </c>
      <c r="F26" s="44"/>
      <c r="G26" s="44"/>
      <c r="H26" s="45"/>
      <c r="I26" s="45"/>
      <c r="J26" s="45"/>
      <c r="K26" s="44" t="s">
        <v>91</v>
      </c>
      <c r="L26" s="44"/>
      <c r="M26" s="44" t="s">
        <v>82</v>
      </c>
      <c r="N26" s="44" t="s">
        <v>88</v>
      </c>
      <c r="O26" s="44"/>
      <c r="P26" s="52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 t="s">
        <v>3</v>
      </c>
      <c r="AQ26" s="46" t="s">
        <v>3</v>
      </c>
      <c r="AR26" s="46"/>
      <c r="AS26" s="44"/>
      <c r="AT26" s="44">
        <v>2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2</v>
      </c>
      <c r="BA26" s="42"/>
      <c r="BB26" s="42"/>
    </row>
    <row r="27" spans="1:56" customHeight="1" ht="13.5">
      <c r="A27" s="116">
        <v>18</v>
      </c>
      <c r="B27" s="117"/>
      <c r="C27" s="118"/>
      <c r="D27" s="119">
        <v>10281988</v>
      </c>
      <c r="E27" s="120" t="s">
        <v>123</v>
      </c>
      <c r="F27" s="44"/>
      <c r="G27" s="44"/>
      <c r="H27" s="45"/>
      <c r="I27" s="45"/>
      <c r="J27" s="45"/>
      <c r="K27" s="44" t="s">
        <v>124</v>
      </c>
      <c r="L27" s="44"/>
      <c r="M27" s="44" t="s">
        <v>82</v>
      </c>
      <c r="N27" s="44" t="s">
        <v>88</v>
      </c>
      <c r="O27" s="44"/>
      <c r="P27" s="52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 t="s">
        <v>3</v>
      </c>
      <c r="AQ27" s="46" t="s">
        <v>3</v>
      </c>
      <c r="AR27" s="46"/>
      <c r="AS27" s="44"/>
      <c r="AT27" s="44">
        <v>2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2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25608087</v>
      </c>
      <c r="E28" s="120" t="s">
        <v>125</v>
      </c>
      <c r="F28" s="44"/>
      <c r="G28" s="44"/>
      <c r="H28" s="45"/>
      <c r="I28" s="45"/>
      <c r="J28" s="45"/>
      <c r="K28" s="44" t="s">
        <v>126</v>
      </c>
      <c r="L28" s="44"/>
      <c r="M28" s="44" t="s">
        <v>82</v>
      </c>
      <c r="N28" s="44" t="s">
        <v>88</v>
      </c>
      <c r="O28" s="44"/>
      <c r="P28" s="52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 t="s">
        <v>3</v>
      </c>
      <c r="AQ28" s="46" t="s">
        <v>3</v>
      </c>
      <c r="AR28" s="46"/>
      <c r="AS28" s="44"/>
      <c r="AT28" s="44">
        <v>2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2</v>
      </c>
      <c r="BA28" s="42"/>
      <c r="BB28" s="42"/>
    </row>
    <row r="29" spans="1:56" customHeight="1" ht="13.5">
      <c r="A29" s="116">
        <v>20</v>
      </c>
      <c r="B29" s="117"/>
      <c r="C29" s="118"/>
      <c r="D29" s="119" t="s">
        <v>127</v>
      </c>
      <c r="E29" s="120" t="s">
        <v>128</v>
      </c>
      <c r="F29" s="44"/>
      <c r="G29" s="44"/>
      <c r="H29" s="45"/>
      <c r="I29" s="45"/>
      <c r="J29" s="45"/>
      <c r="K29" s="44" t="s">
        <v>129</v>
      </c>
      <c r="L29" s="44"/>
      <c r="M29" s="44" t="s">
        <v>82</v>
      </c>
      <c r="N29" s="44" t="s">
        <v>88</v>
      </c>
      <c r="O29" s="44"/>
      <c r="P29" s="52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 t="s">
        <v>3</v>
      </c>
      <c r="AQ29" s="46" t="s">
        <v>3</v>
      </c>
      <c r="AR29" s="46"/>
      <c r="AS29" s="44"/>
      <c r="AT29" s="44">
        <v>2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2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74174466</v>
      </c>
      <c r="E30" s="120" t="s">
        <v>130</v>
      </c>
      <c r="F30" s="44"/>
      <c r="G30" s="44"/>
      <c r="H30" s="45"/>
      <c r="I30" s="45"/>
      <c r="J30" s="45"/>
      <c r="K30" s="44" t="s">
        <v>131</v>
      </c>
      <c r="L30" s="44"/>
      <c r="M30" s="44" t="s">
        <v>82</v>
      </c>
      <c r="N30" s="44" t="s">
        <v>88</v>
      </c>
      <c r="O30" s="44"/>
      <c r="P30" s="52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 t="s">
        <v>3</v>
      </c>
      <c r="AQ30" s="46" t="s">
        <v>3</v>
      </c>
      <c r="AR30" s="46"/>
      <c r="AS30" s="44"/>
      <c r="AT30" s="44">
        <v>2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2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132</v>
      </c>
      <c r="E31" s="120" t="s">
        <v>133</v>
      </c>
      <c r="F31" s="44"/>
      <c r="G31" s="44"/>
      <c r="H31" s="45"/>
      <c r="I31" s="45"/>
      <c r="J31" s="45"/>
      <c r="K31" s="44" t="s">
        <v>134</v>
      </c>
      <c r="L31" s="44"/>
      <c r="M31" s="44" t="s">
        <v>82</v>
      </c>
      <c r="N31" s="44" t="s">
        <v>88</v>
      </c>
      <c r="O31" s="44"/>
      <c r="P31" s="52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 t="s">
        <v>3</v>
      </c>
      <c r="AQ31" s="46" t="s">
        <v>3</v>
      </c>
      <c r="AR31" s="46"/>
      <c r="AS31" s="44"/>
      <c r="AT31" s="44">
        <v>2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2</v>
      </c>
      <c r="BA31" s="42"/>
      <c r="BB31" s="42"/>
    </row>
    <row r="32" spans="1:56" customHeight="1" ht="13.5">
      <c r="A32" s="116">
        <v>23</v>
      </c>
      <c r="B32" s="117"/>
      <c r="C32" s="118"/>
      <c r="D32" s="119" t="s">
        <v>135</v>
      </c>
      <c r="E32" s="120" t="s">
        <v>136</v>
      </c>
      <c r="F32" s="44"/>
      <c r="G32" s="44"/>
      <c r="H32" s="45"/>
      <c r="I32" s="45"/>
      <c r="J32" s="45"/>
      <c r="K32" s="44" t="s">
        <v>137</v>
      </c>
      <c r="L32" s="44"/>
      <c r="M32" s="44" t="s">
        <v>82</v>
      </c>
      <c r="N32" s="44" t="s">
        <v>88</v>
      </c>
      <c r="O32" s="44"/>
      <c r="P32" s="52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 t="s">
        <v>3</v>
      </c>
      <c r="AQ32" s="46" t="s">
        <v>3</v>
      </c>
      <c r="AR32" s="46"/>
      <c r="AS32" s="44"/>
      <c r="AT32" s="44">
        <v>2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2</v>
      </c>
      <c r="BA32" s="42"/>
      <c r="BB32" s="42"/>
    </row>
    <row r="33" spans="1:56" customHeight="1" ht="13.5">
      <c r="A33" s="116">
        <v>24</v>
      </c>
      <c r="B33" s="117"/>
      <c r="C33" s="118"/>
      <c r="D33" s="119">
        <v>40802035</v>
      </c>
      <c r="E33" s="120" t="s">
        <v>138</v>
      </c>
      <c r="F33" s="44"/>
      <c r="G33" s="44"/>
      <c r="H33" s="45"/>
      <c r="I33" s="45"/>
      <c r="J33" s="45"/>
      <c r="K33" s="44" t="s">
        <v>139</v>
      </c>
      <c r="L33" s="44"/>
      <c r="M33" s="44" t="s">
        <v>82</v>
      </c>
      <c r="N33" s="44" t="s">
        <v>88</v>
      </c>
      <c r="O33" s="44"/>
      <c r="P33" s="52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 t="s">
        <v>3</v>
      </c>
      <c r="AQ33" s="46" t="s">
        <v>3</v>
      </c>
      <c r="AR33" s="46"/>
      <c r="AS33" s="44"/>
      <c r="AT33" s="44">
        <v>2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2</v>
      </c>
      <c r="BA33" s="42"/>
      <c r="BB33" s="42"/>
    </row>
    <row r="34" spans="1:56" customHeight="1" ht="13.5">
      <c r="A34" s="116">
        <v>25</v>
      </c>
      <c r="B34" s="117"/>
      <c r="C34" s="118"/>
      <c r="D34" s="119">
        <v>10634270</v>
      </c>
      <c r="E34" s="120" t="s">
        <v>140</v>
      </c>
      <c r="F34" s="44"/>
      <c r="G34" s="44"/>
      <c r="H34" s="45"/>
      <c r="I34" s="45"/>
      <c r="J34" s="45"/>
      <c r="K34" s="44" t="s">
        <v>141</v>
      </c>
      <c r="L34" s="44"/>
      <c r="M34" s="44" t="s">
        <v>82</v>
      </c>
      <c r="N34" s="44" t="s">
        <v>88</v>
      </c>
      <c r="O34" s="44"/>
      <c r="P34" s="52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 t="s">
        <v>3</v>
      </c>
      <c r="AQ34" s="46" t="s">
        <v>3</v>
      </c>
      <c r="AR34" s="46"/>
      <c r="AS34" s="44"/>
      <c r="AT34" s="44">
        <v>2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2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42778331</v>
      </c>
      <c r="E35" s="120" t="s">
        <v>142</v>
      </c>
      <c r="F35" s="44"/>
      <c r="G35" s="44"/>
      <c r="H35" s="45"/>
      <c r="I35" s="45"/>
      <c r="J35" s="45"/>
      <c r="K35" s="44" t="s">
        <v>143</v>
      </c>
      <c r="L35" s="44"/>
      <c r="M35" s="44" t="s">
        <v>82</v>
      </c>
      <c r="N35" s="44" t="s">
        <v>88</v>
      </c>
      <c r="O35" s="44"/>
      <c r="P35" s="52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 t="s">
        <v>3</v>
      </c>
      <c r="AQ35" s="46" t="s">
        <v>3</v>
      </c>
      <c r="AR35" s="46"/>
      <c r="AS35" s="44"/>
      <c r="AT35" s="44">
        <v>2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2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21276405</v>
      </c>
      <c r="E36" s="120" t="s">
        <v>144</v>
      </c>
      <c r="F36" s="44"/>
      <c r="G36" s="44"/>
      <c r="H36" s="45"/>
      <c r="I36" s="45"/>
      <c r="J36" s="45"/>
      <c r="K36" s="44" t="s">
        <v>145</v>
      </c>
      <c r="L36" s="44"/>
      <c r="M36" s="44" t="s">
        <v>82</v>
      </c>
      <c r="N36" s="44" t="s">
        <v>88</v>
      </c>
      <c r="O36" s="44"/>
      <c r="P36" s="52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 t="s">
        <v>3</v>
      </c>
      <c r="AQ36" s="46" t="s">
        <v>3</v>
      </c>
      <c r="AR36" s="46"/>
      <c r="AS36" s="44"/>
      <c r="AT36" s="44">
        <v>2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2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21301845</v>
      </c>
      <c r="E37" s="120" t="s">
        <v>146</v>
      </c>
      <c r="F37" s="44"/>
      <c r="G37" s="44"/>
      <c r="H37" s="45"/>
      <c r="I37" s="45"/>
      <c r="J37" s="45"/>
      <c r="K37" s="44" t="s">
        <v>147</v>
      </c>
      <c r="L37" s="44"/>
      <c r="M37" s="44" t="s">
        <v>82</v>
      </c>
      <c r="N37" s="44" t="s">
        <v>88</v>
      </c>
      <c r="O37" s="44"/>
      <c r="P37" s="52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 t="s">
        <v>3</v>
      </c>
      <c r="AQ37" s="46" t="s">
        <v>3</v>
      </c>
      <c r="AR37" s="46"/>
      <c r="AS37" s="44"/>
      <c r="AT37" s="44">
        <v>2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2</v>
      </c>
      <c r="BA37" s="42"/>
      <c r="BB37" s="42"/>
    </row>
    <row r="38" spans="1:56" customHeight="1" ht="13.5">
      <c r="A38" s="116">
        <v>29</v>
      </c>
      <c r="B38" s="117"/>
      <c r="C38" s="118"/>
      <c r="D38" s="119" t="s">
        <v>148</v>
      </c>
      <c r="E38" s="120" t="s">
        <v>149</v>
      </c>
      <c r="F38" s="44"/>
      <c r="G38" s="44"/>
      <c r="H38" s="45"/>
      <c r="I38" s="45"/>
      <c r="J38" s="45"/>
      <c r="K38" s="44" t="s">
        <v>150</v>
      </c>
      <c r="L38" s="44"/>
      <c r="M38" s="44" t="s">
        <v>82</v>
      </c>
      <c r="N38" s="44" t="s">
        <v>88</v>
      </c>
      <c r="O38" s="44"/>
      <c r="P38" s="5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 t="s">
        <v>3</v>
      </c>
      <c r="AQ38" s="46" t="s">
        <v>3</v>
      </c>
      <c r="AR38" s="46"/>
      <c r="AS38" s="44"/>
      <c r="AT38" s="44">
        <v>2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2</v>
      </c>
      <c r="BA38" s="42"/>
      <c r="BB38" s="42"/>
    </row>
    <row r="39" spans="1:56" customHeight="1" ht="13.5">
      <c r="A39" s="116">
        <v>30</v>
      </c>
      <c r="B39" s="117"/>
      <c r="C39" s="118"/>
      <c r="D39" s="119" t="s">
        <v>151</v>
      </c>
      <c r="E39" s="120" t="s">
        <v>152</v>
      </c>
      <c r="F39" s="44"/>
      <c r="G39" s="44"/>
      <c r="H39" s="45"/>
      <c r="I39" s="45"/>
      <c r="J39" s="45"/>
      <c r="K39" s="44" t="s">
        <v>153</v>
      </c>
      <c r="L39" s="44"/>
      <c r="M39" s="44" t="s">
        <v>82</v>
      </c>
      <c r="N39" s="44" t="s">
        <v>88</v>
      </c>
      <c r="O39" s="44"/>
      <c r="P39" s="52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 t="s">
        <v>3</v>
      </c>
      <c r="AQ39" s="46" t="s">
        <v>3</v>
      </c>
      <c r="AR39" s="46"/>
      <c r="AS39" s="44"/>
      <c r="AT39" s="44">
        <v>2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2</v>
      </c>
      <c r="BA39" s="42"/>
      <c r="BB39" s="42"/>
    </row>
    <row r="40" spans="1:56" customHeight="1" ht="13.5">
      <c r="A40" s="116">
        <v>31</v>
      </c>
      <c r="B40" s="117"/>
      <c r="C40" s="118"/>
      <c r="D40" s="119" t="s">
        <v>154</v>
      </c>
      <c r="E40" s="120" t="s">
        <v>155</v>
      </c>
      <c r="F40" s="44"/>
      <c r="G40" s="44"/>
      <c r="H40" s="45"/>
      <c r="I40" s="45"/>
      <c r="J40" s="45"/>
      <c r="K40" s="44" t="s">
        <v>156</v>
      </c>
      <c r="L40" s="44"/>
      <c r="M40" s="44" t="s">
        <v>82</v>
      </c>
      <c r="N40" s="44" t="s">
        <v>88</v>
      </c>
      <c r="O40" s="44"/>
      <c r="P40" s="52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 t="s">
        <v>3</v>
      </c>
      <c r="AQ40" s="46" t="s">
        <v>3</v>
      </c>
      <c r="AR40" s="46"/>
      <c r="AS40" s="44"/>
      <c r="AT40" s="44">
        <v>2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2</v>
      </c>
      <c r="BA40" s="42"/>
      <c r="BB40" s="42"/>
    </row>
    <row r="41" spans="1:56" customHeight="1" ht="13.5">
      <c r="A41" s="116">
        <v>32</v>
      </c>
      <c r="B41" s="117"/>
      <c r="C41" s="118"/>
      <c r="D41" s="119">
        <v>72306549</v>
      </c>
      <c r="E41" s="120" t="s">
        <v>157</v>
      </c>
      <c r="F41" s="44"/>
      <c r="G41" s="44"/>
      <c r="H41" s="45"/>
      <c r="I41" s="45"/>
      <c r="J41" s="45"/>
      <c r="K41" s="44" t="s">
        <v>158</v>
      </c>
      <c r="L41" s="44"/>
      <c r="M41" s="44" t="s">
        <v>82</v>
      </c>
      <c r="N41" s="44" t="s">
        <v>88</v>
      </c>
      <c r="O41" s="44"/>
      <c r="P41" s="52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 t="s">
        <v>3</v>
      </c>
      <c r="AQ41" s="46" t="s">
        <v>3</v>
      </c>
      <c r="AR41" s="46"/>
      <c r="AS41" s="44"/>
      <c r="AT41" s="44">
        <v>2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2</v>
      </c>
      <c r="BA41" s="42"/>
      <c r="BB41" s="42"/>
    </row>
    <row r="42" spans="1:56" customHeight="1" ht="13.5">
      <c r="A42" s="116">
        <v>33</v>
      </c>
      <c r="B42" s="117"/>
      <c r="C42" s="118"/>
      <c r="D42" s="119">
        <v>47425100</v>
      </c>
      <c r="E42" s="120" t="s">
        <v>159</v>
      </c>
      <c r="F42" s="44"/>
      <c r="G42" s="44"/>
      <c r="H42" s="45"/>
      <c r="I42" s="45"/>
      <c r="J42" s="45"/>
      <c r="K42" s="44" t="s">
        <v>160</v>
      </c>
      <c r="L42" s="44"/>
      <c r="M42" s="44" t="s">
        <v>82</v>
      </c>
      <c r="N42" s="44" t="s">
        <v>88</v>
      </c>
      <c r="O42" s="44"/>
      <c r="P42" s="5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 t="s">
        <v>3</v>
      </c>
      <c r="AQ42" s="46" t="s">
        <v>3</v>
      </c>
      <c r="AR42" s="46"/>
      <c r="AS42" s="44"/>
      <c r="AT42" s="44">
        <v>2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2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161</v>
      </c>
      <c r="E43" s="120" t="s">
        <v>162</v>
      </c>
      <c r="F43" s="44"/>
      <c r="G43" s="44"/>
      <c r="H43" s="45"/>
      <c r="I43" s="45"/>
      <c r="J43" s="45"/>
      <c r="K43" s="44" t="s">
        <v>163</v>
      </c>
      <c r="L43" s="44"/>
      <c r="M43" s="44" t="s">
        <v>82</v>
      </c>
      <c r="N43" s="44" t="s">
        <v>88</v>
      </c>
      <c r="O43" s="44"/>
      <c r="P43" s="52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 t="s">
        <v>3</v>
      </c>
      <c r="AQ43" s="46" t="s">
        <v>3</v>
      </c>
      <c r="AR43" s="46"/>
      <c r="AS43" s="44"/>
      <c r="AT43" s="44">
        <v>2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2</v>
      </c>
      <c r="BA43" s="42"/>
      <c r="BB43" s="42"/>
    </row>
    <row r="44" spans="1:56" customHeight="1" ht="13.5">
      <c r="A44" s="116">
        <v>35</v>
      </c>
      <c r="B44" s="117"/>
      <c r="C44" s="118"/>
      <c r="D44" s="119" t="s">
        <v>164</v>
      </c>
      <c r="E44" s="120" t="s">
        <v>165</v>
      </c>
      <c r="F44" s="44"/>
      <c r="G44" s="44"/>
      <c r="H44" s="45"/>
      <c r="I44" s="45"/>
      <c r="J44" s="45"/>
      <c r="K44" s="44" t="s">
        <v>166</v>
      </c>
      <c r="L44" s="44"/>
      <c r="M44" s="44" t="s">
        <v>82</v>
      </c>
      <c r="N44" s="44" t="s">
        <v>88</v>
      </c>
      <c r="O44" s="44"/>
      <c r="P44" s="52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 t="s">
        <v>3</v>
      </c>
      <c r="AQ44" s="46" t="s">
        <v>3</v>
      </c>
      <c r="AR44" s="46"/>
      <c r="AS44" s="44"/>
      <c r="AT44" s="44">
        <v>2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2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10307288</v>
      </c>
      <c r="E45" s="120" t="s">
        <v>167</v>
      </c>
      <c r="F45" s="44"/>
      <c r="G45" s="44"/>
      <c r="H45" s="45"/>
      <c r="I45" s="45"/>
      <c r="J45" s="45"/>
      <c r="K45" s="44" t="s">
        <v>168</v>
      </c>
      <c r="L45" s="44"/>
      <c r="M45" s="44" t="s">
        <v>82</v>
      </c>
      <c r="N45" s="44" t="s">
        <v>88</v>
      </c>
      <c r="O45" s="44"/>
      <c r="P45" s="52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 t="s">
        <v>3</v>
      </c>
      <c r="AQ45" s="46" t="s">
        <v>3</v>
      </c>
      <c r="AR45" s="46"/>
      <c r="AS45" s="44"/>
      <c r="AT45" s="44">
        <v>2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2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44660228</v>
      </c>
      <c r="E46" s="120" t="s">
        <v>169</v>
      </c>
      <c r="F46" s="44"/>
      <c r="G46" s="44"/>
      <c r="H46" s="45"/>
      <c r="I46" s="45"/>
      <c r="J46" s="45"/>
      <c r="K46" s="44" t="s">
        <v>131</v>
      </c>
      <c r="L46" s="44"/>
      <c r="M46" s="44" t="s">
        <v>82</v>
      </c>
      <c r="N46" s="44" t="s">
        <v>88</v>
      </c>
      <c r="O46" s="44"/>
      <c r="P46" s="52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 t="s">
        <v>3</v>
      </c>
      <c r="AQ46" s="46" t="s">
        <v>3</v>
      </c>
      <c r="AR46" s="46"/>
      <c r="AS46" s="44"/>
      <c r="AT46" s="44">
        <v>2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2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170</v>
      </c>
      <c r="E47" s="120" t="s">
        <v>171</v>
      </c>
      <c r="F47" s="44"/>
      <c r="G47" s="44"/>
      <c r="H47" s="45"/>
      <c r="I47" s="45"/>
      <c r="J47" s="45"/>
      <c r="K47" s="44" t="s">
        <v>145</v>
      </c>
      <c r="L47" s="44"/>
      <c r="M47" s="44" t="s">
        <v>82</v>
      </c>
      <c r="N47" s="44" t="s">
        <v>88</v>
      </c>
      <c r="O47" s="44"/>
      <c r="P47" s="52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 t="s">
        <v>3</v>
      </c>
      <c r="AQ47" s="46" t="s">
        <v>3</v>
      </c>
      <c r="AR47" s="46"/>
      <c r="AS47" s="44"/>
      <c r="AT47" s="44">
        <v>2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2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172</v>
      </c>
      <c r="E48" s="120" t="s">
        <v>173</v>
      </c>
      <c r="F48" s="44"/>
      <c r="G48" s="44"/>
      <c r="H48" s="45"/>
      <c r="I48" s="45"/>
      <c r="J48" s="45"/>
      <c r="K48" s="44" t="s">
        <v>174</v>
      </c>
      <c r="L48" s="44"/>
      <c r="M48" s="44" t="s">
        <v>82</v>
      </c>
      <c r="N48" s="44" t="s">
        <v>88</v>
      </c>
      <c r="O48" s="44"/>
      <c r="P48" s="52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 t="s">
        <v>3</v>
      </c>
      <c r="AQ48" s="46" t="s">
        <v>3</v>
      </c>
      <c r="AR48" s="46"/>
      <c r="AS48" s="44"/>
      <c r="AT48" s="44">
        <v>2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2</v>
      </c>
      <c r="BA48" s="42"/>
      <c r="BB48" s="42"/>
    </row>
    <row r="49" spans="1:56" customHeight="1" ht="13.5">
      <c r="A49" s="116">
        <v>40</v>
      </c>
      <c r="B49" s="117"/>
      <c r="C49" s="118"/>
      <c r="D49" s="119" t="s">
        <v>175</v>
      </c>
      <c r="E49" s="120" t="s">
        <v>176</v>
      </c>
      <c r="F49" s="44"/>
      <c r="G49" s="44"/>
      <c r="H49" s="45"/>
      <c r="I49" s="45"/>
      <c r="J49" s="45"/>
      <c r="K49" s="44" t="s">
        <v>177</v>
      </c>
      <c r="L49" s="44"/>
      <c r="M49" s="44" t="s">
        <v>82</v>
      </c>
      <c r="N49" s="44" t="s">
        <v>88</v>
      </c>
      <c r="O49" s="44"/>
      <c r="P49" s="52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 t="s">
        <v>3</v>
      </c>
      <c r="AQ49" s="46" t="s">
        <v>3</v>
      </c>
      <c r="AR49" s="46"/>
      <c r="AS49" s="44"/>
      <c r="AT49" s="44">
        <v>2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2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44068092</v>
      </c>
      <c r="E50" s="120" t="s">
        <v>178</v>
      </c>
      <c r="F50" s="44"/>
      <c r="G50" s="44"/>
      <c r="H50" s="45"/>
      <c r="I50" s="45"/>
      <c r="J50" s="45"/>
      <c r="K50" s="44" t="s">
        <v>179</v>
      </c>
      <c r="L50" s="44"/>
      <c r="M50" s="44" t="s">
        <v>82</v>
      </c>
      <c r="N50" s="44" t="s">
        <v>88</v>
      </c>
      <c r="O50" s="44"/>
      <c r="P50" s="52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 t="s">
        <v>3</v>
      </c>
      <c r="AQ50" s="46" t="s">
        <v>3</v>
      </c>
      <c r="AR50" s="46"/>
      <c r="AS50" s="44"/>
      <c r="AT50" s="44">
        <v>2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2</v>
      </c>
      <c r="BA50" s="42"/>
      <c r="BB50" s="42"/>
    </row>
    <row r="51" spans="1:56" customHeight="1" ht="13.5">
      <c r="A51" s="116">
        <v>42</v>
      </c>
      <c r="B51" s="117"/>
      <c r="C51" s="118"/>
      <c r="D51" s="119">
        <v>45077172</v>
      </c>
      <c r="E51" s="120" t="s">
        <v>180</v>
      </c>
      <c r="F51" s="44"/>
      <c r="G51" s="44"/>
      <c r="H51" s="45"/>
      <c r="I51" s="45"/>
      <c r="J51" s="45"/>
      <c r="K51" s="44" t="s">
        <v>156</v>
      </c>
      <c r="L51" s="44"/>
      <c r="M51" s="44" t="s">
        <v>82</v>
      </c>
      <c r="N51" s="44" t="s">
        <v>88</v>
      </c>
      <c r="O51" s="44"/>
      <c r="P51" s="52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 t="s">
        <v>3</v>
      </c>
      <c r="AQ51" s="46" t="s">
        <v>3</v>
      </c>
      <c r="AR51" s="46"/>
      <c r="AS51" s="44"/>
      <c r="AT51" s="44">
        <v>2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2</v>
      </c>
      <c r="BA51" s="42"/>
      <c r="BB51" s="42"/>
    </row>
    <row r="52" spans="1:56" customHeight="1" ht="13.5">
      <c r="A52" s="116">
        <v>43</v>
      </c>
      <c r="B52" s="117"/>
      <c r="C52" s="118"/>
      <c r="D52" s="119">
        <v>43281347</v>
      </c>
      <c r="E52" s="120" t="s">
        <v>181</v>
      </c>
      <c r="F52" s="44"/>
      <c r="G52" s="44"/>
      <c r="H52" s="45"/>
      <c r="I52" s="45"/>
      <c r="J52" s="45"/>
      <c r="K52" s="44" t="s">
        <v>131</v>
      </c>
      <c r="L52" s="44"/>
      <c r="M52" s="44" t="s">
        <v>82</v>
      </c>
      <c r="N52" s="44" t="s">
        <v>88</v>
      </c>
      <c r="O52" s="44"/>
      <c r="P52" s="52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 t="s">
        <v>3</v>
      </c>
      <c r="AQ52" s="46" t="s">
        <v>3</v>
      </c>
      <c r="AR52" s="46"/>
      <c r="AS52" s="44"/>
      <c r="AT52" s="44">
        <v>2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2</v>
      </c>
      <c r="BA52" s="42"/>
      <c r="BB52" s="42"/>
    </row>
    <row r="53" spans="1:56" customHeight="1" ht="13.5">
      <c r="A53" s="116">
        <v>44</v>
      </c>
      <c r="B53" s="117"/>
      <c r="C53" s="118"/>
      <c r="D53" s="119">
        <v>72701092</v>
      </c>
      <c r="E53" s="120" t="s">
        <v>182</v>
      </c>
      <c r="F53" s="44"/>
      <c r="G53" s="44"/>
      <c r="H53" s="45"/>
      <c r="I53" s="45"/>
      <c r="J53" s="45"/>
      <c r="K53" s="44" t="s">
        <v>183</v>
      </c>
      <c r="L53" s="44"/>
      <c r="M53" s="44" t="s">
        <v>82</v>
      </c>
      <c r="N53" s="44" t="s">
        <v>88</v>
      </c>
      <c r="O53" s="44"/>
      <c r="P53" s="52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 t="s">
        <v>3</v>
      </c>
      <c r="AQ53" s="46" t="s">
        <v>3</v>
      </c>
      <c r="AR53" s="46"/>
      <c r="AS53" s="44"/>
      <c r="AT53" s="44">
        <v>2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2</v>
      </c>
      <c r="BA53" s="42"/>
      <c r="BB53" s="42"/>
    </row>
    <row r="54" spans="1:56" customHeight="1" ht="13.5">
      <c r="A54" s="116">
        <v>45</v>
      </c>
      <c r="B54" s="117"/>
      <c r="C54" s="118"/>
      <c r="D54" s="119" t="s">
        <v>184</v>
      </c>
      <c r="E54" s="120" t="s">
        <v>185</v>
      </c>
      <c r="F54" s="44"/>
      <c r="G54" s="44"/>
      <c r="H54" s="45"/>
      <c r="I54" s="45"/>
      <c r="J54" s="45"/>
      <c r="K54" s="44" t="s">
        <v>186</v>
      </c>
      <c r="L54" s="44"/>
      <c r="M54" s="44" t="s">
        <v>82</v>
      </c>
      <c r="N54" s="44" t="s">
        <v>88</v>
      </c>
      <c r="O54" s="44"/>
      <c r="P54" s="52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 t="s">
        <v>3</v>
      </c>
      <c r="AQ54" s="46" t="s">
        <v>3</v>
      </c>
      <c r="AR54" s="46"/>
      <c r="AS54" s="44"/>
      <c r="AT54" s="44">
        <v>2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2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10712208</v>
      </c>
      <c r="E55" s="120" t="s">
        <v>187</v>
      </c>
      <c r="F55" s="44"/>
      <c r="G55" s="44"/>
      <c r="H55" s="45"/>
      <c r="I55" s="45"/>
      <c r="J55" s="45"/>
      <c r="K55" s="44" t="s">
        <v>188</v>
      </c>
      <c r="L55" s="44"/>
      <c r="M55" s="44" t="s">
        <v>82</v>
      </c>
      <c r="N55" s="44" t="s">
        <v>88</v>
      </c>
      <c r="O55" s="44"/>
      <c r="P55" s="52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 t="s">
        <v>3</v>
      </c>
      <c r="AQ55" s="46" t="s">
        <v>3</v>
      </c>
      <c r="AR55" s="46"/>
      <c r="AS55" s="44"/>
      <c r="AT55" s="44">
        <v>2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2</v>
      </c>
      <c r="BA55" s="42"/>
      <c r="BB55" s="42"/>
    </row>
    <row r="56" spans="1:56" customHeight="1" ht="13.5">
      <c r="A56" s="116">
        <v>47</v>
      </c>
      <c r="B56" s="117"/>
      <c r="C56" s="118"/>
      <c r="D56" s="119" t="s">
        <v>189</v>
      </c>
      <c r="E56" s="120" t="s">
        <v>190</v>
      </c>
      <c r="F56" s="44"/>
      <c r="G56" s="44"/>
      <c r="H56" s="45"/>
      <c r="I56" s="45"/>
      <c r="J56" s="45"/>
      <c r="K56" s="44" t="s">
        <v>191</v>
      </c>
      <c r="L56" s="44"/>
      <c r="M56" s="44" t="s">
        <v>82</v>
      </c>
      <c r="N56" s="44" t="s">
        <v>88</v>
      </c>
      <c r="O56" s="44"/>
      <c r="P56" s="52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 t="s">
        <v>3</v>
      </c>
      <c r="AQ56" s="46" t="s">
        <v>3</v>
      </c>
      <c r="AR56" s="46"/>
      <c r="AS56" s="44"/>
      <c r="AT56" s="44">
        <v>2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2</v>
      </c>
      <c r="BA56" s="42"/>
      <c r="BB56" s="42"/>
    </row>
    <row r="57" spans="1:56" customHeight="1" ht="13.5">
      <c r="A57" s="116">
        <v>48</v>
      </c>
      <c r="B57" s="117"/>
      <c r="C57" s="118"/>
      <c r="D57" s="119" t="s">
        <v>192</v>
      </c>
      <c r="E57" s="120" t="s">
        <v>193</v>
      </c>
      <c r="F57" s="44"/>
      <c r="G57" s="44"/>
      <c r="H57" s="45"/>
      <c r="I57" s="45"/>
      <c r="J57" s="45"/>
      <c r="K57" s="44" t="s">
        <v>194</v>
      </c>
      <c r="L57" s="44"/>
      <c r="M57" s="44" t="s">
        <v>82</v>
      </c>
      <c r="N57" s="44" t="s">
        <v>88</v>
      </c>
      <c r="O57" s="44"/>
      <c r="P57" s="52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 t="s">
        <v>3</v>
      </c>
      <c r="AQ57" s="46" t="s">
        <v>3</v>
      </c>
      <c r="AR57" s="46"/>
      <c r="AS57" s="44"/>
      <c r="AT57" s="44">
        <v>2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2</v>
      </c>
      <c r="BA57" s="42"/>
      <c r="BB57" s="42"/>
    </row>
    <row r="58" spans="1:56" customHeight="1" ht="13.5">
      <c r="A58" s="116">
        <v>49</v>
      </c>
      <c r="B58" s="117"/>
      <c r="C58" s="118"/>
      <c r="D58" s="119">
        <v>45882664</v>
      </c>
      <c r="E58" s="120" t="s">
        <v>195</v>
      </c>
      <c r="F58" s="44"/>
      <c r="G58" s="44"/>
      <c r="H58" s="45"/>
      <c r="I58" s="45"/>
      <c r="J58" s="45"/>
      <c r="K58" s="44" t="s">
        <v>183</v>
      </c>
      <c r="L58" s="44"/>
      <c r="M58" s="44" t="s">
        <v>82</v>
      </c>
      <c r="N58" s="44" t="s">
        <v>88</v>
      </c>
      <c r="O58" s="44"/>
      <c r="P58" s="52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 t="s">
        <v>3</v>
      </c>
      <c r="AQ58" s="46" t="s">
        <v>3</v>
      </c>
      <c r="AR58" s="46"/>
      <c r="AS58" s="44"/>
      <c r="AT58" s="44">
        <v>2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2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43095718</v>
      </c>
      <c r="E59" s="120" t="s">
        <v>196</v>
      </c>
      <c r="F59" s="44"/>
      <c r="G59" s="44"/>
      <c r="H59" s="45"/>
      <c r="I59" s="45"/>
      <c r="J59" s="45"/>
      <c r="K59" s="44" t="s">
        <v>197</v>
      </c>
      <c r="L59" s="44"/>
      <c r="M59" s="44" t="s">
        <v>82</v>
      </c>
      <c r="N59" s="44" t="s">
        <v>88</v>
      </c>
      <c r="O59" s="44"/>
      <c r="P59" s="52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 t="s">
        <v>3</v>
      </c>
      <c r="AQ59" s="46" t="s">
        <v>3</v>
      </c>
      <c r="AR59" s="46"/>
      <c r="AS59" s="44"/>
      <c r="AT59" s="44">
        <v>2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2</v>
      </c>
      <c r="BA59" s="42"/>
      <c r="BB59" s="42"/>
    </row>
    <row r="60" spans="1:56" customHeight="1" ht="13.5">
      <c r="A60" s="116">
        <v>51</v>
      </c>
      <c r="B60" s="117"/>
      <c r="C60" s="118"/>
      <c r="D60" s="119">
        <v>41310878</v>
      </c>
      <c r="E60" s="120" t="s">
        <v>198</v>
      </c>
      <c r="F60" s="44"/>
      <c r="G60" s="44"/>
      <c r="H60" s="45"/>
      <c r="I60" s="45"/>
      <c r="J60" s="45"/>
      <c r="K60" s="44" t="s">
        <v>153</v>
      </c>
      <c r="L60" s="44"/>
      <c r="M60" s="44" t="s">
        <v>82</v>
      </c>
      <c r="N60" s="44" t="s">
        <v>88</v>
      </c>
      <c r="O60" s="44"/>
      <c r="P60" s="52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 t="s">
        <v>3</v>
      </c>
      <c r="AQ60" s="46" t="s">
        <v>3</v>
      </c>
      <c r="AR60" s="46"/>
      <c r="AS60" s="44"/>
      <c r="AT60" s="44">
        <v>2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2</v>
      </c>
      <c r="BA60" s="42"/>
      <c r="BB60" s="42"/>
    </row>
    <row r="61" spans="1:56" customHeight="1" ht="13.5">
      <c r="A61" s="116">
        <v>52</v>
      </c>
      <c r="B61" s="117"/>
      <c r="C61" s="118"/>
      <c r="D61" s="119">
        <v>18217223</v>
      </c>
      <c r="E61" s="120" t="s">
        <v>199</v>
      </c>
      <c r="F61" s="44"/>
      <c r="G61" s="44"/>
      <c r="H61" s="45"/>
      <c r="I61" s="45"/>
      <c r="J61" s="45"/>
      <c r="K61" s="44" t="s">
        <v>200</v>
      </c>
      <c r="L61" s="44"/>
      <c r="M61" s="44" t="s">
        <v>82</v>
      </c>
      <c r="N61" s="44" t="s">
        <v>88</v>
      </c>
      <c r="O61" s="44"/>
      <c r="P61" s="52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 t="s">
        <v>3</v>
      </c>
      <c r="AQ61" s="46" t="s">
        <v>3</v>
      </c>
      <c r="AR61" s="46"/>
      <c r="AS61" s="44"/>
      <c r="AT61" s="44">
        <v>2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2</v>
      </c>
      <c r="BA61" s="42"/>
      <c r="BB61" s="42"/>
    </row>
    <row r="62" spans="1:56" customHeight="1" ht="13.5">
      <c r="A62" s="116">
        <v>53</v>
      </c>
      <c r="B62" s="117"/>
      <c r="C62" s="118"/>
      <c r="D62" s="119" t="s">
        <v>201</v>
      </c>
      <c r="E62" s="120" t="s">
        <v>202</v>
      </c>
      <c r="F62" s="44"/>
      <c r="G62" s="44"/>
      <c r="H62" s="45"/>
      <c r="I62" s="45"/>
      <c r="J62" s="45"/>
      <c r="K62" s="44" t="s">
        <v>153</v>
      </c>
      <c r="L62" s="44"/>
      <c r="M62" s="44" t="s">
        <v>82</v>
      </c>
      <c r="N62" s="44" t="s">
        <v>88</v>
      </c>
      <c r="O62" s="44"/>
      <c r="P62" s="52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 t="s">
        <v>3</v>
      </c>
      <c r="AQ62" s="46" t="s">
        <v>3</v>
      </c>
      <c r="AR62" s="46"/>
      <c r="AS62" s="44"/>
      <c r="AT62" s="44">
        <v>2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2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42284795</v>
      </c>
      <c r="E63" s="120" t="s">
        <v>203</v>
      </c>
      <c r="F63" s="44"/>
      <c r="G63" s="44"/>
      <c r="H63" s="45"/>
      <c r="I63" s="45"/>
      <c r="J63" s="45"/>
      <c r="K63" s="44" t="s">
        <v>204</v>
      </c>
      <c r="L63" s="44"/>
      <c r="M63" s="44" t="s">
        <v>82</v>
      </c>
      <c r="N63" s="44" t="s">
        <v>88</v>
      </c>
      <c r="O63" s="44"/>
      <c r="P63" s="52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 t="s">
        <v>3</v>
      </c>
      <c r="AQ63" s="46" t="s">
        <v>3</v>
      </c>
      <c r="AR63" s="46"/>
      <c r="AS63" s="44"/>
      <c r="AT63" s="44">
        <v>2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2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41095867</v>
      </c>
      <c r="E64" s="120" t="s">
        <v>205</v>
      </c>
      <c r="F64" s="44"/>
      <c r="G64" s="44"/>
      <c r="H64" s="45"/>
      <c r="I64" s="45"/>
      <c r="J64" s="45"/>
      <c r="K64" s="44" t="s">
        <v>206</v>
      </c>
      <c r="L64" s="44"/>
      <c r="M64" s="44" t="s">
        <v>82</v>
      </c>
      <c r="N64" s="44" t="s">
        <v>88</v>
      </c>
      <c r="O64" s="44"/>
      <c r="P64" s="52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 t="s">
        <v>3</v>
      </c>
      <c r="AQ64" s="46" t="s">
        <v>3</v>
      </c>
      <c r="AR64" s="46"/>
      <c r="AS64" s="44"/>
      <c r="AT64" s="44">
        <v>2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2</v>
      </c>
      <c r="BA64" s="42"/>
      <c r="BB64" s="42"/>
    </row>
    <row r="65" spans="1:56" customHeight="1" ht="13.5">
      <c r="A65" s="116">
        <v>56</v>
      </c>
      <c r="B65" s="117"/>
      <c r="C65" s="118"/>
      <c r="D65" s="119" t="s">
        <v>207</v>
      </c>
      <c r="E65" s="120" t="s">
        <v>208</v>
      </c>
      <c r="F65" s="44"/>
      <c r="G65" s="44"/>
      <c r="H65" s="45"/>
      <c r="I65" s="45"/>
      <c r="J65" s="45"/>
      <c r="K65" s="44" t="s">
        <v>209</v>
      </c>
      <c r="L65" s="44"/>
      <c r="M65" s="44" t="s">
        <v>82</v>
      </c>
      <c r="N65" s="44" t="s">
        <v>88</v>
      </c>
      <c r="O65" s="44"/>
      <c r="P65" s="52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 t="s">
        <v>3</v>
      </c>
      <c r="AQ65" s="46" t="s">
        <v>3</v>
      </c>
      <c r="AR65" s="46"/>
      <c r="AS65" s="44"/>
      <c r="AT65" s="44">
        <v>2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2</v>
      </c>
      <c r="BA65" s="42"/>
      <c r="BB65" s="42"/>
    </row>
    <row r="66" spans="1:56" customHeight="1" ht="13.8">
      <c r="A66" s="53"/>
      <c r="B66" s="53"/>
      <c r="C66" s="53"/>
      <c r="D66" s="53"/>
      <c r="E66" s="53"/>
      <c r="F66" s="44"/>
      <c r="G66" s="44"/>
      <c r="H66" s="45"/>
      <c r="I66" s="54"/>
      <c r="J66" s="55"/>
      <c r="K66" s="44"/>
      <c r="L66" s="44"/>
      <c r="M66" s="44"/>
      <c r="N66" s="44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44"/>
      <c r="AU66" s="44"/>
      <c r="AV66" s="44"/>
      <c r="AW66" s="44"/>
      <c r="AX66" s="44"/>
      <c r="AY66" s="44"/>
      <c r="AZ66" s="44"/>
      <c r="BA66" s="42"/>
      <c r="BB66" s="42"/>
    </row>
    <row r="67" spans="1:56" customHeight="1" ht="13.5">
      <c r="A67" s="56"/>
      <c r="B67" s="56"/>
      <c r="C67" s="57"/>
      <c r="D67" s="58"/>
      <c r="E67" s="56"/>
      <c r="F67" s="44"/>
      <c r="G67" s="44"/>
      <c r="H67" s="45"/>
      <c r="I67" s="54"/>
      <c r="J67" s="55"/>
      <c r="K67" s="44"/>
      <c r="L67" s="44"/>
      <c r="M67" s="44"/>
      <c r="N67" s="59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44"/>
      <c r="AU67" s="44"/>
      <c r="AV67" s="44"/>
      <c r="AW67" s="44"/>
      <c r="AX67" s="44"/>
      <c r="AY67" s="44"/>
      <c r="AZ67" s="44"/>
      <c r="BA67" s="42"/>
      <c r="BB67" s="42"/>
    </row>
    <row r="68" spans="1:56" customHeight="1" ht="13.5">
      <c r="A68" s="44"/>
      <c r="B68" s="60" t="s">
        <v>210</v>
      </c>
      <c r="C68" s="45"/>
      <c r="D68" s="45"/>
      <c r="E68" s="61">
        <v>9</v>
      </c>
      <c r="G68" s="62"/>
      <c r="H68" s="27"/>
      <c r="J68" s="63"/>
      <c r="K68" s="63"/>
      <c r="L68" s="63"/>
      <c r="M68" s="63"/>
      <c r="N68" s="63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C68" s="63"/>
      <c r="BD68" s="63"/>
    </row>
    <row r="70" spans="1:56" customHeight="1" ht="13.5">
      <c r="B70" s="64"/>
      <c r="D70" s="26"/>
      <c r="E70" s="65"/>
      <c r="H70" s="27"/>
      <c r="J70" s="63"/>
      <c r="K70" s="63"/>
      <c r="L70" s="63"/>
      <c r="M70" s="63"/>
      <c r="N70" s="63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C70" s="63"/>
      <c r="BD70" s="63"/>
    </row>
    <row r="71" spans="1:56" customHeight="1" ht="13.5">
      <c r="A71" s="26"/>
      <c r="B71" s="65"/>
      <c r="D71" s="26"/>
      <c r="G71" s="62"/>
      <c r="H71" s="27"/>
      <c r="K71" s="63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63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63"/>
      <c r="AW71" s="27"/>
      <c r="AX71" s="27"/>
      <c r="AY71" s="27"/>
      <c r="AZ71" s="27"/>
    </row>
    <row r="72" spans="1:56" customHeight="1" ht="13.5">
      <c r="A72" s="26"/>
      <c r="B72" s="26"/>
      <c r="D72" s="66" t="s">
        <v>3</v>
      </c>
      <c r="E72" s="67" t="s">
        <v>211</v>
      </c>
      <c r="G72" s="68" t="s">
        <v>212</v>
      </c>
      <c r="H72" s="42" t="str">
        <f>COUNTIF($H$9:$H71,"F")</f>
        <v>0</v>
      </c>
      <c r="I72" s="27"/>
      <c r="J72" s="27"/>
      <c r="K72" s="63"/>
      <c r="N72" s="27"/>
      <c r="O72" s="52">
        <v>65</v>
      </c>
      <c r="P72" s="52">
        <v>74</v>
      </c>
      <c r="Q72" s="52">
        <v>74</v>
      </c>
      <c r="R72" s="45">
        <v>74</v>
      </c>
      <c r="S72" s="45">
        <v>60</v>
      </c>
      <c r="T72" s="69">
        <v>63</v>
      </c>
      <c r="U72" s="69" t="str">
        <f>COUNTIF(U$8:U71,"A")</f>
        <v>0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63"/>
      <c r="AU72" s="63"/>
      <c r="AV72" s="27"/>
      <c r="AW72" s="27"/>
      <c r="AX72" s="27"/>
      <c r="AY72" s="27"/>
      <c r="AZ72" s="27"/>
    </row>
    <row r="73" spans="1:56" customHeight="1" ht="13.5">
      <c r="A73" s="26"/>
      <c r="B73" s="26"/>
      <c r="D73" s="70" t="s">
        <v>2</v>
      </c>
      <c r="E73" s="71" t="s">
        <v>213</v>
      </c>
      <c r="G73" s="68" t="s">
        <v>214</v>
      </c>
      <c r="H73" s="42" t="str">
        <f>COUNTIF($H$9:$H71,"E")</f>
        <v>0</v>
      </c>
      <c r="I73" s="27"/>
      <c r="J73" s="27"/>
      <c r="K73" s="63"/>
      <c r="N73" s="27"/>
      <c r="O73" s="52">
        <v>11</v>
      </c>
      <c r="P73" s="52">
        <v>16</v>
      </c>
      <c r="Q73" s="52">
        <v>13</v>
      </c>
      <c r="R73" s="45">
        <v>13</v>
      </c>
      <c r="S73" s="45">
        <v>12</v>
      </c>
      <c r="T73" s="69">
        <v>34</v>
      </c>
      <c r="U73" s="69" t="str">
        <f>COUNTIF(U$8:U71,"D")</f>
        <v>0</v>
      </c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63"/>
      <c r="AU73" s="63"/>
      <c r="AV73" s="27"/>
      <c r="AW73" s="27"/>
      <c r="AX73" s="27"/>
      <c r="AY73" s="27"/>
      <c r="AZ73" s="27"/>
    </row>
    <row r="74" spans="1:56" customHeight="1" ht="13.5">
      <c r="A74" s="26"/>
      <c r="B74" s="26"/>
      <c r="D74" s="72" t="s">
        <v>215</v>
      </c>
      <c r="E74" s="72" t="s">
        <v>216</v>
      </c>
      <c r="G74" s="68" t="s">
        <v>217</v>
      </c>
      <c r="H74" s="42" t="str">
        <f>COUNTIF($H$10:$H71,"L")</f>
        <v>0</v>
      </c>
      <c r="I74" s="27"/>
      <c r="J74" s="27"/>
      <c r="K74" s="63"/>
      <c r="N74" s="27"/>
      <c r="O74" s="52">
        <v>31</v>
      </c>
      <c r="P74" s="52">
        <v>0</v>
      </c>
      <c r="Q74" s="52">
        <v>0</v>
      </c>
      <c r="R74" s="45">
        <v>0</v>
      </c>
      <c r="S74" s="45">
        <v>3</v>
      </c>
      <c r="T74" s="69">
        <v>0</v>
      </c>
      <c r="U74" s="69" t="str">
        <f>COUNTIF(U$9:U71,"TI")</f>
        <v>0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63"/>
      <c r="AU74" s="63"/>
      <c r="AV74" s="27"/>
      <c r="AW74" s="27"/>
      <c r="AX74" s="27"/>
      <c r="AY74" s="27"/>
      <c r="AZ74" s="27"/>
    </row>
    <row r="75" spans="1:56" customHeight="1" ht="13.5">
      <c r="A75" s="26"/>
      <c r="B75" s="26"/>
      <c r="D75" s="73" t="s">
        <v>218</v>
      </c>
      <c r="E75" s="74" t="s">
        <v>219</v>
      </c>
      <c r="G75" s="68" t="s">
        <v>12</v>
      </c>
      <c r="H75" s="75" t="str">
        <f>SUM(H72:H74)</f>
        <v>0</v>
      </c>
      <c r="I75" s="27"/>
      <c r="J75" s="63"/>
      <c r="K75" s="63"/>
      <c r="N75" s="27"/>
      <c r="O75" s="52">
        <v>9</v>
      </c>
      <c r="P75" s="52">
        <v>0</v>
      </c>
      <c r="Q75" s="52">
        <v>0</v>
      </c>
      <c r="R75" s="45">
        <v>0</v>
      </c>
      <c r="S75" s="45">
        <v>22</v>
      </c>
      <c r="T75" s="69">
        <v>0</v>
      </c>
      <c r="U75" s="69" t="str">
        <f>COUNTIF(U$9:U71,"TS")</f>
        <v>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63"/>
      <c r="AU75" s="63"/>
      <c r="AV75" s="27"/>
      <c r="AW75" s="27"/>
      <c r="AX75" s="27"/>
      <c r="AY75" s="27"/>
      <c r="AZ75" s="27"/>
    </row>
    <row r="76" spans="1:56" customHeight="1" ht="13.5">
      <c r="A76" s="26"/>
      <c r="B76" s="26"/>
      <c r="D76" s="76" t="s">
        <v>85</v>
      </c>
      <c r="E76" s="77" t="s">
        <v>220</v>
      </c>
      <c r="G76" s="62"/>
      <c r="H76" s="27"/>
      <c r="I76" s="27"/>
      <c r="J76" s="27"/>
      <c r="K76" s="63"/>
      <c r="N76" s="27"/>
      <c r="O76" s="52">
        <v>0</v>
      </c>
      <c r="P76" s="52">
        <v>0</v>
      </c>
      <c r="Q76" s="52">
        <v>0</v>
      </c>
      <c r="R76" s="45">
        <v>0</v>
      </c>
      <c r="S76" s="45">
        <v>0</v>
      </c>
      <c r="T76" s="69">
        <v>0</v>
      </c>
      <c r="U76" s="69" t="str">
        <f>COUNTIF(U$9:U71,"DM")</f>
        <v>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63"/>
      <c r="AU76" s="63"/>
      <c r="AV76" s="27"/>
      <c r="AW76" s="27"/>
      <c r="AX76" s="27"/>
      <c r="AY76" s="27"/>
      <c r="AZ76" s="27"/>
    </row>
    <row r="77" spans="1:56" customHeight="1" ht="13.5">
      <c r="A77" s="26"/>
      <c r="B77" s="26"/>
      <c r="D77" s="78" t="s">
        <v>221</v>
      </c>
      <c r="E77" s="79" t="s">
        <v>222</v>
      </c>
      <c r="G77" s="62"/>
      <c r="H77" s="27"/>
      <c r="I77" s="27"/>
      <c r="J77" s="27"/>
      <c r="K77" s="63"/>
      <c r="N77" s="27"/>
      <c r="O77" s="52">
        <v>0</v>
      </c>
      <c r="P77" s="52">
        <v>0</v>
      </c>
      <c r="Q77" s="52">
        <v>0</v>
      </c>
      <c r="R77" s="45">
        <v>0</v>
      </c>
      <c r="S77" s="45">
        <v>0</v>
      </c>
      <c r="T77" s="69">
        <v>0</v>
      </c>
      <c r="U77" s="69" t="str">
        <f>COUNTIF(U$9:U71,"LCG")</f>
        <v>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63"/>
      <c r="AU77" s="63"/>
      <c r="AV77" s="27"/>
      <c r="AW77" s="27"/>
      <c r="AX77" s="27"/>
      <c r="AY77" s="27"/>
      <c r="AZ77" s="27"/>
    </row>
    <row r="78" spans="1:56" customHeight="1" ht="13.5">
      <c r="A78" s="26"/>
      <c r="B78" s="26"/>
      <c r="D78" s="80" t="s">
        <v>6</v>
      </c>
      <c r="E78" s="81" t="s">
        <v>223</v>
      </c>
      <c r="G78" s="62"/>
      <c r="H78" s="27"/>
      <c r="I78" s="27"/>
      <c r="J78" s="27"/>
      <c r="K78" s="63"/>
      <c r="N78" s="27"/>
      <c r="O78" s="52">
        <v>1</v>
      </c>
      <c r="P78" s="52">
        <v>1</v>
      </c>
      <c r="Q78" s="52">
        <v>4</v>
      </c>
      <c r="R78" s="45">
        <v>4</v>
      </c>
      <c r="S78" s="45">
        <v>1</v>
      </c>
      <c r="T78" s="69">
        <v>1</v>
      </c>
      <c r="U78" s="69" t="str">
        <f>COUNTIF(U$9:U71,"LSG")</f>
        <v>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63"/>
      <c r="AU78" s="63"/>
      <c r="AV78" s="27"/>
      <c r="AW78" s="27"/>
      <c r="AX78" s="27"/>
      <c r="AY78" s="27"/>
      <c r="AZ78" s="27"/>
    </row>
    <row r="79" spans="1:56" customHeight="1" ht="13.5">
      <c r="A79" s="26"/>
      <c r="B79" s="26"/>
      <c r="D79" s="82" t="s">
        <v>224</v>
      </c>
      <c r="E79" s="83" t="s">
        <v>225</v>
      </c>
      <c r="G79" s="62"/>
      <c r="H79" s="27"/>
      <c r="I79" s="27"/>
      <c r="J79" s="27"/>
      <c r="K79" s="63"/>
      <c r="N79" s="27"/>
      <c r="O79" s="52">
        <v>0</v>
      </c>
      <c r="P79" s="52">
        <v>0</v>
      </c>
      <c r="Q79" s="52">
        <v>0</v>
      </c>
      <c r="R79" s="45">
        <v>0</v>
      </c>
      <c r="S79" s="45">
        <v>0</v>
      </c>
      <c r="T79" s="69">
        <v>0</v>
      </c>
      <c r="U79" s="69" t="str">
        <f>COUNTIF(U$9:U71,"SUSP")</f>
        <v>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63"/>
      <c r="AU79" s="63"/>
      <c r="AV79" s="27"/>
      <c r="AW79" s="27"/>
      <c r="AX79" s="27"/>
      <c r="AY79" s="27"/>
      <c r="AZ79" s="27"/>
    </row>
    <row r="80" spans="1:56" customHeight="1" ht="13.5">
      <c r="A80" s="26"/>
      <c r="B80" s="26"/>
      <c r="D80" s="84" t="s">
        <v>96</v>
      </c>
      <c r="E80" s="85" t="s">
        <v>226</v>
      </c>
      <c r="G80" s="62"/>
      <c r="H80" s="27"/>
      <c r="I80" s="27"/>
      <c r="J80" s="27"/>
      <c r="K80" s="63"/>
      <c r="N80" s="27"/>
      <c r="O80" s="52">
        <v>0</v>
      </c>
      <c r="P80" s="52">
        <v>0</v>
      </c>
      <c r="Q80" s="52">
        <v>0</v>
      </c>
      <c r="R80" s="45">
        <v>0</v>
      </c>
      <c r="S80" s="45">
        <v>0</v>
      </c>
      <c r="T80" s="69">
        <v>0</v>
      </c>
      <c r="U80" s="69" t="str">
        <f>COUNTIF(U$9:U71,"V")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86" t="s">
        <v>227</v>
      </c>
      <c r="E81" s="87" t="s">
        <v>228</v>
      </c>
      <c r="G81" s="62"/>
      <c r="H81" s="27"/>
      <c r="I81" s="27"/>
      <c r="J81" s="27"/>
      <c r="K81" s="63"/>
      <c r="N81" s="27"/>
      <c r="O81" s="52">
        <v>0</v>
      </c>
      <c r="P81" s="52">
        <v>0</v>
      </c>
      <c r="Q81" s="52">
        <v>0</v>
      </c>
      <c r="R81" s="45">
        <v>0</v>
      </c>
      <c r="S81" s="45">
        <v>0</v>
      </c>
      <c r="T81" s="69">
        <v>0</v>
      </c>
      <c r="U81" s="69" t="str">
        <f>COUNTIF(U$9:U71,"TTR")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82" t="s">
        <v>8</v>
      </c>
      <c r="E82" s="83" t="s">
        <v>229</v>
      </c>
      <c r="G82" s="62"/>
      <c r="H82" s="27"/>
      <c r="I82" s="27"/>
      <c r="J82" s="27"/>
      <c r="K82" s="63"/>
      <c r="N82" s="27"/>
      <c r="O82" s="52">
        <v>1</v>
      </c>
      <c r="P82" s="52">
        <v>1</v>
      </c>
      <c r="Q82" s="52">
        <v>1</v>
      </c>
      <c r="R82" s="45">
        <v>1</v>
      </c>
      <c r="S82" s="45">
        <v>1</v>
      </c>
      <c r="T82" s="69">
        <v>1</v>
      </c>
      <c r="U82" s="69" t="str">
        <f>COUNTIF(U$9:U71,"PU")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88" t="s">
        <v>230</v>
      </c>
      <c r="E83" s="89" t="s">
        <v>83</v>
      </c>
      <c r="G83" s="62"/>
      <c r="H83" s="27"/>
      <c r="I83" s="27"/>
      <c r="J83" s="27"/>
      <c r="K83" s="63"/>
      <c r="N83" s="27"/>
      <c r="O83" s="52">
        <v>0</v>
      </c>
      <c r="P83" s="52">
        <v>0</v>
      </c>
      <c r="Q83" s="52">
        <v>0</v>
      </c>
      <c r="R83" s="45">
        <v>0</v>
      </c>
      <c r="S83" s="45">
        <v>0</v>
      </c>
      <c r="T83" s="69">
        <v>0</v>
      </c>
      <c r="U83" s="69" t="str">
        <f>COUNTIF(U$9:U71,"PI")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90" t="s">
        <v>7</v>
      </c>
      <c r="E84" s="91" t="s">
        <v>231</v>
      </c>
      <c r="G84" s="62"/>
      <c r="H84" s="27"/>
      <c r="I84" s="27"/>
      <c r="J84" s="27"/>
      <c r="K84" s="63"/>
      <c r="N84" s="27"/>
      <c r="O84" s="52">
        <v>3</v>
      </c>
      <c r="P84" s="52">
        <v>3</v>
      </c>
      <c r="Q84" s="52">
        <v>3</v>
      </c>
      <c r="R84" s="45">
        <v>3</v>
      </c>
      <c r="S84" s="45">
        <v>2</v>
      </c>
      <c r="T84" s="69">
        <v>2</v>
      </c>
      <c r="U84" s="69" t="str">
        <f>COUNTIF(U$9:U71,"L")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72" t="s">
        <v>4</v>
      </c>
      <c r="E85" s="72" t="s">
        <v>232</v>
      </c>
      <c r="G85" s="62"/>
      <c r="H85" s="27"/>
      <c r="I85" s="27"/>
      <c r="J85" s="27"/>
      <c r="K85" s="63"/>
      <c r="N85" s="27"/>
      <c r="O85" s="52">
        <v>0</v>
      </c>
      <c r="P85" s="52">
        <v>3</v>
      </c>
      <c r="Q85" s="52">
        <v>3</v>
      </c>
      <c r="R85" s="45">
        <v>3</v>
      </c>
      <c r="S85" s="45">
        <v>5</v>
      </c>
      <c r="T85" s="69">
        <v>5</v>
      </c>
      <c r="U85" s="69" t="str">
        <f>COUNTIF(U$9:U71,"TI-S")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52" t="s">
        <v>5</v>
      </c>
      <c r="E86" s="74" t="s">
        <v>233</v>
      </c>
      <c r="G86" s="62"/>
      <c r="H86" s="27"/>
      <c r="I86" s="27"/>
      <c r="J86" s="27"/>
      <c r="K86" s="63"/>
      <c r="N86" s="27"/>
      <c r="O86" s="52">
        <v>0</v>
      </c>
      <c r="P86" s="52">
        <v>22</v>
      </c>
      <c r="Q86" s="52">
        <v>22</v>
      </c>
      <c r="R86" s="45">
        <v>22</v>
      </c>
      <c r="S86" s="45">
        <v>15</v>
      </c>
      <c r="T86" s="69">
        <v>15</v>
      </c>
      <c r="U86" s="69" t="str">
        <f>COUNTIF(U$9:U71,"TS-S")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26"/>
      <c r="G87" s="62"/>
      <c r="H87" s="27"/>
      <c r="I87" s="27"/>
      <c r="J87" s="27"/>
      <c r="K87" s="63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6"/>
    </row>
    <row r="88" spans="1:56" customHeight="1" ht="13.5">
      <c r="A88" s="26"/>
      <c r="B88" s="26"/>
      <c r="D88" s="92"/>
      <c r="G88" s="62"/>
      <c r="H88" s="27"/>
      <c r="I88" s="27"/>
      <c r="J88" s="27"/>
      <c r="K88" s="63"/>
      <c r="N88" s="93" t="s">
        <v>234</v>
      </c>
      <c r="O88" s="94">
        <v>68</v>
      </c>
      <c r="P88" s="94">
        <v>66</v>
      </c>
      <c r="Q88" s="94">
        <v>64</v>
      </c>
      <c r="R88" s="94">
        <v>64</v>
      </c>
      <c r="S88" s="94">
        <v>64</v>
      </c>
      <c r="T88" s="94">
        <v>68</v>
      </c>
      <c r="U88" s="94" t="str">
        <f>COUNTIF($N$9:$N71,"KINTERONI           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6"/>
    </row>
    <row r="89" spans="1:56" customHeight="1" ht="13.5">
      <c r="A89" s="26"/>
      <c r="B89" s="26"/>
      <c r="D89" s="92"/>
      <c r="G89" s="62"/>
      <c r="H89" s="27"/>
      <c r="I89" s="27"/>
      <c r="J89" s="27"/>
      <c r="K89" s="63"/>
      <c r="N89" s="93" t="s">
        <v>213</v>
      </c>
      <c r="O89" s="94">
        <v>21</v>
      </c>
      <c r="P89" s="94">
        <v>21</v>
      </c>
      <c r="Q89" s="94">
        <v>21</v>
      </c>
      <c r="R89" s="94">
        <v>21</v>
      </c>
      <c r="S89" s="94">
        <v>40</v>
      </c>
      <c r="T89" s="94">
        <v>40</v>
      </c>
      <c r="U89" s="94" t="str">
        <f>COUNTIF($N$9:$N71,"DESCANSO")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6"/>
    </row>
    <row r="90" spans="1:56" customHeight="1" ht="13.5">
      <c r="A90" s="26"/>
      <c r="B90" s="26"/>
      <c r="D90" s="92"/>
      <c r="G90" s="62"/>
      <c r="H90" s="27"/>
      <c r="I90" s="27"/>
      <c r="J90" s="27"/>
      <c r="K90" s="63"/>
      <c r="N90" s="93" t="s">
        <v>235</v>
      </c>
      <c r="O90" s="94">
        <v>28</v>
      </c>
      <c r="P90" s="94">
        <v>30</v>
      </c>
      <c r="Q90" s="94">
        <v>32</v>
      </c>
      <c r="R90" s="94">
        <v>32</v>
      </c>
      <c r="S90" s="94">
        <v>14</v>
      </c>
      <c r="T90" s="94">
        <v>10</v>
      </c>
      <c r="U90" s="94" t="str">
        <f>COUNTIF($N$9:$N71,"NUEVO MUNDO")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6"/>
    </row>
    <row r="91" spans="1:56" customHeight="1" ht="13.5">
      <c r="A91" s="26"/>
      <c r="B91" s="26"/>
      <c r="D91" s="92"/>
      <c r="G91" s="62"/>
      <c r="H91" s="27"/>
      <c r="I91" s="27"/>
      <c r="J91" s="27"/>
      <c r="K91" s="63"/>
      <c r="N91" s="93" t="s">
        <v>231</v>
      </c>
      <c r="O91" s="94">
        <v>2</v>
      </c>
      <c r="P91" s="94">
        <v>2</v>
      </c>
      <c r="Q91" s="94">
        <v>2</v>
      </c>
      <c r="R91" s="94">
        <v>2</v>
      </c>
      <c r="S91" s="94">
        <v>1</v>
      </c>
      <c r="T91" s="94">
        <v>1</v>
      </c>
      <c r="U91" s="94" t="str">
        <f>COUNTIF($N$9:$N71,"LIMA")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6"/>
    </row>
    <row r="92" spans="1:56" customHeight="1" ht="13.5">
      <c r="A92" s="26"/>
      <c r="B92" s="26"/>
      <c r="D92" s="92"/>
      <c r="G92" s="62"/>
      <c r="H92" s="27"/>
      <c r="I92" s="27"/>
      <c r="J92" s="27"/>
      <c r="K92" s="63"/>
      <c r="N92" s="93" t="s">
        <v>236</v>
      </c>
      <c r="O92" s="94">
        <v>1</v>
      </c>
      <c r="P92" s="94">
        <v>1</v>
      </c>
      <c r="Q92" s="94">
        <v>1</v>
      </c>
      <c r="R92" s="94">
        <v>1</v>
      </c>
      <c r="S92" s="94">
        <v>1</v>
      </c>
      <c r="T92" s="94">
        <v>1</v>
      </c>
      <c r="U92" s="94" t="str">
        <f>COUNTIF($N$9:$N71,"LURIN")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6"/>
    </row>
    <row r="93" spans="1:56" customHeight="1" ht="13.5">
      <c r="A93" s="26"/>
      <c r="B93" s="26"/>
      <c r="D93" s="26"/>
      <c r="G93" s="62"/>
      <c r="H93" s="27"/>
      <c r="I93" s="27"/>
      <c r="J93" s="27"/>
      <c r="K93" s="63"/>
      <c r="N93" s="93" t="s">
        <v>229</v>
      </c>
      <c r="O93" s="94">
        <v>1</v>
      </c>
      <c r="P93" s="94">
        <v>1</v>
      </c>
      <c r="Q93" s="94">
        <v>1</v>
      </c>
      <c r="R93" s="94">
        <v>1</v>
      </c>
      <c r="S93" s="94">
        <v>1</v>
      </c>
      <c r="T93" s="94">
        <v>1</v>
      </c>
      <c r="U93" s="94" t="str">
        <f>COUNTIF($N$9:$N71,"PUCALLPA")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6"/>
    </row>
    <row r="94" spans="1:56" customHeight="1" ht="13.5">
      <c r="A94" s="26"/>
      <c r="B94" s="26"/>
      <c r="D94" s="26"/>
      <c r="G94" s="62"/>
      <c r="H94" s="27"/>
      <c r="I94" s="27"/>
      <c r="J94" s="27"/>
      <c r="K94" s="63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</row>
    <row r="95" spans="1:56" customHeight="1" ht="13.5">
      <c r="A95" s="95" t="s">
        <v>237</v>
      </c>
      <c r="B95" s="96"/>
      <c r="C95" s="97"/>
      <c r="D95" s="96"/>
      <c r="E95" s="96"/>
      <c r="G95" s="62"/>
      <c r="H95" s="27"/>
      <c r="K95" s="6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</row>
    <row r="97" spans="1:56" customHeight="1" ht="13.5">
      <c r="F97" s="98"/>
    </row>
    <row r="98" spans="1:56" customHeight="1" ht="13.5">
      <c r="F98" s="98"/>
    </row>
    <row r="99" spans="1:56" customHeight="1" ht="13.5">
      <c r="C99" s="27"/>
      <c r="D99" s="26"/>
      <c r="F99" s="98"/>
    </row>
    <row r="100" spans="1:56" customHeight="1" ht="13.5">
      <c r="C100" s="27"/>
      <c r="D100" s="99"/>
      <c r="F100" s="98"/>
    </row>
    <row r="101" spans="1:56" customHeight="1" ht="13.5">
      <c r="C101" s="27"/>
      <c r="D101" s="99"/>
      <c r="F101" s="98"/>
    </row>
    <row r="102" spans="1:56" customHeight="1" ht="13.5">
      <c r="C102" s="27"/>
      <c r="D102" s="99"/>
    </row>
    <row r="103" spans="1:56" customHeight="1" ht="13.5">
      <c r="C103" s="27"/>
      <c r="D103" s="99"/>
    </row>
    <row r="104" spans="1:56" customHeight="1" ht="13.5">
      <c r="C104" s="27"/>
      <c r="D104" s="99"/>
    </row>
    <row r="105" spans="1:56" customHeight="1" ht="13.5">
      <c r="C105" s="27"/>
      <c r="D105" s="99"/>
    </row>
    <row r="106" spans="1:56" customHeight="1" ht="13.5">
      <c r="C106" s="27"/>
      <c r="D106" s="92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238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239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240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241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242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243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244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245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246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247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248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249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250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251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252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253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254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255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256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257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258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259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260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261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262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263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264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265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266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267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268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269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270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271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272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273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274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275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276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277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278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279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280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281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282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115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283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284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285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286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287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288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289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290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291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292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293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294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295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296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297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298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299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300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301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302</v>
      </c>
    </row>
    <row r="2" spans="1:2" customHeight="1" ht="14.25">
      <c r="A2" s="113" t="s">
        <v>213</v>
      </c>
      <c r="B2" s="114">
        <v>40</v>
      </c>
    </row>
    <row r="3" spans="1:2" customHeight="1" ht="14.25">
      <c r="A3" s="113" t="s">
        <v>303</v>
      </c>
      <c r="B3" s="114">
        <v>62</v>
      </c>
    </row>
    <row r="4" spans="1:2" customHeight="1" ht="14.25">
      <c r="A4" s="113" t="s">
        <v>231</v>
      </c>
      <c r="B4" s="114">
        <v>1</v>
      </c>
    </row>
    <row r="5" spans="1:2" customHeight="1" ht="14.25">
      <c r="A5" s="113" t="s">
        <v>236</v>
      </c>
      <c r="B5" s="114">
        <v>1</v>
      </c>
    </row>
    <row r="6" spans="1:2" customHeight="1" ht="14.25">
      <c r="A6" s="113" t="s">
        <v>235</v>
      </c>
      <c r="B6" s="114">
        <v>16</v>
      </c>
    </row>
    <row r="7" spans="1:2" customHeight="1" ht="14.25">
      <c r="A7" s="113" t="s">
        <v>229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