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650" activeTab="2"/>
  </bookViews>
  <sheets>
    <sheet name="Задание 1" sheetId="2" r:id="rId1"/>
    <sheet name="Задание 2" sheetId="3" r:id="rId2"/>
    <sheet name="Задание 3" sheetId="5" r:id="rId3"/>
  </sheets>
  <calcPr calcId="145621"/>
</workbook>
</file>

<file path=xl/calcChain.xml><?xml version="1.0" encoding="utf-8"?>
<calcChain xmlns="http://schemas.openxmlformats.org/spreadsheetml/2006/main">
  <c r="D32" i="5" l="1"/>
  <c r="D33" i="5" l="1"/>
  <c r="D34" i="5"/>
  <c r="D35" i="5"/>
  <c r="D36" i="5"/>
  <c r="B33" i="5" l="1"/>
  <c r="B34" i="5"/>
  <c r="B35" i="5"/>
  <c r="B36" i="5"/>
  <c r="B32" i="5"/>
  <c r="D27" i="5" l="1"/>
  <c r="D28" i="5"/>
  <c r="D29" i="5"/>
  <c r="D30" i="5"/>
  <c r="D26" i="5"/>
  <c r="B27" i="5"/>
  <c r="B28" i="5"/>
  <c r="B29" i="5"/>
  <c r="B30" i="5"/>
  <c r="B26" i="5"/>
  <c r="D21" i="5"/>
  <c r="D22" i="5"/>
  <c r="D23" i="5"/>
  <c r="D24" i="5"/>
  <c r="D20" i="5"/>
  <c r="B24" i="5"/>
  <c r="B21" i="5"/>
  <c r="B22" i="5"/>
  <c r="B23" i="5"/>
  <c r="B20" i="5"/>
  <c r="E16" i="5"/>
  <c r="D16" i="5"/>
  <c r="C16" i="5"/>
  <c r="B16" i="5"/>
  <c r="E15" i="5"/>
  <c r="D15" i="5"/>
  <c r="C15" i="5"/>
  <c r="E14" i="5"/>
  <c r="D14" i="5"/>
  <c r="C14" i="5"/>
  <c r="B14" i="5"/>
  <c r="E13" i="5"/>
  <c r="D13" i="5"/>
  <c r="C13" i="5"/>
  <c r="E12" i="5"/>
  <c r="D12" i="5"/>
  <c r="C12" i="5"/>
  <c r="B12" i="5"/>
  <c r="B8" i="5"/>
  <c r="B13" i="5" s="1"/>
  <c r="B7" i="5"/>
  <c r="B15" i="5" l="1"/>
  <c r="C9" i="3"/>
  <c r="D9" i="3"/>
  <c r="E9" i="3"/>
  <c r="F9" i="3"/>
  <c r="G9" i="3"/>
  <c r="H9" i="3"/>
  <c r="I9" i="3"/>
  <c r="J9" i="3"/>
  <c r="K9" i="3"/>
  <c r="B9" i="3"/>
  <c r="Q10" i="2" l="1"/>
  <c r="R10" i="2"/>
  <c r="S10" i="2"/>
  <c r="T10" i="2"/>
  <c r="U10" i="2"/>
  <c r="V10" i="2"/>
  <c r="W10" i="2"/>
  <c r="X10" i="2"/>
  <c r="Y10" i="2"/>
  <c r="P10" i="2"/>
  <c r="Q11" i="2"/>
  <c r="R11" i="2"/>
  <c r="S11" i="2"/>
  <c r="T11" i="2"/>
  <c r="U11" i="2"/>
  <c r="V11" i="2"/>
  <c r="W11" i="2"/>
  <c r="X11" i="2"/>
  <c r="Y11" i="2"/>
  <c r="P11" i="2"/>
  <c r="P9" i="2"/>
  <c r="P8" i="2"/>
  <c r="P7" i="2"/>
  <c r="P6" i="2"/>
  <c r="P5" i="2"/>
  <c r="P4" i="2"/>
  <c r="P3" i="2"/>
  <c r="P2" i="2"/>
  <c r="Q3" i="2"/>
  <c r="R3" i="2"/>
  <c r="S3" i="2"/>
  <c r="T3" i="2"/>
  <c r="U3" i="2"/>
  <c r="V3" i="2"/>
  <c r="W3" i="2"/>
  <c r="X3" i="2"/>
  <c r="Y3" i="2"/>
  <c r="Q4" i="2"/>
  <c r="R4" i="2"/>
  <c r="S4" i="2"/>
  <c r="T4" i="2"/>
  <c r="U4" i="2"/>
  <c r="V4" i="2"/>
  <c r="W4" i="2"/>
  <c r="X4" i="2"/>
  <c r="Y4" i="2"/>
  <c r="Q5" i="2"/>
  <c r="R5" i="2"/>
  <c r="S5" i="2"/>
  <c r="T5" i="2"/>
  <c r="U5" i="2"/>
  <c r="V5" i="2"/>
  <c r="W5" i="2"/>
  <c r="X5" i="2"/>
  <c r="Y5" i="2"/>
  <c r="Q6" i="2"/>
  <c r="R6" i="2"/>
  <c r="S6" i="2"/>
  <c r="T6" i="2"/>
  <c r="U6" i="2"/>
  <c r="V6" i="2"/>
  <c r="W6" i="2"/>
  <c r="X6" i="2"/>
  <c r="Y6" i="2"/>
  <c r="Q7" i="2"/>
  <c r="R7" i="2"/>
  <c r="S7" i="2"/>
  <c r="T7" i="2"/>
  <c r="U7" i="2"/>
  <c r="V7" i="2"/>
  <c r="W7" i="2"/>
  <c r="X7" i="2"/>
  <c r="Y7" i="2"/>
  <c r="Q8" i="2"/>
  <c r="R8" i="2"/>
  <c r="S8" i="2"/>
  <c r="T8" i="2"/>
  <c r="U8" i="2"/>
  <c r="V8" i="2"/>
  <c r="W8" i="2"/>
  <c r="X8" i="2"/>
  <c r="Y8" i="2"/>
  <c r="Q9" i="2"/>
  <c r="R9" i="2"/>
  <c r="S9" i="2"/>
  <c r="T9" i="2"/>
  <c r="U9" i="2"/>
  <c r="V9" i="2"/>
  <c r="W9" i="2"/>
  <c r="X9" i="2"/>
  <c r="Y9" i="2"/>
  <c r="Q2" i="2"/>
  <c r="R2" i="2"/>
  <c r="S2" i="2"/>
  <c r="T2" i="2"/>
  <c r="U2" i="2"/>
  <c r="V2" i="2"/>
  <c r="W2" i="2"/>
  <c r="X2" i="2"/>
  <c r="Y2" i="2"/>
  <c r="AD25" i="2"/>
  <c r="AE25" i="2"/>
  <c r="AF25" i="2"/>
  <c r="AG25" i="2"/>
  <c r="AH25" i="2"/>
  <c r="AI25" i="2"/>
  <c r="AJ25" i="2"/>
  <c r="AK25" i="2"/>
  <c r="AL25" i="2"/>
  <c r="AD24" i="2"/>
  <c r="AE24" i="2"/>
  <c r="AF24" i="2"/>
  <c r="AG24" i="2"/>
  <c r="AH24" i="2"/>
  <c r="AI24" i="2"/>
  <c r="AJ24" i="2"/>
  <c r="AK24" i="2"/>
  <c r="AL24" i="2"/>
  <c r="AC25" i="2"/>
  <c r="AC24" i="2"/>
  <c r="AD22" i="2"/>
  <c r="AE22" i="2"/>
  <c r="AF22" i="2"/>
  <c r="AG22" i="2"/>
  <c r="AH22" i="2"/>
  <c r="AI22" i="2"/>
  <c r="AJ22" i="2"/>
  <c r="AK22" i="2"/>
  <c r="AL22" i="2"/>
  <c r="AC22" i="2"/>
  <c r="AD21" i="2"/>
  <c r="AE21" i="2"/>
  <c r="AF21" i="2"/>
  <c r="AG21" i="2"/>
  <c r="AH21" i="2"/>
  <c r="AI21" i="2"/>
  <c r="AJ21" i="2"/>
  <c r="AK21" i="2"/>
  <c r="AL21" i="2"/>
  <c r="AC21" i="2"/>
  <c r="AD20" i="2"/>
  <c r="AE20" i="2"/>
  <c r="AF20" i="2"/>
  <c r="AG20" i="2"/>
  <c r="AH20" i="2"/>
  <c r="AI20" i="2"/>
  <c r="AJ20" i="2"/>
  <c r="AK20" i="2"/>
  <c r="AL20" i="2"/>
  <c r="AC20" i="2"/>
  <c r="AD19" i="2"/>
  <c r="AE19" i="2"/>
  <c r="AF19" i="2"/>
  <c r="AG19" i="2"/>
  <c r="AH19" i="2"/>
  <c r="AI19" i="2"/>
  <c r="AJ19" i="2"/>
  <c r="AK19" i="2"/>
  <c r="AL19" i="2"/>
  <c r="AC19" i="2"/>
  <c r="AD18" i="2"/>
  <c r="AE18" i="2"/>
  <c r="AF18" i="2"/>
  <c r="AG18" i="2"/>
  <c r="AH18" i="2"/>
  <c r="AI18" i="2"/>
  <c r="AJ18" i="2"/>
  <c r="AK18" i="2"/>
  <c r="AL18" i="2"/>
  <c r="AC18" i="2"/>
  <c r="AD17" i="2"/>
  <c r="AE17" i="2"/>
  <c r="AF17" i="2"/>
  <c r="AG17" i="2"/>
  <c r="AH17" i="2"/>
  <c r="AI17" i="2"/>
  <c r="AJ17" i="2"/>
  <c r="AK17" i="2"/>
  <c r="AL17" i="2"/>
  <c r="AC17" i="2"/>
  <c r="AD16" i="2"/>
  <c r="AE16" i="2"/>
  <c r="AF16" i="2"/>
  <c r="AG16" i="2"/>
  <c r="AH16" i="2"/>
  <c r="AI16" i="2"/>
  <c r="AJ16" i="2"/>
  <c r="AK16" i="2"/>
  <c r="AL16" i="2"/>
  <c r="AC16" i="2"/>
  <c r="AC23" i="2"/>
  <c r="AD23" i="2"/>
  <c r="AE23" i="2"/>
  <c r="AF23" i="2"/>
  <c r="AG23" i="2"/>
  <c r="AH23" i="2"/>
  <c r="AI23" i="2"/>
  <c r="AJ23" i="2"/>
  <c r="AK23" i="2"/>
  <c r="AL23" i="2"/>
  <c r="AD15" i="2"/>
  <c r="AE15" i="2"/>
  <c r="AF15" i="2"/>
  <c r="AG15" i="2"/>
  <c r="AH15" i="2"/>
  <c r="AI15" i="2"/>
  <c r="AJ15" i="2"/>
  <c r="AK15" i="2"/>
  <c r="AL15" i="2"/>
  <c r="AC15" i="2"/>
  <c r="AM25" i="2"/>
  <c r="Z16" i="2"/>
  <c r="Z17" i="2"/>
  <c r="Z18" i="2"/>
  <c r="Z19" i="2"/>
  <c r="Z20" i="2"/>
  <c r="Z21" i="2"/>
  <c r="Z22" i="2"/>
  <c r="Z23" i="2"/>
  <c r="Z24" i="2"/>
  <c r="Z25" i="2"/>
  <c r="Q25" i="2"/>
  <c r="R25" i="2"/>
  <c r="S25" i="2"/>
  <c r="T25" i="2"/>
  <c r="U25" i="2"/>
  <c r="V25" i="2"/>
  <c r="W25" i="2"/>
  <c r="X25" i="2"/>
  <c r="Y25" i="2"/>
  <c r="P25" i="2"/>
  <c r="Q24" i="2"/>
  <c r="R24" i="2"/>
  <c r="S24" i="2"/>
  <c r="T24" i="2"/>
  <c r="U24" i="2"/>
  <c r="V24" i="2"/>
  <c r="W24" i="2"/>
  <c r="X24" i="2"/>
  <c r="Y24" i="2"/>
  <c r="P24" i="2"/>
  <c r="Q22" i="2"/>
  <c r="R22" i="2"/>
  <c r="S22" i="2"/>
  <c r="T22" i="2"/>
  <c r="U22" i="2"/>
  <c r="V22" i="2"/>
  <c r="W22" i="2"/>
  <c r="X22" i="2"/>
  <c r="Y22" i="2"/>
  <c r="P22" i="2"/>
  <c r="Q21" i="2"/>
  <c r="R21" i="2"/>
  <c r="S21" i="2"/>
  <c r="T21" i="2"/>
  <c r="U21" i="2"/>
  <c r="V21" i="2"/>
  <c r="W21" i="2"/>
  <c r="X21" i="2"/>
  <c r="Y21" i="2"/>
  <c r="P21" i="2"/>
  <c r="Q20" i="2"/>
  <c r="R20" i="2"/>
  <c r="S20" i="2"/>
  <c r="T20" i="2"/>
  <c r="U20" i="2"/>
  <c r="V20" i="2"/>
  <c r="W20" i="2"/>
  <c r="X20" i="2"/>
  <c r="Y20" i="2"/>
  <c r="P20" i="2"/>
  <c r="Q19" i="2"/>
  <c r="R19" i="2"/>
  <c r="S19" i="2"/>
  <c r="T19" i="2"/>
  <c r="U19" i="2"/>
  <c r="V19" i="2"/>
  <c r="W19" i="2"/>
  <c r="X19" i="2"/>
  <c r="Y19" i="2"/>
  <c r="P19" i="2"/>
  <c r="Q18" i="2"/>
  <c r="R18" i="2"/>
  <c r="S18" i="2"/>
  <c r="T18" i="2"/>
  <c r="U18" i="2"/>
  <c r="V18" i="2"/>
  <c r="W18" i="2"/>
  <c r="X18" i="2"/>
  <c r="Y18" i="2"/>
  <c r="P18" i="2"/>
  <c r="Q17" i="2"/>
  <c r="R17" i="2"/>
  <c r="S17" i="2"/>
  <c r="T17" i="2"/>
  <c r="U17" i="2"/>
  <c r="V17" i="2"/>
  <c r="W17" i="2"/>
  <c r="X17" i="2"/>
  <c r="Y17" i="2"/>
  <c r="P17" i="2"/>
  <c r="Q16" i="2"/>
  <c r="R16" i="2"/>
  <c r="S16" i="2"/>
  <c r="T16" i="2"/>
  <c r="U16" i="2"/>
  <c r="V16" i="2"/>
  <c r="W16" i="2"/>
  <c r="X16" i="2"/>
  <c r="Y16" i="2"/>
  <c r="P16" i="2"/>
  <c r="P23" i="2"/>
  <c r="Q23" i="2"/>
  <c r="R23" i="2"/>
  <c r="S23" i="2"/>
  <c r="T23" i="2"/>
  <c r="U23" i="2"/>
  <c r="V23" i="2"/>
  <c r="W23" i="2"/>
  <c r="X23" i="2"/>
  <c r="Y23" i="2"/>
  <c r="Q15" i="2"/>
  <c r="R15" i="2"/>
  <c r="S15" i="2"/>
  <c r="T15" i="2"/>
  <c r="U15" i="2"/>
  <c r="V15" i="2"/>
  <c r="W15" i="2"/>
  <c r="X15" i="2"/>
  <c r="Y15" i="2"/>
  <c r="P15" i="2"/>
  <c r="Z15" i="2"/>
  <c r="Q29" i="2"/>
  <c r="R29" i="2"/>
  <c r="S29" i="2"/>
  <c r="T29" i="2"/>
  <c r="U29" i="2"/>
  <c r="V29" i="2"/>
  <c r="W29" i="2"/>
  <c r="X29" i="2"/>
  <c r="Y29" i="2"/>
  <c r="Y14" i="2"/>
  <c r="X14" i="2"/>
  <c r="W14" i="2"/>
  <c r="V14" i="2"/>
  <c r="U14" i="2"/>
  <c r="T14" i="2"/>
  <c r="S14" i="2"/>
  <c r="R14" i="2"/>
  <c r="Q14" i="2"/>
  <c r="P14" i="2"/>
  <c r="Z14" i="2" s="1"/>
  <c r="Q38" i="2"/>
  <c r="R38" i="2"/>
  <c r="S38" i="2"/>
  <c r="T38" i="2"/>
  <c r="U38" i="2"/>
  <c r="V38" i="2"/>
  <c r="W38" i="2"/>
  <c r="X38" i="2"/>
  <c r="Y38" i="2"/>
  <c r="P38" i="2"/>
  <c r="Q37" i="2"/>
  <c r="R37" i="2"/>
  <c r="S37" i="2"/>
  <c r="T37" i="2"/>
  <c r="U37" i="2"/>
  <c r="V37" i="2"/>
  <c r="W37" i="2"/>
  <c r="X37" i="2"/>
  <c r="Y37" i="2"/>
  <c r="P37" i="2"/>
  <c r="Q36" i="2"/>
  <c r="R36" i="2"/>
  <c r="S36" i="2"/>
  <c r="T36" i="2"/>
  <c r="U36" i="2"/>
  <c r="V36" i="2"/>
  <c r="W36" i="2"/>
  <c r="X36" i="2"/>
  <c r="Y36" i="2"/>
  <c r="P36" i="2"/>
  <c r="Q35" i="2"/>
  <c r="R35" i="2"/>
  <c r="S35" i="2"/>
  <c r="T35" i="2"/>
  <c r="U35" i="2"/>
  <c r="V35" i="2"/>
  <c r="W35" i="2"/>
  <c r="X35" i="2"/>
  <c r="Y35" i="2"/>
  <c r="P35" i="2"/>
  <c r="Q34" i="2"/>
  <c r="R34" i="2"/>
  <c r="S34" i="2"/>
  <c r="T34" i="2"/>
  <c r="U34" i="2"/>
  <c r="V34" i="2"/>
  <c r="Z34" i="2" s="1"/>
  <c r="W34" i="2"/>
  <c r="X34" i="2"/>
  <c r="Y34" i="2"/>
  <c r="P34" i="2"/>
  <c r="Q33" i="2"/>
  <c r="R33" i="2"/>
  <c r="S33" i="2"/>
  <c r="T33" i="2"/>
  <c r="U33" i="2"/>
  <c r="V33" i="2"/>
  <c r="W33" i="2"/>
  <c r="X33" i="2"/>
  <c r="Y33" i="2"/>
  <c r="P33" i="2"/>
  <c r="Q32" i="2"/>
  <c r="R32" i="2"/>
  <c r="S32" i="2"/>
  <c r="T32" i="2"/>
  <c r="U32" i="2"/>
  <c r="V32" i="2"/>
  <c r="W32" i="2"/>
  <c r="X32" i="2"/>
  <c r="Y32" i="2"/>
  <c r="P32" i="2"/>
  <c r="Z38" i="2"/>
  <c r="Z37" i="2"/>
  <c r="Z36" i="2"/>
  <c r="Z35" i="2"/>
  <c r="Z33" i="2"/>
  <c r="Z31" i="2"/>
  <c r="Z30" i="2"/>
  <c r="Z29" i="2"/>
  <c r="Q31" i="2"/>
  <c r="R31" i="2"/>
  <c r="S31" i="2"/>
  <c r="T31" i="2"/>
  <c r="U31" i="2"/>
  <c r="V31" i="2"/>
  <c r="W31" i="2"/>
  <c r="X31" i="2"/>
  <c r="Y31" i="2"/>
  <c r="P31" i="2"/>
  <c r="Q30" i="2"/>
  <c r="R30" i="2"/>
  <c r="S30" i="2"/>
  <c r="T30" i="2"/>
  <c r="U30" i="2"/>
  <c r="V30" i="2"/>
  <c r="W30" i="2"/>
  <c r="X30" i="2"/>
  <c r="Y30" i="2"/>
  <c r="P30" i="2"/>
  <c r="P29" i="2"/>
  <c r="D38" i="2"/>
  <c r="E38" i="2"/>
  <c r="F38" i="2"/>
  <c r="G38" i="2"/>
  <c r="H38" i="2"/>
  <c r="I38" i="2"/>
  <c r="J38" i="2"/>
  <c r="K38" i="2"/>
  <c r="L38" i="2"/>
  <c r="C38" i="2"/>
  <c r="D36" i="2"/>
  <c r="E36" i="2"/>
  <c r="F36" i="2"/>
  <c r="G36" i="2"/>
  <c r="H36" i="2"/>
  <c r="I36" i="2"/>
  <c r="J36" i="2"/>
  <c r="K36" i="2"/>
  <c r="L36" i="2"/>
  <c r="C36" i="2"/>
  <c r="D37" i="2"/>
  <c r="E37" i="2"/>
  <c r="F37" i="2"/>
  <c r="G37" i="2"/>
  <c r="H37" i="2"/>
  <c r="I37" i="2"/>
  <c r="J37" i="2"/>
  <c r="K37" i="2"/>
  <c r="L37" i="2"/>
  <c r="C37" i="2"/>
  <c r="D35" i="2"/>
  <c r="E35" i="2"/>
  <c r="F35" i="2"/>
  <c r="G35" i="2"/>
  <c r="H35" i="2"/>
  <c r="I35" i="2"/>
  <c r="J35" i="2"/>
  <c r="K35" i="2"/>
  <c r="L35" i="2"/>
  <c r="C35" i="2"/>
  <c r="D34" i="2"/>
  <c r="E34" i="2"/>
  <c r="F34" i="2"/>
  <c r="G34" i="2"/>
  <c r="H34" i="2"/>
  <c r="I34" i="2"/>
  <c r="J34" i="2"/>
  <c r="K34" i="2"/>
  <c r="L34" i="2"/>
  <c r="C34" i="2"/>
  <c r="D33" i="2"/>
  <c r="E33" i="2"/>
  <c r="F33" i="2"/>
  <c r="G33" i="2"/>
  <c r="H33" i="2"/>
  <c r="I33" i="2"/>
  <c r="J33" i="2"/>
  <c r="K33" i="2"/>
  <c r="L33" i="2"/>
  <c r="C33" i="2"/>
  <c r="G32" i="2"/>
  <c r="D32" i="2"/>
  <c r="E32" i="2"/>
  <c r="F32" i="2"/>
  <c r="H32" i="2"/>
  <c r="I32" i="2"/>
  <c r="J32" i="2"/>
  <c r="K32" i="2"/>
  <c r="L32" i="2"/>
  <c r="C32" i="2"/>
  <c r="D31" i="2"/>
  <c r="E31" i="2"/>
  <c r="F31" i="2"/>
  <c r="G31" i="2"/>
  <c r="H31" i="2"/>
  <c r="I31" i="2"/>
  <c r="J31" i="2"/>
  <c r="K31" i="2"/>
  <c r="L31" i="2"/>
  <c r="C31" i="2"/>
  <c r="C17" i="2"/>
  <c r="D30" i="2"/>
  <c r="E30" i="2"/>
  <c r="F30" i="2"/>
  <c r="G30" i="2"/>
  <c r="H30" i="2"/>
  <c r="I30" i="2"/>
  <c r="J30" i="2"/>
  <c r="K30" i="2"/>
  <c r="L30" i="2"/>
  <c r="C30" i="2"/>
  <c r="C16" i="2"/>
  <c r="C29" i="2"/>
  <c r="D29" i="2"/>
  <c r="E29" i="2"/>
  <c r="F29" i="2"/>
  <c r="G29" i="2"/>
  <c r="H29" i="2"/>
  <c r="I29" i="2"/>
  <c r="J29" i="2"/>
  <c r="K29" i="2"/>
  <c r="L29" i="2"/>
  <c r="C15" i="2"/>
  <c r="D25" i="2"/>
  <c r="E25" i="2"/>
  <c r="F25" i="2"/>
  <c r="G25" i="2"/>
  <c r="H25" i="2"/>
  <c r="I25" i="2"/>
  <c r="J25" i="2"/>
  <c r="K25" i="2"/>
  <c r="L25" i="2"/>
  <c r="C25" i="2"/>
  <c r="D24" i="2"/>
  <c r="E24" i="2"/>
  <c r="F24" i="2"/>
  <c r="G24" i="2"/>
  <c r="H24" i="2"/>
  <c r="I24" i="2"/>
  <c r="J24" i="2"/>
  <c r="K24" i="2"/>
  <c r="L24" i="2"/>
  <c r="C24" i="2"/>
  <c r="D22" i="2"/>
  <c r="E22" i="2"/>
  <c r="F22" i="2"/>
  <c r="G22" i="2"/>
  <c r="H22" i="2"/>
  <c r="I22" i="2"/>
  <c r="J22" i="2"/>
  <c r="K22" i="2"/>
  <c r="L22" i="2"/>
  <c r="C22" i="2"/>
  <c r="D21" i="2"/>
  <c r="E21" i="2"/>
  <c r="F21" i="2"/>
  <c r="G21" i="2"/>
  <c r="H21" i="2"/>
  <c r="I21" i="2"/>
  <c r="J21" i="2"/>
  <c r="K21" i="2"/>
  <c r="L21" i="2"/>
  <c r="C21" i="2"/>
  <c r="D20" i="2"/>
  <c r="E20" i="2"/>
  <c r="F20" i="2"/>
  <c r="G20" i="2"/>
  <c r="H20" i="2"/>
  <c r="I20" i="2"/>
  <c r="J20" i="2"/>
  <c r="K20" i="2"/>
  <c r="L20" i="2"/>
  <c r="C20" i="2"/>
  <c r="C19" i="2"/>
  <c r="D19" i="2"/>
  <c r="E19" i="2"/>
  <c r="F19" i="2"/>
  <c r="G19" i="2"/>
  <c r="H19" i="2"/>
  <c r="I19" i="2"/>
  <c r="J19" i="2"/>
  <c r="K19" i="2"/>
  <c r="L19" i="2"/>
  <c r="C23" i="2"/>
  <c r="D18" i="2"/>
  <c r="E18" i="2"/>
  <c r="F18" i="2"/>
  <c r="G18" i="2"/>
  <c r="H18" i="2"/>
  <c r="I18" i="2"/>
  <c r="J18" i="2"/>
  <c r="K18" i="2"/>
  <c r="L18" i="2"/>
  <c r="C18" i="2"/>
  <c r="D17" i="2"/>
  <c r="E17" i="2"/>
  <c r="F17" i="2"/>
  <c r="G17" i="2"/>
  <c r="H17" i="2"/>
  <c r="I17" i="2"/>
  <c r="J17" i="2"/>
  <c r="K17" i="2"/>
  <c r="L17" i="2"/>
  <c r="D23" i="2"/>
  <c r="E23" i="2"/>
  <c r="F23" i="2"/>
  <c r="G23" i="2"/>
  <c r="H23" i="2"/>
  <c r="I23" i="2"/>
  <c r="J23" i="2"/>
  <c r="K23" i="2"/>
  <c r="L23" i="2"/>
  <c r="D16" i="2"/>
  <c r="E16" i="2"/>
  <c r="F16" i="2"/>
  <c r="G16" i="2"/>
  <c r="H16" i="2"/>
  <c r="I16" i="2"/>
  <c r="J16" i="2"/>
  <c r="K16" i="2"/>
  <c r="L16" i="2"/>
  <c r="D15" i="2"/>
  <c r="E15" i="2"/>
  <c r="F15" i="2"/>
  <c r="G15" i="2"/>
  <c r="H15" i="2"/>
  <c r="I15" i="2"/>
  <c r="J15" i="2"/>
  <c r="K15" i="2"/>
  <c r="L15" i="2"/>
  <c r="L14" i="2"/>
  <c r="K14" i="2"/>
  <c r="J14" i="2"/>
  <c r="I14" i="2"/>
  <c r="H14" i="2"/>
  <c r="G14" i="2"/>
  <c r="F14" i="2"/>
  <c r="E14" i="2"/>
  <c r="D14" i="2"/>
  <c r="C14" i="2"/>
  <c r="Z32" i="2" l="1"/>
  <c r="C8" i="3" l="1"/>
  <c r="D8" i="3"/>
  <c r="E8" i="3"/>
  <c r="F8" i="3"/>
  <c r="G8" i="3"/>
  <c r="H8" i="3"/>
  <c r="I8" i="3"/>
  <c r="J8" i="3"/>
  <c r="K8" i="3"/>
  <c r="B8" i="3"/>
  <c r="A17" i="2"/>
  <c r="A18" i="2"/>
  <c r="A19" i="2"/>
  <c r="A20" i="2"/>
  <c r="A21" i="2"/>
  <c r="A22" i="2"/>
  <c r="A23" i="2"/>
  <c r="A24" i="2"/>
  <c r="A25" i="2"/>
  <c r="A16" i="2"/>
  <c r="D27" i="2"/>
  <c r="A30" i="2" s="1"/>
  <c r="E27" i="2"/>
  <c r="A31" i="2" s="1"/>
  <c r="F27" i="2"/>
  <c r="A32" i="2" s="1"/>
  <c r="G27" i="2"/>
  <c r="A33" i="2" s="1"/>
  <c r="H27" i="2"/>
  <c r="A34" i="2" s="1"/>
  <c r="I27" i="2"/>
  <c r="A35" i="2" s="1"/>
  <c r="J27" i="2"/>
  <c r="A36" i="2" s="1"/>
  <c r="K27" i="2"/>
  <c r="A37" i="2" s="1"/>
  <c r="L27" i="2"/>
  <c r="A38" i="2" s="1"/>
  <c r="C27" i="2"/>
  <c r="A29" i="2" s="1"/>
  <c r="Q27" i="2"/>
  <c r="N30" i="2" s="1"/>
  <c r="R27" i="2"/>
  <c r="N31" i="2" s="1"/>
  <c r="S27" i="2"/>
  <c r="N32" i="2" s="1"/>
  <c r="T27" i="2"/>
  <c r="N33" i="2" s="1"/>
  <c r="U27" i="2"/>
  <c r="N34" i="2" s="1"/>
  <c r="V27" i="2"/>
  <c r="N35" i="2" s="1"/>
  <c r="W27" i="2"/>
  <c r="N36" i="2" s="1"/>
  <c r="X27" i="2"/>
  <c r="N37" i="2" s="1"/>
  <c r="Y27" i="2"/>
  <c r="N38" i="2" s="1"/>
  <c r="P27" i="2"/>
  <c r="N29" i="2" s="1"/>
  <c r="D7" i="2"/>
  <c r="E7" i="2"/>
  <c r="F7" i="2"/>
  <c r="G7" i="2"/>
  <c r="H7" i="2"/>
  <c r="I7" i="2"/>
  <c r="J7" i="2"/>
  <c r="K7" i="2"/>
  <c r="L7" i="2"/>
  <c r="C7" i="2"/>
  <c r="N20" i="2" l="1"/>
  <c r="N18" i="2"/>
  <c r="N19" i="2"/>
  <c r="N24" i="2"/>
  <c r="N23" i="2"/>
  <c r="N17" i="2"/>
  <c r="N22" i="2"/>
  <c r="N16" i="2"/>
  <c r="N25" i="2"/>
  <c r="N21" i="2"/>
  <c r="AM15" i="2" l="1"/>
  <c r="AM16" i="2"/>
  <c r="AM18" i="2"/>
  <c r="AM19" i="2"/>
  <c r="AM22" i="2"/>
  <c r="AM21" i="2"/>
  <c r="AM23" i="2"/>
  <c r="AM17" i="2"/>
  <c r="AM20" i="2"/>
  <c r="AH14" i="2"/>
  <c r="AA21" i="2" s="1"/>
  <c r="AM24" i="2"/>
  <c r="AC14" i="2"/>
  <c r="AE14" i="2"/>
  <c r="AA18" i="2" s="1"/>
  <c r="AF14" i="2"/>
  <c r="AA19" i="2" s="1"/>
  <c r="AG14" i="2"/>
  <c r="AA20" i="2" s="1"/>
  <c r="AL14" i="2"/>
  <c r="AA25" i="2" s="1"/>
  <c r="AI14" i="2"/>
  <c r="AA22" i="2" s="1"/>
  <c r="AD14" i="2"/>
  <c r="AA17" i="2" s="1"/>
  <c r="AJ14" i="2"/>
  <c r="AA23" i="2" s="1"/>
  <c r="AK14" i="2"/>
  <c r="AA24" i="2" s="1"/>
  <c r="AA16" i="2" l="1"/>
  <c r="AM14" i="2"/>
</calcChain>
</file>

<file path=xl/sharedStrings.xml><?xml version="1.0" encoding="utf-8"?>
<sst xmlns="http://schemas.openxmlformats.org/spreadsheetml/2006/main" count="234" uniqueCount="38">
  <si>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</si>
  <si>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</si>
  <si>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</si>
  <si>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</si>
  <si>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</si>
  <si>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</si>
  <si>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</si>
  <si>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</si>
  <si>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</si>
  <si>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</si>
  <si>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Компетентность</t>
  </si>
  <si>
    <t>Вес критерия</t>
  </si>
  <si>
    <t>Эксперт 1</t>
  </si>
  <si>
    <t>Эксперт 2</t>
  </si>
  <si>
    <t>Эксперт 3</t>
  </si>
  <si>
    <t>Эксперт 4</t>
  </si>
  <si>
    <t>Эксперт 5</t>
  </si>
  <si>
    <t>Сумма</t>
  </si>
  <si>
    <t>Обобщённый ранг</t>
  </si>
  <si>
    <t>Без учитывания компетентности</t>
  </si>
  <si>
    <t>С учитыванием компетентности</t>
  </si>
  <si>
    <t>общая</t>
  </si>
  <si>
    <t>Максимум</t>
  </si>
  <si>
    <t>Вариант 5</t>
  </si>
  <si>
    <t>частота процессора, ГГц</t>
  </si>
  <si>
    <t>ОЗУ, Гб</t>
  </si>
  <si>
    <t>HDD, Гб</t>
  </si>
  <si>
    <t>цена, руб</t>
  </si>
  <si>
    <t>A5&gt;A2&gt;A1&gt;A7&gt;A6&gt;A8&gt;A9&gt;A10&gt;A3&gt;A4</t>
  </si>
  <si>
    <t>A9&gt;A2&gt;A1&gt;A6&gt;A10&gt;A8&gt;A3&gt;A7&gt;A4&gt;A5</t>
  </si>
  <si>
    <t>A6&gt;A8&gt;A9&gt;A7&gt;A10&gt;A3&gt;A5&gt;A4&gt;A2&gt;A1</t>
  </si>
  <si>
    <t>A6&gt;A4&gt;A5&gt;A3&gt;A7&gt;A8&gt;A2&gt;A10&gt;A9&gt;A1</t>
  </si>
  <si>
    <t>A4&gt;A1&gt;A9&gt;A2&gt;A10&gt;A7&gt;A8&gt;A6&gt;A3&gt;A5</t>
  </si>
  <si>
    <t>Минимум</t>
  </si>
  <si>
    <t>Нормирование</t>
  </si>
  <si>
    <t xml:space="preserve">аддитивная свёртка </t>
  </si>
  <si>
    <t>мультипликативная свёртка</t>
  </si>
  <si>
    <t>метод идеальной точки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</si>
</sst>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000000"/>
  </numFmts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rgb="FF000000"/>
      <name val="Open Sans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1" fontId="0" fillId="0" borderId="1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Fill="1"/>
    <xf numFmtId="0" fontId="0" fillId="0" borderId="10" xfId="0" applyFill="1" applyBorder="1"/>
    <xf numFmtId="0" fontId="0" fillId="0" borderId="0" xfId="0" applyFill="1" applyBorder="1"/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4" fontId="0" fillId="0" borderId="10" xfId="0" applyNumberForma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wrapText="1"/>
    </xf>
    <xf numFmtId="2" fontId="0" fillId="0" borderId="10" xfId="0" applyNumberFormat="1" applyBorder="1"/>
    <xf numFmtId="165" fontId="0" fillId="0" borderId="10" xfId="0" applyNumberForma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opLeftCell="B1" zoomScale="85" zoomScaleNormal="85" workbookViewId="0">
      <selection activeCell="O1" sqref="O1:Y11"/>
    </sheetView>
  </sheetViews>
  <sheetFormatPr defaultRowHeight="15" x14ac:dyDescent="0.25"/>
  <cols>
    <col min="1" max="1" width="3" style="1" hidden="1" customWidth="1"/>
    <col min="2" max="2" width="18" style="1" customWidth="1"/>
    <col min="3" max="13" width="9.140625" style="1"/>
    <col min="14" max="14" width="3" style="1" hidden="1" customWidth="1"/>
    <col min="15" max="26" width="9.140625" style="1"/>
    <col min="27" max="27" width="0" style="1" hidden="1" customWidth="1"/>
    <col min="28" max="16384" width="9.140625" style="1"/>
  </cols>
  <sheetData>
    <row r="1" spans="1:39" x14ac:dyDescent="0.25">
      <c r="B1" s="3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O1" s="3" t="s">
        <v>21</v>
      </c>
      <c r="P1" s="3" t="s">
        <v>0</v>
      </c>
      <c r="Q1" s="3" t="s">
        <v>1</v>
      </c>
      <c r="R1" s="3" t="s">
        <v>2</v>
      </c>
      <c r="S1" s="3" t="s">
        <v>3</v>
      </c>
      <c r="T1" s="3" t="s">
        <v>4</v>
      </c>
      <c r="U1" s="3" t="s">
        <v>5</v>
      </c>
      <c r="V1" s="3" t="s">
        <v>6</v>
      </c>
      <c r="W1" s="3" t="s">
        <v>7</v>
      </c>
      <c r="X1" s="3" t="s">
        <v>8</v>
      </c>
      <c r="Y1" s="3" t="s">
        <v>9</v>
      </c>
    </row>
    <row r="2" spans="1:39" x14ac:dyDescent="0.25">
      <c r="B2" s="3" t="s">
        <v>12</v>
      </c>
      <c r="C2">
        <v>8</v>
      </c>
      <c r="D2">
        <v>9</v>
      </c>
      <c r="E2">
        <v>2</v>
      </c>
      <c r="F2">
        <v>1</v>
      </c>
      <c r="G2">
        <v>10</v>
      </c>
      <c r="H2">
        <v>6</v>
      </c>
      <c r="I2">
        <v>7</v>
      </c>
      <c r="J2">
        <v>5</v>
      </c>
      <c r="K2">
        <v>4</v>
      </c>
      <c r="L2">
        <v>3</v>
      </c>
      <c r="O2" s="3" t="s">
        <v>0</v>
      </c>
      <c r="P2" s="7">
        <f t="shared" ref="P2:P9" si="0">MEDIAN(C15,P15,AC15,C29,P29)</f>
        <v>1</v>
      </c>
      <c r="Q2" s="7">
        <f t="shared" ref="Q2:Y9" si="1">MEDIAN(D15,Q15,AD15,D29,Q29)</f>
        <v>0</v>
      </c>
      <c r="R2" s="7">
        <f t="shared" si="1"/>
        <v>1</v>
      </c>
      <c r="S2" s="7">
        <f t="shared" si="1"/>
        <v>0</v>
      </c>
      <c r="T2" s="7">
        <f t="shared" si="1"/>
        <v>0</v>
      </c>
      <c r="U2" s="7">
        <f t="shared" si="1"/>
        <v>1</v>
      </c>
      <c r="V2" s="7">
        <f t="shared" si="1"/>
        <v>1</v>
      </c>
      <c r="W2" s="7">
        <f t="shared" si="1"/>
        <v>1</v>
      </c>
      <c r="X2" s="7">
        <f t="shared" si="1"/>
        <v>0</v>
      </c>
      <c r="Y2" s="7">
        <f t="shared" si="1"/>
        <v>1</v>
      </c>
    </row>
    <row r="3" spans="1:39" x14ac:dyDescent="0.25">
      <c r="B3" s="3" t="s">
        <v>13</v>
      </c>
      <c r="C3">
        <v>8</v>
      </c>
      <c r="D3">
        <v>9</v>
      </c>
      <c r="E3">
        <v>4</v>
      </c>
      <c r="F3">
        <v>2</v>
      </c>
      <c r="G3">
        <v>1</v>
      </c>
      <c r="H3">
        <v>7</v>
      </c>
      <c r="I3">
        <v>3</v>
      </c>
      <c r="J3">
        <v>5</v>
      </c>
      <c r="K3">
        <v>10</v>
      </c>
      <c r="L3">
        <v>6</v>
      </c>
      <c r="O3" s="3" t="s">
        <v>1</v>
      </c>
      <c r="P3" s="7">
        <f t="shared" si="0"/>
        <v>1</v>
      </c>
      <c r="Q3" s="7">
        <f t="shared" si="1"/>
        <v>1</v>
      </c>
      <c r="R3" s="7">
        <f t="shared" si="1"/>
        <v>1</v>
      </c>
      <c r="S3" s="7">
        <f t="shared" si="1"/>
        <v>0</v>
      </c>
      <c r="T3" s="7">
        <f t="shared" si="1"/>
        <v>0</v>
      </c>
      <c r="U3" s="7">
        <f t="shared" si="1"/>
        <v>1</v>
      </c>
      <c r="V3" s="7">
        <f t="shared" si="1"/>
        <v>1</v>
      </c>
      <c r="W3" s="7">
        <f t="shared" si="1"/>
        <v>1</v>
      </c>
      <c r="X3" s="7">
        <f t="shared" si="1"/>
        <v>0</v>
      </c>
      <c r="Y3" s="7">
        <f t="shared" si="1"/>
        <v>1</v>
      </c>
    </row>
    <row r="4" spans="1:39" x14ac:dyDescent="0.25">
      <c r="B4" s="3" t="s">
        <v>14</v>
      </c>
      <c r="C4">
        <v>1</v>
      </c>
      <c r="D4">
        <v>2</v>
      </c>
      <c r="E4">
        <v>5</v>
      </c>
      <c r="F4">
        <v>3</v>
      </c>
      <c r="G4">
        <v>4</v>
      </c>
      <c r="H4">
        <v>10</v>
      </c>
      <c r="I4">
        <v>7</v>
      </c>
      <c r="J4">
        <v>9</v>
      </c>
      <c r="K4">
        <v>8</v>
      </c>
      <c r="L4">
        <v>6</v>
      </c>
      <c r="O4" s="3" t="s">
        <v>2</v>
      </c>
      <c r="P4" s="7">
        <f t="shared" si="0"/>
        <v>0</v>
      </c>
      <c r="Q4" s="7">
        <f t="shared" si="1"/>
        <v>0</v>
      </c>
      <c r="R4" s="7">
        <f t="shared" si="1"/>
        <v>1</v>
      </c>
      <c r="S4" s="7">
        <f t="shared" si="1"/>
        <v>1</v>
      </c>
      <c r="T4" s="7">
        <f t="shared" si="1"/>
        <v>1</v>
      </c>
      <c r="U4" s="7">
        <f t="shared" si="1"/>
        <v>0</v>
      </c>
      <c r="V4" s="7">
        <f t="shared" si="1"/>
        <v>0</v>
      </c>
      <c r="W4" s="7">
        <f t="shared" si="1"/>
        <v>0</v>
      </c>
      <c r="X4" s="7">
        <f t="shared" si="1"/>
        <v>0</v>
      </c>
      <c r="Y4" s="7">
        <f t="shared" si="1"/>
        <v>0</v>
      </c>
    </row>
    <row r="5" spans="1:39" x14ac:dyDescent="0.25">
      <c r="B5" s="3" t="s">
        <v>15</v>
      </c>
      <c r="C5">
        <v>1</v>
      </c>
      <c r="D5">
        <v>4</v>
      </c>
      <c r="E5">
        <v>7</v>
      </c>
      <c r="F5">
        <v>9</v>
      </c>
      <c r="G5">
        <v>8</v>
      </c>
      <c r="H5">
        <v>10</v>
      </c>
      <c r="I5">
        <v>6</v>
      </c>
      <c r="J5">
        <v>5</v>
      </c>
      <c r="K5">
        <v>2</v>
      </c>
      <c r="L5">
        <v>3</v>
      </c>
      <c r="O5" s="3" t="s">
        <v>3</v>
      </c>
      <c r="P5" s="7">
        <f t="shared" si="0"/>
        <v>1</v>
      </c>
      <c r="Q5" s="7">
        <f t="shared" si="1"/>
        <v>1</v>
      </c>
      <c r="R5" s="7">
        <f t="shared" si="1"/>
        <v>0</v>
      </c>
      <c r="S5" s="7">
        <f t="shared" si="1"/>
        <v>1</v>
      </c>
      <c r="T5" s="7">
        <f t="shared" si="1"/>
        <v>1</v>
      </c>
      <c r="U5" s="7">
        <f t="shared" si="1"/>
        <v>0</v>
      </c>
      <c r="V5" s="7">
        <f t="shared" si="1"/>
        <v>0</v>
      </c>
      <c r="W5" s="7">
        <f t="shared" si="1"/>
        <v>0</v>
      </c>
      <c r="X5" s="7">
        <f t="shared" si="1"/>
        <v>0</v>
      </c>
      <c r="Y5" s="7">
        <f t="shared" si="1"/>
        <v>0</v>
      </c>
    </row>
    <row r="6" spans="1:39" x14ac:dyDescent="0.25">
      <c r="B6" s="3" t="s">
        <v>16</v>
      </c>
      <c r="C6">
        <v>9</v>
      </c>
      <c r="D6">
        <v>7</v>
      </c>
      <c r="E6">
        <v>2</v>
      </c>
      <c r="F6">
        <v>10</v>
      </c>
      <c r="G6">
        <v>1</v>
      </c>
      <c r="H6">
        <v>3</v>
      </c>
      <c r="I6">
        <v>5</v>
      </c>
      <c r="J6">
        <v>4</v>
      </c>
      <c r="K6">
        <v>8</v>
      </c>
      <c r="L6">
        <v>6</v>
      </c>
      <c r="O6" s="3" t="s">
        <v>4</v>
      </c>
      <c r="P6" s="7">
        <f t="shared" si="0"/>
        <v>1</v>
      </c>
      <c r="Q6" s="7">
        <f t="shared" si="1"/>
        <v>1</v>
      </c>
      <c r="R6" s="7">
        <f t="shared" si="1"/>
        <v>0</v>
      </c>
      <c r="S6" s="7">
        <f t="shared" si="1"/>
        <v>0</v>
      </c>
      <c r="T6" s="7">
        <f t="shared" si="1"/>
        <v>1</v>
      </c>
      <c r="U6" s="7">
        <f t="shared" si="1"/>
        <v>0</v>
      </c>
      <c r="V6" s="7">
        <f t="shared" si="1"/>
        <v>0</v>
      </c>
      <c r="W6" s="7">
        <f t="shared" si="1"/>
        <v>0</v>
      </c>
      <c r="X6" s="7">
        <f t="shared" si="1"/>
        <v>0</v>
      </c>
      <c r="Y6" s="7">
        <f t="shared" si="1"/>
        <v>0</v>
      </c>
    </row>
    <row r="7" spans="1:39" x14ac:dyDescent="0.25">
      <c r="B7" s="5" t="s">
        <v>17</v>
      </c>
      <c r="C7" s="3">
        <f>SUM(C2:C6)</f>
        <v>27</v>
      </c>
      <c r="D7" s="3">
        <f t="shared" ref="D7:L7" si="2">SUM(D2:D6)</f>
        <v>31</v>
      </c>
      <c r="E7" s="3">
        <f t="shared" si="2"/>
        <v>20</v>
      </c>
      <c r="F7" s="3">
        <f t="shared" si="2"/>
        <v>25</v>
      </c>
      <c r="G7" s="3">
        <f t="shared" si="2"/>
        <v>24</v>
      </c>
      <c r="H7" s="3">
        <f t="shared" si="2"/>
        <v>36</v>
      </c>
      <c r="I7" s="3">
        <f t="shared" si="2"/>
        <v>28</v>
      </c>
      <c r="J7" s="3">
        <f t="shared" si="2"/>
        <v>28</v>
      </c>
      <c r="K7" s="3">
        <f t="shared" si="2"/>
        <v>32</v>
      </c>
      <c r="L7" s="3">
        <f t="shared" si="2"/>
        <v>24</v>
      </c>
      <c r="O7" s="3" t="s">
        <v>5</v>
      </c>
      <c r="P7" s="7">
        <f t="shared" si="0"/>
        <v>0</v>
      </c>
      <c r="Q7" s="7">
        <f t="shared" si="1"/>
        <v>0</v>
      </c>
      <c r="R7" s="7">
        <f t="shared" si="1"/>
        <v>1</v>
      </c>
      <c r="S7" s="7">
        <f t="shared" si="1"/>
        <v>1</v>
      </c>
      <c r="T7" s="7">
        <f t="shared" si="1"/>
        <v>1</v>
      </c>
      <c r="U7" s="7">
        <f t="shared" si="1"/>
        <v>1</v>
      </c>
      <c r="V7" s="7">
        <f t="shared" si="1"/>
        <v>1</v>
      </c>
      <c r="W7" s="7">
        <f t="shared" si="1"/>
        <v>1</v>
      </c>
      <c r="X7" s="7">
        <f t="shared" si="1"/>
        <v>1</v>
      </c>
      <c r="Y7" s="7">
        <f t="shared" si="1"/>
        <v>1</v>
      </c>
    </row>
    <row r="8" spans="1:39" ht="15" customHeight="1" x14ac:dyDescent="0.25">
      <c r="B8" s="6" t="s">
        <v>18</v>
      </c>
      <c r="C8" s="7">
        <v>5</v>
      </c>
      <c r="D8" s="7">
        <v>8</v>
      </c>
      <c r="E8" s="7">
        <v>1</v>
      </c>
      <c r="F8" s="7">
        <v>4</v>
      </c>
      <c r="G8" s="8">
        <v>2.5</v>
      </c>
      <c r="H8" s="7">
        <v>10</v>
      </c>
      <c r="I8" s="8">
        <v>6.5</v>
      </c>
      <c r="J8" s="8">
        <v>6.5</v>
      </c>
      <c r="K8" s="7">
        <v>9</v>
      </c>
      <c r="L8" s="8">
        <v>2.5</v>
      </c>
      <c r="O8" s="3" t="s">
        <v>6</v>
      </c>
      <c r="P8" s="7">
        <f t="shared" si="0"/>
        <v>0</v>
      </c>
      <c r="Q8" s="7">
        <f t="shared" si="1"/>
        <v>0</v>
      </c>
      <c r="R8" s="7">
        <f t="shared" si="1"/>
        <v>1</v>
      </c>
      <c r="S8" s="7">
        <f t="shared" si="1"/>
        <v>1</v>
      </c>
      <c r="T8" s="7">
        <f t="shared" si="1"/>
        <v>1</v>
      </c>
      <c r="U8" s="7">
        <f t="shared" si="1"/>
        <v>0</v>
      </c>
      <c r="V8" s="7">
        <f t="shared" si="1"/>
        <v>1</v>
      </c>
      <c r="W8" s="7">
        <f t="shared" si="1"/>
        <v>1</v>
      </c>
      <c r="X8" s="7">
        <f t="shared" si="1"/>
        <v>0</v>
      </c>
      <c r="Y8" s="7">
        <f t="shared" si="1"/>
        <v>1</v>
      </c>
    </row>
    <row r="9" spans="1:39" x14ac:dyDescent="0.25">
      <c r="B9" s="4"/>
      <c r="C9" s="4"/>
      <c r="D9" s="4"/>
      <c r="E9" s="4"/>
      <c r="F9" s="4"/>
      <c r="G9" s="4"/>
      <c r="H9" s="4"/>
      <c r="I9" s="4"/>
      <c r="J9" s="4"/>
      <c r="K9" s="4"/>
      <c r="O9" s="3" t="s">
        <v>7</v>
      </c>
      <c r="P9" s="7">
        <f t="shared" si="0"/>
        <v>0</v>
      </c>
      <c r="Q9" s="7">
        <f t="shared" si="1"/>
        <v>0</v>
      </c>
      <c r="R9" s="7">
        <f t="shared" si="1"/>
        <v>1</v>
      </c>
      <c r="S9" s="7">
        <f t="shared" si="1"/>
        <v>1</v>
      </c>
      <c r="T9" s="7">
        <f t="shared" si="1"/>
        <v>1</v>
      </c>
      <c r="U9" s="7">
        <f t="shared" si="1"/>
        <v>0</v>
      </c>
      <c r="V9" s="7">
        <f t="shared" si="1"/>
        <v>1</v>
      </c>
      <c r="W9" s="7">
        <f t="shared" si="1"/>
        <v>1</v>
      </c>
      <c r="X9" s="7">
        <f t="shared" si="1"/>
        <v>1</v>
      </c>
      <c r="Y9" s="7">
        <f t="shared" si="1"/>
        <v>1</v>
      </c>
    </row>
    <row r="10" spans="1:39" x14ac:dyDescent="0.25">
      <c r="O10" s="3" t="s">
        <v>8</v>
      </c>
      <c r="P10" s="7">
        <f>MEDIAN(C24,P24,AC24,C37,P37)</f>
        <v>1</v>
      </c>
      <c r="Q10" s="7">
        <f t="shared" ref="Q10:Y10" si="3">MEDIAN(D24,Q24,AD24,D37,Q37)</f>
        <v>1</v>
      </c>
      <c r="R10" s="7">
        <f t="shared" si="3"/>
        <v>1</v>
      </c>
      <c r="S10" s="7">
        <f t="shared" si="3"/>
        <v>1</v>
      </c>
      <c r="T10" s="7">
        <f t="shared" si="3"/>
        <v>1</v>
      </c>
      <c r="U10" s="7">
        <f t="shared" si="3"/>
        <v>0</v>
      </c>
      <c r="V10" s="7">
        <f t="shared" si="3"/>
        <v>1</v>
      </c>
      <c r="W10" s="7">
        <f t="shared" si="3"/>
        <v>1</v>
      </c>
      <c r="X10" s="7">
        <f t="shared" si="3"/>
        <v>1</v>
      </c>
      <c r="Y10" s="7">
        <f t="shared" si="3"/>
        <v>1</v>
      </c>
    </row>
    <row r="11" spans="1:39" x14ac:dyDescent="0.25">
      <c r="O11" s="3" t="s">
        <v>9</v>
      </c>
      <c r="P11" s="7">
        <f>MEDIAN(C25,P25,AC25,C38,P38)</f>
        <v>0</v>
      </c>
      <c r="Q11" s="7">
        <f t="shared" ref="Q11:Y11" si="4">MEDIAN(D25,Q25,AD25,D38,Q38)</f>
        <v>0</v>
      </c>
      <c r="R11" s="7">
        <f t="shared" si="4"/>
        <v>1</v>
      </c>
      <c r="S11" s="7">
        <f t="shared" si="4"/>
        <v>1</v>
      </c>
      <c r="T11" s="7">
        <f t="shared" si="4"/>
        <v>1</v>
      </c>
      <c r="U11" s="7">
        <f t="shared" si="4"/>
        <v>0</v>
      </c>
      <c r="V11" s="7">
        <f t="shared" si="4"/>
        <v>0</v>
      </c>
      <c r="W11" s="7">
        <f t="shared" si="4"/>
        <v>0</v>
      </c>
      <c r="X11" s="7">
        <f t="shared" si="4"/>
        <v>0</v>
      </c>
      <c r="Y11" s="7">
        <f t="shared" si="4"/>
        <v>1</v>
      </c>
    </row>
    <row r="13" spans="1:39" x14ac:dyDescent="0.25">
      <c r="B13" s="3" t="s">
        <v>12</v>
      </c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3" t="s">
        <v>7</v>
      </c>
      <c r="K13" s="3" t="s">
        <v>8</v>
      </c>
      <c r="L13" s="3" t="s">
        <v>9</v>
      </c>
      <c r="M13" s="11"/>
      <c r="O13" s="12" t="s">
        <v>15</v>
      </c>
      <c r="P13" s="3" t="s">
        <v>0</v>
      </c>
      <c r="Q13" s="3" t="s">
        <v>1</v>
      </c>
      <c r="R13" s="3" t="s">
        <v>2</v>
      </c>
      <c r="S13" s="3" t="s">
        <v>3</v>
      </c>
      <c r="T13" s="3" t="s">
        <v>4</v>
      </c>
      <c r="U13" s="3" t="s">
        <v>5</v>
      </c>
      <c r="V13" s="3" t="s">
        <v>6</v>
      </c>
      <c r="W13" s="3" t="s">
        <v>7</v>
      </c>
      <c r="X13" s="3" t="s">
        <v>8</v>
      </c>
      <c r="Y13" s="3" t="s">
        <v>9</v>
      </c>
      <c r="Z13" s="11"/>
      <c r="AB13" s="12" t="s">
        <v>16</v>
      </c>
      <c r="AC13" s="3" t="s">
        <v>0</v>
      </c>
      <c r="AD13" s="3" t="s">
        <v>1</v>
      </c>
      <c r="AE13" s="3" t="s">
        <v>2</v>
      </c>
      <c r="AF13" s="3" t="s">
        <v>3</v>
      </c>
      <c r="AG13" s="3" t="s">
        <v>4</v>
      </c>
      <c r="AH13" s="3" t="s">
        <v>5</v>
      </c>
      <c r="AI13" s="3" t="s">
        <v>6</v>
      </c>
      <c r="AJ13" s="3" t="s">
        <v>7</v>
      </c>
      <c r="AK13" s="3" t="s">
        <v>8</v>
      </c>
      <c r="AL13" s="3" t="s">
        <v>9</v>
      </c>
      <c r="AM13" s="3"/>
    </row>
    <row r="14" spans="1:39" hidden="1" x14ac:dyDescent="0.25">
      <c r="B14" s="3" t="s">
        <v>0</v>
      </c>
      <c r="C14" s="3">
        <f t="shared" ref="C14:L14" si="5">IF($A14&lt;=C$27,1,0)</f>
        <v>1</v>
      </c>
      <c r="D14" s="3">
        <f t="shared" si="5"/>
        <v>1</v>
      </c>
      <c r="E14" s="3">
        <f t="shared" si="5"/>
        <v>1</v>
      </c>
      <c r="F14" s="3">
        <f t="shared" si="5"/>
        <v>1</v>
      </c>
      <c r="G14" s="3">
        <f t="shared" si="5"/>
        <v>1</v>
      </c>
      <c r="H14" s="3">
        <f t="shared" si="5"/>
        <v>1</v>
      </c>
      <c r="I14" s="3">
        <f t="shared" si="5"/>
        <v>1</v>
      </c>
      <c r="J14" s="3">
        <f t="shared" si="5"/>
        <v>1</v>
      </c>
      <c r="K14" s="3">
        <f t="shared" si="5"/>
        <v>1</v>
      </c>
      <c r="L14" s="3">
        <f t="shared" si="5"/>
        <v>1</v>
      </c>
      <c r="M14" s="11"/>
      <c r="O14" s="12" t="s">
        <v>0</v>
      </c>
      <c r="P14" s="3" t="e">
        <f>IF(#REF!&gt;=C$4,1,0)</f>
        <v>#REF!</v>
      </c>
      <c r="Q14" s="3" t="e">
        <f t="shared" ref="Q14" si="6">IF(#REF!&gt;=D$4,1,0)</f>
        <v>#REF!</v>
      </c>
      <c r="R14" s="3" t="e">
        <f t="shared" ref="R14" si="7">IF(#REF!&gt;=E$4,1,0)</f>
        <v>#REF!</v>
      </c>
      <c r="S14" s="3" t="e">
        <f t="shared" ref="S14" si="8">IF(#REF!&gt;=F$4,1,0)</f>
        <v>#REF!</v>
      </c>
      <c r="T14" s="3" t="e">
        <f t="shared" ref="T14" si="9">IF(#REF!&gt;=G$4,1,0)</f>
        <v>#REF!</v>
      </c>
      <c r="U14" s="3" t="e">
        <f t="shared" ref="U14" si="10">IF(#REF!&gt;=H$4,1,0)</f>
        <v>#REF!</v>
      </c>
      <c r="V14" s="3" t="e">
        <f t="shared" ref="V14" si="11">IF(#REF!&gt;=I$4,1,0)</f>
        <v>#REF!</v>
      </c>
      <c r="W14" s="3" t="e">
        <f t="shared" ref="W14" si="12">IF(#REF!&gt;=J$4,1,0)</f>
        <v>#REF!</v>
      </c>
      <c r="X14" s="3" t="e">
        <f t="shared" ref="X14" si="13">IF(#REF!&gt;=K$4,1,0)</f>
        <v>#REF!</v>
      </c>
      <c r="Y14" s="3" t="e">
        <f t="shared" ref="Y14" si="14">IF(#REF!&gt;=L$4,1,0)</f>
        <v>#REF!</v>
      </c>
      <c r="Z14" s="11">
        <f>SUMIF(P14:Y14,"&gt;0",P14:Y14)</f>
        <v>0</v>
      </c>
      <c r="AB14" s="12" t="s">
        <v>0</v>
      </c>
      <c r="AC14" s="3" t="e">
        <f>IF(#REF!&gt;=P$4,1,0)</f>
        <v>#REF!</v>
      </c>
      <c r="AD14" s="3" t="e">
        <f t="shared" ref="AD14" si="15">IF(#REF!&gt;=Q$4,1,0)</f>
        <v>#REF!</v>
      </c>
      <c r="AE14" s="3" t="e">
        <f t="shared" ref="AE14" si="16">IF(#REF!&gt;=R$4,1,0)</f>
        <v>#REF!</v>
      </c>
      <c r="AF14" s="3" t="e">
        <f t="shared" ref="AF14" si="17">IF(#REF!&gt;=S$4,1,0)</f>
        <v>#REF!</v>
      </c>
      <c r="AG14" s="3" t="e">
        <f t="shared" ref="AG14" si="18">IF(#REF!&gt;=T$4,1,0)</f>
        <v>#REF!</v>
      </c>
      <c r="AH14" s="3" t="e">
        <f t="shared" ref="AH14" si="19">IF(#REF!&gt;=U$4,1,0)</f>
        <v>#REF!</v>
      </c>
      <c r="AI14" s="3" t="e">
        <f t="shared" ref="AI14" si="20">IF(#REF!&gt;=V$4,1,0)</f>
        <v>#REF!</v>
      </c>
      <c r="AJ14" s="3" t="e">
        <f t="shared" ref="AJ14" si="21">IF(#REF!&gt;=W$4,1,0)</f>
        <v>#REF!</v>
      </c>
      <c r="AK14" s="3" t="e">
        <f t="shared" ref="AK14" si="22">IF(#REF!&gt;=X$4,1,0)</f>
        <v>#REF!</v>
      </c>
      <c r="AL14" s="3" t="e">
        <f t="shared" ref="AL14" si="23">IF(#REF!&gt;=Y$4,1,0)</f>
        <v>#REF!</v>
      </c>
      <c r="AM14" s="3">
        <f>SUMIF(AC14:AL14,"&gt;0",AC14:AL14)</f>
        <v>0</v>
      </c>
    </row>
    <row r="15" spans="1:39" x14ac:dyDescent="0.25">
      <c r="B15" s="3" t="s">
        <v>0</v>
      </c>
      <c r="C15" s="3">
        <f>IF($C2&gt;=C$2,1,0)</f>
        <v>1</v>
      </c>
      <c r="D15" s="3">
        <f t="shared" ref="D15:L15" si="24">IF($C2&gt;=D$2,1,0)</f>
        <v>0</v>
      </c>
      <c r="E15" s="3">
        <f t="shared" si="24"/>
        <v>1</v>
      </c>
      <c r="F15" s="3">
        <f t="shared" si="24"/>
        <v>1</v>
      </c>
      <c r="G15" s="3">
        <f t="shared" si="24"/>
        <v>0</v>
      </c>
      <c r="H15" s="3">
        <f t="shared" si="24"/>
        <v>1</v>
      </c>
      <c r="I15" s="3">
        <f t="shared" si="24"/>
        <v>1</v>
      </c>
      <c r="J15" s="3">
        <f t="shared" si="24"/>
        <v>1</v>
      </c>
      <c r="K15" s="3">
        <f t="shared" si="24"/>
        <v>1</v>
      </c>
      <c r="L15" s="3">
        <f t="shared" si="24"/>
        <v>1</v>
      </c>
      <c r="M15" s="11"/>
      <c r="O15" s="3" t="s">
        <v>0</v>
      </c>
      <c r="P15" s="3">
        <f>IF($C5&gt;=C$5,1,0)</f>
        <v>1</v>
      </c>
      <c r="Q15" s="3">
        <f t="shared" ref="Q15:Y15" si="25">IF($C5&gt;=D$5,1,0)</f>
        <v>0</v>
      </c>
      <c r="R15" s="3">
        <f t="shared" si="25"/>
        <v>0</v>
      </c>
      <c r="S15" s="3">
        <f t="shared" si="25"/>
        <v>0</v>
      </c>
      <c r="T15" s="3">
        <f t="shared" si="25"/>
        <v>0</v>
      </c>
      <c r="U15" s="3">
        <f t="shared" si="25"/>
        <v>0</v>
      </c>
      <c r="V15" s="3">
        <f t="shared" si="25"/>
        <v>0</v>
      </c>
      <c r="W15" s="3">
        <f t="shared" si="25"/>
        <v>0</v>
      </c>
      <c r="X15" s="3">
        <f t="shared" si="25"/>
        <v>0</v>
      </c>
      <c r="Y15" s="3">
        <f t="shared" si="25"/>
        <v>0</v>
      </c>
      <c r="Z15" s="11">
        <f>SUMIF(P15:Y15,"&gt;0",P15:Y15)</f>
        <v>1</v>
      </c>
      <c r="AB15" s="12" t="s">
        <v>0</v>
      </c>
      <c r="AC15" s="3">
        <f>IF($C6&gt;=C$6,1,0)</f>
        <v>1</v>
      </c>
      <c r="AD15" s="3">
        <f t="shared" ref="AD15:AL15" si="26">IF($C6&gt;=D$6,1,0)</f>
        <v>1</v>
      </c>
      <c r="AE15" s="3">
        <f t="shared" si="26"/>
        <v>1</v>
      </c>
      <c r="AF15" s="3">
        <f t="shared" si="26"/>
        <v>0</v>
      </c>
      <c r="AG15" s="3">
        <f t="shared" si="26"/>
        <v>1</v>
      </c>
      <c r="AH15" s="3">
        <f t="shared" si="26"/>
        <v>1</v>
      </c>
      <c r="AI15" s="3">
        <f t="shared" si="26"/>
        <v>1</v>
      </c>
      <c r="AJ15" s="3">
        <f t="shared" si="26"/>
        <v>1</v>
      </c>
      <c r="AK15" s="3">
        <f t="shared" si="26"/>
        <v>1</v>
      </c>
      <c r="AL15" s="3">
        <f t="shared" si="26"/>
        <v>1</v>
      </c>
      <c r="AM15" s="3">
        <f>SUMIF(AC15:AL15,"&gt;0",AC15:AL15)</f>
        <v>9</v>
      </c>
    </row>
    <row r="16" spans="1:39" x14ac:dyDescent="0.25">
      <c r="A16" s="1">
        <f>C14</f>
        <v>1</v>
      </c>
      <c r="B16" s="3" t="s">
        <v>1</v>
      </c>
      <c r="C16" s="3">
        <f>IF($D2&gt;=C$2,1,0)</f>
        <v>1</v>
      </c>
      <c r="D16" s="3">
        <f t="shared" ref="D16:L16" si="27">IF($D2&gt;=D$2,1,0)</f>
        <v>1</v>
      </c>
      <c r="E16" s="3">
        <f t="shared" si="27"/>
        <v>1</v>
      </c>
      <c r="F16" s="3">
        <f t="shared" si="27"/>
        <v>1</v>
      </c>
      <c r="G16" s="3">
        <f t="shared" si="27"/>
        <v>0</v>
      </c>
      <c r="H16" s="3">
        <f t="shared" si="27"/>
        <v>1</v>
      </c>
      <c r="I16" s="3">
        <f t="shared" si="27"/>
        <v>1</v>
      </c>
      <c r="J16" s="3">
        <f t="shared" si="27"/>
        <v>1</v>
      </c>
      <c r="K16" s="3">
        <f t="shared" si="27"/>
        <v>1</v>
      </c>
      <c r="L16" s="3">
        <f t="shared" si="27"/>
        <v>1</v>
      </c>
      <c r="M16" s="11"/>
      <c r="N16" s="1" t="e">
        <f>P14</f>
        <v>#REF!</v>
      </c>
      <c r="O16" s="3" t="s">
        <v>1</v>
      </c>
      <c r="P16" s="3">
        <f>IF($D5&gt;=C$5,1,0)</f>
        <v>1</v>
      </c>
      <c r="Q16" s="3">
        <f t="shared" ref="Q16:Y16" si="28">IF($D5&gt;=D$5,1,0)</f>
        <v>1</v>
      </c>
      <c r="R16" s="3">
        <f t="shared" si="28"/>
        <v>0</v>
      </c>
      <c r="S16" s="3">
        <f t="shared" si="28"/>
        <v>0</v>
      </c>
      <c r="T16" s="3">
        <f t="shared" si="28"/>
        <v>0</v>
      </c>
      <c r="U16" s="3">
        <f t="shared" si="28"/>
        <v>0</v>
      </c>
      <c r="V16" s="3">
        <f t="shared" si="28"/>
        <v>0</v>
      </c>
      <c r="W16" s="3">
        <f t="shared" si="28"/>
        <v>0</v>
      </c>
      <c r="X16" s="3">
        <f t="shared" si="28"/>
        <v>1</v>
      </c>
      <c r="Y16" s="3">
        <f t="shared" si="28"/>
        <v>1</v>
      </c>
      <c r="Z16" s="11">
        <f t="shared" ref="Z16:Z25" si="29">SUMIF(P16:Y16,"&gt;0",P16:Y16)</f>
        <v>4</v>
      </c>
      <c r="AA16" s="1" t="e">
        <f>AC14</f>
        <v>#REF!</v>
      </c>
      <c r="AB16" s="12" t="s">
        <v>1</v>
      </c>
      <c r="AC16" s="3">
        <f>IF($D6&gt;=C$6,1,0)</f>
        <v>0</v>
      </c>
      <c r="AD16" s="3">
        <f t="shared" ref="AD16:AL16" si="30">IF($D6&gt;=D$6,1,0)</f>
        <v>1</v>
      </c>
      <c r="AE16" s="3">
        <f t="shared" si="30"/>
        <v>1</v>
      </c>
      <c r="AF16" s="3">
        <f t="shared" si="30"/>
        <v>0</v>
      </c>
      <c r="AG16" s="3">
        <f t="shared" si="30"/>
        <v>1</v>
      </c>
      <c r="AH16" s="3">
        <f t="shared" si="30"/>
        <v>1</v>
      </c>
      <c r="AI16" s="3">
        <f t="shared" si="30"/>
        <v>1</v>
      </c>
      <c r="AJ16" s="3">
        <f t="shared" si="30"/>
        <v>1</v>
      </c>
      <c r="AK16" s="3">
        <f t="shared" si="30"/>
        <v>0</v>
      </c>
      <c r="AL16" s="3">
        <f t="shared" si="30"/>
        <v>1</v>
      </c>
      <c r="AM16" s="3">
        <f t="shared" ref="AM16:AM25" si="31">SUMIF(AC16:AL16,"&gt;0",AC16:AL16)</f>
        <v>7</v>
      </c>
    </row>
    <row r="17" spans="1:39" x14ac:dyDescent="0.25">
      <c r="A17" s="1">
        <f>D14</f>
        <v>1</v>
      </c>
      <c r="B17" s="3" t="s">
        <v>2</v>
      </c>
      <c r="C17" s="3">
        <f>IF($E2&gt;=C$2,1,0)</f>
        <v>0</v>
      </c>
      <c r="D17" s="3">
        <f t="shared" ref="D17:L17" si="32">IF($E2&gt;=D$2,1,0)</f>
        <v>0</v>
      </c>
      <c r="E17" s="3">
        <f t="shared" si="32"/>
        <v>1</v>
      </c>
      <c r="F17" s="3">
        <f t="shared" si="32"/>
        <v>1</v>
      </c>
      <c r="G17" s="3">
        <f t="shared" si="32"/>
        <v>0</v>
      </c>
      <c r="H17" s="3">
        <f t="shared" si="32"/>
        <v>0</v>
      </c>
      <c r="I17" s="3">
        <f t="shared" si="32"/>
        <v>0</v>
      </c>
      <c r="J17" s="3">
        <f t="shared" si="32"/>
        <v>0</v>
      </c>
      <c r="K17" s="3">
        <f t="shared" si="32"/>
        <v>0</v>
      </c>
      <c r="L17" s="3">
        <f t="shared" si="32"/>
        <v>0</v>
      </c>
      <c r="M17" s="11"/>
      <c r="N17" s="1" t="e">
        <f>Q14</f>
        <v>#REF!</v>
      </c>
      <c r="O17" s="3" t="s">
        <v>2</v>
      </c>
      <c r="P17" s="3">
        <f>IF($E5&gt;=C$5,1,0)</f>
        <v>1</v>
      </c>
      <c r="Q17" s="3">
        <f t="shared" ref="Q17:Y17" si="33">IF($E5&gt;=D$5,1,0)</f>
        <v>1</v>
      </c>
      <c r="R17" s="3">
        <f t="shared" si="33"/>
        <v>1</v>
      </c>
      <c r="S17" s="3">
        <f t="shared" si="33"/>
        <v>0</v>
      </c>
      <c r="T17" s="3">
        <f t="shared" si="33"/>
        <v>0</v>
      </c>
      <c r="U17" s="3">
        <f t="shared" si="33"/>
        <v>0</v>
      </c>
      <c r="V17" s="3">
        <f t="shared" si="33"/>
        <v>1</v>
      </c>
      <c r="W17" s="3">
        <f t="shared" si="33"/>
        <v>1</v>
      </c>
      <c r="X17" s="3">
        <f t="shared" si="33"/>
        <v>1</v>
      </c>
      <c r="Y17" s="3">
        <f t="shared" si="33"/>
        <v>1</v>
      </c>
      <c r="Z17" s="11">
        <f t="shared" si="29"/>
        <v>7</v>
      </c>
      <c r="AA17" s="1" t="e">
        <f>AD14</f>
        <v>#REF!</v>
      </c>
      <c r="AB17" s="12" t="s">
        <v>2</v>
      </c>
      <c r="AC17" s="3">
        <f>IF($E6&gt;=C$6,1,0)</f>
        <v>0</v>
      </c>
      <c r="AD17" s="3">
        <f t="shared" ref="AD17:AL17" si="34">IF($E6&gt;=D$6,1,0)</f>
        <v>0</v>
      </c>
      <c r="AE17" s="3">
        <f t="shared" si="34"/>
        <v>1</v>
      </c>
      <c r="AF17" s="3">
        <f t="shared" si="34"/>
        <v>0</v>
      </c>
      <c r="AG17" s="3">
        <f t="shared" si="34"/>
        <v>1</v>
      </c>
      <c r="AH17" s="3">
        <f t="shared" si="34"/>
        <v>0</v>
      </c>
      <c r="AI17" s="3">
        <f t="shared" si="34"/>
        <v>0</v>
      </c>
      <c r="AJ17" s="3">
        <f t="shared" si="34"/>
        <v>0</v>
      </c>
      <c r="AK17" s="3">
        <f t="shared" si="34"/>
        <v>0</v>
      </c>
      <c r="AL17" s="3">
        <f t="shared" si="34"/>
        <v>0</v>
      </c>
      <c r="AM17" s="3">
        <f t="shared" si="31"/>
        <v>2</v>
      </c>
    </row>
    <row r="18" spans="1:39" x14ac:dyDescent="0.25">
      <c r="A18" s="1">
        <f>E14</f>
        <v>1</v>
      </c>
      <c r="B18" s="3" t="s">
        <v>3</v>
      </c>
      <c r="C18" s="3">
        <f>IF($F2&gt;=C$2,1,0)</f>
        <v>0</v>
      </c>
      <c r="D18" s="3">
        <f t="shared" ref="D18:L18" si="35">IF($F2&gt;=D$2,1,0)</f>
        <v>0</v>
      </c>
      <c r="E18" s="3">
        <f t="shared" si="35"/>
        <v>0</v>
      </c>
      <c r="F18" s="3">
        <f t="shared" si="35"/>
        <v>1</v>
      </c>
      <c r="G18" s="3">
        <f t="shared" si="35"/>
        <v>0</v>
      </c>
      <c r="H18" s="3">
        <f t="shared" si="35"/>
        <v>0</v>
      </c>
      <c r="I18" s="3">
        <f t="shared" si="35"/>
        <v>0</v>
      </c>
      <c r="J18" s="3">
        <f t="shared" si="35"/>
        <v>0</v>
      </c>
      <c r="K18" s="3">
        <f t="shared" si="35"/>
        <v>0</v>
      </c>
      <c r="L18" s="3">
        <f t="shared" si="35"/>
        <v>0</v>
      </c>
      <c r="M18" s="11"/>
      <c r="N18" s="1" t="e">
        <f>R14</f>
        <v>#REF!</v>
      </c>
      <c r="O18" s="3" t="s">
        <v>3</v>
      </c>
      <c r="P18" s="3">
        <f>IF($F5&gt;=C$5,1,0)</f>
        <v>1</v>
      </c>
      <c r="Q18" s="3">
        <f t="shared" ref="Q18:Y18" si="36">IF($F5&gt;=D$5,1,0)</f>
        <v>1</v>
      </c>
      <c r="R18" s="3">
        <f t="shared" si="36"/>
        <v>1</v>
      </c>
      <c r="S18" s="3">
        <f t="shared" si="36"/>
        <v>1</v>
      </c>
      <c r="T18" s="3">
        <f t="shared" si="36"/>
        <v>1</v>
      </c>
      <c r="U18" s="3">
        <f t="shared" si="36"/>
        <v>0</v>
      </c>
      <c r="V18" s="3">
        <f t="shared" si="36"/>
        <v>1</v>
      </c>
      <c r="W18" s="3">
        <f t="shared" si="36"/>
        <v>1</v>
      </c>
      <c r="X18" s="3">
        <f t="shared" si="36"/>
        <v>1</v>
      </c>
      <c r="Y18" s="3">
        <f t="shared" si="36"/>
        <v>1</v>
      </c>
      <c r="Z18" s="11">
        <f t="shared" si="29"/>
        <v>9</v>
      </c>
      <c r="AA18" s="1" t="e">
        <f>AE14</f>
        <v>#REF!</v>
      </c>
      <c r="AB18" s="12" t="s">
        <v>3</v>
      </c>
      <c r="AC18" s="3">
        <f>IF($F6&gt;=C$6,1,0)</f>
        <v>1</v>
      </c>
      <c r="AD18" s="3">
        <f t="shared" ref="AD18:AL18" si="37">IF($F6&gt;=D$6,1,0)</f>
        <v>1</v>
      </c>
      <c r="AE18" s="3">
        <f t="shared" si="37"/>
        <v>1</v>
      </c>
      <c r="AF18" s="3">
        <f t="shared" si="37"/>
        <v>1</v>
      </c>
      <c r="AG18" s="3">
        <f t="shared" si="37"/>
        <v>1</v>
      </c>
      <c r="AH18" s="3">
        <f t="shared" si="37"/>
        <v>1</v>
      </c>
      <c r="AI18" s="3">
        <f t="shared" si="37"/>
        <v>1</v>
      </c>
      <c r="AJ18" s="3">
        <f t="shared" si="37"/>
        <v>1</v>
      </c>
      <c r="AK18" s="3">
        <f t="shared" si="37"/>
        <v>1</v>
      </c>
      <c r="AL18" s="3">
        <f t="shared" si="37"/>
        <v>1</v>
      </c>
      <c r="AM18" s="3">
        <f t="shared" si="31"/>
        <v>10</v>
      </c>
    </row>
    <row r="19" spans="1:39" x14ac:dyDescent="0.25">
      <c r="A19" s="1">
        <f>F14</f>
        <v>1</v>
      </c>
      <c r="B19" s="3" t="s">
        <v>4</v>
      </c>
      <c r="C19" s="3">
        <f>IF($G2&gt;=C$2,1,0)</f>
        <v>1</v>
      </c>
      <c r="D19" s="3">
        <f t="shared" ref="D19:L19" si="38">IF($G2&gt;=D$2,1,0)</f>
        <v>1</v>
      </c>
      <c r="E19" s="3">
        <f t="shared" si="38"/>
        <v>1</v>
      </c>
      <c r="F19" s="3">
        <f t="shared" si="38"/>
        <v>1</v>
      </c>
      <c r="G19" s="3">
        <f t="shared" si="38"/>
        <v>1</v>
      </c>
      <c r="H19" s="3">
        <f t="shared" si="38"/>
        <v>1</v>
      </c>
      <c r="I19" s="3">
        <f t="shared" si="38"/>
        <v>1</v>
      </c>
      <c r="J19" s="3">
        <f t="shared" si="38"/>
        <v>1</v>
      </c>
      <c r="K19" s="3">
        <f t="shared" si="38"/>
        <v>1</v>
      </c>
      <c r="L19" s="3">
        <f t="shared" si="38"/>
        <v>1</v>
      </c>
      <c r="M19" s="11"/>
      <c r="N19" s="1" t="e">
        <f>S14</f>
        <v>#REF!</v>
      </c>
      <c r="O19" s="3" t="s">
        <v>4</v>
      </c>
      <c r="P19" s="3">
        <f>IF($G5&gt;=C$5,1,0)</f>
        <v>1</v>
      </c>
      <c r="Q19" s="3">
        <f t="shared" ref="Q19:Y19" si="39">IF($G5&gt;=D$5,1,0)</f>
        <v>1</v>
      </c>
      <c r="R19" s="3">
        <f t="shared" si="39"/>
        <v>1</v>
      </c>
      <c r="S19" s="3">
        <f t="shared" si="39"/>
        <v>0</v>
      </c>
      <c r="T19" s="3">
        <f t="shared" si="39"/>
        <v>1</v>
      </c>
      <c r="U19" s="3">
        <f t="shared" si="39"/>
        <v>0</v>
      </c>
      <c r="V19" s="3">
        <f t="shared" si="39"/>
        <v>1</v>
      </c>
      <c r="W19" s="3">
        <f t="shared" si="39"/>
        <v>1</v>
      </c>
      <c r="X19" s="3">
        <f t="shared" si="39"/>
        <v>1</v>
      </c>
      <c r="Y19" s="3">
        <f t="shared" si="39"/>
        <v>1</v>
      </c>
      <c r="Z19" s="11">
        <f t="shared" si="29"/>
        <v>8</v>
      </c>
      <c r="AA19" s="1" t="e">
        <f>AF14</f>
        <v>#REF!</v>
      </c>
      <c r="AB19" s="12" t="s">
        <v>4</v>
      </c>
      <c r="AC19" s="3">
        <f>IF($G6&gt;=C$6,1,0)</f>
        <v>0</v>
      </c>
      <c r="AD19" s="3">
        <f t="shared" ref="AD19:AL19" si="40">IF($G6&gt;=D$6,1,0)</f>
        <v>0</v>
      </c>
      <c r="AE19" s="3">
        <f t="shared" si="40"/>
        <v>0</v>
      </c>
      <c r="AF19" s="3">
        <f t="shared" si="40"/>
        <v>0</v>
      </c>
      <c r="AG19" s="3">
        <f t="shared" si="40"/>
        <v>1</v>
      </c>
      <c r="AH19" s="3">
        <f t="shared" si="40"/>
        <v>0</v>
      </c>
      <c r="AI19" s="3">
        <f t="shared" si="40"/>
        <v>0</v>
      </c>
      <c r="AJ19" s="3">
        <f t="shared" si="40"/>
        <v>0</v>
      </c>
      <c r="AK19" s="3">
        <f t="shared" si="40"/>
        <v>0</v>
      </c>
      <c r="AL19" s="3">
        <f t="shared" si="40"/>
        <v>0</v>
      </c>
      <c r="AM19" s="3">
        <f t="shared" si="31"/>
        <v>1</v>
      </c>
    </row>
    <row r="20" spans="1:39" x14ac:dyDescent="0.25">
      <c r="A20" s="1">
        <f>G14</f>
        <v>1</v>
      </c>
      <c r="B20" s="3" t="s">
        <v>5</v>
      </c>
      <c r="C20" s="3">
        <f>IF($H2&gt;=C$2,1,0)</f>
        <v>0</v>
      </c>
      <c r="D20" s="3">
        <f t="shared" ref="D20:L20" si="41">IF($H2&gt;=D$2,1,0)</f>
        <v>0</v>
      </c>
      <c r="E20" s="3">
        <f t="shared" si="41"/>
        <v>1</v>
      </c>
      <c r="F20" s="3">
        <f t="shared" si="41"/>
        <v>1</v>
      </c>
      <c r="G20" s="3">
        <f t="shared" si="41"/>
        <v>0</v>
      </c>
      <c r="H20" s="3">
        <f t="shared" si="41"/>
        <v>1</v>
      </c>
      <c r="I20" s="3">
        <f t="shared" si="41"/>
        <v>0</v>
      </c>
      <c r="J20" s="3">
        <f t="shared" si="41"/>
        <v>1</v>
      </c>
      <c r="K20" s="3">
        <f t="shared" si="41"/>
        <v>1</v>
      </c>
      <c r="L20" s="3">
        <f t="shared" si="41"/>
        <v>1</v>
      </c>
      <c r="M20" s="11"/>
      <c r="N20" s="1" t="e">
        <f>T14</f>
        <v>#REF!</v>
      </c>
      <c r="O20" s="3" t="s">
        <v>5</v>
      </c>
      <c r="P20" s="3">
        <f>IF($H5&gt;=C$5,1,0)</f>
        <v>1</v>
      </c>
      <c r="Q20" s="3">
        <f t="shared" ref="Q20:Y20" si="42">IF($H5&gt;=D$5,1,0)</f>
        <v>1</v>
      </c>
      <c r="R20" s="3">
        <f t="shared" si="42"/>
        <v>1</v>
      </c>
      <c r="S20" s="3">
        <f t="shared" si="42"/>
        <v>1</v>
      </c>
      <c r="T20" s="3">
        <f t="shared" si="42"/>
        <v>1</v>
      </c>
      <c r="U20" s="3">
        <f t="shared" si="42"/>
        <v>1</v>
      </c>
      <c r="V20" s="3">
        <f t="shared" si="42"/>
        <v>1</v>
      </c>
      <c r="W20" s="3">
        <f t="shared" si="42"/>
        <v>1</v>
      </c>
      <c r="X20" s="3">
        <f t="shared" si="42"/>
        <v>1</v>
      </c>
      <c r="Y20" s="3">
        <f t="shared" si="42"/>
        <v>1</v>
      </c>
      <c r="Z20" s="11">
        <f t="shared" si="29"/>
        <v>10</v>
      </c>
      <c r="AA20" s="1" t="e">
        <f>AG14</f>
        <v>#REF!</v>
      </c>
      <c r="AB20" s="12" t="s">
        <v>5</v>
      </c>
      <c r="AC20" s="3">
        <f>IF($H6&gt;=C$6,1,0)</f>
        <v>0</v>
      </c>
      <c r="AD20" s="3">
        <f t="shared" ref="AD20:AL20" si="43">IF($H6&gt;=D$6,1,0)</f>
        <v>0</v>
      </c>
      <c r="AE20" s="3">
        <f t="shared" si="43"/>
        <v>1</v>
      </c>
      <c r="AF20" s="3">
        <f t="shared" si="43"/>
        <v>0</v>
      </c>
      <c r="AG20" s="3">
        <f t="shared" si="43"/>
        <v>1</v>
      </c>
      <c r="AH20" s="3">
        <f t="shared" si="43"/>
        <v>1</v>
      </c>
      <c r="AI20" s="3">
        <f t="shared" si="43"/>
        <v>0</v>
      </c>
      <c r="AJ20" s="3">
        <f t="shared" si="43"/>
        <v>0</v>
      </c>
      <c r="AK20" s="3">
        <f t="shared" si="43"/>
        <v>0</v>
      </c>
      <c r="AL20" s="3">
        <f t="shared" si="43"/>
        <v>0</v>
      </c>
      <c r="AM20" s="3">
        <f t="shared" si="31"/>
        <v>3</v>
      </c>
    </row>
    <row r="21" spans="1:39" x14ac:dyDescent="0.25">
      <c r="A21" s="1">
        <f>H14</f>
        <v>1</v>
      </c>
      <c r="B21" s="3" t="s">
        <v>6</v>
      </c>
      <c r="C21" s="3">
        <f>IF($H2&gt;=C$2,1,0)</f>
        <v>0</v>
      </c>
      <c r="D21" s="3">
        <f t="shared" ref="D21:L21" si="44">IF($H2&gt;=D$2,1,0)</f>
        <v>0</v>
      </c>
      <c r="E21" s="3">
        <f t="shared" si="44"/>
        <v>1</v>
      </c>
      <c r="F21" s="3">
        <f t="shared" si="44"/>
        <v>1</v>
      </c>
      <c r="G21" s="3">
        <f t="shared" si="44"/>
        <v>0</v>
      </c>
      <c r="H21" s="3">
        <f t="shared" si="44"/>
        <v>1</v>
      </c>
      <c r="I21" s="3">
        <f t="shared" si="44"/>
        <v>0</v>
      </c>
      <c r="J21" s="3">
        <f t="shared" si="44"/>
        <v>1</v>
      </c>
      <c r="K21" s="3">
        <f t="shared" si="44"/>
        <v>1</v>
      </c>
      <c r="L21" s="3">
        <f t="shared" si="44"/>
        <v>1</v>
      </c>
      <c r="M21" s="11"/>
      <c r="N21" s="1" t="e">
        <f>U14</f>
        <v>#REF!</v>
      </c>
      <c r="O21" s="3" t="s">
        <v>6</v>
      </c>
      <c r="P21" s="3">
        <f>IF($I5&gt;=C$5,1,0)</f>
        <v>1</v>
      </c>
      <c r="Q21" s="3">
        <f t="shared" ref="Q21:Y21" si="45">IF($I5&gt;=D$5,1,0)</f>
        <v>1</v>
      </c>
      <c r="R21" s="3">
        <f t="shared" si="45"/>
        <v>0</v>
      </c>
      <c r="S21" s="3">
        <f t="shared" si="45"/>
        <v>0</v>
      </c>
      <c r="T21" s="3">
        <f t="shared" si="45"/>
        <v>0</v>
      </c>
      <c r="U21" s="3">
        <f t="shared" si="45"/>
        <v>0</v>
      </c>
      <c r="V21" s="3">
        <f t="shared" si="45"/>
        <v>1</v>
      </c>
      <c r="W21" s="3">
        <f t="shared" si="45"/>
        <v>1</v>
      </c>
      <c r="X21" s="3">
        <f t="shared" si="45"/>
        <v>1</v>
      </c>
      <c r="Y21" s="3">
        <f t="shared" si="45"/>
        <v>1</v>
      </c>
      <c r="Z21" s="11">
        <f t="shared" si="29"/>
        <v>6</v>
      </c>
      <c r="AA21" s="1" t="e">
        <f>AH14</f>
        <v>#REF!</v>
      </c>
      <c r="AB21" s="12" t="s">
        <v>6</v>
      </c>
      <c r="AC21" s="3">
        <f>IF($I6&gt;=C$6,1,0)</f>
        <v>0</v>
      </c>
      <c r="AD21" s="3">
        <f t="shared" ref="AD21:AL21" si="46">IF($I6&gt;=D$6,1,0)</f>
        <v>0</v>
      </c>
      <c r="AE21" s="3">
        <f t="shared" si="46"/>
        <v>1</v>
      </c>
      <c r="AF21" s="3">
        <f t="shared" si="46"/>
        <v>0</v>
      </c>
      <c r="AG21" s="3">
        <f t="shared" si="46"/>
        <v>1</v>
      </c>
      <c r="AH21" s="3">
        <f t="shared" si="46"/>
        <v>1</v>
      </c>
      <c r="AI21" s="3">
        <f t="shared" si="46"/>
        <v>1</v>
      </c>
      <c r="AJ21" s="3">
        <f t="shared" si="46"/>
        <v>1</v>
      </c>
      <c r="AK21" s="3">
        <f t="shared" si="46"/>
        <v>0</v>
      </c>
      <c r="AL21" s="3">
        <f t="shared" si="46"/>
        <v>0</v>
      </c>
      <c r="AM21" s="3">
        <f t="shared" si="31"/>
        <v>5</v>
      </c>
    </row>
    <row r="22" spans="1:39" ht="24" customHeight="1" x14ac:dyDescent="0.25">
      <c r="A22" s="1">
        <f>I14</f>
        <v>1</v>
      </c>
      <c r="B22" s="3" t="s">
        <v>7</v>
      </c>
      <c r="C22" s="3">
        <f>IF($I2&gt;=C$2,1,0)</f>
        <v>0</v>
      </c>
      <c r="D22" s="3">
        <f t="shared" ref="D22:L22" si="47">IF($I2&gt;=D$2,1,0)</f>
        <v>0</v>
      </c>
      <c r="E22" s="3">
        <f t="shared" si="47"/>
        <v>1</v>
      </c>
      <c r="F22" s="3">
        <f t="shared" si="47"/>
        <v>1</v>
      </c>
      <c r="G22" s="3">
        <f t="shared" si="47"/>
        <v>0</v>
      </c>
      <c r="H22" s="3">
        <f t="shared" si="47"/>
        <v>1</v>
      </c>
      <c r="I22" s="3">
        <f t="shared" si="47"/>
        <v>1</v>
      </c>
      <c r="J22" s="3">
        <f t="shared" si="47"/>
        <v>1</v>
      </c>
      <c r="K22" s="3">
        <f t="shared" si="47"/>
        <v>1</v>
      </c>
      <c r="L22" s="3">
        <f t="shared" si="47"/>
        <v>1</v>
      </c>
      <c r="M22" s="11"/>
      <c r="N22" s="1" t="e">
        <f>V14</f>
        <v>#REF!</v>
      </c>
      <c r="O22" s="3" t="s">
        <v>7</v>
      </c>
      <c r="P22" s="3">
        <f>IF($J5&gt;=C$5,1,0)</f>
        <v>1</v>
      </c>
      <c r="Q22" s="3">
        <f t="shared" ref="Q22:Y22" si="48">IF($J5&gt;=D$5,1,0)</f>
        <v>1</v>
      </c>
      <c r="R22" s="3">
        <f t="shared" si="48"/>
        <v>0</v>
      </c>
      <c r="S22" s="3">
        <f t="shared" si="48"/>
        <v>0</v>
      </c>
      <c r="T22" s="3">
        <f t="shared" si="48"/>
        <v>0</v>
      </c>
      <c r="U22" s="3">
        <f t="shared" si="48"/>
        <v>0</v>
      </c>
      <c r="V22" s="3">
        <f t="shared" si="48"/>
        <v>0</v>
      </c>
      <c r="W22" s="3">
        <f t="shared" si="48"/>
        <v>1</v>
      </c>
      <c r="X22" s="3">
        <f t="shared" si="48"/>
        <v>1</v>
      </c>
      <c r="Y22" s="3">
        <f t="shared" si="48"/>
        <v>1</v>
      </c>
      <c r="Z22" s="11">
        <f t="shared" si="29"/>
        <v>5</v>
      </c>
      <c r="AA22" s="1" t="e">
        <f>AI14</f>
        <v>#REF!</v>
      </c>
      <c r="AB22" s="12" t="s">
        <v>7</v>
      </c>
      <c r="AC22" s="3">
        <f>IF($J6&gt;=C$6,1,0)</f>
        <v>0</v>
      </c>
      <c r="AD22" s="3">
        <f t="shared" ref="AD22:AL22" si="49">IF($J6&gt;=D$6,1,0)</f>
        <v>0</v>
      </c>
      <c r="AE22" s="3">
        <f t="shared" si="49"/>
        <v>1</v>
      </c>
      <c r="AF22" s="3">
        <f t="shared" si="49"/>
        <v>0</v>
      </c>
      <c r="AG22" s="3">
        <f t="shared" si="49"/>
        <v>1</v>
      </c>
      <c r="AH22" s="3">
        <f t="shared" si="49"/>
        <v>1</v>
      </c>
      <c r="AI22" s="3">
        <f t="shared" si="49"/>
        <v>0</v>
      </c>
      <c r="AJ22" s="3">
        <f t="shared" si="49"/>
        <v>1</v>
      </c>
      <c r="AK22" s="3">
        <f t="shared" si="49"/>
        <v>0</v>
      </c>
      <c r="AL22" s="3">
        <f t="shared" si="49"/>
        <v>0</v>
      </c>
      <c r="AM22" s="3">
        <f t="shared" si="31"/>
        <v>4</v>
      </c>
    </row>
    <row r="23" spans="1:39" hidden="1" x14ac:dyDescent="0.25">
      <c r="A23" s="1">
        <f>J14</f>
        <v>1</v>
      </c>
      <c r="B23" s="3" t="s">
        <v>9</v>
      </c>
      <c r="C23" s="3">
        <f t="shared" ref="C23" si="50">IF(D$2&gt;=C$2,1,0)</f>
        <v>1</v>
      </c>
      <c r="D23" s="3">
        <f t="shared" ref="D23:L23" si="51">IF(G$2&gt;=D$2,1,0)</f>
        <v>1</v>
      </c>
      <c r="E23" s="3">
        <f t="shared" si="51"/>
        <v>1</v>
      </c>
      <c r="F23" s="3">
        <f t="shared" si="51"/>
        <v>1</v>
      </c>
      <c r="G23" s="3">
        <f t="shared" si="51"/>
        <v>0</v>
      </c>
      <c r="H23" s="3">
        <f t="shared" si="51"/>
        <v>0</v>
      </c>
      <c r="I23" s="3">
        <f t="shared" si="51"/>
        <v>0</v>
      </c>
      <c r="J23" s="3">
        <f t="shared" si="51"/>
        <v>0</v>
      </c>
      <c r="K23" s="3">
        <f t="shared" si="51"/>
        <v>0</v>
      </c>
      <c r="L23" s="3">
        <f t="shared" si="51"/>
        <v>1</v>
      </c>
      <c r="M23" s="11"/>
      <c r="N23" s="1" t="e">
        <f>W14</f>
        <v>#REF!</v>
      </c>
      <c r="O23" s="3" t="s">
        <v>8</v>
      </c>
      <c r="P23" s="3">
        <f t="shared" ref="P23" si="52">IF($C13&gt;=C$5,1,0)</f>
        <v>1</v>
      </c>
      <c r="Q23" s="3">
        <f t="shared" ref="Q23" si="53">IF($C13&gt;=D$5,1,0)</f>
        <v>1</v>
      </c>
      <c r="R23" s="3">
        <f t="shared" ref="R23" si="54">IF($C13&gt;=E$5,1,0)</f>
        <v>1</v>
      </c>
      <c r="S23" s="3">
        <f t="shared" ref="S23" si="55">IF($C13&gt;=F$5,1,0)</f>
        <v>1</v>
      </c>
      <c r="T23" s="3">
        <f t="shared" ref="T23" si="56">IF($C13&gt;=G$5,1,0)</f>
        <v>1</v>
      </c>
      <c r="U23" s="3">
        <f t="shared" ref="U23" si="57">IF($C13&gt;=H$5,1,0)</f>
        <v>1</v>
      </c>
      <c r="V23" s="3">
        <f t="shared" ref="V23" si="58">IF($C13&gt;=I$5,1,0)</f>
        <v>1</v>
      </c>
      <c r="W23" s="3">
        <f t="shared" ref="W23" si="59">IF($C13&gt;=J$5,1,0)</f>
        <v>1</v>
      </c>
      <c r="X23" s="3">
        <f t="shared" ref="X23" si="60">IF($C13&gt;=K$5,1,0)</f>
        <v>1</v>
      </c>
      <c r="Y23" s="3">
        <f t="shared" ref="Y23" si="61">IF($C13&gt;=L$5,1,0)</f>
        <v>1</v>
      </c>
      <c r="Z23" s="11">
        <f t="shared" si="29"/>
        <v>10</v>
      </c>
      <c r="AA23" s="1" t="e">
        <f>AJ14</f>
        <v>#REF!</v>
      </c>
      <c r="AB23" s="12" t="s">
        <v>8</v>
      </c>
      <c r="AC23" s="3">
        <f t="shared" ref="AC23" si="62">IF($C14&gt;=C$6,1,0)</f>
        <v>0</v>
      </c>
      <c r="AD23" s="3">
        <f t="shared" ref="AD23" si="63">IF($C14&gt;=D$6,1,0)</f>
        <v>0</v>
      </c>
      <c r="AE23" s="3">
        <f t="shared" ref="AE23" si="64">IF($C14&gt;=E$6,1,0)</f>
        <v>0</v>
      </c>
      <c r="AF23" s="3">
        <f t="shared" ref="AF23" si="65">IF($C14&gt;=F$6,1,0)</f>
        <v>0</v>
      </c>
      <c r="AG23" s="3">
        <f t="shared" ref="AG23" si="66">IF($C14&gt;=G$6,1,0)</f>
        <v>1</v>
      </c>
      <c r="AH23" s="3">
        <f t="shared" ref="AH23" si="67">IF($C14&gt;=H$6,1,0)</f>
        <v>0</v>
      </c>
      <c r="AI23" s="3">
        <f t="shared" ref="AI23" si="68">IF($C14&gt;=I$6,1,0)</f>
        <v>0</v>
      </c>
      <c r="AJ23" s="3">
        <f t="shared" ref="AJ23" si="69">IF($C14&gt;=J$6,1,0)</f>
        <v>0</v>
      </c>
      <c r="AK23" s="3">
        <f t="shared" ref="AK23" si="70">IF($C14&gt;=K$6,1,0)</f>
        <v>0</v>
      </c>
      <c r="AL23" s="3">
        <f t="shared" ref="AL23" si="71">IF($C14&gt;=L$6,1,0)</f>
        <v>0</v>
      </c>
      <c r="AM23" s="3">
        <f t="shared" si="31"/>
        <v>1</v>
      </c>
    </row>
    <row r="24" spans="1:39" ht="30" customHeight="1" x14ac:dyDescent="0.25">
      <c r="A24" s="1">
        <f>K14</f>
        <v>1</v>
      </c>
      <c r="B24" s="3" t="s">
        <v>8</v>
      </c>
      <c r="C24" s="3">
        <f>IF($J2&gt;=C$2,1,0)</f>
        <v>0</v>
      </c>
      <c r="D24" s="3">
        <f t="shared" ref="D24:L24" si="72">IF($J2&gt;=D$2,1,0)</f>
        <v>0</v>
      </c>
      <c r="E24" s="3">
        <f t="shared" si="72"/>
        <v>1</v>
      </c>
      <c r="F24" s="3">
        <f t="shared" si="72"/>
        <v>1</v>
      </c>
      <c r="G24" s="3">
        <f t="shared" si="72"/>
        <v>0</v>
      </c>
      <c r="H24" s="3">
        <f t="shared" si="72"/>
        <v>0</v>
      </c>
      <c r="I24" s="3">
        <f t="shared" si="72"/>
        <v>0</v>
      </c>
      <c r="J24" s="3">
        <f t="shared" si="72"/>
        <v>1</v>
      </c>
      <c r="K24" s="3">
        <f t="shared" si="72"/>
        <v>1</v>
      </c>
      <c r="L24" s="3">
        <f t="shared" si="72"/>
        <v>1</v>
      </c>
      <c r="M24" s="11"/>
      <c r="N24" s="1" t="e">
        <f>X14</f>
        <v>#REF!</v>
      </c>
      <c r="O24" s="3" t="s">
        <v>8</v>
      </c>
      <c r="P24" s="3">
        <f>IF($K5&gt;=C$5,1,0)</f>
        <v>1</v>
      </c>
      <c r="Q24" s="3">
        <f t="shared" ref="Q24:Y24" si="73">IF($K5&gt;=D$5,1,0)</f>
        <v>0</v>
      </c>
      <c r="R24" s="3">
        <f t="shared" si="73"/>
        <v>0</v>
      </c>
      <c r="S24" s="3">
        <f t="shared" si="73"/>
        <v>0</v>
      </c>
      <c r="T24" s="3">
        <f t="shared" si="73"/>
        <v>0</v>
      </c>
      <c r="U24" s="3">
        <f t="shared" si="73"/>
        <v>0</v>
      </c>
      <c r="V24" s="3">
        <f t="shared" si="73"/>
        <v>0</v>
      </c>
      <c r="W24" s="3">
        <f t="shared" si="73"/>
        <v>0</v>
      </c>
      <c r="X24" s="3">
        <f t="shared" si="73"/>
        <v>1</v>
      </c>
      <c r="Y24" s="3">
        <f t="shared" si="73"/>
        <v>0</v>
      </c>
      <c r="Z24" s="11">
        <f t="shared" si="29"/>
        <v>2</v>
      </c>
      <c r="AA24" s="1" t="e">
        <f>AK14</f>
        <v>#REF!</v>
      </c>
      <c r="AB24" s="12" t="s">
        <v>8</v>
      </c>
      <c r="AC24" s="3">
        <f>IF($K6&gt;=C$6,1,0)</f>
        <v>0</v>
      </c>
      <c r="AD24" s="3">
        <f t="shared" ref="AD24:AL24" si="74">IF($K6&gt;=D$6,1,0)</f>
        <v>1</v>
      </c>
      <c r="AE24" s="3">
        <f t="shared" si="74"/>
        <v>1</v>
      </c>
      <c r="AF24" s="3">
        <f t="shared" si="74"/>
        <v>0</v>
      </c>
      <c r="AG24" s="3">
        <f t="shared" si="74"/>
        <v>1</v>
      </c>
      <c r="AH24" s="3">
        <f t="shared" si="74"/>
        <v>1</v>
      </c>
      <c r="AI24" s="3">
        <f t="shared" si="74"/>
        <v>1</v>
      </c>
      <c r="AJ24" s="3">
        <f t="shared" si="74"/>
        <v>1</v>
      </c>
      <c r="AK24" s="3">
        <f t="shared" si="74"/>
        <v>1</v>
      </c>
      <c r="AL24" s="3">
        <f t="shared" si="74"/>
        <v>1</v>
      </c>
      <c r="AM24" s="3">
        <f t="shared" si="31"/>
        <v>8</v>
      </c>
    </row>
    <row r="25" spans="1:39" x14ac:dyDescent="0.25">
      <c r="A25" s="1">
        <f>L14</f>
        <v>1</v>
      </c>
      <c r="B25" s="3" t="s">
        <v>9</v>
      </c>
      <c r="C25" s="3">
        <f>IF($L2&gt;=C$2,1,0)</f>
        <v>0</v>
      </c>
      <c r="D25" s="3">
        <f t="shared" ref="D25:L25" si="75">IF($L2&gt;=D$2,1,0)</f>
        <v>0</v>
      </c>
      <c r="E25" s="3">
        <f t="shared" si="75"/>
        <v>1</v>
      </c>
      <c r="F25" s="3">
        <f t="shared" si="75"/>
        <v>1</v>
      </c>
      <c r="G25" s="3">
        <f t="shared" si="75"/>
        <v>0</v>
      </c>
      <c r="H25" s="3">
        <f t="shared" si="75"/>
        <v>0</v>
      </c>
      <c r="I25" s="3">
        <f t="shared" si="75"/>
        <v>0</v>
      </c>
      <c r="J25" s="3">
        <f t="shared" si="75"/>
        <v>0</v>
      </c>
      <c r="K25" s="3">
        <f t="shared" si="75"/>
        <v>0</v>
      </c>
      <c r="L25" s="3">
        <f t="shared" si="75"/>
        <v>1</v>
      </c>
      <c r="M25" s="11"/>
      <c r="N25" s="1" t="e">
        <f>Y14</f>
        <v>#REF!</v>
      </c>
      <c r="O25" s="3" t="s">
        <v>9</v>
      </c>
      <c r="P25" s="3">
        <f>IF($L5&gt;=C$5,1,0)</f>
        <v>1</v>
      </c>
      <c r="Q25" s="3">
        <f t="shared" ref="Q25:Y25" si="76">IF($L5&gt;=D$5,1,0)</f>
        <v>0</v>
      </c>
      <c r="R25" s="3">
        <f t="shared" si="76"/>
        <v>0</v>
      </c>
      <c r="S25" s="3">
        <f t="shared" si="76"/>
        <v>0</v>
      </c>
      <c r="T25" s="3">
        <f t="shared" si="76"/>
        <v>0</v>
      </c>
      <c r="U25" s="3">
        <f t="shared" si="76"/>
        <v>0</v>
      </c>
      <c r="V25" s="3">
        <f t="shared" si="76"/>
        <v>0</v>
      </c>
      <c r="W25" s="3">
        <f t="shared" si="76"/>
        <v>0</v>
      </c>
      <c r="X25" s="3">
        <f t="shared" si="76"/>
        <v>1</v>
      </c>
      <c r="Y25" s="3">
        <f t="shared" si="76"/>
        <v>1</v>
      </c>
      <c r="Z25" s="11">
        <f t="shared" si="29"/>
        <v>3</v>
      </c>
      <c r="AA25" s="1" t="e">
        <f>AL14</f>
        <v>#REF!</v>
      </c>
      <c r="AB25" s="12" t="s">
        <v>9</v>
      </c>
      <c r="AC25" s="3">
        <f>IF($L6&gt;=C$6,1,0)</f>
        <v>0</v>
      </c>
      <c r="AD25" s="3">
        <f t="shared" ref="AD25:AL25" si="77">IF($L6&gt;=D$6,1,0)</f>
        <v>0</v>
      </c>
      <c r="AE25" s="3">
        <f t="shared" si="77"/>
        <v>1</v>
      </c>
      <c r="AF25" s="3">
        <f t="shared" si="77"/>
        <v>0</v>
      </c>
      <c r="AG25" s="3">
        <f t="shared" si="77"/>
        <v>1</v>
      </c>
      <c r="AH25" s="3">
        <f t="shared" si="77"/>
        <v>1</v>
      </c>
      <c r="AI25" s="3">
        <f t="shared" si="77"/>
        <v>1</v>
      </c>
      <c r="AJ25" s="3">
        <f t="shared" si="77"/>
        <v>1</v>
      </c>
      <c r="AK25" s="3">
        <f t="shared" si="77"/>
        <v>0</v>
      </c>
      <c r="AL25" s="3">
        <f t="shared" si="77"/>
        <v>1</v>
      </c>
      <c r="AM25" s="3">
        <f t="shared" si="31"/>
        <v>6</v>
      </c>
    </row>
    <row r="27" spans="1:39" hidden="1" x14ac:dyDescent="0.25">
      <c r="C27" s="1">
        <f t="shared" ref="C27:L27" si="78">C5</f>
        <v>1</v>
      </c>
      <c r="D27" s="1">
        <f t="shared" si="78"/>
        <v>4</v>
      </c>
      <c r="E27" s="1">
        <f t="shared" si="78"/>
        <v>7</v>
      </c>
      <c r="F27" s="1">
        <f t="shared" si="78"/>
        <v>9</v>
      </c>
      <c r="G27" s="1">
        <f t="shared" si="78"/>
        <v>8</v>
      </c>
      <c r="H27" s="1">
        <f t="shared" si="78"/>
        <v>10</v>
      </c>
      <c r="I27" s="1">
        <f t="shared" si="78"/>
        <v>6</v>
      </c>
      <c r="J27" s="1">
        <f t="shared" si="78"/>
        <v>5</v>
      </c>
      <c r="K27" s="1">
        <f t="shared" si="78"/>
        <v>2</v>
      </c>
      <c r="L27" s="1">
        <f t="shared" si="78"/>
        <v>3</v>
      </c>
      <c r="P27" s="1">
        <f t="shared" ref="P27:Y27" si="79">C6</f>
        <v>9</v>
      </c>
      <c r="Q27" s="1">
        <f t="shared" si="79"/>
        <v>7</v>
      </c>
      <c r="R27" s="1">
        <f t="shared" si="79"/>
        <v>2</v>
      </c>
      <c r="S27" s="1">
        <f t="shared" si="79"/>
        <v>10</v>
      </c>
      <c r="T27" s="1">
        <f t="shared" si="79"/>
        <v>1</v>
      </c>
      <c r="U27" s="1">
        <f t="shared" si="79"/>
        <v>3</v>
      </c>
      <c r="V27" s="1">
        <f t="shared" si="79"/>
        <v>5</v>
      </c>
      <c r="W27" s="1">
        <f t="shared" si="79"/>
        <v>4</v>
      </c>
      <c r="X27" s="1">
        <f t="shared" si="79"/>
        <v>8</v>
      </c>
      <c r="Y27" s="1">
        <f t="shared" si="79"/>
        <v>6</v>
      </c>
    </row>
    <row r="28" spans="1:39" x14ac:dyDescent="0.25">
      <c r="B28" s="3" t="s">
        <v>13</v>
      </c>
      <c r="C28" s="3" t="s">
        <v>0</v>
      </c>
      <c r="D28" s="3" t="s">
        <v>1</v>
      </c>
      <c r="E28" s="3" t="s">
        <v>2</v>
      </c>
      <c r="F28" s="3" t="s">
        <v>3</v>
      </c>
      <c r="G28" s="3" t="s">
        <v>4</v>
      </c>
      <c r="H28" s="3" t="s">
        <v>5</v>
      </c>
      <c r="I28" s="3" t="s">
        <v>6</v>
      </c>
      <c r="J28" s="3" t="s">
        <v>7</v>
      </c>
      <c r="K28" s="3" t="s">
        <v>8</v>
      </c>
      <c r="L28" s="3" t="s">
        <v>9</v>
      </c>
      <c r="M28" s="3"/>
      <c r="O28" s="12" t="s">
        <v>14</v>
      </c>
      <c r="P28" s="3" t="s">
        <v>0</v>
      </c>
      <c r="Q28" s="3" t="s">
        <v>1</v>
      </c>
      <c r="R28" s="3" t="s">
        <v>2</v>
      </c>
      <c r="S28" s="3" t="s">
        <v>3</v>
      </c>
      <c r="T28" s="3" t="s">
        <v>4</v>
      </c>
      <c r="U28" s="3" t="s">
        <v>5</v>
      </c>
      <c r="V28" s="3" t="s">
        <v>6</v>
      </c>
      <c r="W28" s="3" t="s">
        <v>7</v>
      </c>
      <c r="X28" s="3" t="s">
        <v>8</v>
      </c>
      <c r="Y28" s="3" t="s">
        <v>9</v>
      </c>
      <c r="Z28" s="3"/>
    </row>
    <row r="29" spans="1:39" x14ac:dyDescent="0.25">
      <c r="A29" s="1">
        <f>C27</f>
        <v>1</v>
      </c>
      <c r="B29" s="3" t="s">
        <v>0</v>
      </c>
      <c r="C29" s="3">
        <f>IF($C3&gt;=C$3,1,0)</f>
        <v>1</v>
      </c>
      <c r="D29" s="3">
        <f t="shared" ref="D29:L29" si="80">IF($C3&gt;=D$3,1,0)</f>
        <v>0</v>
      </c>
      <c r="E29" s="3">
        <f t="shared" si="80"/>
        <v>1</v>
      </c>
      <c r="F29" s="3">
        <f t="shared" si="80"/>
        <v>1</v>
      </c>
      <c r="G29" s="3">
        <f t="shared" si="80"/>
        <v>1</v>
      </c>
      <c r="H29" s="3">
        <f t="shared" si="80"/>
        <v>1</v>
      </c>
      <c r="I29" s="3">
        <f t="shared" si="80"/>
        <v>1</v>
      </c>
      <c r="J29" s="3">
        <f t="shared" si="80"/>
        <v>1</v>
      </c>
      <c r="K29" s="3">
        <f t="shared" si="80"/>
        <v>0</v>
      </c>
      <c r="L29" s="3">
        <f t="shared" si="80"/>
        <v>1</v>
      </c>
      <c r="M29" s="3"/>
      <c r="N29" s="1">
        <f>P27</f>
        <v>9</v>
      </c>
      <c r="O29" s="12" t="s">
        <v>0</v>
      </c>
      <c r="P29" s="3">
        <f>IF($C4&gt;=C$4,1,0)</f>
        <v>1</v>
      </c>
      <c r="Q29" s="3">
        <f t="shared" ref="Q29:Y29" si="81">IF($C4&gt;=D$4,1,0)</f>
        <v>0</v>
      </c>
      <c r="R29" s="3">
        <f t="shared" si="81"/>
        <v>0</v>
      </c>
      <c r="S29" s="3">
        <f t="shared" si="81"/>
        <v>0</v>
      </c>
      <c r="T29" s="3">
        <f t="shared" si="81"/>
        <v>0</v>
      </c>
      <c r="U29" s="3">
        <f t="shared" si="81"/>
        <v>0</v>
      </c>
      <c r="V29" s="3">
        <f t="shared" si="81"/>
        <v>0</v>
      </c>
      <c r="W29" s="3">
        <f t="shared" si="81"/>
        <v>0</v>
      </c>
      <c r="X29" s="3">
        <f t="shared" si="81"/>
        <v>0</v>
      </c>
      <c r="Y29" s="3">
        <f t="shared" si="81"/>
        <v>0</v>
      </c>
      <c r="Z29" s="3">
        <f>SUMIF(P29:Y29,"&gt;0",P29:Y29)</f>
        <v>1</v>
      </c>
    </row>
    <row r="30" spans="1:39" x14ac:dyDescent="0.25">
      <c r="A30" s="1">
        <f>D27</f>
        <v>4</v>
      </c>
      <c r="B30" s="3" t="s">
        <v>1</v>
      </c>
      <c r="C30" s="3">
        <f>IF($D3&gt;=C$3,1,0)</f>
        <v>1</v>
      </c>
      <c r="D30" s="3">
        <f t="shared" ref="D30:L30" si="82">IF($D3&gt;=D$3,1,0)</f>
        <v>1</v>
      </c>
      <c r="E30" s="3">
        <f t="shared" si="82"/>
        <v>1</v>
      </c>
      <c r="F30" s="3">
        <f t="shared" si="82"/>
        <v>1</v>
      </c>
      <c r="G30" s="3">
        <f t="shared" si="82"/>
        <v>1</v>
      </c>
      <c r="H30" s="3">
        <f t="shared" si="82"/>
        <v>1</v>
      </c>
      <c r="I30" s="3">
        <f t="shared" si="82"/>
        <v>1</v>
      </c>
      <c r="J30" s="3">
        <f t="shared" si="82"/>
        <v>1</v>
      </c>
      <c r="K30" s="3">
        <f t="shared" si="82"/>
        <v>0</v>
      </c>
      <c r="L30" s="3">
        <f t="shared" si="82"/>
        <v>1</v>
      </c>
      <c r="M30" s="3"/>
      <c r="N30" s="1">
        <f>Q27</f>
        <v>7</v>
      </c>
      <c r="O30" s="12" t="s">
        <v>1</v>
      </c>
      <c r="P30" s="3">
        <f>IF($D4&gt;=C$4,1,0)</f>
        <v>1</v>
      </c>
      <c r="Q30" s="3">
        <f t="shared" ref="Q30:Y30" si="83">IF($D4&gt;=D$4,1,0)</f>
        <v>1</v>
      </c>
      <c r="R30" s="3">
        <f t="shared" si="83"/>
        <v>0</v>
      </c>
      <c r="S30" s="3">
        <f t="shared" si="83"/>
        <v>0</v>
      </c>
      <c r="T30" s="3">
        <f t="shared" si="83"/>
        <v>0</v>
      </c>
      <c r="U30" s="3">
        <f t="shared" si="83"/>
        <v>0</v>
      </c>
      <c r="V30" s="3">
        <f t="shared" si="83"/>
        <v>0</v>
      </c>
      <c r="W30" s="3">
        <f t="shared" si="83"/>
        <v>0</v>
      </c>
      <c r="X30" s="3">
        <f t="shared" si="83"/>
        <v>0</v>
      </c>
      <c r="Y30" s="3">
        <f t="shared" si="83"/>
        <v>0</v>
      </c>
      <c r="Z30" s="3">
        <f>SUMIF(P30:Y30,"&gt;0",P30:Y30)</f>
        <v>2</v>
      </c>
    </row>
    <row r="31" spans="1:39" x14ac:dyDescent="0.25">
      <c r="A31" s="1">
        <f>E27</f>
        <v>7</v>
      </c>
      <c r="B31" s="3" t="s">
        <v>2</v>
      </c>
      <c r="C31" s="3">
        <f>IF($E3&gt;=C$3,1,0)</f>
        <v>0</v>
      </c>
      <c r="D31" s="3">
        <f t="shared" ref="D31:L31" si="84">IF($E3&gt;=D$3,1,0)</f>
        <v>0</v>
      </c>
      <c r="E31" s="3">
        <f t="shared" si="84"/>
        <v>1</v>
      </c>
      <c r="F31" s="3">
        <f t="shared" si="84"/>
        <v>1</v>
      </c>
      <c r="G31" s="3">
        <f t="shared" si="84"/>
        <v>1</v>
      </c>
      <c r="H31" s="3">
        <f t="shared" si="84"/>
        <v>0</v>
      </c>
      <c r="I31" s="3">
        <f t="shared" si="84"/>
        <v>1</v>
      </c>
      <c r="J31" s="3">
        <f t="shared" si="84"/>
        <v>0</v>
      </c>
      <c r="K31" s="3">
        <f t="shared" si="84"/>
        <v>0</v>
      </c>
      <c r="L31" s="3">
        <f t="shared" si="84"/>
        <v>0</v>
      </c>
      <c r="M31" s="3"/>
      <c r="N31" s="1">
        <f>R27</f>
        <v>2</v>
      </c>
      <c r="O31" s="12" t="s">
        <v>2</v>
      </c>
      <c r="P31" s="3">
        <f>IF($E4&gt;=C$4,1,0)</f>
        <v>1</v>
      </c>
      <c r="Q31" s="3">
        <f t="shared" ref="Q31:Y31" si="85">IF($E4&gt;=D$4,1,0)</f>
        <v>1</v>
      </c>
      <c r="R31" s="3">
        <f t="shared" si="85"/>
        <v>1</v>
      </c>
      <c r="S31" s="3">
        <f t="shared" si="85"/>
        <v>1</v>
      </c>
      <c r="T31" s="3">
        <f t="shared" si="85"/>
        <v>1</v>
      </c>
      <c r="U31" s="3">
        <f t="shared" si="85"/>
        <v>0</v>
      </c>
      <c r="V31" s="3">
        <f t="shared" si="85"/>
        <v>0</v>
      </c>
      <c r="W31" s="3">
        <f t="shared" si="85"/>
        <v>0</v>
      </c>
      <c r="X31" s="3">
        <f t="shared" si="85"/>
        <v>0</v>
      </c>
      <c r="Y31" s="3">
        <f t="shared" si="85"/>
        <v>0</v>
      </c>
      <c r="Z31" s="3">
        <f t="shared" ref="Z31:Z38" si="86">SUMIF(P31:Y31,"&gt;0",P31:Y31)</f>
        <v>5</v>
      </c>
    </row>
    <row r="32" spans="1:39" x14ac:dyDescent="0.25">
      <c r="A32" s="1">
        <f>F27</f>
        <v>9</v>
      </c>
      <c r="B32" s="3" t="s">
        <v>3</v>
      </c>
      <c r="C32" s="3">
        <f>IF($F3&gt;=C$3,1,0)</f>
        <v>0</v>
      </c>
      <c r="D32" s="3">
        <f t="shared" ref="D32:L32" si="87">IF($F3&gt;=D$3,1,0)</f>
        <v>0</v>
      </c>
      <c r="E32" s="3">
        <f t="shared" si="87"/>
        <v>0</v>
      </c>
      <c r="F32" s="3">
        <f t="shared" si="87"/>
        <v>1</v>
      </c>
      <c r="G32" s="3">
        <f>IF($F3&gt;=G$3,1,0)</f>
        <v>1</v>
      </c>
      <c r="H32" s="3">
        <f t="shared" si="87"/>
        <v>0</v>
      </c>
      <c r="I32" s="3">
        <f t="shared" si="87"/>
        <v>0</v>
      </c>
      <c r="J32" s="3">
        <f t="shared" si="87"/>
        <v>0</v>
      </c>
      <c r="K32" s="3">
        <f t="shared" si="87"/>
        <v>0</v>
      </c>
      <c r="L32" s="3">
        <f t="shared" si="87"/>
        <v>0</v>
      </c>
      <c r="M32" s="3"/>
      <c r="N32" s="1">
        <f>S27</f>
        <v>10</v>
      </c>
      <c r="O32" s="12" t="s">
        <v>3</v>
      </c>
      <c r="P32" s="3">
        <f>IF($F4&gt;=C$4,1,0)</f>
        <v>1</v>
      </c>
      <c r="Q32" s="3">
        <f t="shared" ref="Q32:Y32" si="88">IF($F4&gt;=D$4,1,0)</f>
        <v>1</v>
      </c>
      <c r="R32" s="3">
        <f t="shared" si="88"/>
        <v>0</v>
      </c>
      <c r="S32" s="3">
        <f t="shared" si="88"/>
        <v>1</v>
      </c>
      <c r="T32" s="3">
        <f t="shared" si="88"/>
        <v>0</v>
      </c>
      <c r="U32" s="3">
        <f t="shared" si="88"/>
        <v>0</v>
      </c>
      <c r="V32" s="3">
        <f t="shared" si="88"/>
        <v>0</v>
      </c>
      <c r="W32" s="3">
        <f t="shared" si="88"/>
        <v>0</v>
      </c>
      <c r="X32" s="3">
        <f t="shared" si="88"/>
        <v>0</v>
      </c>
      <c r="Y32" s="3">
        <f t="shared" si="88"/>
        <v>0</v>
      </c>
      <c r="Z32" s="3">
        <f t="shared" si="86"/>
        <v>3</v>
      </c>
    </row>
    <row r="33" spans="1:30" x14ac:dyDescent="0.25">
      <c r="A33" s="1">
        <f>G27</f>
        <v>8</v>
      </c>
      <c r="B33" s="3" t="s">
        <v>4</v>
      </c>
      <c r="C33" s="3">
        <f>IF($G3&gt;=C$3,1,0)</f>
        <v>0</v>
      </c>
      <c r="D33" s="3">
        <f t="shared" ref="D33:L33" si="89">IF($G3&gt;=D$3,1,0)</f>
        <v>0</v>
      </c>
      <c r="E33" s="3">
        <f t="shared" si="89"/>
        <v>0</v>
      </c>
      <c r="F33" s="3">
        <f t="shared" si="89"/>
        <v>0</v>
      </c>
      <c r="G33" s="3">
        <f t="shared" si="89"/>
        <v>1</v>
      </c>
      <c r="H33" s="3">
        <f t="shared" si="89"/>
        <v>0</v>
      </c>
      <c r="I33" s="3">
        <f t="shared" si="89"/>
        <v>0</v>
      </c>
      <c r="J33" s="3">
        <f t="shared" si="89"/>
        <v>0</v>
      </c>
      <c r="K33" s="3">
        <f t="shared" si="89"/>
        <v>0</v>
      </c>
      <c r="L33" s="3">
        <f t="shared" si="89"/>
        <v>0</v>
      </c>
      <c r="M33" s="3"/>
      <c r="N33" s="1">
        <f>T27</f>
        <v>1</v>
      </c>
      <c r="O33" s="12" t="s">
        <v>4</v>
      </c>
      <c r="P33" s="3">
        <f>IF($G4&gt;=C$4,1,0)</f>
        <v>1</v>
      </c>
      <c r="Q33" s="3">
        <f t="shared" ref="Q33:Y33" si="90">IF($G4&gt;=D$4,1,0)</f>
        <v>1</v>
      </c>
      <c r="R33" s="3">
        <f t="shared" si="90"/>
        <v>0</v>
      </c>
      <c r="S33" s="3">
        <f t="shared" si="90"/>
        <v>1</v>
      </c>
      <c r="T33" s="3">
        <f t="shared" si="90"/>
        <v>1</v>
      </c>
      <c r="U33" s="3">
        <f t="shared" si="90"/>
        <v>0</v>
      </c>
      <c r="V33" s="3">
        <f t="shared" si="90"/>
        <v>0</v>
      </c>
      <c r="W33" s="3">
        <f t="shared" si="90"/>
        <v>0</v>
      </c>
      <c r="X33" s="3">
        <f t="shared" si="90"/>
        <v>0</v>
      </c>
      <c r="Y33" s="3">
        <f t="shared" si="90"/>
        <v>0</v>
      </c>
      <c r="Z33" s="3">
        <f t="shared" si="86"/>
        <v>4</v>
      </c>
    </row>
    <row r="34" spans="1:30" x14ac:dyDescent="0.25">
      <c r="A34" s="1">
        <f>H27</f>
        <v>10</v>
      </c>
      <c r="B34" s="3" t="s">
        <v>5</v>
      </c>
      <c r="C34" s="3">
        <f>IF($H3&gt;=C$3,1,0)</f>
        <v>0</v>
      </c>
      <c r="D34" s="3">
        <f t="shared" ref="D34:L34" si="91">IF($H3&gt;=D$3,1,0)</f>
        <v>0</v>
      </c>
      <c r="E34" s="3">
        <f t="shared" si="91"/>
        <v>1</v>
      </c>
      <c r="F34" s="3">
        <f t="shared" si="91"/>
        <v>1</v>
      </c>
      <c r="G34" s="3">
        <f t="shared" si="91"/>
        <v>1</v>
      </c>
      <c r="H34" s="3">
        <f t="shared" si="91"/>
        <v>1</v>
      </c>
      <c r="I34" s="3">
        <f t="shared" si="91"/>
        <v>1</v>
      </c>
      <c r="J34" s="3">
        <f t="shared" si="91"/>
        <v>1</v>
      </c>
      <c r="K34" s="3">
        <f t="shared" si="91"/>
        <v>0</v>
      </c>
      <c r="L34" s="3">
        <f t="shared" si="91"/>
        <v>1</v>
      </c>
      <c r="M34" s="3"/>
      <c r="N34" s="1">
        <f>U27</f>
        <v>3</v>
      </c>
      <c r="O34" s="12" t="s">
        <v>5</v>
      </c>
      <c r="P34" s="3">
        <f>IF($H4&gt;=C$4,1,0)</f>
        <v>1</v>
      </c>
      <c r="Q34" s="3">
        <f t="shared" ref="Q34:Y34" si="92">IF($H4&gt;=D$4,1,0)</f>
        <v>1</v>
      </c>
      <c r="R34" s="3">
        <f t="shared" si="92"/>
        <v>1</v>
      </c>
      <c r="S34" s="3">
        <f t="shared" si="92"/>
        <v>1</v>
      </c>
      <c r="T34" s="3">
        <f t="shared" si="92"/>
        <v>1</v>
      </c>
      <c r="U34" s="3">
        <f t="shared" si="92"/>
        <v>1</v>
      </c>
      <c r="V34" s="3">
        <f t="shared" si="92"/>
        <v>1</v>
      </c>
      <c r="W34" s="3">
        <f t="shared" si="92"/>
        <v>1</v>
      </c>
      <c r="X34" s="3">
        <f t="shared" si="92"/>
        <v>1</v>
      </c>
      <c r="Y34" s="3">
        <f t="shared" si="92"/>
        <v>1</v>
      </c>
      <c r="Z34" s="3">
        <f t="shared" si="86"/>
        <v>10</v>
      </c>
    </row>
    <row r="35" spans="1:30" x14ac:dyDescent="0.25">
      <c r="A35" s="1">
        <f>I27</f>
        <v>6</v>
      </c>
      <c r="B35" s="3" t="s">
        <v>6</v>
      </c>
      <c r="C35" s="3">
        <f>IF($I3&gt;=C$3,1,0)</f>
        <v>0</v>
      </c>
      <c r="D35" s="3">
        <f t="shared" ref="D35:L35" si="93">IF($I3&gt;=D$3,1,0)</f>
        <v>0</v>
      </c>
      <c r="E35" s="3">
        <f t="shared" si="93"/>
        <v>0</v>
      </c>
      <c r="F35" s="3">
        <f t="shared" si="93"/>
        <v>1</v>
      </c>
      <c r="G35" s="3">
        <f t="shared" si="93"/>
        <v>1</v>
      </c>
      <c r="H35" s="3">
        <f t="shared" si="93"/>
        <v>0</v>
      </c>
      <c r="I35" s="3">
        <f t="shared" si="93"/>
        <v>1</v>
      </c>
      <c r="J35" s="3">
        <f t="shared" si="93"/>
        <v>0</v>
      </c>
      <c r="K35" s="3">
        <f t="shared" si="93"/>
        <v>0</v>
      </c>
      <c r="L35" s="3">
        <f t="shared" si="93"/>
        <v>0</v>
      </c>
      <c r="M35" s="3"/>
      <c r="N35" s="1">
        <f>V27</f>
        <v>5</v>
      </c>
      <c r="O35" s="12" t="s">
        <v>6</v>
      </c>
      <c r="P35" s="3">
        <f>IF($I4&gt;=C$4,1,0)</f>
        <v>1</v>
      </c>
      <c r="Q35" s="3">
        <f t="shared" ref="Q35:Y35" si="94">IF($I4&gt;=D$4,1,0)</f>
        <v>1</v>
      </c>
      <c r="R35" s="3">
        <f t="shared" si="94"/>
        <v>1</v>
      </c>
      <c r="S35" s="3">
        <f t="shared" si="94"/>
        <v>1</v>
      </c>
      <c r="T35" s="3">
        <f t="shared" si="94"/>
        <v>1</v>
      </c>
      <c r="U35" s="3">
        <f t="shared" si="94"/>
        <v>0</v>
      </c>
      <c r="V35" s="3">
        <f t="shared" si="94"/>
        <v>1</v>
      </c>
      <c r="W35" s="3">
        <f t="shared" si="94"/>
        <v>0</v>
      </c>
      <c r="X35" s="3">
        <f t="shared" si="94"/>
        <v>0</v>
      </c>
      <c r="Y35" s="3">
        <f t="shared" si="94"/>
        <v>1</v>
      </c>
      <c r="Z35" s="3">
        <f t="shared" si="86"/>
        <v>7</v>
      </c>
    </row>
    <row r="36" spans="1:30" x14ac:dyDescent="0.25">
      <c r="A36" s="1">
        <f>J27</f>
        <v>5</v>
      </c>
      <c r="B36" s="3" t="s">
        <v>7</v>
      </c>
      <c r="C36" s="3">
        <f>IF($J3&gt;=C$3,1,0)</f>
        <v>0</v>
      </c>
      <c r="D36" s="3">
        <f t="shared" ref="D36:L36" si="95">IF($J3&gt;=D$3,1,0)</f>
        <v>0</v>
      </c>
      <c r="E36" s="3">
        <f t="shared" si="95"/>
        <v>1</v>
      </c>
      <c r="F36" s="3">
        <f t="shared" si="95"/>
        <v>1</v>
      </c>
      <c r="G36" s="3">
        <f t="shared" si="95"/>
        <v>1</v>
      </c>
      <c r="H36" s="3">
        <f t="shared" si="95"/>
        <v>0</v>
      </c>
      <c r="I36" s="3">
        <f t="shared" si="95"/>
        <v>1</v>
      </c>
      <c r="J36" s="3">
        <f t="shared" si="95"/>
        <v>1</v>
      </c>
      <c r="K36" s="3">
        <f t="shared" si="95"/>
        <v>0</v>
      </c>
      <c r="L36" s="3">
        <f t="shared" si="95"/>
        <v>0</v>
      </c>
      <c r="M36" s="3"/>
      <c r="N36" s="1">
        <f>W27</f>
        <v>4</v>
      </c>
      <c r="O36" s="12" t="s">
        <v>7</v>
      </c>
      <c r="P36" s="3">
        <f>IF($J4&gt;=C$4,1,0)</f>
        <v>1</v>
      </c>
      <c r="Q36" s="3">
        <f t="shared" ref="Q36:Y36" si="96">IF($J4&gt;=D$4,1,0)</f>
        <v>1</v>
      </c>
      <c r="R36" s="3">
        <f t="shared" si="96"/>
        <v>1</v>
      </c>
      <c r="S36" s="3">
        <f t="shared" si="96"/>
        <v>1</v>
      </c>
      <c r="T36" s="3">
        <f t="shared" si="96"/>
        <v>1</v>
      </c>
      <c r="U36" s="3">
        <f t="shared" si="96"/>
        <v>0</v>
      </c>
      <c r="V36" s="3">
        <f t="shared" si="96"/>
        <v>1</v>
      </c>
      <c r="W36" s="3">
        <f t="shared" si="96"/>
        <v>1</v>
      </c>
      <c r="X36" s="3">
        <f t="shared" si="96"/>
        <v>1</v>
      </c>
      <c r="Y36" s="3">
        <f t="shared" si="96"/>
        <v>1</v>
      </c>
      <c r="Z36" s="3">
        <f t="shared" si="86"/>
        <v>9</v>
      </c>
    </row>
    <row r="37" spans="1:30" x14ac:dyDescent="0.25">
      <c r="A37" s="1">
        <f>K27</f>
        <v>2</v>
      </c>
      <c r="B37" s="3" t="s">
        <v>8</v>
      </c>
      <c r="C37" s="3">
        <f>IF($K3&gt;=C$3,1,0)</f>
        <v>1</v>
      </c>
      <c r="D37" s="3">
        <f t="shared" ref="D37:L37" si="97">IF($K3&gt;=D$3,1,0)</f>
        <v>1</v>
      </c>
      <c r="E37" s="3">
        <f t="shared" si="97"/>
        <v>1</v>
      </c>
      <c r="F37" s="3">
        <f t="shared" si="97"/>
        <v>1</v>
      </c>
      <c r="G37" s="3">
        <f t="shared" si="97"/>
        <v>1</v>
      </c>
      <c r="H37" s="3">
        <f t="shared" si="97"/>
        <v>1</v>
      </c>
      <c r="I37" s="3">
        <f t="shared" si="97"/>
        <v>1</v>
      </c>
      <c r="J37" s="3">
        <f t="shared" si="97"/>
        <v>1</v>
      </c>
      <c r="K37" s="3">
        <f t="shared" si="97"/>
        <v>1</v>
      </c>
      <c r="L37" s="3">
        <f t="shared" si="97"/>
        <v>1</v>
      </c>
      <c r="M37" s="3"/>
      <c r="N37" s="1">
        <f>X27</f>
        <v>8</v>
      </c>
      <c r="O37" s="12" t="s">
        <v>8</v>
      </c>
      <c r="P37" s="3">
        <f>IF($K4&gt;=C$4,1,0)</f>
        <v>1</v>
      </c>
      <c r="Q37" s="3">
        <f t="shared" ref="Q37:Y37" si="98">IF($K4&gt;=D$4,1,0)</f>
        <v>1</v>
      </c>
      <c r="R37" s="3">
        <f t="shared" si="98"/>
        <v>1</v>
      </c>
      <c r="S37" s="3">
        <f t="shared" si="98"/>
        <v>1</v>
      </c>
      <c r="T37" s="3">
        <f t="shared" si="98"/>
        <v>1</v>
      </c>
      <c r="U37" s="3">
        <f t="shared" si="98"/>
        <v>0</v>
      </c>
      <c r="V37" s="3">
        <f t="shared" si="98"/>
        <v>1</v>
      </c>
      <c r="W37" s="3">
        <f t="shared" si="98"/>
        <v>0</v>
      </c>
      <c r="X37" s="3">
        <f t="shared" si="98"/>
        <v>1</v>
      </c>
      <c r="Y37" s="3">
        <f t="shared" si="98"/>
        <v>1</v>
      </c>
      <c r="Z37" s="3">
        <f t="shared" si="86"/>
        <v>8</v>
      </c>
    </row>
    <row r="38" spans="1:30" x14ac:dyDescent="0.25">
      <c r="A38" s="1">
        <f>L27</f>
        <v>3</v>
      </c>
      <c r="B38" s="3" t="s">
        <v>9</v>
      </c>
      <c r="C38" s="3">
        <f>IF($L3&gt;=C$3,1,0)</f>
        <v>0</v>
      </c>
      <c r="D38" s="3">
        <f t="shared" ref="D38:L38" si="99">IF($L3&gt;=D$3,1,0)</f>
        <v>0</v>
      </c>
      <c r="E38" s="3">
        <f t="shared" si="99"/>
        <v>1</v>
      </c>
      <c r="F38" s="3">
        <f t="shared" si="99"/>
        <v>1</v>
      </c>
      <c r="G38" s="3">
        <f t="shared" si="99"/>
        <v>1</v>
      </c>
      <c r="H38" s="3">
        <f t="shared" si="99"/>
        <v>0</v>
      </c>
      <c r="I38" s="3">
        <f t="shared" si="99"/>
        <v>1</v>
      </c>
      <c r="J38" s="3">
        <f t="shared" si="99"/>
        <v>1</v>
      </c>
      <c r="K38" s="3">
        <f t="shared" si="99"/>
        <v>0</v>
      </c>
      <c r="L38" s="3">
        <f t="shared" si="99"/>
        <v>1</v>
      </c>
      <c r="M38" s="3"/>
      <c r="N38" s="1">
        <f>Y27</f>
        <v>6</v>
      </c>
      <c r="O38" s="12" t="s">
        <v>9</v>
      </c>
      <c r="P38" s="3">
        <f>IF($L4&gt;=C$4,1,0)</f>
        <v>1</v>
      </c>
      <c r="Q38" s="3">
        <f t="shared" ref="Q38:Y38" si="100">IF($L4&gt;=D$4,1,0)</f>
        <v>1</v>
      </c>
      <c r="R38" s="3">
        <f t="shared" si="100"/>
        <v>1</v>
      </c>
      <c r="S38" s="3">
        <f t="shared" si="100"/>
        <v>1</v>
      </c>
      <c r="T38" s="3">
        <f t="shared" si="100"/>
        <v>1</v>
      </c>
      <c r="U38" s="3">
        <f t="shared" si="100"/>
        <v>0</v>
      </c>
      <c r="V38" s="3">
        <f t="shared" si="100"/>
        <v>0</v>
      </c>
      <c r="W38" s="3">
        <f t="shared" si="100"/>
        <v>0</v>
      </c>
      <c r="X38" s="3">
        <f t="shared" si="100"/>
        <v>0</v>
      </c>
      <c r="Y38" s="3">
        <f t="shared" si="100"/>
        <v>1</v>
      </c>
      <c r="Z38" s="3">
        <f t="shared" si="86"/>
        <v>6</v>
      </c>
    </row>
    <row r="39" spans="1:30" x14ac:dyDescent="0.25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30" x14ac:dyDescent="0.25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30" x14ac:dyDescent="0.25">
      <c r="B41" s="14" t="s">
        <v>23</v>
      </c>
      <c r="C41" s="14"/>
      <c r="D41" s="14"/>
      <c r="E41" s="14"/>
      <c r="F41" s="14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</row>
    <row r="42" spans="1:30" x14ac:dyDescent="0.25">
      <c r="B42" s="14" t="s">
        <v>12</v>
      </c>
      <c r="C42" s="14" t="s">
        <v>28</v>
      </c>
      <c r="D42" s="14"/>
      <c r="E42" s="14"/>
      <c r="F42" s="14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</row>
    <row r="43" spans="1:30" x14ac:dyDescent="0.25">
      <c r="B43" s="14" t="s">
        <v>13</v>
      </c>
      <c r="C43" s="14" t="s">
        <v>29</v>
      </c>
      <c r="D43" s="14"/>
      <c r="E43" s="14"/>
      <c r="F43" s="14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</row>
    <row r="44" spans="1:30" x14ac:dyDescent="0.25">
      <c r="B44" s="14" t="s">
        <v>14</v>
      </c>
      <c r="C44" s="14" t="s">
        <v>30</v>
      </c>
      <c r="D44" s="14"/>
      <c r="E44" s="14"/>
      <c r="F44" s="14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</row>
    <row r="45" spans="1:30" x14ac:dyDescent="0.25">
      <c r="B45" s="14" t="s">
        <v>15</v>
      </c>
      <c r="C45" s="14" t="s">
        <v>31</v>
      </c>
      <c r="D45" s="14"/>
      <c r="E45" s="14"/>
      <c r="F45" s="14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</row>
    <row r="46" spans="1:30" x14ac:dyDescent="0.25">
      <c r="B46" s="14" t="s">
        <v>16</v>
      </c>
      <c r="C46" s="14" t="s">
        <v>32</v>
      </c>
      <c r="D46" s="14"/>
      <c r="E46" s="14"/>
      <c r="F46" s="14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</row>
  </sheetData>
  <conditionalFormatting sqref="P2:Y11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7:L7">
    <cfRule type="colorScale" priority="1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8:L8">
    <cfRule type="colorScale" priority="11">
      <colorScale>
        <cfvo type="min"/>
        <cfvo type="max"/>
        <color rgb="FFFF0000"/>
        <color rgb="FF92D050"/>
      </colorScale>
    </cfRule>
    <cfRule type="colorScale" priority="1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2:L6">
    <cfRule type="colorScale" priority="13">
      <colorScale>
        <cfvo type="min"/>
        <cfvo type="max"/>
        <color rgb="FFFF0000"/>
        <color rgb="FF92D050"/>
      </colorScale>
    </cfRule>
    <cfRule type="colorScale" priority="14">
      <colorScale>
        <cfvo type="min"/>
        <cfvo type="max"/>
        <color rgb="FF92D050"/>
        <color rgb="FFFF0000"/>
      </colorScale>
    </cfRule>
    <cfRule type="colorScale" priority="15">
      <colorScale>
        <cfvo type="min"/>
        <cfvo type="max"/>
        <color rgb="FFC00000"/>
        <color theme="9" tint="-0.249977111117893"/>
      </colorScale>
    </cfRule>
    <cfRule type="colorScale" priority="16">
      <colorScale>
        <cfvo type="min"/>
        <cfvo type="max"/>
        <color rgb="FFFF0000"/>
        <color theme="4"/>
      </colorScale>
    </cfRule>
  </conditionalFormatting>
  <conditionalFormatting sqref="C7:L8">
    <cfRule type="colorScale" priority="12">
      <colorScale>
        <cfvo type="min"/>
        <cfvo type="max"/>
        <color rgb="FFFF0000"/>
        <color rgb="FF92D050"/>
      </colorScale>
    </cfRule>
  </conditionalFormatting>
  <conditionalFormatting sqref="C14:L25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9:L4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9:Y3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4:Y14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5:Y2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14:AL1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15:AL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>
      <selection sqref="A1:N9"/>
    </sheetView>
  </sheetViews>
  <sheetFormatPr defaultRowHeight="15" x14ac:dyDescent="0.25"/>
  <cols>
    <col min="1" max="1" width="18.7109375" style="1" customWidth="1"/>
    <col min="2" max="2" width="16.42578125" style="1" customWidth="1"/>
    <col min="3" max="3" width="12.28515625" style="1" customWidth="1"/>
    <col min="4" max="5" width="11.5703125" style="1" customWidth="1"/>
    <col min="6" max="6" width="14.85546875" style="1" customWidth="1"/>
    <col min="7" max="7" width="16.5703125" style="1" customWidth="1"/>
    <col min="8" max="8" width="15.7109375" style="1" customWidth="1"/>
    <col min="9" max="9" width="16" style="1" customWidth="1"/>
    <col min="10" max="10" width="13.85546875" style="1" customWidth="1"/>
    <col min="11" max="11" width="14.28515625" style="1" customWidth="1"/>
    <col min="12" max="12" width="16.140625" style="1" bestFit="1" customWidth="1"/>
    <col min="13" max="16384" width="9.140625" style="1"/>
  </cols>
  <sheetData>
    <row r="1" spans="1:16" x14ac:dyDescent="0.25">
      <c r="A1" s="14" t="s">
        <v>23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5"/>
      <c r="M1" s="14" t="s">
        <v>10</v>
      </c>
      <c r="N1" s="14"/>
      <c r="O1" s="16"/>
      <c r="P1" s="16"/>
    </row>
    <row r="2" spans="1:16" x14ac:dyDescent="0.25">
      <c r="A2" s="14" t="s">
        <v>12</v>
      </c>
      <c r="B2" s="14">
        <v>3</v>
      </c>
      <c r="C2" s="14">
        <v>7</v>
      </c>
      <c r="D2" s="14">
        <v>7</v>
      </c>
      <c r="E2" s="14">
        <v>2</v>
      </c>
      <c r="F2" s="14">
        <v>2</v>
      </c>
      <c r="G2" s="14">
        <v>5</v>
      </c>
      <c r="H2" s="14">
        <v>10</v>
      </c>
      <c r="I2" s="14">
        <v>4</v>
      </c>
      <c r="J2" s="14">
        <v>6</v>
      </c>
      <c r="K2" s="14">
        <v>3</v>
      </c>
      <c r="L2" s="15"/>
      <c r="M2" s="24">
        <v>6.5028000000000004E-4</v>
      </c>
      <c r="N2" s="24"/>
      <c r="O2" s="16"/>
      <c r="P2" s="16"/>
    </row>
    <row r="3" spans="1:16" x14ac:dyDescent="0.25">
      <c r="A3" s="14" t="s">
        <v>13</v>
      </c>
      <c r="B3" s="14">
        <v>5</v>
      </c>
      <c r="C3" s="14">
        <v>1</v>
      </c>
      <c r="D3" s="14">
        <v>3</v>
      </c>
      <c r="E3" s="14">
        <v>10</v>
      </c>
      <c r="F3" s="14">
        <v>2</v>
      </c>
      <c r="G3" s="14">
        <v>9</v>
      </c>
      <c r="H3" s="14">
        <v>6</v>
      </c>
      <c r="I3" s="14">
        <v>10</v>
      </c>
      <c r="J3" s="14">
        <v>1</v>
      </c>
      <c r="K3" s="14">
        <v>5</v>
      </c>
      <c r="L3" s="15"/>
      <c r="M3" s="24">
        <v>9.4528000000000001E-2</v>
      </c>
      <c r="N3" s="24"/>
      <c r="O3" s="16"/>
      <c r="P3" s="16"/>
    </row>
    <row r="4" spans="1:16" x14ac:dyDescent="0.25">
      <c r="A4" s="14" t="s">
        <v>14</v>
      </c>
      <c r="B4" s="14">
        <v>3</v>
      </c>
      <c r="C4" s="14">
        <v>4</v>
      </c>
      <c r="D4" s="14">
        <v>9</v>
      </c>
      <c r="E4" s="14">
        <v>1</v>
      </c>
      <c r="F4" s="14">
        <v>1</v>
      </c>
      <c r="G4" s="14">
        <v>2</v>
      </c>
      <c r="H4" s="14">
        <v>7</v>
      </c>
      <c r="I4" s="14">
        <v>8</v>
      </c>
      <c r="J4" s="14">
        <v>7</v>
      </c>
      <c r="K4" s="14">
        <v>5</v>
      </c>
      <c r="L4" s="15"/>
      <c r="M4" s="24">
        <v>6.4461000000000004E-2</v>
      </c>
      <c r="N4" s="24"/>
      <c r="O4" s="16"/>
      <c r="P4" s="16"/>
    </row>
    <row r="5" spans="1:16" x14ac:dyDescent="0.25">
      <c r="A5" s="14" t="s">
        <v>15</v>
      </c>
      <c r="B5" s="14">
        <v>6</v>
      </c>
      <c r="C5" s="14">
        <v>3</v>
      </c>
      <c r="D5" s="14">
        <v>7</v>
      </c>
      <c r="E5" s="14">
        <v>8</v>
      </c>
      <c r="F5" s="14">
        <v>3</v>
      </c>
      <c r="G5" s="14">
        <v>2</v>
      </c>
      <c r="H5" s="14">
        <v>3</v>
      </c>
      <c r="I5" s="14">
        <v>4</v>
      </c>
      <c r="J5" s="14">
        <v>5</v>
      </c>
      <c r="K5" s="14">
        <v>6</v>
      </c>
      <c r="L5" s="15"/>
      <c r="M5" s="24">
        <v>0.11264</v>
      </c>
      <c r="N5" s="24"/>
      <c r="O5" s="16"/>
      <c r="P5" s="16"/>
    </row>
    <row r="6" spans="1:16" x14ac:dyDescent="0.25">
      <c r="A6" s="14" t="s">
        <v>16</v>
      </c>
      <c r="B6" s="14">
        <v>2</v>
      </c>
      <c r="C6" s="14">
        <v>3</v>
      </c>
      <c r="D6" s="14">
        <v>9</v>
      </c>
      <c r="E6" s="14">
        <v>1</v>
      </c>
      <c r="F6" s="14">
        <v>5</v>
      </c>
      <c r="G6" s="14">
        <v>2</v>
      </c>
      <c r="H6" s="14">
        <v>10</v>
      </c>
      <c r="I6" s="14">
        <v>8</v>
      </c>
      <c r="J6" s="14">
        <v>6</v>
      </c>
      <c r="K6" s="14">
        <v>5</v>
      </c>
      <c r="L6" s="15"/>
      <c r="M6" s="24">
        <v>0.72772000000000003</v>
      </c>
      <c r="N6" s="24"/>
      <c r="O6" s="16"/>
      <c r="P6" s="16"/>
    </row>
    <row r="7" spans="1:16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8"/>
      <c r="M7" s="17"/>
      <c r="N7" s="17"/>
      <c r="O7" s="16"/>
      <c r="P7" s="16"/>
    </row>
    <row r="8" spans="1:16" ht="30" x14ac:dyDescent="0.25">
      <c r="A8" s="6" t="s">
        <v>19</v>
      </c>
      <c r="B8" s="5">
        <f>SUM(B2:B6)/5</f>
        <v>3.8</v>
      </c>
      <c r="C8" s="5">
        <f t="shared" ref="C8:K8" si="0">SUM(C2:C6)/5</f>
        <v>3.6</v>
      </c>
      <c r="D8" s="5">
        <f t="shared" si="0"/>
        <v>7</v>
      </c>
      <c r="E8" s="5">
        <f t="shared" si="0"/>
        <v>4.4000000000000004</v>
      </c>
      <c r="F8" s="5">
        <f t="shared" si="0"/>
        <v>2.6</v>
      </c>
      <c r="G8" s="5">
        <f t="shared" si="0"/>
        <v>4</v>
      </c>
      <c r="H8" s="5">
        <f t="shared" si="0"/>
        <v>7.2</v>
      </c>
      <c r="I8" s="5">
        <f t="shared" si="0"/>
        <v>6.8</v>
      </c>
      <c r="J8" s="5">
        <f t="shared" si="0"/>
        <v>5</v>
      </c>
      <c r="K8" s="5">
        <f t="shared" si="0"/>
        <v>4.8</v>
      </c>
      <c r="L8" s="16"/>
      <c r="M8" s="17"/>
      <c r="N8" s="16"/>
      <c r="O8" s="16"/>
      <c r="P8" s="16"/>
    </row>
    <row r="9" spans="1:16" ht="30" x14ac:dyDescent="0.25">
      <c r="A9" s="6" t="s">
        <v>20</v>
      </c>
      <c r="B9" s="19">
        <f>(B2*$M2+B3*$M3+B4*$M4+B5*$M5+B6*$M6)</f>
        <v>2.7992538400000004</v>
      </c>
      <c r="C9" s="19">
        <f t="shared" ref="C9:K9" si="1">(C2*$M2+C3*$M3+C4*$M4+C5*$M5+C6*$M6)</f>
        <v>2.87800396</v>
      </c>
      <c r="D9" s="19">
        <f t="shared" si="1"/>
        <v>8.2062449599999994</v>
      </c>
      <c r="E9" s="19">
        <f t="shared" si="1"/>
        <v>2.6398815600000001</v>
      </c>
      <c r="F9" s="19">
        <f t="shared" si="1"/>
        <v>4.2313375600000001</v>
      </c>
      <c r="G9" s="19">
        <f t="shared" si="1"/>
        <v>2.6636454000000001</v>
      </c>
      <c r="H9" s="19">
        <f t="shared" si="1"/>
        <v>8.6400178000000007</v>
      </c>
      <c r="I9" s="19">
        <f t="shared" si="1"/>
        <v>7.7358891200000004</v>
      </c>
      <c r="J9" s="19">
        <f t="shared" si="1"/>
        <v>5.4791766800000001</v>
      </c>
      <c r="K9" s="19">
        <f t="shared" si="1"/>
        <v>5.1113358400000006</v>
      </c>
      <c r="L9" s="16"/>
      <c r="M9" s="16"/>
      <c r="N9" s="16"/>
      <c r="O9" s="16"/>
      <c r="P9" s="16"/>
    </row>
    <row r="10" spans="1:16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</row>
    <row r="11" spans="1:16" x14ac:dyDescent="0.2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</row>
    <row r="12" spans="1:16" x14ac:dyDescent="0.2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</row>
    <row r="13" spans="1:16" x14ac:dyDescent="0.25">
      <c r="A13" s="15"/>
      <c r="B13" s="15"/>
      <c r="C13" s="15"/>
      <c r="D13" s="15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</row>
    <row r="14" spans="1:16" x14ac:dyDescent="0.25">
      <c r="A14" s="15"/>
      <c r="B14" s="15"/>
      <c r="C14" s="15"/>
      <c r="D14" s="15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</row>
    <row r="15" spans="1:16" x14ac:dyDescent="0.25">
      <c r="A15" s="15"/>
      <c r="B15" s="15"/>
      <c r="C15" s="15"/>
      <c r="D15" s="15"/>
      <c r="E15" s="15"/>
    </row>
    <row r="16" spans="1:16" x14ac:dyDescent="0.25">
      <c r="A16" s="15"/>
      <c r="B16" s="15"/>
      <c r="C16" s="15"/>
      <c r="D16" s="15"/>
      <c r="E16" s="15"/>
    </row>
    <row r="17" spans="1:5" x14ac:dyDescent="0.25">
      <c r="A17" s="15"/>
      <c r="B17" s="15"/>
      <c r="C17" s="15"/>
      <c r="D17" s="15"/>
      <c r="E17" s="15"/>
    </row>
    <row r="18" spans="1:5" x14ac:dyDescent="0.25">
      <c r="A18" s="15"/>
      <c r="B18" s="15"/>
      <c r="C18" s="15"/>
      <c r="D18" s="15"/>
      <c r="E18" s="15"/>
    </row>
    <row r="19" spans="1:5" x14ac:dyDescent="0.25">
      <c r="A19" s="15"/>
      <c r="B19" s="20"/>
      <c r="C19" s="20"/>
      <c r="D19" s="20"/>
      <c r="E19" s="20"/>
    </row>
    <row r="20" spans="1:5" x14ac:dyDescent="0.25">
      <c r="A20" s="15"/>
      <c r="B20" s="20"/>
      <c r="C20" s="20"/>
      <c r="D20" s="20"/>
      <c r="E20" s="20"/>
    </row>
    <row r="21" spans="1:5" x14ac:dyDescent="0.25">
      <c r="A21" s="15"/>
      <c r="B21" s="21"/>
      <c r="C21" s="10"/>
      <c r="D21" s="10"/>
      <c r="E21" s="22"/>
    </row>
    <row r="22" spans="1:5" x14ac:dyDescent="0.25">
      <c r="A22" s="15"/>
      <c r="B22" s="22"/>
      <c r="C22" s="20"/>
      <c r="D22" s="20"/>
      <c r="E22" s="20"/>
    </row>
    <row r="23" spans="1:5" x14ac:dyDescent="0.25">
      <c r="A23" s="15"/>
      <c r="B23" s="15"/>
      <c r="C23" s="15"/>
      <c r="D23" s="15"/>
      <c r="E23" s="15"/>
    </row>
    <row r="24" spans="1:5" x14ac:dyDescent="0.25">
      <c r="A24" s="15"/>
      <c r="B24" s="15"/>
      <c r="C24" s="15"/>
      <c r="D24" s="15"/>
      <c r="E24" s="15"/>
    </row>
    <row r="25" spans="1:5" x14ac:dyDescent="0.25">
      <c r="A25" s="15"/>
      <c r="B25" s="15"/>
      <c r="C25" s="15"/>
      <c r="D25" s="15"/>
      <c r="E25" s="15"/>
    </row>
    <row r="26" spans="1:5" x14ac:dyDescent="0.25">
      <c r="A26" s="15"/>
      <c r="B26" s="15"/>
      <c r="C26" s="15"/>
      <c r="D26" s="15"/>
      <c r="E26" s="15"/>
    </row>
    <row r="27" spans="1:5" x14ac:dyDescent="0.25">
      <c r="A27" s="15"/>
      <c r="B27" s="15"/>
      <c r="C27" s="15"/>
      <c r="D27" s="15"/>
      <c r="E27" s="15"/>
    </row>
    <row r="28" spans="1:5" x14ac:dyDescent="0.25">
      <c r="A28" s="15"/>
      <c r="B28" s="15"/>
      <c r="C28" s="15"/>
      <c r="D28" s="15"/>
      <c r="E28" s="15"/>
    </row>
    <row r="29" spans="1:5" x14ac:dyDescent="0.25">
      <c r="A29" s="15"/>
      <c r="B29" s="15"/>
      <c r="C29" s="15"/>
      <c r="D29" s="15"/>
      <c r="E29" s="22"/>
    </row>
  </sheetData>
  <mergeCells count="5">
    <mergeCell ref="M2:N2"/>
    <mergeCell ref="M3:N3"/>
    <mergeCell ref="M4:N4"/>
    <mergeCell ref="M5:N5"/>
    <mergeCell ref="M6:N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A19" sqref="A19:D36"/>
    </sheetView>
  </sheetViews>
  <sheetFormatPr defaultRowHeight="15" x14ac:dyDescent="0.25"/>
  <cols>
    <col min="1" max="1" width="13.5703125" customWidth="1"/>
    <col min="2" max="2" width="23.42578125" customWidth="1"/>
    <col min="5" max="5" width="11" customWidth="1"/>
  </cols>
  <sheetData>
    <row r="1" spans="1:5" x14ac:dyDescent="0.25">
      <c r="A1" s="14"/>
      <c r="B1" s="14" t="s">
        <v>24</v>
      </c>
      <c r="C1" s="14" t="s">
        <v>25</v>
      </c>
      <c r="D1" s="14" t="s">
        <v>26</v>
      </c>
      <c r="E1" s="14" t="s">
        <v>27</v>
      </c>
    </row>
    <row r="2" spans="1:5" x14ac:dyDescent="0.25">
      <c r="A2" s="14" t="s">
        <v>0</v>
      </c>
      <c r="B2" s="14">
        <v>5</v>
      </c>
      <c r="C2" s="14">
        <v>15</v>
      </c>
      <c r="D2" s="14">
        <v>933</v>
      </c>
      <c r="E2" s="14">
        <v>87</v>
      </c>
    </row>
    <row r="3" spans="1:5" x14ac:dyDescent="0.25">
      <c r="A3" s="14" t="s">
        <v>1</v>
      </c>
      <c r="B3" s="14">
        <v>4</v>
      </c>
      <c r="C3" s="14">
        <v>10</v>
      </c>
      <c r="D3" s="14">
        <v>564</v>
      </c>
      <c r="E3" s="14">
        <v>76</v>
      </c>
    </row>
    <row r="4" spans="1:5" x14ac:dyDescent="0.25">
      <c r="A4" s="14" t="s">
        <v>2</v>
      </c>
      <c r="B4" s="14">
        <v>5</v>
      </c>
      <c r="C4" s="14">
        <v>8</v>
      </c>
      <c r="D4" s="14">
        <v>921</v>
      </c>
      <c r="E4" s="14">
        <v>35</v>
      </c>
    </row>
    <row r="5" spans="1:5" x14ac:dyDescent="0.25">
      <c r="A5" s="14" t="s">
        <v>3</v>
      </c>
      <c r="B5" s="14">
        <v>4</v>
      </c>
      <c r="C5" s="14">
        <v>8</v>
      </c>
      <c r="D5" s="14">
        <v>577</v>
      </c>
      <c r="E5" s="14">
        <v>75</v>
      </c>
    </row>
    <row r="6" spans="1:5" x14ac:dyDescent="0.25">
      <c r="A6" s="14" t="s">
        <v>4</v>
      </c>
      <c r="B6" s="14">
        <v>3</v>
      </c>
      <c r="C6" s="14">
        <v>16</v>
      </c>
      <c r="D6" s="14">
        <v>750</v>
      </c>
      <c r="E6" s="14">
        <v>82</v>
      </c>
    </row>
    <row r="7" spans="1:5" x14ac:dyDescent="0.25">
      <c r="A7" s="14" t="s">
        <v>33</v>
      </c>
      <c r="B7" s="2">
        <f>MIN(B2:B6)</f>
        <v>3</v>
      </c>
      <c r="C7" s="2">
        <v>2</v>
      </c>
      <c r="D7" s="2">
        <v>512</v>
      </c>
      <c r="E7" s="2">
        <v>30</v>
      </c>
    </row>
    <row r="8" spans="1:5" x14ac:dyDescent="0.25">
      <c r="A8" s="14" t="s">
        <v>22</v>
      </c>
      <c r="B8" s="2">
        <f>MAX(B2:B6)</f>
        <v>5</v>
      </c>
      <c r="C8" s="2">
        <v>128</v>
      </c>
      <c r="D8" s="2">
        <v>1024</v>
      </c>
      <c r="E8" s="2">
        <v>100</v>
      </c>
    </row>
    <row r="9" spans="1:5" x14ac:dyDescent="0.25">
      <c r="A9" s="15"/>
      <c r="B9" s="21"/>
      <c r="C9" s="10"/>
      <c r="D9" s="10"/>
      <c r="E9" s="22"/>
    </row>
    <row r="10" spans="1:5" x14ac:dyDescent="0.25">
      <c r="A10" s="25" t="s">
        <v>34</v>
      </c>
      <c r="B10" s="25"/>
      <c r="C10" s="25"/>
      <c r="D10" s="25"/>
      <c r="E10" s="25"/>
    </row>
    <row r="11" spans="1:5" x14ac:dyDescent="0.25">
      <c r="A11" s="14"/>
      <c r="B11" s="14" t="s">
        <v>24</v>
      </c>
      <c r="C11" s="14" t="s">
        <v>25</v>
      </c>
      <c r="D11" s="14" t="s">
        <v>26</v>
      </c>
      <c r="E11" s="14" t="s">
        <v>27</v>
      </c>
    </row>
    <row r="12" spans="1:5" x14ac:dyDescent="0.25">
      <c r="A12" s="14" t="s">
        <v>0</v>
      </c>
      <c r="B12" s="14">
        <f>B2/$B$8</f>
        <v>1</v>
      </c>
      <c r="C12" s="14">
        <f>C2/$C$8</f>
        <v>0.1171875</v>
      </c>
      <c r="D12" s="14">
        <f>D2/$D$8</f>
        <v>0.9111328125</v>
      </c>
      <c r="E12" s="14">
        <f>($E$8-E2)/($E$8-$E$7)</f>
        <v>0.18571428571428572</v>
      </c>
    </row>
    <row r="13" spans="1:5" x14ac:dyDescent="0.25">
      <c r="A13" s="14" t="s">
        <v>1</v>
      </c>
      <c r="B13" s="14">
        <f t="shared" ref="B13:B16" si="0">B3/$B$8</f>
        <v>0.8</v>
      </c>
      <c r="C13" s="14">
        <f t="shared" ref="C13:C16" si="1">C3/$C$8</f>
        <v>7.8125E-2</v>
      </c>
      <c r="D13" s="14">
        <f t="shared" ref="D13:D16" si="2">D3/$D$8</f>
        <v>0.55078125</v>
      </c>
      <c r="E13" s="14">
        <f t="shared" ref="E13:E16" si="3">($E$8-E3)/($E$8-$E$7)</f>
        <v>0.34285714285714286</v>
      </c>
    </row>
    <row r="14" spans="1:5" x14ac:dyDescent="0.25">
      <c r="A14" s="14" t="s">
        <v>2</v>
      </c>
      <c r="B14" s="14">
        <f t="shared" si="0"/>
        <v>1</v>
      </c>
      <c r="C14" s="14">
        <f t="shared" si="1"/>
        <v>6.25E-2</v>
      </c>
      <c r="D14" s="14">
        <f t="shared" si="2"/>
        <v>0.8994140625</v>
      </c>
      <c r="E14" s="14">
        <f t="shared" si="3"/>
        <v>0.9285714285714286</v>
      </c>
    </row>
    <row r="15" spans="1:5" x14ac:dyDescent="0.25">
      <c r="A15" s="14" t="s">
        <v>3</v>
      </c>
      <c r="B15" s="14">
        <f t="shared" si="0"/>
        <v>0.8</v>
      </c>
      <c r="C15" s="14">
        <f t="shared" si="1"/>
        <v>6.25E-2</v>
      </c>
      <c r="D15" s="14">
        <f t="shared" si="2"/>
        <v>0.5634765625</v>
      </c>
      <c r="E15" s="14">
        <f t="shared" si="3"/>
        <v>0.35714285714285715</v>
      </c>
    </row>
    <row r="16" spans="1:5" x14ac:dyDescent="0.25">
      <c r="A16" s="14" t="s">
        <v>4</v>
      </c>
      <c r="B16" s="14">
        <f t="shared" si="0"/>
        <v>0.6</v>
      </c>
      <c r="C16" s="14">
        <f t="shared" si="1"/>
        <v>0.125</v>
      </c>
      <c r="D16" s="14">
        <f t="shared" si="2"/>
        <v>0.732421875</v>
      </c>
      <c r="E16" s="14">
        <f t="shared" si="3"/>
        <v>0.25714285714285712</v>
      </c>
    </row>
    <row r="17" spans="1:5" x14ac:dyDescent="0.25">
      <c r="A17" s="14" t="s">
        <v>11</v>
      </c>
      <c r="B17" s="14">
        <v>0.35</v>
      </c>
      <c r="C17" s="14">
        <v>0.2</v>
      </c>
      <c r="D17" s="14">
        <v>0.15</v>
      </c>
      <c r="E17" s="9">
        <v>0.3</v>
      </c>
    </row>
    <row r="19" spans="1:5" ht="15.75" x14ac:dyDescent="0.3">
      <c r="A19" s="26" t="s">
        <v>35</v>
      </c>
      <c r="B19" s="27"/>
      <c r="C19" s="27"/>
      <c r="D19" s="28"/>
    </row>
    <row r="20" spans="1:5" x14ac:dyDescent="0.25">
      <c r="A20" s="2" t="s">
        <v>0</v>
      </c>
      <c r="B20" s="23">
        <f>SUM(B12:E12)/4</f>
        <v>0.55350864955357149</v>
      </c>
      <c r="C20" s="2" t="s">
        <v>0</v>
      </c>
      <c r="D20" s="23">
        <f>B12*$B$17+C12*$C$17+D12*$D$17+E12*$E$17</f>
        <v>0.56582170758928563</v>
      </c>
    </row>
    <row r="21" spans="1:5" x14ac:dyDescent="0.25">
      <c r="A21" s="2" t="s">
        <v>1</v>
      </c>
      <c r="B21" s="23">
        <f t="shared" ref="B21:B23" si="4">SUM(B13:E13)/4</f>
        <v>0.4429408482142857</v>
      </c>
      <c r="C21" s="2" t="s">
        <v>1</v>
      </c>
      <c r="D21" s="23">
        <f>B13*$B$17+C13*$C$17+D13*$D$17+E13*$E$17</f>
        <v>0.48109933035714281</v>
      </c>
    </row>
    <row r="22" spans="1:5" x14ac:dyDescent="0.25">
      <c r="A22" s="2" t="s">
        <v>2</v>
      </c>
      <c r="B22" s="23">
        <f t="shared" si="4"/>
        <v>0.72262137276785721</v>
      </c>
      <c r="C22" s="2" t="s">
        <v>2</v>
      </c>
      <c r="D22" s="23">
        <f t="shared" ref="D22:D24" si="5">B14*$B$17+C14*$C$17+D14*$D$17+E14*$E$17</f>
        <v>0.7759835379464286</v>
      </c>
    </row>
    <row r="23" spans="1:5" x14ac:dyDescent="0.25">
      <c r="A23" s="2" t="s">
        <v>3</v>
      </c>
      <c r="B23" s="23">
        <f t="shared" si="4"/>
        <v>0.44577985491071431</v>
      </c>
      <c r="C23" s="2" t="s">
        <v>3</v>
      </c>
      <c r="D23" s="23">
        <f t="shared" si="5"/>
        <v>0.48416434151785714</v>
      </c>
    </row>
    <row r="24" spans="1:5" x14ac:dyDescent="0.25">
      <c r="A24" s="2" t="s">
        <v>4</v>
      </c>
      <c r="B24" s="23">
        <f>SUM(B16:E16)/4</f>
        <v>0.4286411830357143</v>
      </c>
      <c r="C24" s="2" t="s">
        <v>4</v>
      </c>
      <c r="D24" s="23">
        <f t="shared" si="5"/>
        <v>0.42200613839285711</v>
      </c>
    </row>
    <row r="25" spans="1:5" x14ac:dyDescent="0.25">
      <c r="A25" s="29" t="s">
        <v>36</v>
      </c>
      <c r="B25" s="30"/>
      <c r="C25" s="30"/>
      <c r="D25" s="31"/>
    </row>
    <row r="26" spans="1:5" x14ac:dyDescent="0.25">
      <c r="A26" s="2" t="s">
        <v>0</v>
      </c>
      <c r="B26" s="23">
        <f>(B12*C12*D12*E12)^(1/4)</f>
        <v>0.37525550511895006</v>
      </c>
      <c r="C26" s="2" t="s">
        <v>0</v>
      </c>
      <c r="D26" s="23">
        <f>(B12^$B$17)*(C12^$C$17)*(D12^$D$17)*(E12^$E$17)</f>
        <v>0.38758512819458796</v>
      </c>
    </row>
    <row r="27" spans="1:5" x14ac:dyDescent="0.25">
      <c r="A27" s="2" t="s">
        <v>1</v>
      </c>
      <c r="B27" s="23">
        <f t="shared" ref="B27:B30" si="6">(B13*C13*D13*E13)^(1/4)</f>
        <v>0.32960446905566049</v>
      </c>
      <c r="C27" s="2" t="s">
        <v>1</v>
      </c>
      <c r="D27" s="23">
        <f t="shared" ref="D27:D30" si="7">(B13^$B$17)*(C13^$C$17)*(D13^$D$17)*(E13^$E$17)</f>
        <v>0.36840060448236528</v>
      </c>
    </row>
    <row r="28" spans="1:5" x14ac:dyDescent="0.25">
      <c r="A28" s="2" t="s">
        <v>2</v>
      </c>
      <c r="B28" s="23">
        <f t="shared" si="6"/>
        <v>0.47798443205941737</v>
      </c>
      <c r="C28" s="2" t="s">
        <v>2</v>
      </c>
      <c r="D28" s="23">
        <f t="shared" si="7"/>
        <v>0.55285921083306511</v>
      </c>
    </row>
    <row r="29" spans="1:5" x14ac:dyDescent="0.25">
      <c r="A29" s="2" t="s">
        <v>3</v>
      </c>
      <c r="B29" s="23">
        <f t="shared" si="6"/>
        <v>0.31671742467388725</v>
      </c>
      <c r="C29" s="2" t="s">
        <v>3</v>
      </c>
      <c r="D29" s="23">
        <f t="shared" si="7"/>
        <v>0.357883328613255</v>
      </c>
    </row>
    <row r="30" spans="1:5" x14ac:dyDescent="0.25">
      <c r="A30" s="2" t="s">
        <v>4</v>
      </c>
      <c r="B30" s="23">
        <f t="shared" si="6"/>
        <v>0.34474601820934447</v>
      </c>
      <c r="C30" s="2" t="s">
        <v>4</v>
      </c>
      <c r="D30" s="23">
        <f t="shared" si="7"/>
        <v>0.35034947882155199</v>
      </c>
    </row>
    <row r="31" spans="1:5" x14ac:dyDescent="0.25">
      <c r="A31" s="30" t="s">
        <v>37</v>
      </c>
      <c r="B31" s="30"/>
      <c r="C31" s="30"/>
      <c r="D31" s="30"/>
    </row>
    <row r="32" spans="1:5" x14ac:dyDescent="0.25">
      <c r="A32" s="2" t="s">
        <v>0</v>
      </c>
      <c r="B32" s="23">
        <f>((1-B12)^2 + (1 - C12)^2 + (1 - D12)^2 +(1 - E12)^2) / 4</f>
        <v>0.36257912791505154</v>
      </c>
      <c r="C32" s="2" t="s">
        <v>0</v>
      </c>
      <c r="D32" s="23">
        <f>B$17*(1-B12)^2 + C$17*(1 - C12)^2 +D$17* (1 - D12)^2 +E$17*(1 - E12)^2</f>
        <v>0.3559745559303128</v>
      </c>
    </row>
    <row r="33" spans="1:4" x14ac:dyDescent="0.25">
      <c r="A33" s="2" t="s">
        <v>1</v>
      </c>
      <c r="B33" s="23">
        <f t="shared" ref="B33:B36" si="8">((1-B13)^2 + (1 - C13)^2 + (1 - D13)^2 +(1 - E13)^2) / 4</f>
        <v>0.38087193391761004</v>
      </c>
      <c r="C33" s="2" t="s">
        <v>1</v>
      </c>
      <c r="D33" s="23">
        <f t="shared" ref="D33:D36" si="9">B$17*(1-B13)^2 + C$17*(1 - C13)^2 +D$17* (1 - D13)^2 +E$17*(1 - E13)^2</f>
        <v>0.34379134633589764</v>
      </c>
    </row>
    <row r="34" spans="1:4" x14ac:dyDescent="0.25">
      <c r="A34" s="2" t="s">
        <v>2</v>
      </c>
      <c r="B34" s="23">
        <f t="shared" si="8"/>
        <v>0.2235314554097701</v>
      </c>
      <c r="C34" s="2" t="s">
        <v>2</v>
      </c>
      <c r="D34" s="23">
        <f t="shared" si="9"/>
        <v>0.17882949186831104</v>
      </c>
    </row>
    <row r="35" spans="1:4" x14ac:dyDescent="0.25">
      <c r="A35" s="2" t="s">
        <v>3</v>
      </c>
      <c r="B35" s="23">
        <f t="shared" si="8"/>
        <v>0.38068106690231635</v>
      </c>
      <c r="C35" s="2" t="s">
        <v>3</v>
      </c>
      <c r="D35" s="23">
        <f t="shared" si="9"/>
        <v>0.34234374855975713</v>
      </c>
    </row>
    <row r="36" spans="1:4" x14ac:dyDescent="0.25">
      <c r="A36" s="2" t="s">
        <v>4</v>
      </c>
      <c r="B36" s="23">
        <f t="shared" si="8"/>
        <v>0.38726494691809832</v>
      </c>
      <c r="C36" s="2" t="s">
        <v>4</v>
      </c>
      <c r="D36" s="23">
        <f t="shared" si="9"/>
        <v>0.38541572835494065</v>
      </c>
    </row>
  </sheetData>
  <mergeCells count="4">
    <mergeCell ref="A10:E10"/>
    <mergeCell ref="A19:D19"/>
    <mergeCell ref="A25:D25"/>
    <mergeCell ref="A31:D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Задание 1</vt:lpstr>
      <vt:lpstr>Задание 2</vt:lpstr>
      <vt:lpstr>Задание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BLOOD_DRAGON BLOOD_DRAGON</dc:creator>
  <cp:lastModifiedBy>KetO ---</cp:lastModifiedBy>
  <dcterms:created xsi:type="dcterms:W3CDTF">2022-11-20T13:04:09Z</dcterms:created>
  <dcterms:modified xsi:type="dcterms:W3CDTF">2022-11-21T04:29:30Z</dcterms:modified>
</cp:coreProperties>
</file>