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hidePivotFieldList="1"/>
  <mc:AlternateContent xmlns:mc="http://schemas.openxmlformats.org/markup-compatibility/2006">
    <mc:Choice Requires="x15">
      <x15ac:absPath xmlns:x15ac="http://schemas.microsoft.com/office/spreadsheetml/2010/11/ac" url="E:\Projects\Excel Project\Project-4\"/>
    </mc:Choice>
  </mc:AlternateContent>
  <xr:revisionPtr revIDLastSave="0" documentId="13_ncr:1_{0076D3AB-E4CE-4C6F-90ED-44C1ABCFC3A9}" xr6:coauthVersionLast="47" xr6:coauthVersionMax="47" xr10:uidLastSave="{00000000-0000-0000-0000-000000000000}"/>
  <bookViews>
    <workbookView xWindow="-120" yWindow="-120" windowWidth="29040" windowHeight="15720" xr2:uid="{26D4546B-D2A1-4444-8EAF-A6228F96F0C1}"/>
  </bookViews>
  <sheets>
    <sheet name="Customer Centre 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2" r:id="rId9"/>
    <pivotCache cacheId="45" r:id="rId10"/>
    <pivotCache cacheId="48" r:id="rId11"/>
    <pivotCache cacheId="51" r:id="rId12"/>
    <pivotCache cacheId="5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4" l="1"/>
  <c r="P17" i="5" a="1"/>
  <c r="P17" i="5" s="1"/>
  <c r="O18" i="5" a="1"/>
  <c r="O18" i="5" s="1"/>
  <c r="J50" i="6"/>
  <c r="I54" i="6" s="1"/>
  <c r="F53" i="6" a="1"/>
  <c r="F5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6" i="6" l="1"/>
  <c r="J53" i="6"/>
  <c r="J57" i="6"/>
  <c r="J55" i="6"/>
  <c r="J54" i="6"/>
  <c r="I53" i="6"/>
  <c r="I57" i="6"/>
  <c r="I56" i="6"/>
  <c r="I5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6130E1-AA91-4642-8F3F-EB7AAD959C2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27A2006-B56D-4BAD-AF70-60372682B792}" name="WorksheetConnection_sample-data-excel-portfolio-project.xlsx!calls" type="102" refreshedVersion="7"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6EEC3C38-316A-46CA-BFD6-E030A65CAC3E}" name="WorksheetConnection_sample-data-excel-portfolio-project.xlsx!customers" type="102" refreshedVersion="7"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<sst xmlns="http://schemas.openxmlformats.org/spreadsheetml/2006/main" count="3169" uniqueCount="1080">
  <si>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</si>
  <si>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</si>
  <si>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</si>
  <si>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</si>
  <si>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</si>
  <si>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</si>
  <si>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</si>
  <si>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</si>
  <si>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</si>
  <si>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</si>
  <si>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</si>
  <si>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</si>
  <si>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</si>
  <si>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</si>
  <si>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</si>
  <si>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</si>
  <si>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</si>
  <si>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</si>
  <si>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</si>
  <si>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</si>
  <si>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</si>
  <si>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</si>
  <si>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</si>
  <si>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</si>
  <si>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</si>
  <si>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</si>
  <si>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</si>
  <si>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</si>
  <si>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</si>
  <si>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</si>
  <si>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</si>
  <si>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</si>
  <si>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</si>
  <si>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</si>
  <si>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</si>
  <si>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</si>
  <si>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</si>
  <si>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</si>
  <si>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</si>
  <si>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</si>
  <si>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</si>
  <si>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</si>
  <si>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</si>
  <si>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</si>
  <si>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</si>
  <si>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</si>
  <si>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</si>
  <si>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</si>
  <si>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</si>
  <si>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</si>
  <si>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</si>
  <si>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</si>
  <si>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</si>
  <si>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</si>
  <si>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</si>
  <si>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</si>
  <si>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</si>
  <si>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</si>
  <si>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</si>
  <si>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</si>
  <si>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</si>
  <si>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</si>
  <si>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</si>
  <si>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</si>
  <si>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</si>
  <si>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</si>
  <si>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</si>
  <si>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</si>
  <si>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</si>
  <si>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</si>
  <si>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</si>
  <si>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</si>
  <si>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</si>
  <si>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</si>
  <si>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</si>
  <si>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</si>
  <si>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</si>
  <si>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</si>
  <si>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</si>
  <si>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</si>
  <si>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</si>
  <si>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</si>
  <si>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</si>
  <si>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</si>
  <si>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</si>
  <si>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</si>
  <si>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</si>
  <si>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</si>
  <si>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</si>
  <si>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</si>
  <si>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</si>
  <si>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</si>
  <si>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</si>
  <si>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</si>
  <si>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</si>
  <si>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</si>
  <si>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</si>
  <si>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</si>
  <si>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</si>
  <si>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</si>
  <si>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</si>
  <si>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</si>
  <si>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</si>
  <si>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</si>
  <si>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</si>
  <si>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</si>
  <si>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</si>
  <si>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</si>
  <si>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</si>
  <si>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</si>
  <si>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</si>
  <si>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</si>
  <si>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</si>
  <si>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</si>
  <si>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</si>
  <si>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</si>
  <si>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</si>
  <si>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</si>
  <si>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</si>
  <si>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</si>
  <si>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</si>
  <si>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</si>
  <si>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</si>
  <si>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</si>
  <si>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</si>
  <si>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</si>
  <si>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</si>
  <si>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</si>
  <si>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</si>
  <si>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</si>
  <si>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</si>
  <si>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</si>
  <si>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</si>
  <si>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</si>
  <si>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</si>
  <si>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</si>
  <si>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</si>
  <si>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</si>
  <si>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</si>
  <si>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</si>
  <si>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</si>
  <si>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</si>
  <si>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</si>
  <si>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</si>
  <si>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</si>
  <si>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</si>
  <si>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</si>
  <si>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</si>
  <si>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</si>
  <si>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</si>
  <si>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</si>
  <si>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</si>
  <si>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</si>
  <si>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</si>
  <si>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</si>
  <si>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</si>
  <si>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</si>
  <si>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</si>
  <si>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</si>
  <si>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</si>
  <si>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</si>
  <si>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</si>
  <si>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</si>
  <si>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</si>
  <si>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</si>
  <si>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</si>
  <si>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</si>
  <si>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</si>
  <si>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</si>
  <si>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</si>
  <si>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</si>
  <si>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</si>
  <si>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</si>
  <si>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</si>
  <si>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</si>
  <si>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</si>
  <si>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</si>
  <si>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</si>
  <si>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</si>
  <si>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</si>
  <si>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</si>
  <si>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</si>
  <si>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</si>
  <si>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</si>
  <si>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</si>
  <si>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</si>
  <si>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</si>
  <si>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</si>
  <si>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</si>
  <si>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</si>
  <si>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</si>
  <si>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</si>
  <si>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</si>
  <si>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</si>
  <si>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</si>
  <si>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</si>
  <si>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</si>
  <si>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</si>
  <si>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</si>
  <si>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</si>
  <si>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</si>
  <si>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</si>
  <si>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</si>
  <si>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</si>
  <si>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</si>
  <si>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</si>
  <si>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</si>
  <si>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</si>
  <si>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</si>
  <si>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</si>
  <si>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</si>
  <si>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</si>
  <si>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</si>
  <si>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</si>
  <si>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</si>
  <si>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</si>
  <si>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</si>
  <si>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</si>
  <si>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</si>
  <si>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</si>
  <si>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</si>
  <si>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</si>
  <si>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</si>
  <si>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</si>
  <si>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</si>
  <si>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</si>
  <si>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</si>
  <si>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</si>
  <si>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</si>
  <si>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</si>
  <si>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</si>
  <si>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</si>
  <si>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</si>
  <si>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</si>
  <si>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</si>
  <si>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</si>
  <si>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</si>
  <si>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</si>
  <si>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</si>
  <si>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</si>
  <si>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</si>
  <si>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</si>
  <si>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</si>
  <si>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</si>
  <si>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</si>
  <si>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</si>
  <si>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</si>
  <si>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</si>
  <si>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</si>
  <si>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</si>
  <si>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</si>
  <si>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</si>
  <si>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</si>
  <si>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</si>
  <si>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</si>
  <si>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</si>
  <si>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</si>
  <si>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</si>
  <si>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</si>
  <si>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</si>
  <si>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</si>
  <si>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</si>
  <si>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</si>
  <si>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</si>
  <si>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</si>
  <si>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</si>
  <si>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</si>
  <si>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</si>
  <si>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</si>
  <si>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</si>
  <si>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</si>
  <si>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</si>
  <si>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</si>
  <si>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</si>
  <si>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</si>
  <si>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</si>
  <si>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</si>
  <si>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</si>
  <si>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</si>
  <si>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</si>
  <si>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</si>
  <si>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</si>
  <si>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</si>
  <si>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</si>
  <si>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</si>
  <si>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</si>
  <si>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</si>
  <si>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</si>
  <si>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</si>
  <si>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</si>
  <si>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</si>
  <si>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</si>
  <si>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</si>
  <si>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</si>
  <si>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</si>
  <si>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</si>
  <si>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</si>
  <si>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</si>
  <si>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</si>
  <si>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</si>
  <si>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</si>
  <si>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</si>
  <si>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</si>
  <si>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</si>
  <si>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</si>
  <si>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</si>
  <si>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</si>
  <si>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</si>
  <si>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</si>
  <si>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</si>
  <si>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</si>
  <si>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</si>
  <si>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</si>
  <si>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</si>
  <si>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</si>
  <si>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</si>
  <si>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</si>
  <si>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</si>
  <si>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</si>
  <si>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</si>
  <si>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</si>
  <si>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</si>
  <si>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</si>
  <si>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</si>
  <si>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</si>
  <si>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</si>
  <si>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</si>
  <si>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</si>
  <si>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</si>
  <si>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</si>
  <si>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</si>
  <si>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</si>
  <si>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</si>
  <si>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</si>
  <si>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</si>
  <si>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</si>
  <si>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</si>
  <si>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</si>
  <si>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</si>
  <si>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</si>
  <si>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</si>
  <si>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</si>
  <si>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</si>
  <si>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</si>
  <si>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</si>
  <si>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</si>
  <si>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</si>
  <si>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</si>
  <si>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</si>
  <si>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</si>
  <si>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</si>
  <si>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</si>
  <si>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</si>
  <si>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</si>
  <si>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</si>
  <si>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</si>
  <si>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</si>
  <si>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</si>
  <si>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</si>
  <si>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</si>
  <si>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</si>
  <si>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</si>
  <si>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</si>
  <si>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</si>
  <si>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</si>
  <si>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</si>
  <si>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</si>
  <si>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</si>
  <si>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</si>
  <si>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</si>
  <si>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</si>
  <si>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</si>
  <si>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</si>
  <si>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</si>
  <si>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</si>
  <si>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</si>
  <si>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</si>
  <si>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</si>
  <si>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</si>
  <si>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</si>
  <si>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</si>
  <si>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</si>
  <si>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</si>
  <si>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</si>
  <si>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</si>
  <si>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</si>
  <si>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</si>
  <si>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</si>
  <si>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</si>
  <si>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</si>
  <si>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</si>
  <si>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</si>
  <si>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</si>
  <si>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</si>
  <si>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</si>
  <si>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</si>
  <si>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</si>
  <si>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</si>
  <si>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</si>
  <si>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</si>
  <si>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</si>
  <si>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</si>
  <si>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</si>
  <si>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</si>
  <si>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</si>
  <si>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</si>
  <si>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</si>
  <si>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</si>
  <si>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</si>
  <si>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</si>
  <si>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</si>
  <si>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</si>
  <si>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</si>
  <si>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</si>
  <si>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</si>
  <si>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</si>
  <si>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</si>
  <si>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</si>
  <si>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</si>
  <si>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</si>
  <si>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</si>
  <si>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</si>
  <si>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</si>
  <si>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</si>
  <si>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</si>
  <si>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</si>
  <si>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</si>
  <si>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</si>
  <si>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</si>
  <si>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</si>
  <si>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</si>
  <si>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</si>
  <si>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</si>
  <si>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</si>
  <si>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</si>
  <si>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</si>
  <si>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</si>
  <si>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</si>
  <si>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</si>
  <si>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</si>
  <si>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</si>
  <si>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</si>
  <si>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</si>
  <si>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</si>
  <si>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</si>
  <si>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</si>
  <si>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</si>
  <si>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</si>
  <si>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</si>
  <si>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</si>
  <si>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</si>
  <si>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</si>
  <si>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</si>
  <si>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</si>
  <si>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</si>
  <si>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</si>
  <si>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</si>
  <si>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</si>
  <si>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</si>
  <si>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</si>
  <si>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</si>
  <si>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</si>
  <si>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</si>
  <si>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</si>
  <si>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</si>
  <si>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</si>
  <si>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</si>
  <si>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</si>
  <si>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</si>
  <si>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</si>
  <si>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</si>
  <si>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</si>
  <si>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</si>
  <si>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</si>
  <si>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</si>
  <si>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</si>
  <si>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</si>
  <si>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</si>
  <si>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</si>
  <si>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</si>
  <si>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</si>
  <si>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</si>
  <si>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</si>
  <si>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</si>
  <si>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</si>
  <si>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</si>
  <si>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</si>
  <si>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</si>
  <si>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</si>
  <si>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</si>
  <si>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</si>
  <si>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</si>
  <si>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</si>
  <si>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</si>
  <si>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</si>
  <si>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</si>
  <si>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</si>
  <si>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</si>
  <si>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</si>
  <si>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</si>
  <si>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</si>
  <si>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</si>
  <si>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</si>
  <si>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</si>
  <si>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</si>
  <si>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</si>
  <si>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</si>
  <si>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</si>
  <si>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</si>
  <si>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</si>
  <si>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</si>
  <si>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</si>
  <si>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</si>
  <si>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</si>
  <si>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</si>
  <si>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</si>
  <si>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</si>
  <si>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</si>
  <si>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</si>
  <si>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</si>
  <si>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</si>
  <si>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</si>
  <si>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</si>
  <si>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</si>
  <si>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</si>
  <si>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</si>
  <si>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</si>
  <si>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</si>
  <si>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</si>
  <si>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</si>
  <si>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</si>
  <si>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</si>
  <si>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</si>
  <si>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</si>
  <si>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</si>
  <si>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</si>
  <si>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</si>
  <si>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</si>
  <si>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</si>
  <si>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</si>
  <si>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</si>
  <si>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</si>
  <si>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</si>
  <si>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</si>
  <si>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</si>
  <si>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</si>
  <si>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</si>
  <si>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</si>
  <si>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</si>
  <si>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</si>
  <si>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</si>
  <si>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</si>
  <si>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</si>
  <si>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</si>
  <si>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</si>
  <si>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</si>
  <si>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</si>
  <si>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</si>
  <si>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</si>
  <si>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</si>
  <si>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</si>
  <si>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</si>
  <si>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</si>
  <si>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</si>
  <si>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</si>
  <si>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</si>
  <si>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</si>
  <si>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</si>
  <si>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</si>
  <si>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</si>
  <si>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</si>
  <si>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</si>
  <si>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</si>
  <si>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</si>
  <si>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</si>
  <si>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</si>
  <si>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</si>
  <si>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</si>
  <si>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</si>
  <si>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</si>
  <si>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</si>
  <si>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</si>
  <si>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</si>
  <si>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</si>
  <si>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</si>
  <si>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</si>
  <si>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</si>
  <si>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</si>
  <si>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</si>
  <si>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</si>
  <si>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</si>
  <si>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</si>
  <si>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</si>
  <si>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</si>
  <si>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</si>
  <si>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</si>
  <si>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</si>
  <si>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</si>
  <si>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</si>
  <si>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</si>
  <si>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</si>
  <si>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</si>
  <si>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</si>
  <si>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</si>
  <si>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</si>
  <si>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</si>
  <si>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</si>
  <si>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</si>
  <si>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</si>
  <si>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</si>
  <si>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</si>
  <si>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</si>
  <si>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</si>
  <si>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</si>
  <si>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</si>
  <si>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</si>
  <si>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</si>
  <si>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</si>
  <si>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</si>
  <si>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</si>
  <si>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</si>
  <si>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</si>
  <si>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</si>
  <si>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</si>
  <si>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</si>
  <si>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</si>
  <si>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</si>
  <si>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</si>
  <si>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</si>
  <si>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</si>
  <si>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</si>
  <si>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</si>
  <si>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</si>
  <si>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</si>
  <si>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</si>
  <si>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</si>
  <si>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</si>
  <si>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</si>
  <si>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</si>
  <si>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</si>
  <si>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</si>
  <si>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</si>
  <si>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</si>
  <si>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</si>
  <si>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</si>
  <si>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</si>
  <si>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</si>
  <si>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</si>
  <si>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</si>
  <si>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</si>
  <si>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</si>
  <si>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</si>
  <si>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</si>
  <si>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</si>
  <si>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</si>
  <si>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</si>
  <si>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</si>
  <si>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</si>
  <si>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</si>
  <si>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</si>
  <si>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</si>
  <si>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</si>
  <si>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</si>
  <si>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</si>
  <si>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</si>
  <si>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</si>
  <si>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</si>
  <si>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</si>
  <si>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</si>
  <si>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</si>
  <si>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</si>
  <si>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</si>
  <si>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</si>
  <si>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</si>
  <si>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</si>
  <si>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</si>
  <si>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</si>
  <si>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</si>
  <si>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</si>
  <si>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</si>
  <si>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</si>
  <si>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</si>
  <si>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</si>
  <si>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</si>
  <si>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</si>
  <si>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</si>
  <si>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</si>
  <si>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</si>
  <si>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</si>
  <si>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</si>
  <si>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</si>
  <si>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</si>
  <si>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</si>
  <si>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</si>
  <si>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</si>
  <si>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</si>
  <si>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</si>
  <si>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</si>
  <si>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</si>
  <si>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</si>
  <si>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</si>
  <si>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</si>
  <si>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</si>
  <si>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</si>
  <si>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</si>
  <si>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</si>
  <si>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</si>
  <si>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</si>
  <si>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</si>
  <si>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</si>
  <si>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</si>
  <si>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</si>
  <si>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</si>
  <si>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</si>
  <si>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</si>
  <si>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</si>
  <si>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</si>
  <si>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</si>
  <si>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</si>
  <si>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</si>
  <si>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</si>
  <si>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</si>
  <si>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</si>
  <si>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</si>
  <si>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</si>
  <si>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</si>
  <si>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</si>
  <si>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</si>
  <si>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</si>
  <si>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</si>
  <si>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</si>
  <si>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</si>
  <si>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</si>
  <si>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</si>
  <si>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</si>
  <si>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</si>
  <si>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</si>
  <si>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</si>
  <si>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</si>
  <si>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</si>
  <si>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</si>
  <si>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</si>
  <si>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</si>
  <si>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</si>
  <si>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</si>
  <si>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</si>
  <si>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</si>
  <si>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</si>
  <si>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</si>
  <si>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</si>
  <si>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</si>
  <si>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</si>
  <si>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</si>
  <si>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</si>
  <si>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</si>
  <si>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</si>
  <si>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</si>
  <si>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</si>
  <si>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</si>
  <si>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</si>
  <si>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</si>
  <si>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</si>
  <si>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</si>
  <si>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</si>
  <si>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</si>
  <si>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</si>
  <si>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</si>
  <si>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</si>
  <si>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</si>
  <si>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</si>
  <si>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</si>
  <si>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</si>
  <si>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</si>
  <si>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</si>
  <si>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</si>
  <si>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</si>
  <si>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</si>
  <si>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</si>
  <si>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</si>
  <si>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</si>
  <si>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</si>
  <si>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</si>
  <si>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</si>
  <si>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</si>
  <si>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</si>
  <si>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</si>
  <si>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</si>
  <si>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</si>
  <si>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</si>
  <si>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</si>
  <si>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</si>
  <si>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</si>
  <si>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</si>
  <si>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</si>
  <si>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</si>
  <si>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</si>
  <si>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</si>
  <si>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</si>
  <si>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</si>
  <si>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</si>
  <si>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</si>
  <si>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</si>
  <si>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</si>
  <si>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</si>
  <si>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</si>
  <si>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</si>
  <si>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</si>
  <si>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</si>
  <si>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</si>
  <si>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</si>
  <si>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</si>
  <si>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</si>
  <si>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</si>
  <si>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</si>
  <si>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</si>
  <si>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</si>
  <si>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</si>
  <si>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</si>
  <si>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</si>
  <si>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</si>
  <si>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</si>
  <si>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</si>
  <si>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</si>
  <si>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</si>
  <si>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</si>
  <si>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</si>
  <si>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</si>
  <si>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</si>
  <si>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</si>
  <si>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</si>
  <si>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</si>
  <si>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</si>
  <si>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</si>
  <si>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</si>
  <si>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</si>
  <si>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</si>
  <si>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</si>
  <si>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</si>
  <si>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</si>
  <si>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</si>
  <si>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</si>
  <si>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</si>
  <si>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</si>
  <si>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</si>
  <si>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</si>
  <si>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</si>
  <si>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</si>
  <si>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</si>
  <si>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</si>
  <si>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</si>
  <si>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</si>
  <si>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</si>
  <si>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</si>
  <si>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</si>
  <si>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</si>
  <si>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</si>
  <si>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</si>
  <si>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</si>
  <si>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</si>
  <si>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</si>
  <si>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</si>
  <si>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</si>
  <si>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</si>
  <si>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</si>
  <si>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</si>
  <si>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</si>
  <si>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</si>
  <si>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</si>
  <si>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</si>
  <si>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</si>
  <si>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</si>
  <si>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</si>
  <si>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</si>
  <si>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</si>
  <si>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</si>
  <si>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</si>
  <si>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</si>
  <si>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</si>
  <si>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</si>
  <si>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</si>
  <si>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</si>
  <si>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</si>
  <si>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</si>
  <si>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</si>
  <si>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</si>
  <si>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</si>
  <si>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</si>
  <si>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</si>
  <si>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</si>
  <si>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</si>
  <si>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</si>
  <si>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</si>
  <si>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</si>
  <si>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</si>
  <si>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</si>
  <si>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</si>
  <si>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</si>
  <si>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</si>
  <si>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</si>
  <si>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</si>
  <si>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</si>
  <si>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</si>
  <si>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</si>
  <si>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</si>
  <si>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</si>
  <si>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</si>
  <si>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</si>
  <si>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</si>
  <si>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</si>
  <si>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</si>
  <si>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</si>
  <si>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</si>
  <si>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</si>
  <si>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</si>
  <si>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</si>
  <si>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</si>
  <si>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</si>
  <si>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</si>
  <si>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</si>
  <si>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</si>
  <si>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</si>
  <si>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</si>
  <si>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</si>
  <si>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</si>
  <si>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</si>
  <si>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</si>
  <si>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</si>
  <si>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</si>
  <si>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</si>
  <si>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</si>
  <si>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</si>
  <si>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</si>
  <si>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</si>
  <si>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</si>
  <si>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</si>
  <si>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</si>
  <si>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</si>
  <si>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</si>
  <si>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</si>
  <si>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</si>
  <si>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</si>
  <si>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</si>
  <si>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</si>
  <si>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</si>
  <si>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</si>
  <si>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</si>
  <si>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</si>
  <si>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</si>
  <si>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</si>
  <si>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</si>
  <si>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</si>
  <si>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</si>
  <si>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</si>
  <si>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</si>
  <si>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</si>
  <si>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</si>
  <si>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</si>
  <si>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</si>
  <si>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</si>
  <si>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</si>
  <si>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</si>
  <si>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</si>
  <si>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</si>
  <si>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</si>
  <si>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</si>
  <si>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</si>
  <si>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</si>
  <si>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</si>
  <si>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</si>
  <si>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</si>
  <si>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</si>
  <si>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</si>
  <si>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</si>
  <si>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</si>
  <si>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</si>
  <si>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</si>
  <si>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</si>
  <si>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</si>
  <si>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</si>
  <si>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</si>
  <si>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</si>
  <si>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</si>
  <si>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</si>
  <si>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</si>
  <si>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</si>
  <si>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</si>
  <si>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</si>
  <si>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</si>
  <si>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</si>
  <si>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</si>
  <si>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</si>
  <si>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</si>
  <si>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</si>
  <si>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</si>
  <si>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</si>
  <si>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</si>
  <si>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</si>
  <si>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</si>
  <si>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</si>
  <si>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</si>
  <si>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</si>
  <si>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</si>
  <si>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</si>
  <si>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</si>
  <si>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</si>
  <si>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</si>
  <si>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</si>
  <si>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</si>
  <si>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</si>
  <si>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</si>
  <si>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</si>
  <si>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</si>
  <si>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</si>
  <si>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</si>
  <si>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</si>
  <si>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</si>
  <si>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</si>
  <si>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</si>
  <si>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</si>
  <si>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</si>
  <si>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</si>
  <si>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</si>
  <si>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</si>
  <si>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</si>
  <si>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</si>
  <si>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</si>
  <si>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</si>
  <si>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</si>
  <si>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</si>
  <si>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</si>
  <si>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</si>
  <si>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</si>
  <si>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</si>
  <si>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</si>
  <si>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</si>
  <si>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</si>
  <si>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</si>
  <si>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</si>
  <si>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</si>
  <si>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</si>
  <si>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</si>
  <si>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</si>
  <si>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</si>
  <si>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</si>
  <si>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</si>
  <si>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</si>
  <si>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</si>
  <si>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</si>
  <si>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</si>
  <si>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</si>
  <si>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</si>
  <si>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</si>
  <si>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</si>
  <si>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</si>
  <si>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</si>
  <si>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</si>
  <si>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</si>
  <si>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</si>
  <si>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</si>
  <si>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</si>
  <si>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</si>
  <si>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</si>
  <si>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</si>
  <si>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</si>
  <si>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</si>
  <si>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</si>
  <si>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</si>
  <si>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</si>
  <si>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</si>
  <si>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</si>
  <si>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</si>
  <si>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</si>
  <si>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</si>
  <si>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</si>
  <si>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</si>
  <si>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Selected rep</t>
  </si>
  <si>
    <t>Column Labels</t>
  </si>
  <si>
    <t>s</t>
  </si>
  <si>
    <t>Total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</si>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</sst>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7">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1"/>
      <color theme="1"/>
      <name val="Aptos"/>
      <scheme val="minor"/>
    </font>
    <font>
      <b/>
      <sz val="22"/>
      <color theme="1"/>
      <name val="Aptos"/>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applyNumberFormat="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167" fontId="0" fillId="0" borderId="0" xfId="0" applyNumberFormat="1" applyAlignment="1">
      <alignment horizontal="center" vertical="center"/>
    </xf>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4" fillId="5" borderId="13" xfId="0" applyFont="1" applyFill="1" applyBorder="1"/>
    <xf numFmtId="0" fontId="0" fillId="5" borderId="0" xfId="0" applyFill="1" applyBorder="1"/>
    <xf numFmtId="0" fontId="0" fillId="5" borderId="14" xfId="0" applyFill="1" applyBorder="1"/>
    <xf numFmtId="168" fontId="4" fillId="5" borderId="0" xfId="0" applyNumberFormat="1" applyFont="1" applyFill="1" applyBorder="1"/>
    <xf numFmtId="168" fontId="4" fillId="5" borderId="14" xfId="0" applyNumberFormat="1" applyFont="1" applyFill="1" applyBorder="1"/>
    <xf numFmtId="0" fontId="4" fillId="5" borderId="15" xfId="0" applyFont="1" applyFill="1" applyBorder="1"/>
    <xf numFmtId="168" fontId="4" fillId="5" borderId="16" xfId="0" applyNumberFormat="1" applyFont="1" applyFill="1" applyBorder="1"/>
    <xf numFmtId="168" fontId="4" fillId="5" borderId="17" xfId="0" applyNumberFormat="1" applyFont="1" applyFill="1" applyBorder="1"/>
    <xf numFmtId="0" fontId="5" fillId="5" borderId="11" xfId="0" applyFont="1" applyFill="1" applyBorder="1" applyAlignment="1">
      <alignment horizontal="right" vertical="center"/>
    </xf>
    <xf numFmtId="0" fontId="5" fillId="5" borderId="12" xfId="0" applyFont="1" applyFill="1" applyBorder="1" applyAlignment="1">
      <alignment horizontal="right" vertical="center"/>
    </xf>
    <xf numFmtId="0" fontId="6" fillId="3" borderId="0" xfId="0" applyFont="1" applyFill="1" applyAlignment="1">
      <alignment horizontal="left"/>
    </xf>
  </cellXfs>
  <cellStyles count="1">
    <cellStyle name="Normal" xfId="0" builtinId="0"/>
  </cellStyles>
  <dxfs count="20">
    <dxf>
      <fill>
        <patternFill patternType="solid">
          <bgColor theme="8"/>
        </patternFill>
      </fill>
    </dxf>
    <dxf>
      <fill>
        <patternFill patternType="solid">
          <bgColor theme="8"/>
        </patternFill>
      </fill>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ill>
        <patternFill>
          <bgColor theme="8" tint="0.59996337778862885"/>
        </patternFill>
      </fill>
      <border>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[Call_Center_Analysis.xlsx]Pivots!weekday trend</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Sunday</c:v>
                </c:pt>
                <c:pt idx="1">
                  <c:v>Monday</c:v>
                </c:pt>
                <c:pt idx="2">
                  <c:v>Tuesday</c:v>
                </c:pt>
                <c:pt idx="3">
                  <c:v>Wednesday</c:v>
                </c:pt>
                <c:pt idx="4">
                  <c:v>Thursday</c:v>
                </c:pt>
                <c:pt idx="5">
                  <c:v>Friday</c:v>
                </c:pt>
                <c:pt idx="6">
                  <c:v>Saturday</c:v>
                </c:pt>
              </c:strCache>
            </c:strRef>
          </c:cat>
          <c:val>
            <c:numRef>
              <c:f>Pivots!$H$25:$H$32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3E14-4612-BDE5-81F36E0566A4}"/>
            </c:ext>
          </c:extLst>
        </c:ser>
        <c:dLbls>
          <c:showLegendKey val="0"/>
          <c:showVal val="0"/>
          <c:showCatName val="0"/>
          <c:showSerName val="0"/>
          <c:showPercent val="0"/>
          <c:showBubbleSize val="0"/>
        </c:dLbls>
        <c:gapWidth val="25"/>
        <c:axId val="1017460959"/>
        <c:axId val="1017461791"/>
      </c:barChart>
      <c:catAx>
        <c:axId val="10174609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461791"/>
        <c:crosses val="autoZero"/>
        <c:auto val="1"/>
        <c:lblAlgn val="ctr"/>
        <c:lblOffset val="100"/>
        <c:noMultiLvlLbl val="0"/>
      </c:catAx>
      <c:valAx>
        <c:axId val="1017461791"/>
        <c:scaling>
          <c:orientation val="minMax"/>
        </c:scaling>
        <c:delete val="1"/>
        <c:axPos val="b"/>
        <c:numFmt formatCode="#,##0" sourceLinked="1"/>
        <c:majorTickMark val="none"/>
        <c:minorTickMark val="none"/>
        <c:tickLblPos val="nextTo"/>
        <c:crossAx val="1017460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[Call_Center_Analysis.xlsx]Pivots!monthly trend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accent6"/>
                </a:solidFill>
                <a:latin typeface="+mj-lt"/>
              </a:rPr>
              <a:t>Call Trend</a:t>
            </a:r>
          </a:p>
        </c:rich>
      </c:tx>
      <c:layout>
        <c:manualLayout>
          <c:xMode val="edge"/>
          <c:yMode val="edge"/>
          <c:x val="4.2983485089055265E-2"/>
          <c:y val="3.1496062992125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alpha val="50000"/>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chemeClr val="accent6">
                    <a:lumMod val="60000"/>
                    <a:lumOff val="40000"/>
                  </a:schemeClr>
                </a:gs>
                <a:gs pos="100000">
                  <a:schemeClr val="accent6">
                    <a:alpha val="50000"/>
                    <a:lumMod val="60000"/>
                    <a:lumOff val="40000"/>
                  </a:schemeClr>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A59E-4573-A794-E5AFB5E89951}"/>
            </c:ext>
          </c:extLst>
        </c:ser>
        <c:dLbls>
          <c:showLegendKey val="0"/>
          <c:showVal val="0"/>
          <c:showCatName val="0"/>
          <c:showSerName val="0"/>
          <c:showPercent val="0"/>
          <c:showBubbleSize val="0"/>
        </c:dLbls>
        <c:axId val="1118582191"/>
        <c:axId val="1118581359"/>
      </c:areaChart>
      <c:lineChart>
        <c:grouping val="standard"/>
        <c:varyColors val="0"/>
        <c:ser>
          <c:idx val="0"/>
          <c:order val="0"/>
          <c:tx>
            <c:strRef>
              <c:f>Pivots!$B$24</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A59E-4573-A794-E5AFB5E89951}"/>
            </c:ext>
          </c:extLst>
        </c:ser>
        <c:dLbls>
          <c:showLegendKey val="0"/>
          <c:showVal val="0"/>
          <c:showCatName val="0"/>
          <c:showSerName val="0"/>
          <c:showPercent val="0"/>
          <c:showBubbleSize val="0"/>
        </c:dLbls>
        <c:marker val="1"/>
        <c:smooth val="0"/>
        <c:axId val="1118582191"/>
        <c:axId val="1118581359"/>
      </c:lineChart>
      <c:catAx>
        <c:axId val="1118582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81359"/>
        <c:crosses val="autoZero"/>
        <c:auto val="1"/>
        <c:lblAlgn val="ctr"/>
        <c:lblOffset val="100"/>
        <c:noMultiLvlLbl val="0"/>
      </c:catAx>
      <c:valAx>
        <c:axId val="1118581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8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5D7-4237-AC65-860A044A5ABF}"/>
            </c:ext>
          </c:extLst>
        </c:ser>
        <c:ser>
          <c:idx val="1"/>
          <c:order val="1"/>
          <c:tx>
            <c:strRef>
              <c:f>Pivots!$J$52</c:f>
              <c:strCache>
                <c:ptCount val="1"/>
                <c:pt idx="0">
                  <c:v>Sel.Amount</c:v>
                </c:pt>
              </c:strCache>
            </c:strRef>
          </c:tx>
          <c:spPr>
            <a:solidFill>
              <a:schemeClr val="accent2"/>
            </a:solidFill>
            <a:ln>
              <a:noFill/>
            </a:ln>
            <a:effectLst/>
          </c:spPr>
          <c:invertIfNegative val="0"/>
          <c:dPt>
            <c:idx val="0"/>
            <c:invertIfNegative val="0"/>
            <c:bubble3D val="0"/>
            <c:spPr>
              <a:gradFill>
                <a:gsLst>
                  <a:gs pos="0">
                    <a:schemeClr val="accent6">
                      <a:lumMod val="60000"/>
                      <a:lumOff val="40000"/>
                    </a:schemeClr>
                  </a:gs>
                  <a:gs pos="100000">
                    <a:schemeClr val="accent6"/>
                  </a:gs>
                </a:gsLst>
                <a:lin ang="16200000" scaled="1"/>
              </a:gradFill>
              <a:ln>
                <a:noFill/>
              </a:ln>
              <a:effectLst/>
            </c:spPr>
            <c:extLst>
              <c:ext xmlns:c16="http://schemas.microsoft.com/office/drawing/2014/chart" uri="{C3380CC4-5D6E-409C-BE32-E72D297353CC}">
                <c16:uniqueId val="{00000002-85D7-4237-AC65-860A044A5ABF}"/>
              </c:ext>
            </c:extLst>
          </c:dPt>
          <c:val>
            <c:numRef>
              <c:f>Pivots!$J$53:$J$57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85D7-4237-AC65-860A044A5ABF}"/>
            </c:ext>
          </c:extLst>
        </c:ser>
        <c:dLbls>
          <c:showLegendKey val="0"/>
          <c:showVal val="0"/>
          <c:showCatName val="0"/>
          <c:showSerName val="0"/>
          <c:showPercent val="0"/>
          <c:showBubbleSize val="0"/>
        </c:dLbls>
        <c:gapWidth val="25"/>
        <c:overlap val="100"/>
        <c:axId val="1190836255"/>
        <c:axId val="1189005743"/>
      </c:barChart>
      <c:catAx>
        <c:axId val="1190836255"/>
        <c:scaling>
          <c:orientation val="maxMin"/>
        </c:scaling>
        <c:delete val="1"/>
        <c:axPos val="l"/>
        <c:numFmt formatCode="General" sourceLinked="1"/>
        <c:majorTickMark val="none"/>
        <c:minorTickMark val="none"/>
        <c:tickLblPos val="nextTo"/>
        <c:crossAx val="1189005743"/>
        <c:crosses val="autoZero"/>
        <c:auto val="1"/>
        <c:lblAlgn val="ctr"/>
        <c:lblOffset val="100"/>
        <c:noMultiLvlLbl val="0"/>
      </c:catAx>
      <c:valAx>
        <c:axId val="1189005743"/>
        <c:scaling>
          <c:orientation val="minMax"/>
        </c:scaling>
        <c:delete val="1"/>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6"/>
                    </a:solidFill>
                  </a:rPr>
                  <a:t>Amount</a:t>
                </a:r>
              </a:p>
            </c:rich>
          </c:tx>
          <c:layout>
            <c:manualLayout>
              <c:xMode val="edge"/>
              <c:yMode val="edge"/>
              <c:x val="5.9540901259786415E-2"/>
              <c:y val="3.324099722991689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1"/>
        <c:majorTickMark val="none"/>
        <c:minorTickMark val="none"/>
        <c:tickLblPos val="nextTo"/>
        <c:crossAx val="119083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EFB-4895-BAD0-A14F4C9231C9}"/>
            </c:ext>
          </c:extLst>
        </c:ser>
        <c:ser>
          <c:idx val="1"/>
          <c:order val="1"/>
          <c:tx>
            <c:strRef>
              <c:f>Pivots!$I$52</c:f>
              <c:strCache>
                <c:ptCount val="1"/>
                <c:pt idx="0">
                  <c:v>Sel.Calls</c:v>
                </c:pt>
              </c:strCache>
            </c:strRef>
          </c:tx>
          <c:spPr>
            <a:gradFill>
              <a:gsLst>
                <a:gs pos="0">
                  <a:schemeClr val="accent5"/>
                </a:gs>
                <a:gs pos="100000">
                  <a:schemeClr val="accent5">
                    <a:lumMod val="60000"/>
                    <a:lumOff val="40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Pivots!$I$53:$I$57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EFB-4895-BAD0-A14F4C9231C9}"/>
            </c:ext>
          </c:extLst>
        </c:ser>
        <c:dLbls>
          <c:dLblPos val="outEnd"/>
          <c:showLegendKey val="0"/>
          <c:showVal val="1"/>
          <c:showCatName val="0"/>
          <c:showSerName val="0"/>
          <c:showPercent val="0"/>
          <c:showBubbleSize val="0"/>
        </c:dLbls>
        <c:gapWidth val="25"/>
        <c:overlap val="100"/>
        <c:axId val="1190836255"/>
        <c:axId val="1189005743"/>
      </c:barChart>
      <c:catAx>
        <c:axId val="119083625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005743"/>
        <c:crosses val="autoZero"/>
        <c:auto val="1"/>
        <c:lblAlgn val="ctr"/>
        <c:lblOffset val="100"/>
        <c:noMultiLvlLbl val="0"/>
      </c:catAx>
      <c:valAx>
        <c:axId val="1189005743"/>
        <c:scaling>
          <c:orientation val="minMax"/>
          <c:min val="0"/>
        </c:scaling>
        <c:delete val="1"/>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solidFill>
                      <a:schemeClr val="accent5"/>
                    </a:solidFill>
                  </a:rPr>
                  <a:t>Calls</a:t>
                </a:r>
              </a:p>
            </c:rich>
          </c:tx>
          <c:layout>
            <c:manualLayout>
              <c:xMode val="edge"/>
              <c:yMode val="edge"/>
              <c:x val="4.7568556926463952E-2"/>
              <c:y val="2.955384457412066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190836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[Call_Center_Analysis.xlsx]Pivots!PivotTable8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4"/>
                </a:solidFill>
              </a:rPr>
              <a:t>Female</a:t>
            </a:r>
            <a:r>
              <a:rPr lang="en-US" sz="1600" b="1" baseline="0"/>
              <a:t> vs. </a:t>
            </a:r>
            <a:r>
              <a:rPr lang="en-US" sz="1600" b="1" baseline="0">
                <a:solidFill>
                  <a:schemeClr val="accent5"/>
                </a:solidFill>
              </a:rPr>
              <a:t>Male</a:t>
            </a:r>
            <a:r>
              <a:rPr lang="en-US" sz="1600" b="1" baseline="0"/>
              <a:t> Callers</a:t>
            </a:r>
            <a:endParaRPr lang="en-US" sz="1600" b="1"/>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Pivots!$B$85:$B$86</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Pivots!$A$87:$A$90</c:f>
              <c:strCache>
                <c:ptCount val="3"/>
                <c:pt idx="0">
                  <c:v>Cincinnati</c:v>
                </c:pt>
                <c:pt idx="1">
                  <c:v>Cleveland</c:v>
                </c:pt>
                <c:pt idx="2">
                  <c:v>Columbus</c:v>
                </c:pt>
              </c:strCache>
            </c:strRef>
          </c:cat>
          <c:val>
            <c:numRef>
              <c:f>Pivots!$B$87:$B$90</c:f>
              <c:numCache>
                <c:formatCode>#,##0</c:formatCode>
                <c:ptCount val="3"/>
                <c:pt idx="0">
                  <c:v>144</c:v>
                </c:pt>
                <c:pt idx="1">
                  <c:v>326</c:v>
                </c:pt>
                <c:pt idx="2">
                  <c:v>129</c:v>
                </c:pt>
              </c:numCache>
            </c:numRef>
          </c:val>
          <c:extLst>
            <c:ext xmlns:c16="http://schemas.microsoft.com/office/drawing/2014/chart" uri="{C3380CC4-5D6E-409C-BE32-E72D297353CC}">
              <c16:uniqueId val="{00000000-CA25-4AAD-9E75-B29B75372626}"/>
            </c:ext>
          </c:extLst>
        </c:ser>
        <c:ser>
          <c:idx val="1"/>
          <c:order val="1"/>
          <c:tx>
            <c:strRef>
              <c:f>Pivots!$C$85:$C$86</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Pivots!$A$87:$A$90</c:f>
              <c:strCache>
                <c:ptCount val="3"/>
                <c:pt idx="0">
                  <c:v>Cincinnati</c:v>
                </c:pt>
                <c:pt idx="1">
                  <c:v>Cleveland</c:v>
                </c:pt>
                <c:pt idx="2">
                  <c:v>Columbus</c:v>
                </c:pt>
              </c:strCache>
            </c:strRef>
          </c:cat>
          <c:val>
            <c:numRef>
              <c:f>Pivots!$C$87:$C$90</c:f>
              <c:numCache>
                <c:formatCode>#,##0</c:formatCode>
                <c:ptCount val="3"/>
                <c:pt idx="0">
                  <c:v>132</c:v>
                </c:pt>
                <c:pt idx="1">
                  <c:v>63</c:v>
                </c:pt>
                <c:pt idx="2">
                  <c:v>206</c:v>
                </c:pt>
              </c:numCache>
            </c:numRef>
          </c:val>
          <c:extLst>
            <c:ext xmlns:c16="http://schemas.microsoft.com/office/drawing/2014/chart" uri="{C3380CC4-5D6E-409C-BE32-E72D297353CC}">
              <c16:uniqueId val="{00000001-CA25-4AAD-9E75-B29B75372626}"/>
            </c:ext>
          </c:extLst>
        </c:ser>
        <c:dLbls>
          <c:dLblPos val="ctr"/>
          <c:showLegendKey val="0"/>
          <c:showVal val="1"/>
          <c:showCatName val="0"/>
          <c:showSerName val="0"/>
          <c:showPercent val="0"/>
          <c:showBubbleSize val="0"/>
        </c:dLbls>
        <c:gapWidth val="25"/>
        <c:overlap val="100"/>
        <c:axId val="1343501231"/>
        <c:axId val="1343509135"/>
      </c:barChart>
      <c:catAx>
        <c:axId val="1343501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09135"/>
        <c:crosses val="autoZero"/>
        <c:auto val="1"/>
        <c:lblAlgn val="ctr"/>
        <c:lblOffset val="100"/>
        <c:noMultiLvlLbl val="0"/>
      </c:catAx>
      <c:valAx>
        <c:axId val="1343509135"/>
        <c:scaling>
          <c:orientation val="minMax"/>
        </c:scaling>
        <c:delete val="1"/>
        <c:axPos val="l"/>
        <c:numFmt formatCode="0%" sourceLinked="1"/>
        <c:majorTickMark val="out"/>
        <c:minorTickMark val="none"/>
        <c:tickLblPos val="nextTo"/>
        <c:crossAx val="134350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[Call_Center_Analysis.xlsx]Pivots!rep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2">
                    <a:lumMod val="5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Pivots!$B$93</c:f>
              <c:strCache>
                <c:ptCount val="1"/>
                <c:pt idx="0">
                  <c:v>Total</c:v>
                </c:pt>
              </c:strCache>
            </c:strRef>
          </c:tx>
          <c:spPr>
            <a:solidFill>
              <a:schemeClr val="bg2">
                <a:lumMod val="50000"/>
              </a:schemeClr>
            </a:solidFill>
            <a:ln>
              <a:noFill/>
            </a:ln>
            <a:effectLst/>
          </c:spPr>
          <c:invertIfNegative val="0"/>
          <c:cat>
            <c:strRef>
              <c:f>Pivots!$A$94:$A$100</c:f>
              <c:strCache>
                <c:ptCount val="6"/>
                <c:pt idx="0">
                  <c:v>0</c:v>
                </c:pt>
                <c:pt idx="1">
                  <c:v>1</c:v>
                </c:pt>
                <c:pt idx="2">
                  <c:v>s</c:v>
                </c:pt>
                <c:pt idx="3">
                  <c:v>3</c:v>
                </c:pt>
                <c:pt idx="4">
                  <c:v>4</c:v>
                </c:pt>
                <c:pt idx="5">
                  <c:v>5</c:v>
                </c:pt>
              </c:strCache>
            </c:strRef>
          </c:cat>
          <c:val>
            <c:numRef>
              <c:f>Pivots!$B$94:$B$100</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9E12-4E48-A9B1-4BDD5E962D1C}"/>
            </c:ext>
          </c:extLst>
        </c:ser>
        <c:dLbls>
          <c:showLegendKey val="0"/>
          <c:showVal val="0"/>
          <c:showCatName val="0"/>
          <c:showSerName val="0"/>
          <c:showPercent val="0"/>
          <c:showBubbleSize val="0"/>
        </c:dLbls>
        <c:gapWidth val="10"/>
        <c:overlap val="-27"/>
        <c:axId val="1338140143"/>
        <c:axId val="1338140559"/>
      </c:barChart>
      <c:catAx>
        <c:axId val="1338140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140559"/>
        <c:crosses val="autoZero"/>
        <c:auto val="1"/>
        <c:lblAlgn val="ctr"/>
        <c:lblOffset val="100"/>
        <c:noMultiLvlLbl val="0"/>
      </c:catAx>
      <c:valAx>
        <c:axId val="1338140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14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absolute">
    <xdr:from>
      <xdr:col>12</xdr:col>
      <xdr:colOff>199158</xdr:colOff>
      <xdr:row>16</xdr:row>
      <xdr:rowOff>162075</xdr:rowOff>
    </xdr:from>
    <xdr:to>
      <xdr:col>13</xdr:col>
      <xdr:colOff>595090</xdr:colOff>
      <xdr:row>35</xdr:row>
      <xdr:rowOff>118438</xdr:rowOff>
    </xdr:to>
    <mc:AlternateContent xmlns:mc="http://schemas.openxmlformats.org/markup-compatibility/2006">
      <mc:Choice xmlns:a14="http://schemas.microsoft.com/office/drawing/2010/main" Requires="a14">
        <xdr:graphicFrame macro="">
          <xdr:nvGraphicFramePr>
            <xdr:cNvPr id="22" name="Representative">
              <a:extLst>
                <a:ext uri="{FF2B5EF4-FFF2-40B4-BE49-F238E27FC236}">
                  <a16:creationId xmlns:a16="http://schemas.microsoft.com/office/drawing/2014/main" id="{558826A0-2DA7-4531-AB1F-D4FF7810E47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533408" y="3244711"/>
              <a:ext cx="1080000" cy="342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12</xdr:col>
      <xdr:colOff>389660</xdr:colOff>
      <xdr:row>2</xdr:row>
      <xdr:rowOff>0</xdr:rowOff>
    </xdr:from>
    <xdr:to>
      <xdr:col>14</xdr:col>
      <xdr:colOff>389660</xdr:colOff>
      <xdr:row>15</xdr:row>
      <xdr:rowOff>0</xdr:rowOff>
    </xdr:to>
    <xdr:graphicFrame macro="">
      <xdr:nvGraphicFramePr>
        <xdr:cNvPr id="24" name="Chart 23">
          <a:extLst>
            <a:ext uri="{FF2B5EF4-FFF2-40B4-BE49-F238E27FC236}">
              <a16:creationId xmlns:a16="http://schemas.microsoft.com/office/drawing/2014/main" id="{9C62FEDC-0744-468B-BCB8-1BE09E3DF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xdr:col>
      <xdr:colOff>19050</xdr:colOff>
      <xdr:row>3</xdr:row>
      <xdr:rowOff>28575</xdr:rowOff>
    </xdr:from>
    <xdr:to>
      <xdr:col>4</xdr:col>
      <xdr:colOff>19050</xdr:colOff>
      <xdr:row>8</xdr:row>
      <xdr:rowOff>47625</xdr:rowOff>
    </xdr:to>
    <xdr:sp macro="" textlink="Pivots!A4">
      <xdr:nvSpPr>
        <xdr:cNvPr id="2" name="Rectangle 1">
          <a:extLst>
            <a:ext uri="{FF2B5EF4-FFF2-40B4-BE49-F238E27FC236}">
              <a16:creationId xmlns:a16="http://schemas.microsoft.com/office/drawing/2014/main" id="{E2643339-A5E8-4124-BB06-B745A26D494F}"/>
            </a:ext>
          </a:extLst>
        </xdr:cNvPr>
        <xdr:cNvSpPr/>
      </xdr:nvSpPr>
      <xdr:spPr>
        <a:xfrm>
          <a:off x="514350" y="571500"/>
          <a:ext cx="13716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68DD61F-2B7A-4CC4-B495-BA473DAA6411}"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editAs="absolute">
    <xdr:from>
      <xdr:col>2</xdr:col>
      <xdr:colOff>238125</xdr:colOff>
      <xdr:row>3</xdr:row>
      <xdr:rowOff>104775</xdr:rowOff>
    </xdr:from>
    <xdr:to>
      <xdr:col>3</xdr:col>
      <xdr:colOff>504825</xdr:colOff>
      <xdr:row>4</xdr:row>
      <xdr:rowOff>161925</xdr:rowOff>
    </xdr:to>
    <xdr:sp macro="" textlink="">
      <xdr:nvSpPr>
        <xdr:cNvPr id="3" name="TextBox 2">
          <a:extLst>
            <a:ext uri="{FF2B5EF4-FFF2-40B4-BE49-F238E27FC236}">
              <a16:creationId xmlns:a16="http://schemas.microsoft.com/office/drawing/2014/main" id="{875EB117-A852-420B-A5DE-782A5288F9DE}"/>
            </a:ext>
          </a:extLst>
        </xdr:cNvPr>
        <xdr:cNvSpPr txBox="1"/>
      </xdr:nvSpPr>
      <xdr:spPr>
        <a:xfrm>
          <a:off x="733425" y="647700"/>
          <a:ext cx="9525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j-lt"/>
            </a:rPr>
            <a:t>Calls</a:t>
          </a:r>
        </a:p>
        <a:p>
          <a:pPr algn="ctr"/>
          <a:endParaRPr lang="en-US" sz="1100">
            <a:latin typeface="+mj-lt"/>
          </a:endParaRPr>
        </a:p>
      </xdr:txBody>
    </xdr:sp>
    <xdr:clientData/>
  </xdr:twoCellAnchor>
  <xdr:twoCellAnchor editAs="absolute">
    <xdr:from>
      <xdr:col>2</xdr:col>
      <xdr:colOff>57150</xdr:colOff>
      <xdr:row>3</xdr:row>
      <xdr:rowOff>65206</xdr:rowOff>
    </xdr:from>
    <xdr:to>
      <xdr:col>2</xdr:col>
      <xdr:colOff>314325</xdr:colOff>
      <xdr:row>4</xdr:row>
      <xdr:rowOff>131006</xdr:rowOff>
    </xdr:to>
    <xdr:pic>
      <xdr:nvPicPr>
        <xdr:cNvPr id="4" name="Graphic 3" descr="Receiver with solid fill">
          <a:extLst>
            <a:ext uri="{FF2B5EF4-FFF2-40B4-BE49-F238E27FC236}">
              <a16:creationId xmlns:a16="http://schemas.microsoft.com/office/drawing/2014/main" id="{A416AB7C-1030-45B4-8F92-84A831D20BE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52450" y="608131"/>
          <a:ext cx="257175" cy="246775"/>
        </a:xfrm>
        <a:prstGeom prst="rect">
          <a:avLst/>
        </a:prstGeom>
      </xdr:spPr>
    </xdr:pic>
    <xdr:clientData/>
  </xdr:twoCellAnchor>
  <xdr:twoCellAnchor editAs="absolute">
    <xdr:from>
      <xdr:col>2</xdr:col>
      <xdr:colOff>352425</xdr:colOff>
      <xdr:row>7</xdr:row>
      <xdr:rowOff>0</xdr:rowOff>
    </xdr:from>
    <xdr:to>
      <xdr:col>3</xdr:col>
      <xdr:colOff>358321</xdr:colOff>
      <xdr:row>7</xdr:row>
      <xdr:rowOff>180975</xdr:rowOff>
    </xdr:to>
    <xdr:sp macro="" textlink="Pivots!A10">
      <xdr:nvSpPr>
        <xdr:cNvPr id="5" name="TextBox 4">
          <a:extLst>
            <a:ext uri="{FF2B5EF4-FFF2-40B4-BE49-F238E27FC236}">
              <a16:creationId xmlns:a16="http://schemas.microsoft.com/office/drawing/2014/main" id="{F471B54E-AEF6-4CA2-809A-012ADBE10825}"/>
            </a:ext>
          </a:extLst>
        </xdr:cNvPr>
        <xdr:cNvSpPr txBox="1"/>
      </xdr:nvSpPr>
      <xdr:spPr>
        <a:xfrm>
          <a:off x="847725" y="1266825"/>
          <a:ext cx="69532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E53A50B-A01B-402D-82A2-AAD6E293F0D7}" type="TxLink">
            <a:rPr lang="en-US" sz="1200" b="0" i="0" u="none" strike="noStrike">
              <a:solidFill>
                <a:schemeClr val="bg1">
                  <a:lumMod val="95000"/>
                </a:schemeClr>
              </a:solidFill>
              <a:latin typeface="Aptos"/>
            </a:rPr>
            <a:pPr algn="ctr"/>
            <a:t>1,000</a:t>
          </a:fld>
          <a:endParaRPr lang="en-US" sz="1200">
            <a:solidFill>
              <a:schemeClr val="bg1">
                <a:lumMod val="95000"/>
              </a:schemeClr>
            </a:solidFill>
          </a:endParaRPr>
        </a:p>
      </xdr:txBody>
    </xdr:sp>
    <xdr:clientData/>
  </xdr:twoCellAnchor>
  <xdr:twoCellAnchor editAs="absolute">
    <xdr:from>
      <xdr:col>2</xdr:col>
      <xdr:colOff>0</xdr:colOff>
      <xdr:row>10</xdr:row>
      <xdr:rowOff>0</xdr:rowOff>
    </xdr:from>
    <xdr:to>
      <xdr:col>4</xdr:col>
      <xdr:colOff>0</xdr:colOff>
      <xdr:row>15</xdr:row>
      <xdr:rowOff>19050</xdr:rowOff>
    </xdr:to>
    <xdr:sp macro="" textlink="Pivots!B4">
      <xdr:nvSpPr>
        <xdr:cNvPr id="6" name="Rectangle 5">
          <a:extLst>
            <a:ext uri="{FF2B5EF4-FFF2-40B4-BE49-F238E27FC236}">
              <a16:creationId xmlns:a16="http://schemas.microsoft.com/office/drawing/2014/main" id="{1BD2878E-C488-41BC-BDD9-F16DE7430297}"/>
            </a:ext>
          </a:extLst>
        </xdr:cNvPr>
        <xdr:cNvSpPr/>
      </xdr:nvSpPr>
      <xdr:spPr>
        <a:xfrm>
          <a:off x="495300" y="1809750"/>
          <a:ext cx="13716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E3C5572-E087-4C5E-AE42-8EA1F00979A7}"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editAs="absolute">
    <xdr:from>
      <xdr:col>2</xdr:col>
      <xdr:colOff>219075</xdr:colOff>
      <xdr:row>10</xdr:row>
      <xdr:rowOff>76200</xdr:rowOff>
    </xdr:from>
    <xdr:to>
      <xdr:col>3</xdr:col>
      <xdr:colOff>485775</xdr:colOff>
      <xdr:row>11</xdr:row>
      <xdr:rowOff>133350</xdr:rowOff>
    </xdr:to>
    <xdr:sp macro="" textlink="">
      <xdr:nvSpPr>
        <xdr:cNvPr id="7" name="TextBox 6">
          <a:extLst>
            <a:ext uri="{FF2B5EF4-FFF2-40B4-BE49-F238E27FC236}">
              <a16:creationId xmlns:a16="http://schemas.microsoft.com/office/drawing/2014/main" id="{8C96AA43-5E07-4EA4-B4A7-2443ADED9D7F}"/>
            </a:ext>
          </a:extLst>
        </xdr:cNvPr>
        <xdr:cNvSpPr txBox="1"/>
      </xdr:nvSpPr>
      <xdr:spPr>
        <a:xfrm>
          <a:off x="714375" y="1885950"/>
          <a:ext cx="9525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j-lt"/>
            </a:rPr>
            <a:t>Amount</a:t>
          </a:r>
        </a:p>
        <a:p>
          <a:pPr algn="ctr"/>
          <a:endParaRPr lang="en-US" sz="1100">
            <a:latin typeface="+mj-lt"/>
          </a:endParaRPr>
        </a:p>
      </xdr:txBody>
    </xdr:sp>
    <xdr:clientData/>
  </xdr:twoCellAnchor>
  <xdr:twoCellAnchor editAs="absolute">
    <xdr:from>
      <xdr:col>2</xdr:col>
      <xdr:colOff>45034</xdr:colOff>
      <xdr:row>10</xdr:row>
      <xdr:rowOff>36631</xdr:rowOff>
    </xdr:from>
    <xdr:to>
      <xdr:col>2</xdr:col>
      <xdr:colOff>323850</xdr:colOff>
      <xdr:row>11</xdr:row>
      <xdr:rowOff>134472</xdr:rowOff>
    </xdr:to>
    <xdr:pic>
      <xdr:nvPicPr>
        <xdr:cNvPr id="8" name="Graphic 7">
          <a:extLst>
            <a:ext uri="{FF2B5EF4-FFF2-40B4-BE49-F238E27FC236}">
              <a16:creationId xmlns:a16="http://schemas.microsoft.com/office/drawing/2014/main" id="{867148E4-0C24-4CB5-A1D7-27212EB838D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540334" y="1846381"/>
          <a:ext cx="278816" cy="278816"/>
        </a:xfrm>
        <a:prstGeom prst="rect">
          <a:avLst/>
        </a:prstGeom>
      </xdr:spPr>
    </xdr:pic>
    <xdr:clientData/>
  </xdr:twoCellAnchor>
  <xdr:twoCellAnchor editAs="absolute">
    <xdr:from>
      <xdr:col>2</xdr:col>
      <xdr:colOff>333375</xdr:colOff>
      <xdr:row>13</xdr:row>
      <xdr:rowOff>152400</xdr:rowOff>
    </xdr:from>
    <xdr:to>
      <xdr:col>3</xdr:col>
      <xdr:colOff>339271</xdr:colOff>
      <xdr:row>14</xdr:row>
      <xdr:rowOff>151947</xdr:rowOff>
    </xdr:to>
    <xdr:sp macro="" textlink="Pivots!B10">
      <xdr:nvSpPr>
        <xdr:cNvPr id="9" name="TextBox 8">
          <a:extLst>
            <a:ext uri="{FF2B5EF4-FFF2-40B4-BE49-F238E27FC236}">
              <a16:creationId xmlns:a16="http://schemas.microsoft.com/office/drawing/2014/main" id="{3BCB359B-4D9C-40F6-8B81-276567847F06}"/>
            </a:ext>
          </a:extLst>
        </xdr:cNvPr>
        <xdr:cNvSpPr txBox="1"/>
      </xdr:nvSpPr>
      <xdr:spPr>
        <a:xfrm>
          <a:off x="828675" y="2505075"/>
          <a:ext cx="69532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19CD2FC-0330-4058-9729-330B9E1B1046}" type="TxLink">
            <a:rPr lang="en-US" sz="1100" b="0" i="0" u="none" strike="noStrike">
              <a:solidFill>
                <a:schemeClr val="bg1">
                  <a:lumMod val="95000"/>
                </a:schemeClr>
              </a:solidFill>
              <a:latin typeface="Aptos"/>
            </a:rPr>
            <a:pPr algn="ctr"/>
            <a:t>$96,623</a:t>
          </a:fld>
          <a:endParaRPr lang="en-US" sz="1200">
            <a:solidFill>
              <a:schemeClr val="bg1">
                <a:lumMod val="95000"/>
              </a:schemeClr>
            </a:solidFill>
          </a:endParaRPr>
        </a:p>
      </xdr:txBody>
    </xdr:sp>
    <xdr:clientData/>
  </xdr:twoCellAnchor>
  <xdr:twoCellAnchor editAs="absolute">
    <xdr:from>
      <xdr:col>2</xdr:col>
      <xdr:colOff>0</xdr:colOff>
      <xdr:row>17</xdr:row>
      <xdr:rowOff>0</xdr:rowOff>
    </xdr:from>
    <xdr:to>
      <xdr:col>4</xdr:col>
      <xdr:colOff>0</xdr:colOff>
      <xdr:row>22</xdr:row>
      <xdr:rowOff>19050</xdr:rowOff>
    </xdr:to>
    <xdr:sp macro="" textlink="Pivots!C4">
      <xdr:nvSpPr>
        <xdr:cNvPr id="10" name="Rectangle 9">
          <a:extLst>
            <a:ext uri="{FF2B5EF4-FFF2-40B4-BE49-F238E27FC236}">
              <a16:creationId xmlns:a16="http://schemas.microsoft.com/office/drawing/2014/main" id="{10F8B7D8-E04A-4FC1-9548-459DD3F4AF33}"/>
            </a:ext>
          </a:extLst>
        </xdr:cNvPr>
        <xdr:cNvSpPr/>
      </xdr:nvSpPr>
      <xdr:spPr>
        <a:xfrm>
          <a:off x="495300" y="3076575"/>
          <a:ext cx="13716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B7D6C46-CB33-4FB4-B14F-F5852F680320}"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editAs="absolute">
    <xdr:from>
      <xdr:col>2</xdr:col>
      <xdr:colOff>219075</xdr:colOff>
      <xdr:row>17</xdr:row>
      <xdr:rowOff>76200</xdr:rowOff>
    </xdr:from>
    <xdr:to>
      <xdr:col>3</xdr:col>
      <xdr:colOff>485775</xdr:colOff>
      <xdr:row>18</xdr:row>
      <xdr:rowOff>133350</xdr:rowOff>
    </xdr:to>
    <xdr:sp macro="" textlink="">
      <xdr:nvSpPr>
        <xdr:cNvPr id="11" name="TextBox 10">
          <a:extLst>
            <a:ext uri="{FF2B5EF4-FFF2-40B4-BE49-F238E27FC236}">
              <a16:creationId xmlns:a16="http://schemas.microsoft.com/office/drawing/2014/main" id="{04FE771E-09F1-4B49-B531-A687C78621C9}"/>
            </a:ext>
          </a:extLst>
        </xdr:cNvPr>
        <xdr:cNvSpPr txBox="1"/>
      </xdr:nvSpPr>
      <xdr:spPr>
        <a:xfrm>
          <a:off x="714375" y="3152775"/>
          <a:ext cx="9525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j-lt"/>
            </a:rPr>
            <a:t>Duration</a:t>
          </a:r>
        </a:p>
        <a:p>
          <a:pPr algn="ctr"/>
          <a:endParaRPr lang="en-US" sz="1100">
            <a:latin typeface="+mj-lt"/>
          </a:endParaRPr>
        </a:p>
      </xdr:txBody>
    </xdr:sp>
    <xdr:clientData/>
  </xdr:twoCellAnchor>
  <xdr:twoCellAnchor editAs="absolute">
    <xdr:from>
      <xdr:col>2</xdr:col>
      <xdr:colOff>45034</xdr:colOff>
      <xdr:row>17</xdr:row>
      <xdr:rowOff>36631</xdr:rowOff>
    </xdr:from>
    <xdr:to>
      <xdr:col>2</xdr:col>
      <xdr:colOff>294154</xdr:colOff>
      <xdr:row>18</xdr:row>
      <xdr:rowOff>104775</xdr:rowOff>
    </xdr:to>
    <xdr:pic>
      <xdr:nvPicPr>
        <xdr:cNvPr id="12" name="Graphic 11">
          <a:extLst>
            <a:ext uri="{FF2B5EF4-FFF2-40B4-BE49-F238E27FC236}">
              <a16:creationId xmlns:a16="http://schemas.microsoft.com/office/drawing/2014/main" id="{2A8C3E19-BAF2-4519-B0C1-68E95E8B75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540334" y="3113206"/>
          <a:ext cx="249120" cy="249120"/>
        </a:xfrm>
        <a:prstGeom prst="rect">
          <a:avLst/>
        </a:prstGeom>
      </xdr:spPr>
    </xdr:pic>
    <xdr:clientData/>
  </xdr:twoCellAnchor>
  <xdr:twoCellAnchor editAs="absolute">
    <xdr:from>
      <xdr:col>2</xdr:col>
      <xdr:colOff>333375</xdr:colOff>
      <xdr:row>20</xdr:row>
      <xdr:rowOff>152400</xdr:rowOff>
    </xdr:from>
    <xdr:to>
      <xdr:col>3</xdr:col>
      <xdr:colOff>339271</xdr:colOff>
      <xdr:row>21</xdr:row>
      <xdr:rowOff>151946</xdr:rowOff>
    </xdr:to>
    <xdr:sp macro="" textlink="Pivots!C10">
      <xdr:nvSpPr>
        <xdr:cNvPr id="13" name="TextBox 12">
          <a:extLst>
            <a:ext uri="{FF2B5EF4-FFF2-40B4-BE49-F238E27FC236}">
              <a16:creationId xmlns:a16="http://schemas.microsoft.com/office/drawing/2014/main" id="{D9D22B68-8CEA-4622-B997-CEAFC581A001}"/>
            </a:ext>
          </a:extLst>
        </xdr:cNvPr>
        <xdr:cNvSpPr txBox="1"/>
      </xdr:nvSpPr>
      <xdr:spPr>
        <a:xfrm>
          <a:off x="828675" y="3771900"/>
          <a:ext cx="69532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5F1CD67-AF8B-4451-A94F-22AFC593C10C}" type="TxLink">
            <a:rPr lang="en-US" sz="1100" b="0" i="0" u="none" strike="noStrike">
              <a:solidFill>
                <a:schemeClr val="bg1">
                  <a:lumMod val="95000"/>
                </a:schemeClr>
              </a:solidFill>
              <a:latin typeface="Aptos"/>
            </a:rPr>
            <a:pPr algn="ctr"/>
            <a:t>89,850</a:t>
          </a:fld>
          <a:endParaRPr lang="en-US" sz="1200">
            <a:solidFill>
              <a:schemeClr val="bg1">
                <a:lumMod val="95000"/>
              </a:schemeClr>
            </a:solidFill>
          </a:endParaRPr>
        </a:p>
      </xdr:txBody>
    </xdr:sp>
    <xdr:clientData/>
  </xdr:twoCellAnchor>
  <xdr:twoCellAnchor editAs="absolute">
    <xdr:from>
      <xdr:col>2</xdr:col>
      <xdr:colOff>0</xdr:colOff>
      <xdr:row>24</xdr:row>
      <xdr:rowOff>0</xdr:rowOff>
    </xdr:from>
    <xdr:to>
      <xdr:col>4</xdr:col>
      <xdr:colOff>0</xdr:colOff>
      <xdr:row>29</xdr:row>
      <xdr:rowOff>19050</xdr:rowOff>
    </xdr:to>
    <xdr:sp macro="" textlink="Pivots!D4">
      <xdr:nvSpPr>
        <xdr:cNvPr id="14" name="Rectangle 13">
          <a:extLst>
            <a:ext uri="{FF2B5EF4-FFF2-40B4-BE49-F238E27FC236}">
              <a16:creationId xmlns:a16="http://schemas.microsoft.com/office/drawing/2014/main" id="{4786C41E-6712-4DB8-A99B-A249449A1061}"/>
            </a:ext>
          </a:extLst>
        </xdr:cNvPr>
        <xdr:cNvSpPr/>
      </xdr:nvSpPr>
      <xdr:spPr>
        <a:xfrm>
          <a:off x="495300" y="4343400"/>
          <a:ext cx="13716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94B769-3E33-420A-BE71-7A11E6D84307}"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editAs="absolute">
    <xdr:from>
      <xdr:col>2</xdr:col>
      <xdr:colOff>219075</xdr:colOff>
      <xdr:row>24</xdr:row>
      <xdr:rowOff>76201</xdr:rowOff>
    </xdr:from>
    <xdr:to>
      <xdr:col>3</xdr:col>
      <xdr:colOff>619125</xdr:colOff>
      <xdr:row>25</xdr:row>
      <xdr:rowOff>104776</xdr:rowOff>
    </xdr:to>
    <xdr:sp macro="" textlink="">
      <xdr:nvSpPr>
        <xdr:cNvPr id="15" name="TextBox 14">
          <a:extLst>
            <a:ext uri="{FF2B5EF4-FFF2-40B4-BE49-F238E27FC236}">
              <a16:creationId xmlns:a16="http://schemas.microsoft.com/office/drawing/2014/main" id="{379EF600-FF57-48AA-A86D-EC8A9ADD2E87}"/>
            </a:ext>
          </a:extLst>
        </xdr:cNvPr>
        <xdr:cNvSpPr txBox="1"/>
      </xdr:nvSpPr>
      <xdr:spPr>
        <a:xfrm>
          <a:off x="714375" y="4419601"/>
          <a:ext cx="1085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mj-lt"/>
            </a:rPr>
            <a:t>Avg. </a:t>
          </a:r>
          <a:r>
            <a:rPr lang="en-US" sz="1200">
              <a:solidFill>
                <a:schemeClr val="bg1"/>
              </a:solidFill>
              <a:latin typeface="+mj-lt"/>
            </a:rPr>
            <a:t>Rating</a:t>
          </a:r>
        </a:p>
        <a:p>
          <a:pPr algn="ctr"/>
          <a:endParaRPr lang="en-US" sz="1100">
            <a:latin typeface="+mj-lt"/>
          </a:endParaRPr>
        </a:p>
      </xdr:txBody>
    </xdr:sp>
    <xdr:clientData/>
  </xdr:twoCellAnchor>
  <xdr:twoCellAnchor editAs="absolute">
    <xdr:from>
      <xdr:col>2</xdr:col>
      <xdr:colOff>45033</xdr:colOff>
      <xdr:row>24</xdr:row>
      <xdr:rowOff>36630</xdr:rowOff>
    </xdr:from>
    <xdr:to>
      <xdr:col>2</xdr:col>
      <xdr:colOff>360828</xdr:colOff>
      <xdr:row>25</xdr:row>
      <xdr:rowOff>171451</xdr:rowOff>
    </xdr:to>
    <xdr:pic>
      <xdr:nvPicPr>
        <xdr:cNvPr id="16" name="Graphic 15">
          <a:extLst>
            <a:ext uri="{FF2B5EF4-FFF2-40B4-BE49-F238E27FC236}">
              <a16:creationId xmlns:a16="http://schemas.microsoft.com/office/drawing/2014/main" id="{D661070F-2FC2-4928-AAB7-B5ECF9CC97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540333" y="4380030"/>
          <a:ext cx="315795" cy="315795"/>
        </a:xfrm>
        <a:prstGeom prst="rect">
          <a:avLst/>
        </a:prstGeom>
      </xdr:spPr>
    </xdr:pic>
    <xdr:clientData/>
  </xdr:twoCellAnchor>
  <xdr:twoCellAnchor editAs="absolute">
    <xdr:from>
      <xdr:col>2</xdr:col>
      <xdr:colOff>333375</xdr:colOff>
      <xdr:row>27</xdr:row>
      <xdr:rowOff>152400</xdr:rowOff>
    </xdr:from>
    <xdr:to>
      <xdr:col>3</xdr:col>
      <xdr:colOff>339271</xdr:colOff>
      <xdr:row>28</xdr:row>
      <xdr:rowOff>151946</xdr:rowOff>
    </xdr:to>
    <xdr:sp macro="" textlink="Pivots!D10">
      <xdr:nvSpPr>
        <xdr:cNvPr id="17" name="TextBox 16">
          <a:extLst>
            <a:ext uri="{FF2B5EF4-FFF2-40B4-BE49-F238E27FC236}">
              <a16:creationId xmlns:a16="http://schemas.microsoft.com/office/drawing/2014/main" id="{39348EAE-C9B7-408D-B7AC-051DA39743B9}"/>
            </a:ext>
          </a:extLst>
        </xdr:cNvPr>
        <xdr:cNvSpPr txBox="1"/>
      </xdr:nvSpPr>
      <xdr:spPr>
        <a:xfrm>
          <a:off x="828675" y="5038725"/>
          <a:ext cx="69532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425E858-B890-4A96-A2FE-5A6FFA4AB4AD}" type="TxLink">
            <a:rPr lang="en-US" sz="1100" b="0" i="0" u="none" strike="noStrike">
              <a:solidFill>
                <a:schemeClr val="bg1">
                  <a:lumMod val="95000"/>
                </a:schemeClr>
              </a:solidFill>
              <a:latin typeface="Aptos"/>
            </a:rPr>
            <a:pPr algn="ctr"/>
            <a:t>3.9</a:t>
          </a:fld>
          <a:endParaRPr lang="en-US" sz="1200">
            <a:solidFill>
              <a:schemeClr val="bg1">
                <a:lumMod val="95000"/>
              </a:schemeClr>
            </a:solidFill>
          </a:endParaRPr>
        </a:p>
      </xdr:txBody>
    </xdr:sp>
    <xdr:clientData/>
  </xdr:twoCellAnchor>
  <xdr:twoCellAnchor editAs="absolute">
    <xdr:from>
      <xdr:col>2</xdr:col>
      <xdr:colOff>0</xdr:colOff>
      <xdr:row>31</xdr:row>
      <xdr:rowOff>0</xdr:rowOff>
    </xdr:from>
    <xdr:to>
      <xdr:col>4</xdr:col>
      <xdr:colOff>0</xdr:colOff>
      <xdr:row>36</xdr:row>
      <xdr:rowOff>19050</xdr:rowOff>
    </xdr:to>
    <xdr:sp macro="" textlink="Pivots!E4">
      <xdr:nvSpPr>
        <xdr:cNvPr id="18" name="Rectangle 17">
          <a:extLst>
            <a:ext uri="{FF2B5EF4-FFF2-40B4-BE49-F238E27FC236}">
              <a16:creationId xmlns:a16="http://schemas.microsoft.com/office/drawing/2014/main" id="{0DB466A8-2BBF-47E6-B090-6394D9FBF24D}"/>
            </a:ext>
          </a:extLst>
        </xdr:cNvPr>
        <xdr:cNvSpPr/>
      </xdr:nvSpPr>
      <xdr:spPr>
        <a:xfrm>
          <a:off x="495300" y="5610225"/>
          <a:ext cx="13716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AE3DB01-B12D-4AF1-8193-7A0BC005A27E}"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editAs="absolute">
    <xdr:from>
      <xdr:col>2</xdr:col>
      <xdr:colOff>219074</xdr:colOff>
      <xdr:row>31</xdr:row>
      <xdr:rowOff>76200</xdr:rowOff>
    </xdr:from>
    <xdr:to>
      <xdr:col>4</xdr:col>
      <xdr:colOff>38099</xdr:colOff>
      <xdr:row>32</xdr:row>
      <xdr:rowOff>133350</xdr:rowOff>
    </xdr:to>
    <xdr:sp macro="" textlink="">
      <xdr:nvSpPr>
        <xdr:cNvPr id="19" name="TextBox 18">
          <a:extLst>
            <a:ext uri="{FF2B5EF4-FFF2-40B4-BE49-F238E27FC236}">
              <a16:creationId xmlns:a16="http://schemas.microsoft.com/office/drawing/2014/main" id="{D1951351-14F7-4A94-848F-C48DD37359B9}"/>
            </a:ext>
          </a:extLst>
        </xdr:cNvPr>
        <xdr:cNvSpPr txBox="1"/>
      </xdr:nvSpPr>
      <xdr:spPr>
        <a:xfrm>
          <a:off x="714374" y="5686425"/>
          <a:ext cx="1190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j-lt"/>
            </a:rPr>
            <a:t>Happy Callers</a:t>
          </a:r>
        </a:p>
        <a:p>
          <a:pPr algn="ctr"/>
          <a:endParaRPr lang="en-US" sz="1100">
            <a:latin typeface="+mj-lt"/>
          </a:endParaRPr>
        </a:p>
      </xdr:txBody>
    </xdr:sp>
    <xdr:clientData/>
  </xdr:twoCellAnchor>
  <xdr:twoCellAnchor editAs="absolute">
    <xdr:from>
      <xdr:col>2</xdr:col>
      <xdr:colOff>45034</xdr:colOff>
      <xdr:row>31</xdr:row>
      <xdr:rowOff>36631</xdr:rowOff>
    </xdr:from>
    <xdr:to>
      <xdr:col>2</xdr:col>
      <xdr:colOff>303678</xdr:colOff>
      <xdr:row>32</xdr:row>
      <xdr:rowOff>114301</xdr:rowOff>
    </xdr:to>
    <xdr:pic>
      <xdr:nvPicPr>
        <xdr:cNvPr id="20" name="Graphic 19">
          <a:extLst>
            <a:ext uri="{FF2B5EF4-FFF2-40B4-BE49-F238E27FC236}">
              <a16:creationId xmlns:a16="http://schemas.microsoft.com/office/drawing/2014/main" id="{4A812CA4-8023-4C6A-ACA1-8F9138F0FC4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40334" y="5646856"/>
          <a:ext cx="258644" cy="258644"/>
        </a:xfrm>
        <a:prstGeom prst="rect">
          <a:avLst/>
        </a:prstGeom>
      </xdr:spPr>
    </xdr:pic>
    <xdr:clientData/>
  </xdr:twoCellAnchor>
  <xdr:twoCellAnchor editAs="absolute">
    <xdr:from>
      <xdr:col>2</xdr:col>
      <xdr:colOff>333375</xdr:colOff>
      <xdr:row>34</xdr:row>
      <xdr:rowOff>152400</xdr:rowOff>
    </xdr:from>
    <xdr:to>
      <xdr:col>3</xdr:col>
      <xdr:colOff>339271</xdr:colOff>
      <xdr:row>35</xdr:row>
      <xdr:rowOff>151946</xdr:rowOff>
    </xdr:to>
    <xdr:sp macro="" textlink="Pivots!E10">
      <xdr:nvSpPr>
        <xdr:cNvPr id="21" name="TextBox 20">
          <a:extLst>
            <a:ext uri="{FF2B5EF4-FFF2-40B4-BE49-F238E27FC236}">
              <a16:creationId xmlns:a16="http://schemas.microsoft.com/office/drawing/2014/main" id="{2B72D6B2-6F86-4F8B-8FB5-DB3A84E3E30E}"/>
            </a:ext>
          </a:extLst>
        </xdr:cNvPr>
        <xdr:cNvSpPr txBox="1"/>
      </xdr:nvSpPr>
      <xdr:spPr>
        <a:xfrm>
          <a:off x="828675" y="6305550"/>
          <a:ext cx="69532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104FDF3-3D27-4E42-B9E4-F3507E7C80A4}" type="TxLink">
            <a:rPr lang="en-US" sz="1100" b="0" i="0" u="none" strike="noStrike">
              <a:solidFill>
                <a:schemeClr val="bg1">
                  <a:lumMod val="95000"/>
                </a:schemeClr>
              </a:solidFill>
              <a:latin typeface="Aptos"/>
            </a:rPr>
            <a:pPr algn="ctr"/>
            <a:t>307</a:t>
          </a:fld>
          <a:endParaRPr lang="en-US" sz="1200">
            <a:solidFill>
              <a:schemeClr val="bg1">
                <a:lumMod val="95000"/>
              </a:schemeClr>
            </a:solidFill>
          </a:endParaRPr>
        </a:p>
      </xdr:txBody>
    </xdr:sp>
    <xdr:clientData/>
  </xdr:twoCellAnchor>
  <xdr:twoCellAnchor editAs="absolute">
    <xdr:from>
      <xdr:col>4</xdr:col>
      <xdr:colOff>405246</xdr:colOff>
      <xdr:row>2</xdr:row>
      <xdr:rowOff>43296</xdr:rowOff>
    </xdr:from>
    <xdr:to>
      <xdr:col>12</xdr:col>
      <xdr:colOff>0</xdr:colOff>
      <xdr:row>15</xdr:row>
      <xdr:rowOff>43296</xdr:rowOff>
    </xdr:to>
    <xdr:graphicFrame macro="">
      <xdr:nvGraphicFramePr>
        <xdr:cNvPr id="23" name="Chart 22">
          <a:extLst>
            <a:ext uri="{FF2B5EF4-FFF2-40B4-BE49-F238E27FC236}">
              <a16:creationId xmlns:a16="http://schemas.microsoft.com/office/drawing/2014/main" id="{944F1F6E-F360-433A-B9E2-7ABDC9DED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9</xdr:col>
      <xdr:colOff>37368</xdr:colOff>
      <xdr:row>17</xdr:row>
      <xdr:rowOff>9524</xdr:rowOff>
    </xdr:from>
    <xdr:to>
      <xdr:col>12</xdr:col>
      <xdr:colOff>180976</xdr:colOff>
      <xdr:row>36</xdr:row>
      <xdr:rowOff>9524</xdr:rowOff>
    </xdr:to>
    <xdr:graphicFrame macro="">
      <xdr:nvGraphicFramePr>
        <xdr:cNvPr id="25" name="Chart 24">
          <a:extLst>
            <a:ext uri="{FF2B5EF4-FFF2-40B4-BE49-F238E27FC236}">
              <a16:creationId xmlns:a16="http://schemas.microsoft.com/office/drawing/2014/main" id="{2F6E4E4E-0414-4884-B355-779AAA629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4</xdr:col>
      <xdr:colOff>323850</xdr:colOff>
      <xdr:row>17</xdr:row>
      <xdr:rowOff>19781</xdr:rowOff>
    </xdr:from>
    <xdr:to>
      <xdr:col>9</xdr:col>
      <xdr:colOff>57149</xdr:colOff>
      <xdr:row>36</xdr:row>
      <xdr:rowOff>19049</xdr:rowOff>
    </xdr:to>
    <xdr:graphicFrame macro="">
      <xdr:nvGraphicFramePr>
        <xdr:cNvPr id="26" name="Chart 25">
          <a:extLst>
            <a:ext uri="{FF2B5EF4-FFF2-40B4-BE49-F238E27FC236}">
              <a16:creationId xmlns:a16="http://schemas.microsoft.com/office/drawing/2014/main" id="{54946A76-169C-445E-910A-BA3B61672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15</xdr:col>
      <xdr:colOff>0</xdr:colOff>
      <xdr:row>2</xdr:row>
      <xdr:rowOff>0</xdr:rowOff>
    </xdr:from>
    <xdr:to>
      <xdr:col>19</xdr:col>
      <xdr:colOff>285750</xdr:colOff>
      <xdr:row>15</xdr:row>
      <xdr:rowOff>0</xdr:rowOff>
    </xdr:to>
    <xdr:graphicFrame macro="">
      <xdr:nvGraphicFramePr>
        <xdr:cNvPr id="28" name="Chart 27">
          <a:extLst>
            <a:ext uri="{FF2B5EF4-FFF2-40B4-BE49-F238E27FC236}">
              <a16:creationId xmlns:a16="http://schemas.microsoft.com/office/drawing/2014/main" id="{4986903B-8816-4811-8CFA-1BD446953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19</xdr:col>
      <xdr:colOff>441614</xdr:colOff>
      <xdr:row>2</xdr:row>
      <xdr:rowOff>0</xdr:rowOff>
    </xdr:from>
    <xdr:to>
      <xdr:col>24</xdr:col>
      <xdr:colOff>441614</xdr:colOff>
      <xdr:row>15</xdr:row>
      <xdr:rowOff>0</xdr:rowOff>
    </xdr:to>
    <xdr:graphicFrame macro="">
      <xdr:nvGraphicFramePr>
        <xdr:cNvPr id="29" name="Chart 28">
          <a:extLst>
            <a:ext uri="{FF2B5EF4-FFF2-40B4-BE49-F238E27FC236}">
              <a16:creationId xmlns:a16="http://schemas.microsoft.com/office/drawing/2014/main" id="{F9D961AA-5732-4AF7-B549-D252ED65A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99391</xdr:colOff>
      <xdr:row>6</xdr:row>
      <xdr:rowOff>219578</xdr:rowOff>
    </xdr:from>
    <xdr:to>
      <xdr:col>1</xdr:col>
      <xdr:colOff>509041</xdr:colOff>
      <xdr:row>8</xdr:row>
      <xdr:rowOff>107424</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6848" y="1876100"/>
          <a:ext cx="409650" cy="393085"/>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184036</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169667</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60.600681018521" backgroundQuery="1" createdVersion="7" refreshedVersion="7" minRefreshableVersion="3" recordCount="0" supportSubquery="1" supportAdvancedDrill="1" xr:uid="{95FC971D-1E9A-47F7-9295-6587A6825C4C}">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60.505837731478" backgroundQuery="1" createdVersion="7" refreshedVersion="7" minRefreshableVersion="3" recordCount="0" supportSubquery="1" supportAdvancedDrill="1" xr:uid="{01ECB4FF-3DC8-4869-A002-450AE2D31228}">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60.811165393519" backgroundQuery="1" createdVersion="7" refreshedVersion="7" minRefreshableVersion="3" recordCount="0" supportSubquery="1" supportAdvancedDrill="1" xr:uid="{20FF2052-86C2-4477-BB3E-A2068766F2C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60.830783564816" backgroundQuery="1" createdVersion="7" refreshedVersion="7" minRefreshableVersion="3" recordCount="0" supportSubquery="1" supportAdvancedDrill="1" xr:uid="{514AECEF-13D6-484B-82CD-388DCDFBFBEF}">
  <cacheSource type="external" connectionId="1"/>
  <cacheFields count="5">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83.556415046296" backgroundQuery="1" createdVersion="7" refreshedVersion="7" minRefreshableVersion="3" recordCount="0" supportSubquery="1" supportAdvancedDrill="1" xr:uid="{C320B3E3-6B9A-4CAA-956F-DD5B8C48A036}">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83.556415393519" backgroundQuery="1" createdVersion="7" refreshedVersion="7" minRefreshableVersion="3" recordCount="0" supportSubquery="1" supportAdvancedDrill="1" xr:uid="{EAC1A05B-0153-40CC-8F5E-D7859201338B}">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2-01T00:00:00" count="16">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83.55641597222" backgroundQuery="1" createdVersion="7" refreshedVersion="7" minRefreshableVersion="3" recordCount="0" supportSubquery="1" supportAdvancedDrill="1" xr:uid="{ABC2B1C0-FC29-44B6-8B20-D5A71F606EA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83.556416435182" backgroundQuery="1" createdVersion="7" refreshedVersion="7" minRefreshableVersion="3" recordCount="0" supportSubquery="1" supportAdvancedDrill="1" xr:uid="{730BFD06-0FA5-4517-BA04-707E7CAEAC9C}">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83.55641701389" backgroundQuery="1" createdVersion="7" refreshedVersion="7" minRefreshableVersion="3" recordCount="0" supportSubquery="1" supportAdvancedDrill="1" xr:uid="{2CD88F96-E22D-471A-AB24-B634BA7481EF}">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kash Tank" refreshedDate="45660.505833680552" backgroundQuery="1" createdVersion="3" refreshedVersion="7" minRefreshableVersion="3" recordCount="0" supportSubquery="1" supportAdvancedDrill="1" xr:uid="{E8C02E54-D383-4590-AEEB-A4817FDDA27D}">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licerData="1" pivotCacheId="20403184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D9DCA8-09BE-401D-AF6F-30C8315CDDD1}" name="rep amounts"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F85:L104" firstHeaderRow="1" firstDataRow="2" firstDataCol="1"/>
  <pivotFields count="5">
    <pivotField allDrilled="1" subtotalTop="0" showAll="0" dataSourceSort="1" defaultSubtotal="0" defaultAttributeDrillState="1">
      <items count="6">
        <item x="0"/>
        <item x="1"/>
        <item n="s" x="2"/>
        <item x="3"/>
        <item x="4"/>
        <item x="5"/>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4"/>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E7F686-A3CD-46BF-A4FA-0CC49DBA3E9C}" name="reps 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E3C997-45AE-4436-8BE7-3235CC9C9D8F}" name="rep satisfaction" cacheId="5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A93:B100" firstHeaderRow="1" firstDataRow="1" firstDataCol="1"/>
  <pivotFields count="3">
    <pivotField dataField="1" subtotalTop="0" showAll="0" defaultSubtotal="0"/>
    <pivotField axis="axisRow" allDrilled="1" subtotalTop="0" showAll="0" dataSourceSort="1" defaultSubtotal="0" defaultAttributeDrillState="1">
      <items count="6">
        <item x="0"/>
        <item x="1"/>
        <item n="s"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D3802B-89E3-40A8-9FF8-08088DA1D746}"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85:D9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4D3708-BED5-4E9A-BE88-EED02398E93C}" name="rep pivot" cacheId="4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781C69-20E3-4380-B7FC-63E451550888}" name="summary pivot"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CC3EAC-9F3A-4242-964B-0879E0D4FE50}" name="selected rep" cacheId="5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78:A83"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7">
      <pivotArea dataOnly="0"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D73B3B-3A5E-4805-8EF5-1DE5F50BC254}" name="monthly trend" cacheId="4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6E922E7-0266-449B-A40C-C87081EA12A7}" name="weekday trend" cacheId="4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G24:H3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685D4D8-7070-4792-99E6-BF8D333237D8}" sourceName="[calls].[Representative]">
  <pivotTables>
    <pivotTable tabId="6" name="rep pivot"/>
    <pivotTable tabId="6" name="monthly trend"/>
    <pivotTable tabId="6" name="weekday trend"/>
    <pivotTable tabId="6" name="selected rep"/>
    <pivotTable tabId="6" name="rep satisfaction"/>
  </pivotTables>
  <data>
    <olap pivotCacheId="20403184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F4D6CE5-17C7-41DF-A64F-B6F9B47BE682}" cache="Slicer_Representative" caption="Representative" level="1" style="SlicerStyleDark5"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D290-4663-4F7D-BBA4-A3149B2954F3}">
  <dimension ref="A1:AA40"/>
  <sheetViews>
    <sheetView tabSelected="1" zoomScale="110" zoomScaleNormal="110" workbookViewId="0">
      <selection activeCell="T2" sqref="T2"/>
    </sheetView>
  </sheetViews>
  <sheetFormatPr defaultRowHeight="14.25"/>
  <cols>
    <col min="1" max="1" width="3.625" customWidth="1"/>
    <col min="2" max="2" width="2.875" customWidth="1"/>
    <col min="15" max="15" width="9.25" bestFit="1" customWidth="1"/>
  </cols>
  <sheetData>
    <row r="1" spans="1:27">
      <c r="A1" s="20"/>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ht="27.75">
      <c r="A2" s="20"/>
      <c r="B2" s="20"/>
      <c r="C2" s="43" t="s">
        <v>1079</v>
      </c>
      <c r="D2" s="20"/>
      <c r="E2" s="20"/>
      <c r="F2" s="20"/>
      <c r="G2" s="20"/>
      <c r="H2" s="20"/>
      <c r="I2" s="20"/>
      <c r="J2" s="20"/>
      <c r="K2" s="20"/>
      <c r="L2" s="20"/>
      <c r="M2" s="20"/>
      <c r="N2" s="20"/>
      <c r="O2" s="20"/>
      <c r="P2" s="20"/>
      <c r="Q2" s="20"/>
      <c r="R2" s="20"/>
      <c r="S2" s="20"/>
      <c r="T2" s="20"/>
      <c r="U2" s="20"/>
      <c r="V2" s="20"/>
      <c r="W2" s="20"/>
      <c r="X2" s="20"/>
      <c r="Y2" s="20"/>
      <c r="Z2" s="20"/>
      <c r="AA2" s="20"/>
    </row>
    <row r="3" spans="1:27">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ht="15">
      <c r="A17" s="20"/>
      <c r="B17" s="20"/>
      <c r="C17" s="20"/>
      <c r="D17" s="20"/>
      <c r="E17" s="20"/>
      <c r="F17" s="20"/>
      <c r="G17" s="20"/>
      <c r="H17" s="20"/>
      <c r="I17" s="20"/>
      <c r="J17" s="20"/>
      <c r="K17" s="20"/>
      <c r="L17" s="20"/>
      <c r="M17" s="20"/>
      <c r="N17" s="20"/>
      <c r="O17" s="32"/>
      <c r="P17" s="41" t="str" cm="1">
        <f t="array" ref="P17:T17">Pivots!G86:K86</f>
        <v>R01</v>
      </c>
      <c r="Q17" s="41" t="str">
        <v>R02</v>
      </c>
      <c r="R17" s="41" t="str">
        <v>R03</v>
      </c>
      <c r="S17" s="41" t="str">
        <v>R04</v>
      </c>
      <c r="T17" s="41" t="str">
        <v>R05</v>
      </c>
      <c r="U17" s="42" t="s">
        <v>1078</v>
      </c>
      <c r="V17" s="20"/>
      <c r="W17" s="20"/>
      <c r="X17" s="20"/>
      <c r="Y17" s="20"/>
      <c r="Z17" s="20"/>
      <c r="AA17" s="20"/>
    </row>
    <row r="18" spans="1:27">
      <c r="A18" s="20"/>
      <c r="B18" s="20"/>
      <c r="C18" s="20"/>
      <c r="D18" s="20"/>
      <c r="E18" s="20"/>
      <c r="F18" s="20"/>
      <c r="G18" s="20"/>
      <c r="H18" s="20"/>
      <c r="I18" s="20"/>
      <c r="J18" s="20"/>
      <c r="K18" s="20"/>
      <c r="L18" s="20"/>
      <c r="M18" s="20"/>
      <c r="N18" s="20"/>
      <c r="O18" s="33" t="str" cm="1">
        <f t="array" ref="O18:U35">IF(Pivots!F87:L104="","",Pivots!F87:L104)</f>
        <v>Cincinnati</v>
      </c>
      <c r="P18" s="34" t="str">
        <v/>
      </c>
      <c r="Q18" s="34" t="str">
        <v/>
      </c>
      <c r="R18" s="34" t="str">
        <v/>
      </c>
      <c r="S18" s="34" t="str">
        <v/>
      </c>
      <c r="T18" s="34" t="str">
        <v/>
      </c>
      <c r="U18" s="35" t="str">
        <v/>
      </c>
      <c r="V18" s="20"/>
      <c r="W18" s="20"/>
      <c r="X18" s="20"/>
      <c r="Y18" s="20"/>
      <c r="Z18" s="20"/>
      <c r="AA18" s="20"/>
    </row>
    <row r="19" spans="1:27">
      <c r="A19" s="20"/>
      <c r="B19" s="20"/>
      <c r="C19" s="20"/>
      <c r="D19" s="20"/>
      <c r="E19" s="20"/>
      <c r="F19" s="20"/>
      <c r="G19" s="20"/>
      <c r="H19" s="20"/>
      <c r="I19" s="20"/>
      <c r="J19" s="20"/>
      <c r="K19" s="20"/>
      <c r="L19" s="20"/>
      <c r="M19" s="20"/>
      <c r="N19" s="20"/>
      <c r="O19" s="33" t="str">
        <v>C0003</v>
      </c>
      <c r="P19" s="36">
        <v>891</v>
      </c>
      <c r="Q19" s="36">
        <v>1332</v>
      </c>
      <c r="R19" s="36">
        <v>1282</v>
      </c>
      <c r="S19" s="36">
        <v>739</v>
      </c>
      <c r="T19" s="36">
        <v>560</v>
      </c>
      <c r="U19" s="37">
        <v>4804</v>
      </c>
      <c r="V19" s="20"/>
      <c r="W19" s="20"/>
      <c r="X19" s="20"/>
      <c r="Y19" s="20"/>
      <c r="Z19" s="20"/>
      <c r="AA19" s="20"/>
    </row>
    <row r="20" spans="1:27">
      <c r="A20" s="20"/>
      <c r="B20" s="20"/>
      <c r="C20" s="20"/>
      <c r="D20" s="20"/>
      <c r="E20" s="20"/>
      <c r="F20" s="20"/>
      <c r="G20" s="20"/>
      <c r="H20" s="20"/>
      <c r="I20" s="20"/>
      <c r="J20" s="20"/>
      <c r="K20" s="20"/>
      <c r="L20" s="20"/>
      <c r="M20" s="20"/>
      <c r="N20" s="20"/>
      <c r="O20" s="33" t="str">
        <v>C0004</v>
      </c>
      <c r="P20" s="36">
        <v>1991</v>
      </c>
      <c r="Q20" s="36">
        <v>1886</v>
      </c>
      <c r="R20" s="36">
        <v>1206</v>
      </c>
      <c r="S20" s="36">
        <v>884</v>
      </c>
      <c r="T20" s="36">
        <v>1722</v>
      </c>
      <c r="U20" s="37">
        <v>7689</v>
      </c>
      <c r="V20" s="20"/>
      <c r="W20" s="20"/>
      <c r="X20" s="20"/>
      <c r="Y20" s="20"/>
      <c r="Z20" s="20"/>
      <c r="AA20" s="20"/>
    </row>
    <row r="21" spans="1:27">
      <c r="A21" s="20"/>
      <c r="B21" s="20"/>
      <c r="C21" s="20"/>
      <c r="D21" s="20"/>
      <c r="E21" s="20"/>
      <c r="F21" s="20"/>
      <c r="G21" s="20"/>
      <c r="H21" s="20"/>
      <c r="I21" s="20"/>
      <c r="J21" s="20"/>
      <c r="K21" s="20"/>
      <c r="L21" s="20"/>
      <c r="M21" s="20"/>
      <c r="N21" s="20"/>
      <c r="O21" s="33" t="str">
        <v>C0011</v>
      </c>
      <c r="P21" s="36">
        <v>1163</v>
      </c>
      <c r="Q21" s="36">
        <v>1180</v>
      </c>
      <c r="R21" s="36">
        <v>1616</v>
      </c>
      <c r="S21" s="36">
        <v>1043</v>
      </c>
      <c r="T21" s="36">
        <v>1747</v>
      </c>
      <c r="U21" s="37">
        <v>6749</v>
      </c>
      <c r="V21" s="20"/>
      <c r="W21" s="20"/>
      <c r="X21" s="20"/>
      <c r="Y21" s="20"/>
      <c r="Z21" s="20"/>
      <c r="AA21" s="20"/>
    </row>
    <row r="22" spans="1:27">
      <c r="A22" s="20"/>
      <c r="B22" s="20"/>
      <c r="C22" s="20"/>
      <c r="D22" s="20"/>
      <c r="E22" s="20"/>
      <c r="F22" s="20"/>
      <c r="G22" s="20"/>
      <c r="H22" s="20"/>
      <c r="I22" s="20"/>
      <c r="J22" s="20"/>
      <c r="K22" s="20"/>
      <c r="L22" s="20"/>
      <c r="M22" s="20"/>
      <c r="N22" s="20"/>
      <c r="O22" s="33" t="str">
        <v>C0012</v>
      </c>
      <c r="P22" s="36">
        <v>1438</v>
      </c>
      <c r="Q22" s="36">
        <v>1616</v>
      </c>
      <c r="R22" s="36">
        <v>866</v>
      </c>
      <c r="S22" s="36">
        <v>829</v>
      </c>
      <c r="T22" s="36">
        <v>2070</v>
      </c>
      <c r="U22" s="37">
        <v>6819</v>
      </c>
      <c r="V22" s="20"/>
      <c r="W22" s="20"/>
      <c r="X22" s="20"/>
      <c r="Y22" s="20"/>
      <c r="Z22" s="20"/>
      <c r="AA22" s="20"/>
    </row>
    <row r="23" spans="1:27">
      <c r="A23" s="20"/>
      <c r="B23" s="20"/>
      <c r="C23" s="20"/>
      <c r="D23" s="20"/>
      <c r="E23" s="20"/>
      <c r="F23" s="20"/>
      <c r="G23" s="20"/>
      <c r="H23" s="20"/>
      <c r="I23" s="20"/>
      <c r="J23" s="20"/>
      <c r="K23" s="20"/>
      <c r="L23" s="20"/>
      <c r="M23" s="20"/>
      <c r="N23" s="20"/>
      <c r="O23" s="33" t="str">
        <v>Cleveland</v>
      </c>
      <c r="P23" s="36" t="str">
        <v/>
      </c>
      <c r="Q23" s="36" t="str">
        <v/>
      </c>
      <c r="R23" s="36" t="str">
        <v/>
      </c>
      <c r="S23" s="36" t="str">
        <v/>
      </c>
      <c r="T23" s="36" t="str">
        <v/>
      </c>
      <c r="U23" s="37" t="str">
        <v/>
      </c>
      <c r="V23" s="20"/>
      <c r="W23" s="20"/>
      <c r="X23" s="20"/>
      <c r="Y23" s="20"/>
      <c r="Z23" s="20"/>
      <c r="AA23" s="20"/>
    </row>
    <row r="24" spans="1:27">
      <c r="A24" s="20"/>
      <c r="B24" s="20"/>
      <c r="C24" s="20"/>
      <c r="D24" s="20"/>
      <c r="E24" s="20"/>
      <c r="F24" s="20"/>
      <c r="G24" s="20"/>
      <c r="H24" s="20"/>
      <c r="I24" s="20"/>
      <c r="J24" s="20"/>
      <c r="K24" s="20"/>
      <c r="L24" s="20"/>
      <c r="M24" s="20"/>
      <c r="N24" s="20"/>
      <c r="O24" s="33" t="str">
        <v>C0002</v>
      </c>
      <c r="P24" s="36">
        <v>1233</v>
      </c>
      <c r="Q24" s="36">
        <v>223</v>
      </c>
      <c r="R24" s="36">
        <v>1680</v>
      </c>
      <c r="S24" s="36">
        <v>990</v>
      </c>
      <c r="T24" s="36">
        <v>1508</v>
      </c>
      <c r="U24" s="37">
        <v>5634</v>
      </c>
      <c r="V24" s="20"/>
      <c r="W24" s="20"/>
      <c r="X24" s="20"/>
      <c r="Y24" s="20"/>
      <c r="Z24" s="20"/>
      <c r="AA24" s="20"/>
    </row>
    <row r="25" spans="1:27">
      <c r="A25" s="20"/>
      <c r="B25" s="20"/>
      <c r="C25" s="20"/>
      <c r="D25" s="20"/>
      <c r="E25" s="20"/>
      <c r="F25" s="20"/>
      <c r="G25" s="20"/>
      <c r="H25" s="20"/>
      <c r="I25" s="20"/>
      <c r="J25" s="20"/>
      <c r="K25" s="20"/>
      <c r="L25" s="20"/>
      <c r="M25" s="20"/>
      <c r="N25" s="20"/>
      <c r="O25" s="33" t="str">
        <v>C0007</v>
      </c>
      <c r="P25" s="36">
        <v>1598</v>
      </c>
      <c r="Q25" s="36">
        <v>1907</v>
      </c>
      <c r="R25" s="36">
        <v>869</v>
      </c>
      <c r="S25" s="36">
        <v>1426</v>
      </c>
      <c r="T25" s="36">
        <v>1416</v>
      </c>
      <c r="U25" s="37">
        <v>7216</v>
      </c>
      <c r="V25" s="20"/>
      <c r="W25" s="20"/>
      <c r="X25" s="20"/>
      <c r="Y25" s="20"/>
      <c r="Z25" s="20"/>
      <c r="AA25" s="20"/>
    </row>
    <row r="26" spans="1:27">
      <c r="A26" s="20"/>
      <c r="B26" s="20"/>
      <c r="C26" s="20"/>
      <c r="D26" s="20"/>
      <c r="E26" s="20"/>
      <c r="F26" s="20"/>
      <c r="G26" s="20"/>
      <c r="H26" s="20"/>
      <c r="I26" s="20"/>
      <c r="J26" s="20"/>
      <c r="K26" s="20"/>
      <c r="L26" s="20"/>
      <c r="M26" s="20"/>
      <c r="N26" s="20"/>
      <c r="O26" s="33" t="str">
        <v>C0008</v>
      </c>
      <c r="P26" s="36">
        <v>900</v>
      </c>
      <c r="Q26" s="36">
        <v>1016</v>
      </c>
      <c r="R26" s="36">
        <v>960</v>
      </c>
      <c r="S26" s="36">
        <v>940</v>
      </c>
      <c r="T26" s="36">
        <v>1193</v>
      </c>
      <c r="U26" s="37">
        <v>5009</v>
      </c>
      <c r="V26" s="20"/>
      <c r="W26" s="20"/>
      <c r="X26" s="20"/>
      <c r="Y26" s="20"/>
      <c r="Z26" s="20"/>
      <c r="AA26" s="20"/>
    </row>
    <row r="27" spans="1:27">
      <c r="A27" s="20"/>
      <c r="B27" s="20"/>
      <c r="C27" s="20"/>
      <c r="D27" s="20"/>
      <c r="E27" s="20"/>
      <c r="F27" s="20"/>
      <c r="G27" s="20"/>
      <c r="H27" s="20"/>
      <c r="I27" s="20"/>
      <c r="J27" s="20"/>
      <c r="K27" s="20"/>
      <c r="L27" s="20"/>
      <c r="M27" s="20"/>
      <c r="N27" s="20"/>
      <c r="O27" s="33" t="str">
        <v>C0010</v>
      </c>
      <c r="P27" s="36">
        <v>900</v>
      </c>
      <c r="Q27" s="36">
        <v>1470</v>
      </c>
      <c r="R27" s="36">
        <v>1617</v>
      </c>
      <c r="S27" s="36">
        <v>1314</v>
      </c>
      <c r="T27" s="36">
        <v>941</v>
      </c>
      <c r="U27" s="37">
        <v>6242</v>
      </c>
      <c r="V27" s="20"/>
      <c r="W27" s="20"/>
      <c r="X27" s="20"/>
      <c r="Y27" s="20"/>
      <c r="Z27" s="20"/>
      <c r="AA27" s="20"/>
    </row>
    <row r="28" spans="1:27">
      <c r="A28" s="20"/>
      <c r="B28" s="20"/>
      <c r="C28" s="20"/>
      <c r="D28" s="20"/>
      <c r="E28" s="20"/>
      <c r="F28" s="20"/>
      <c r="G28" s="20"/>
      <c r="H28" s="20"/>
      <c r="I28" s="20"/>
      <c r="J28" s="20"/>
      <c r="K28" s="20"/>
      <c r="L28" s="20"/>
      <c r="M28" s="20"/>
      <c r="N28" s="20"/>
      <c r="O28" s="33" t="str">
        <v>C0013</v>
      </c>
      <c r="P28" s="36">
        <v>1255</v>
      </c>
      <c r="Q28" s="36">
        <v>516</v>
      </c>
      <c r="R28" s="36">
        <v>1874</v>
      </c>
      <c r="S28" s="36">
        <v>1863</v>
      </c>
      <c r="T28" s="36">
        <v>1722</v>
      </c>
      <c r="U28" s="37">
        <v>7230</v>
      </c>
      <c r="V28" s="20"/>
      <c r="W28" s="20"/>
      <c r="X28" s="20"/>
      <c r="Y28" s="20"/>
      <c r="Z28" s="20"/>
      <c r="AA28" s="20"/>
    </row>
    <row r="29" spans="1:27">
      <c r="A29" s="20"/>
      <c r="B29" s="20"/>
      <c r="C29" s="20"/>
      <c r="D29" s="20"/>
      <c r="E29" s="20"/>
      <c r="F29" s="20"/>
      <c r="G29" s="20"/>
      <c r="H29" s="20"/>
      <c r="I29" s="20"/>
      <c r="J29" s="20"/>
      <c r="K29" s="20"/>
      <c r="L29" s="20"/>
      <c r="M29" s="20"/>
      <c r="N29" s="20"/>
      <c r="O29" s="33" t="str">
        <v>C0015</v>
      </c>
      <c r="P29" s="36">
        <v>1138</v>
      </c>
      <c r="Q29" s="36">
        <v>1898</v>
      </c>
      <c r="R29" s="36">
        <v>1482</v>
      </c>
      <c r="S29" s="36">
        <v>846</v>
      </c>
      <c r="T29" s="36">
        <v>1154</v>
      </c>
      <c r="U29" s="37">
        <v>6518</v>
      </c>
      <c r="V29" s="20"/>
      <c r="W29" s="20"/>
      <c r="X29" s="20"/>
      <c r="Y29" s="20"/>
      <c r="Z29" s="20"/>
      <c r="AA29" s="20"/>
    </row>
    <row r="30" spans="1:27">
      <c r="A30" s="20"/>
      <c r="B30" s="20"/>
      <c r="C30" s="20"/>
      <c r="D30" s="20"/>
      <c r="E30" s="20"/>
      <c r="F30" s="20"/>
      <c r="G30" s="20"/>
      <c r="H30" s="20"/>
      <c r="I30" s="20"/>
      <c r="J30" s="20"/>
      <c r="K30" s="20"/>
      <c r="L30" s="20"/>
      <c r="M30" s="20"/>
      <c r="N30" s="20"/>
      <c r="O30" s="33" t="str">
        <v>Columbus</v>
      </c>
      <c r="P30" s="36" t="str">
        <v/>
      </c>
      <c r="Q30" s="36" t="str">
        <v/>
      </c>
      <c r="R30" s="36" t="str">
        <v/>
      </c>
      <c r="S30" s="36" t="str">
        <v/>
      </c>
      <c r="T30" s="36" t="str">
        <v/>
      </c>
      <c r="U30" s="37" t="str">
        <v/>
      </c>
      <c r="V30" s="20"/>
      <c r="W30" s="20"/>
      <c r="X30" s="20"/>
      <c r="Y30" s="20"/>
      <c r="Z30" s="20"/>
      <c r="AA30" s="20"/>
    </row>
    <row r="31" spans="1:27">
      <c r="A31" s="20"/>
      <c r="B31" s="20"/>
      <c r="C31" s="20"/>
      <c r="D31" s="20"/>
      <c r="E31" s="20"/>
      <c r="F31" s="20"/>
      <c r="G31" s="20"/>
      <c r="H31" s="20"/>
      <c r="I31" s="20"/>
      <c r="J31" s="20"/>
      <c r="K31" s="20"/>
      <c r="L31" s="20"/>
      <c r="M31" s="20"/>
      <c r="N31" s="20"/>
      <c r="O31" s="33" t="str">
        <v>C0001</v>
      </c>
      <c r="P31" s="36">
        <v>1655</v>
      </c>
      <c r="Q31" s="36">
        <v>805</v>
      </c>
      <c r="R31" s="36">
        <v>2263</v>
      </c>
      <c r="S31" s="36">
        <v>987</v>
      </c>
      <c r="T31" s="36">
        <v>1075</v>
      </c>
      <c r="U31" s="37">
        <v>6785</v>
      </c>
      <c r="V31" s="20"/>
      <c r="W31" s="20"/>
      <c r="X31" s="20"/>
      <c r="Y31" s="20"/>
      <c r="Z31" s="20"/>
      <c r="AA31" s="20"/>
    </row>
    <row r="32" spans="1:27">
      <c r="A32" s="20"/>
      <c r="B32" s="20"/>
      <c r="C32" s="20"/>
      <c r="D32" s="20"/>
      <c r="E32" s="20"/>
      <c r="F32" s="20"/>
      <c r="G32" s="20"/>
      <c r="H32" s="20"/>
      <c r="I32" s="20"/>
      <c r="J32" s="20"/>
      <c r="K32" s="20"/>
      <c r="L32" s="20"/>
      <c r="M32" s="20"/>
      <c r="N32" s="20"/>
      <c r="O32" s="33" t="str">
        <v>C0005</v>
      </c>
      <c r="P32" s="36">
        <v>1104</v>
      </c>
      <c r="Q32" s="36">
        <v>2280</v>
      </c>
      <c r="R32" s="36">
        <v>1445</v>
      </c>
      <c r="S32" s="36">
        <v>1722</v>
      </c>
      <c r="T32" s="36">
        <v>1196</v>
      </c>
      <c r="U32" s="37">
        <v>7747</v>
      </c>
      <c r="V32" s="20"/>
      <c r="W32" s="20"/>
      <c r="X32" s="20"/>
      <c r="Y32" s="20"/>
      <c r="Z32" s="20"/>
      <c r="AA32" s="20"/>
    </row>
    <row r="33" spans="1:27">
      <c r="A33" s="20"/>
      <c r="B33" s="20"/>
      <c r="C33" s="20"/>
      <c r="D33" s="20"/>
      <c r="E33" s="20"/>
      <c r="F33" s="20"/>
      <c r="G33" s="20"/>
      <c r="H33" s="20"/>
      <c r="I33" s="20"/>
      <c r="J33" s="20"/>
      <c r="K33" s="20"/>
      <c r="L33" s="20"/>
      <c r="M33" s="20"/>
      <c r="N33" s="20"/>
      <c r="O33" s="33" t="str">
        <v>C0006</v>
      </c>
      <c r="P33" s="36">
        <v>372</v>
      </c>
      <c r="Q33" s="36">
        <v>1818</v>
      </c>
      <c r="R33" s="36">
        <v>1346</v>
      </c>
      <c r="S33" s="36">
        <v>1156</v>
      </c>
      <c r="T33" s="36">
        <v>1484</v>
      </c>
      <c r="U33" s="37">
        <v>6176</v>
      </c>
      <c r="V33" s="20"/>
      <c r="W33" s="20"/>
      <c r="X33" s="20"/>
      <c r="Y33" s="20"/>
      <c r="Z33" s="20"/>
      <c r="AA33" s="20"/>
    </row>
    <row r="34" spans="1:27">
      <c r="A34" s="20"/>
      <c r="B34" s="20"/>
      <c r="C34" s="20"/>
      <c r="D34" s="20"/>
      <c r="E34" s="20"/>
      <c r="F34" s="20"/>
      <c r="G34" s="20"/>
      <c r="H34" s="20"/>
      <c r="I34" s="20"/>
      <c r="J34" s="20"/>
      <c r="K34" s="20"/>
      <c r="L34" s="20"/>
      <c r="M34" s="20"/>
      <c r="N34" s="20"/>
      <c r="O34" s="33" t="str">
        <v>C0009</v>
      </c>
      <c r="P34" s="36">
        <v>1415</v>
      </c>
      <c r="Q34" s="36">
        <v>1271</v>
      </c>
      <c r="R34" s="36">
        <v>1214</v>
      </c>
      <c r="S34" s="36">
        <v>1135</v>
      </c>
      <c r="T34" s="36">
        <v>1566</v>
      </c>
      <c r="U34" s="37">
        <v>6601</v>
      </c>
      <c r="V34" s="20"/>
      <c r="W34" s="20"/>
      <c r="X34" s="20"/>
      <c r="Y34" s="20"/>
      <c r="Z34" s="20"/>
      <c r="AA34" s="20"/>
    </row>
    <row r="35" spans="1:27">
      <c r="A35" s="20"/>
      <c r="B35" s="20"/>
      <c r="C35" s="20"/>
      <c r="D35" s="20"/>
      <c r="E35" s="20"/>
      <c r="F35" s="20"/>
      <c r="G35" s="20"/>
      <c r="H35" s="20"/>
      <c r="I35" s="20"/>
      <c r="J35" s="20"/>
      <c r="K35" s="20"/>
      <c r="L35" s="20"/>
      <c r="M35" s="20"/>
      <c r="N35" s="20"/>
      <c r="O35" s="38" t="str">
        <v>C0014</v>
      </c>
      <c r="P35" s="39">
        <v>1362</v>
      </c>
      <c r="Q35" s="39">
        <v>1363</v>
      </c>
      <c r="R35" s="39">
        <v>1152</v>
      </c>
      <c r="S35" s="39">
        <v>777</v>
      </c>
      <c r="T35" s="39">
        <v>750</v>
      </c>
      <c r="U35">
        <v>5404</v>
      </c>
      <c r="V35" s="40"/>
      <c r="W35" s="20"/>
      <c r="X35" s="20"/>
      <c r="Y35" s="20"/>
      <c r="Z35" s="20"/>
      <c r="AA35" s="20"/>
    </row>
    <row r="36" spans="1:27">
      <c r="A36" s="20"/>
      <c r="B36" s="20"/>
      <c r="C36" s="20"/>
      <c r="D36" s="20"/>
      <c r="E36" s="20"/>
      <c r="F36" s="20"/>
      <c r="G36" s="20"/>
      <c r="H36" s="20"/>
      <c r="I36" s="20"/>
      <c r="J36" s="20"/>
      <c r="K36" s="20"/>
      <c r="L36" s="20"/>
      <c r="M36" s="20"/>
      <c r="N36" s="20"/>
      <c r="O36" s="20"/>
      <c r="P36" s="20"/>
      <c r="Q36" s="20"/>
      <c r="R36" s="20"/>
      <c r="S36" s="20"/>
      <c r="T36" s="20"/>
      <c r="V36" s="20"/>
      <c r="W36" s="20"/>
      <c r="X36" s="20"/>
      <c r="Y36" s="20"/>
      <c r="Z36" s="20"/>
      <c r="AA36" s="20"/>
    </row>
    <row r="37" spans="1:2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sheetData>
  <sheetProtection algorithmName="SHA-512" hashValue="pgMhuESq1bdf+cFjv98DEQWkE4BwU6nik7Wy6LYgN8jVMdeDB/rp4EFcNTAlPSb2uiExbVAxLb2KYd/CPgFenA==" saltValue="P4/SmmcKkbLhNoGlypdIuw==" spinCount="100000" sheet="1" objects="1" scenarios="1"/>
  <conditionalFormatting sqref="P19:T35">
    <cfRule type="dataBar" priority="2">
      <dataBar>
        <cfvo type="min"/>
        <cfvo type="max"/>
        <color rgb="FF638EC6"/>
      </dataBar>
      <extLst>
        <ext xmlns:x14="http://schemas.microsoft.com/office/spreadsheetml/2009/9/main" uri="{B025F937-C7B1-47D3-B67F-A62EFF666E3E}">
          <x14:id>{F0E168E3-EA53-4B8B-B7FE-DB878CB32399}</x14:id>
        </ext>
      </extLst>
    </cfRule>
  </conditionalFormatting>
  <pageMargins left="0.7" right="0.7" top="0.75" bottom="0.75" header="0.3" footer="0.3"/>
  <pageSetup paperSize="9" orientation="portrait" verticalDpi="0" r:id="rId1"/>
  <drawing r:id="rId2"/>
  <extLst>
    <ext xmlns:x14="http://schemas.microsoft.com/office/spreadsheetml/2009/9/main" uri="{78C0D931-6437-407d-A8EE-F0AAD7539E65}">
      <x14:conditionalFormattings>
        <x14:conditionalFormatting xmlns:xm="http://schemas.microsoft.com/office/excel/2006/main">
          <x14:cfRule type="dataBar" id="{F0E168E3-EA53-4B8B-B7FE-DB878CB32399}">
            <x14:dataBar minLength="0" maxLength="100" gradient="0">
              <x14:cfvo type="autoMin"/>
              <x14:cfvo type="autoMax"/>
              <x14:negativeFillColor rgb="FFFF0000"/>
              <x14:axisColor rgb="FF000000"/>
            </x14:dataBar>
          </x14:cfRule>
          <xm:sqref>P19:T35</xm:sqref>
        </x14:conditionalFormatting>
        <x14:conditionalFormatting xmlns:xm="http://schemas.microsoft.com/office/excel/2006/main">
          <x14:cfRule type="expression" priority="1" id="{22733206-7D9E-4AA4-A14B-81F642C983E8}">
            <xm:f>P$17=Pivots!$A$79</xm:f>
            <x14:dxf>
              <fill>
                <patternFill>
                  <bgColor theme="8" tint="0.59996337778862885"/>
                </patternFill>
              </fill>
              <border>
                <vertical/>
                <horizontal/>
              </border>
            </x14:dxf>
          </x14:cfRule>
          <xm:sqref>P17:T35</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1511-A38B-4222-B368-0B6E83AD6127}">
  <dimension ref="A3:L104"/>
  <sheetViews>
    <sheetView topLeftCell="A49" zoomScale="130" zoomScaleNormal="130" workbookViewId="0">
      <selection activeCell="S35" sqref="S35"/>
    </sheetView>
  </sheetViews>
  <sheetFormatPr defaultRowHeight="14.25"/>
  <cols>
    <col min="1" max="1" width="13.125" bestFit="1" customWidth="1"/>
    <col min="2" max="2" width="10.125" bestFit="1" customWidth="1"/>
    <col min="3" max="3" width="11.125" bestFit="1" customWidth="1"/>
    <col min="4" max="4" width="11" bestFit="1" customWidth="1"/>
    <col min="5" max="5" width="7.5" bestFit="1" customWidth="1"/>
    <col min="6" max="7" width="13.125" bestFit="1" customWidth="1"/>
    <col min="8" max="8" width="10.125" bestFit="1" customWidth="1"/>
    <col min="9" max="9" width="11.375" bestFit="1" customWidth="1"/>
    <col min="10" max="10" width="10.375" bestFit="1" customWidth="1"/>
    <col min="11" max="11" width="6.625" bestFit="1" customWidth="1"/>
    <col min="12" max="12" width="11.5" bestFit="1" customWidth="1"/>
  </cols>
  <sheetData>
    <row r="3" spans="1:5">
      <c r="A3" t="s">
        <v>1042</v>
      </c>
      <c r="B3" t="s">
        <v>1043</v>
      </c>
      <c r="C3" t="s">
        <v>1044</v>
      </c>
      <c r="D3" t="s">
        <v>1045</v>
      </c>
      <c r="E3" t="s">
        <v>1046</v>
      </c>
    </row>
    <row r="4" spans="1:5">
      <c r="A4" s="22">
        <v>1000</v>
      </c>
      <c r="B4" s="23">
        <v>96623</v>
      </c>
      <c r="C4" s="22">
        <v>89850</v>
      </c>
      <c r="D4" s="25">
        <v>3.8854000000000033</v>
      </c>
      <c r="E4" s="24">
        <v>307</v>
      </c>
    </row>
    <row r="9" spans="1:5">
      <c r="A9" t="s">
        <v>1042</v>
      </c>
      <c r="B9" t="s">
        <v>1043</v>
      </c>
      <c r="C9" t="s">
        <v>1044</v>
      </c>
      <c r="D9" t="s">
        <v>1045</v>
      </c>
      <c r="E9" t="s">
        <v>1046</v>
      </c>
    </row>
    <row r="10" spans="1:5">
      <c r="A10" s="22">
        <v>1000</v>
      </c>
      <c r="B10" s="23">
        <v>96623</v>
      </c>
      <c r="C10" s="22">
        <v>89850</v>
      </c>
      <c r="D10" s="25">
        <v>3.8854000000000033</v>
      </c>
      <c r="E10" s="24">
        <v>307</v>
      </c>
    </row>
    <row r="24" spans="1:8">
      <c r="A24" s="26" t="s">
        <v>1047</v>
      </c>
      <c r="B24" t="s">
        <v>1042</v>
      </c>
      <c r="C24" t="s">
        <v>1061</v>
      </c>
      <c r="G24" s="26" t="s">
        <v>1047</v>
      </c>
      <c r="H24" t="s">
        <v>1042</v>
      </c>
    </row>
    <row r="25" spans="1:8">
      <c r="A25" s="27" t="s">
        <v>1049</v>
      </c>
      <c r="B25" s="22">
        <v>79</v>
      </c>
      <c r="C25" s="22">
        <v>79</v>
      </c>
      <c r="G25" s="27" t="s">
        <v>1065</v>
      </c>
      <c r="H25" s="22">
        <v>146</v>
      </c>
    </row>
    <row r="26" spans="1:8">
      <c r="A26" s="27" t="s">
        <v>1050</v>
      </c>
      <c r="B26" s="22">
        <v>66</v>
      </c>
      <c r="C26" s="22">
        <v>66</v>
      </c>
      <c r="G26" s="27" t="s">
        <v>1063</v>
      </c>
      <c r="H26" s="22">
        <v>133</v>
      </c>
    </row>
    <row r="27" spans="1:8">
      <c r="A27" s="27" t="s">
        <v>1051</v>
      </c>
      <c r="B27" s="22">
        <v>155</v>
      </c>
      <c r="C27" s="22">
        <v>155</v>
      </c>
      <c r="G27" s="27" t="s">
        <v>1067</v>
      </c>
      <c r="H27" s="22">
        <v>138</v>
      </c>
    </row>
    <row r="28" spans="1:8">
      <c r="A28" s="27" t="s">
        <v>1052</v>
      </c>
      <c r="B28" s="22">
        <v>136</v>
      </c>
      <c r="C28" s="22">
        <v>136</v>
      </c>
      <c r="G28" s="27" t="s">
        <v>1068</v>
      </c>
      <c r="H28" s="22">
        <v>153</v>
      </c>
    </row>
    <row r="29" spans="1:8">
      <c r="A29" s="27" t="s">
        <v>1053</v>
      </c>
      <c r="B29" s="22">
        <v>83</v>
      </c>
      <c r="C29" s="22">
        <v>83</v>
      </c>
      <c r="G29" s="27" t="s">
        <v>1066</v>
      </c>
      <c r="H29" s="22">
        <v>128</v>
      </c>
    </row>
    <row r="30" spans="1:8">
      <c r="A30" s="27" t="s">
        <v>1054</v>
      </c>
      <c r="B30" s="22">
        <v>67</v>
      </c>
      <c r="C30" s="22">
        <v>67</v>
      </c>
      <c r="G30" s="27" t="s">
        <v>1062</v>
      </c>
      <c r="H30" s="22">
        <v>141</v>
      </c>
    </row>
    <row r="31" spans="1:8">
      <c r="A31" s="27" t="s">
        <v>1055</v>
      </c>
      <c r="B31" s="22">
        <v>64</v>
      </c>
      <c r="C31" s="22">
        <v>64</v>
      </c>
      <c r="G31" s="27" t="s">
        <v>1064</v>
      </c>
      <c r="H31" s="22">
        <v>161</v>
      </c>
    </row>
    <row r="32" spans="1:8">
      <c r="A32" s="27" t="s">
        <v>1056</v>
      </c>
      <c r="B32" s="22">
        <v>50</v>
      </c>
      <c r="C32" s="22">
        <v>50</v>
      </c>
      <c r="G32" s="27" t="s">
        <v>1048</v>
      </c>
      <c r="H32" s="22">
        <v>1000</v>
      </c>
    </row>
    <row r="33" spans="1:3">
      <c r="A33" s="27" t="s">
        <v>1057</v>
      </c>
      <c r="B33" s="22">
        <v>76</v>
      </c>
      <c r="C33" s="22">
        <v>76</v>
      </c>
    </row>
    <row r="34" spans="1:3">
      <c r="A34" s="27" t="s">
        <v>1058</v>
      </c>
      <c r="B34" s="22">
        <v>114</v>
      </c>
      <c r="C34" s="22">
        <v>114</v>
      </c>
    </row>
    <row r="35" spans="1:3">
      <c r="A35" s="27" t="s">
        <v>1059</v>
      </c>
      <c r="B35" s="22">
        <v>57</v>
      </c>
      <c r="C35" s="22">
        <v>57</v>
      </c>
    </row>
    <row r="36" spans="1:3">
      <c r="A36" s="27" t="s">
        <v>1060</v>
      </c>
      <c r="B36" s="22">
        <v>53</v>
      </c>
      <c r="C36" s="22">
        <v>53</v>
      </c>
    </row>
    <row r="37" spans="1:3">
      <c r="A37" s="27" t="s">
        <v>1048</v>
      </c>
      <c r="B37" s="22">
        <v>1000</v>
      </c>
      <c r="C37" s="22">
        <v>1000</v>
      </c>
    </row>
    <row r="50" spans="1:10">
      <c r="F50" t="s">
        <v>1069</v>
      </c>
      <c r="I50" t="s">
        <v>1075</v>
      </c>
      <c r="J50" t="str">
        <f>A79</f>
        <v>R01</v>
      </c>
    </row>
    <row r="52" spans="1:10">
      <c r="A52" s="26" t="s">
        <v>1047</v>
      </c>
      <c r="B52" t="s">
        <v>1042</v>
      </c>
      <c r="C52" t="s">
        <v>1043</v>
      </c>
      <c r="F52" t="s">
        <v>1070</v>
      </c>
      <c r="G52" t="s">
        <v>1071</v>
      </c>
      <c r="H52" t="s">
        <v>1072</v>
      </c>
      <c r="I52" t="s">
        <v>1073</v>
      </c>
      <c r="J52" t="s">
        <v>1074</v>
      </c>
    </row>
    <row r="53" spans="1:10">
      <c r="A53" s="27" t="s">
        <v>11</v>
      </c>
      <c r="B53" s="22">
        <v>189</v>
      </c>
      <c r="C53" s="23">
        <v>18415</v>
      </c>
      <c r="F53" s="28" t="str" cm="1">
        <f t="array" ref="F53:H57">A53:C57</f>
        <v>R01</v>
      </c>
      <c r="G53" s="28">
        <v>189</v>
      </c>
      <c r="H53" s="29">
        <v>18415</v>
      </c>
      <c r="I53">
        <f>IF(F53=$J$50,G53,NA())</f>
        <v>189</v>
      </c>
      <c r="J53">
        <f>IF(F53=$J$50,H53,NA())</f>
        <v>18415</v>
      </c>
    </row>
    <row r="54" spans="1:10">
      <c r="A54" s="27" t="s">
        <v>9</v>
      </c>
      <c r="B54" s="22">
        <v>218</v>
      </c>
      <c r="C54" s="23">
        <v>20581</v>
      </c>
      <c r="F54" s="28" t="str">
        <v>R02</v>
      </c>
      <c r="G54" s="28">
        <v>218</v>
      </c>
      <c r="H54" s="29">
        <v>20581</v>
      </c>
      <c r="I54" t="e">
        <f t="shared" ref="I54:I57" si="0">IF(F54=$J$50,G54,NA())</f>
        <v>#N/A</v>
      </c>
      <c r="J54" t="e">
        <f t="shared" ref="J54:J57" si="1">IF(F54=$J$50,H54,NA())</f>
        <v>#N/A</v>
      </c>
    </row>
    <row r="55" spans="1:10">
      <c r="A55" s="27" t="s">
        <v>6</v>
      </c>
      <c r="B55" s="22">
        <v>207</v>
      </c>
      <c r="C55" s="23">
        <v>20872</v>
      </c>
      <c r="F55" s="28" t="str">
        <v>R03</v>
      </c>
      <c r="G55" s="28">
        <v>207</v>
      </c>
      <c r="H55" s="29">
        <v>20872</v>
      </c>
      <c r="I55" t="e">
        <f t="shared" si="0"/>
        <v>#N/A</v>
      </c>
      <c r="J55" t="e">
        <f t="shared" si="1"/>
        <v>#N/A</v>
      </c>
    </row>
    <row r="56" spans="1:10">
      <c r="A56" s="27" t="s">
        <v>13</v>
      </c>
      <c r="B56" s="22">
        <v>186</v>
      </c>
      <c r="C56" s="23">
        <v>16651</v>
      </c>
      <c r="F56" s="28" t="str">
        <v>R04</v>
      </c>
      <c r="G56" s="28">
        <v>186</v>
      </c>
      <c r="H56" s="29">
        <v>16651</v>
      </c>
      <c r="I56" t="e">
        <f t="shared" si="0"/>
        <v>#N/A</v>
      </c>
      <c r="J56" t="e">
        <f t="shared" si="1"/>
        <v>#N/A</v>
      </c>
    </row>
    <row r="57" spans="1:10">
      <c r="A57" s="27" t="s">
        <v>10</v>
      </c>
      <c r="B57" s="22">
        <v>200</v>
      </c>
      <c r="C57" s="23">
        <v>20104</v>
      </c>
      <c r="F57" s="28" t="str">
        <v>R05</v>
      </c>
      <c r="G57" s="28">
        <v>200</v>
      </c>
      <c r="H57" s="29">
        <v>20104</v>
      </c>
      <c r="I57" t="e">
        <f t="shared" si="0"/>
        <v>#N/A</v>
      </c>
      <c r="J57" t="e">
        <f t="shared" si="1"/>
        <v>#N/A</v>
      </c>
    </row>
    <row r="58" spans="1:10">
      <c r="A58" s="27" t="s">
        <v>1048</v>
      </c>
      <c r="B58" s="22">
        <v>1000</v>
      </c>
      <c r="C58" s="23">
        <v>96623</v>
      </c>
    </row>
    <row r="78" spans="1:1">
      <c r="A78" s="26" t="s">
        <v>1047</v>
      </c>
    </row>
    <row r="79" spans="1:1">
      <c r="A79" s="30" t="s">
        <v>11</v>
      </c>
    </row>
    <row r="80" spans="1:1">
      <c r="A80" s="30" t="s">
        <v>9</v>
      </c>
    </row>
    <row r="81" spans="1:12">
      <c r="A81" s="30" t="s">
        <v>6</v>
      </c>
    </row>
    <row r="82" spans="1:12">
      <c r="A82" s="30" t="s">
        <v>13</v>
      </c>
    </row>
    <row r="83" spans="1:12">
      <c r="A83" s="30" t="s">
        <v>10</v>
      </c>
    </row>
    <row r="85" spans="1:12">
      <c r="A85" s="26" t="s">
        <v>1042</v>
      </c>
      <c r="B85" s="26" t="s">
        <v>1076</v>
      </c>
      <c r="F85" s="26" t="s">
        <v>1043</v>
      </c>
      <c r="G85" s="26" t="s">
        <v>1076</v>
      </c>
    </row>
    <row r="86" spans="1:12">
      <c r="A86" s="26" t="s">
        <v>1047</v>
      </c>
      <c r="B86" t="s">
        <v>999</v>
      </c>
      <c r="C86" t="s">
        <v>998</v>
      </c>
      <c r="D86" t="s">
        <v>1048</v>
      </c>
      <c r="F86" s="26" t="s">
        <v>1047</v>
      </c>
      <c r="G86" t="s">
        <v>11</v>
      </c>
      <c r="H86" t="s">
        <v>9</v>
      </c>
      <c r="I86" t="s">
        <v>6</v>
      </c>
      <c r="J86" t="s">
        <v>13</v>
      </c>
      <c r="K86" t="s">
        <v>10</v>
      </c>
      <c r="L86" t="s">
        <v>1048</v>
      </c>
    </row>
    <row r="87" spans="1:12">
      <c r="A87" s="27" t="s">
        <v>1002</v>
      </c>
      <c r="B87" s="22">
        <v>144</v>
      </c>
      <c r="C87" s="22">
        <v>132</v>
      </c>
      <c r="D87" s="22">
        <v>276</v>
      </c>
      <c r="F87" s="27" t="s">
        <v>1002</v>
      </c>
      <c r="G87" s="21"/>
      <c r="H87" s="21"/>
      <c r="I87" s="21"/>
      <c r="J87" s="21"/>
      <c r="K87" s="21"/>
      <c r="L87" s="21"/>
    </row>
    <row r="88" spans="1:12">
      <c r="A88" s="27" t="s">
        <v>1001</v>
      </c>
      <c r="B88" s="22">
        <v>326</v>
      </c>
      <c r="C88" s="22">
        <v>63</v>
      </c>
      <c r="D88" s="22">
        <v>389</v>
      </c>
      <c r="F88" s="31" t="s">
        <v>20</v>
      </c>
      <c r="G88" s="23">
        <v>891</v>
      </c>
      <c r="H88" s="23">
        <v>1332</v>
      </c>
      <c r="I88" s="23">
        <v>1282</v>
      </c>
      <c r="J88" s="23">
        <v>739</v>
      </c>
      <c r="K88" s="23">
        <v>560</v>
      </c>
      <c r="L88" s="23">
        <v>4804</v>
      </c>
    </row>
    <row r="89" spans="1:12">
      <c r="A89" s="27" t="s">
        <v>1000</v>
      </c>
      <c r="B89" s="22">
        <v>129</v>
      </c>
      <c r="C89" s="22">
        <v>206</v>
      </c>
      <c r="D89" s="22">
        <v>335</v>
      </c>
      <c r="F89" s="31" t="s">
        <v>12</v>
      </c>
      <c r="G89" s="23">
        <v>1991</v>
      </c>
      <c r="H89" s="23">
        <v>1886</v>
      </c>
      <c r="I89" s="23">
        <v>1206</v>
      </c>
      <c r="J89" s="23">
        <v>884</v>
      </c>
      <c r="K89" s="23">
        <v>1722</v>
      </c>
      <c r="L89" s="23">
        <v>7689</v>
      </c>
    </row>
    <row r="90" spans="1:12">
      <c r="A90" s="27" t="s">
        <v>1048</v>
      </c>
      <c r="B90" s="22">
        <v>599</v>
      </c>
      <c r="C90" s="22">
        <v>401</v>
      </c>
      <c r="D90" s="22">
        <v>1000</v>
      </c>
      <c r="F90" s="31" t="s">
        <v>8</v>
      </c>
      <c r="G90" s="23">
        <v>1163</v>
      </c>
      <c r="H90" s="23">
        <v>1180</v>
      </c>
      <c r="I90" s="23">
        <v>1616</v>
      </c>
      <c r="J90" s="23">
        <v>1043</v>
      </c>
      <c r="K90" s="23">
        <v>1747</v>
      </c>
      <c r="L90" s="23">
        <v>6749</v>
      </c>
    </row>
    <row r="91" spans="1:12">
      <c r="F91" s="31" t="s">
        <v>16</v>
      </c>
      <c r="G91" s="23">
        <v>1438</v>
      </c>
      <c r="H91" s="23">
        <v>1616</v>
      </c>
      <c r="I91" s="23">
        <v>866</v>
      </c>
      <c r="J91" s="23">
        <v>829</v>
      </c>
      <c r="K91" s="23">
        <v>2070</v>
      </c>
      <c r="L91" s="23">
        <v>6819</v>
      </c>
    </row>
    <row r="92" spans="1:12">
      <c r="F92" s="27" t="s">
        <v>1001</v>
      </c>
      <c r="G92" s="21"/>
      <c r="H92" s="21"/>
      <c r="I92" s="21"/>
      <c r="J92" s="21"/>
      <c r="K92" s="21"/>
      <c r="L92" s="21"/>
    </row>
    <row r="93" spans="1:12">
      <c r="A93" s="26" t="s">
        <v>1047</v>
      </c>
      <c r="B93" t="s">
        <v>1042</v>
      </c>
      <c r="F93" s="31" t="s">
        <v>24</v>
      </c>
      <c r="G93" s="23">
        <v>1233</v>
      </c>
      <c r="H93" s="23">
        <v>223</v>
      </c>
      <c r="I93" s="23">
        <v>1680</v>
      </c>
      <c r="J93" s="23">
        <v>990</v>
      </c>
      <c r="K93" s="23">
        <v>1508</v>
      </c>
      <c r="L93" s="23">
        <v>5634</v>
      </c>
    </row>
    <row r="94" spans="1:12">
      <c r="A94" s="27">
        <v>0</v>
      </c>
      <c r="B94" s="22">
        <v>1</v>
      </c>
      <c r="F94" s="31" t="s">
        <v>15</v>
      </c>
      <c r="G94" s="23">
        <v>1598</v>
      </c>
      <c r="H94" s="23">
        <v>1907</v>
      </c>
      <c r="I94" s="23">
        <v>869</v>
      </c>
      <c r="J94" s="23">
        <v>1426</v>
      </c>
      <c r="K94" s="23">
        <v>1416</v>
      </c>
      <c r="L94" s="23">
        <v>7216</v>
      </c>
    </row>
    <row r="95" spans="1:12">
      <c r="A95" s="27">
        <v>1</v>
      </c>
      <c r="B95" s="22">
        <v>8</v>
      </c>
      <c r="F95" s="31" t="s">
        <v>5</v>
      </c>
      <c r="G95" s="23">
        <v>900</v>
      </c>
      <c r="H95" s="23">
        <v>1016</v>
      </c>
      <c r="I95" s="23">
        <v>960</v>
      </c>
      <c r="J95" s="23">
        <v>940</v>
      </c>
      <c r="K95" s="23">
        <v>1193</v>
      </c>
      <c r="L95" s="23">
        <v>5009</v>
      </c>
    </row>
    <row r="96" spans="1:12">
      <c r="A96" s="27" t="s">
        <v>1077</v>
      </c>
      <c r="B96" s="22">
        <v>59</v>
      </c>
      <c r="F96" s="31" t="s">
        <v>18</v>
      </c>
      <c r="G96" s="23">
        <v>900</v>
      </c>
      <c r="H96" s="23">
        <v>1470</v>
      </c>
      <c r="I96" s="23">
        <v>1617</v>
      </c>
      <c r="J96" s="23">
        <v>1314</v>
      </c>
      <c r="K96" s="23">
        <v>941</v>
      </c>
      <c r="L96" s="23">
        <v>6242</v>
      </c>
    </row>
    <row r="97" spans="1:12">
      <c r="A97" s="27">
        <v>3</v>
      </c>
      <c r="B97" s="22">
        <v>197</v>
      </c>
      <c r="F97" s="31" t="s">
        <v>14</v>
      </c>
      <c r="G97" s="23">
        <v>1255</v>
      </c>
      <c r="H97" s="23">
        <v>516</v>
      </c>
      <c r="I97" s="23">
        <v>1874</v>
      </c>
      <c r="J97" s="23">
        <v>1863</v>
      </c>
      <c r="K97" s="23">
        <v>1722</v>
      </c>
      <c r="L97" s="23">
        <v>7230</v>
      </c>
    </row>
    <row r="98" spans="1:12">
      <c r="A98" s="27">
        <v>4</v>
      </c>
      <c r="B98" s="22">
        <v>428</v>
      </c>
      <c r="F98" s="31" t="s">
        <v>19</v>
      </c>
      <c r="G98" s="23">
        <v>1138</v>
      </c>
      <c r="H98" s="23">
        <v>1898</v>
      </c>
      <c r="I98" s="23">
        <v>1482</v>
      </c>
      <c r="J98" s="23">
        <v>846</v>
      </c>
      <c r="K98" s="23">
        <v>1154</v>
      </c>
      <c r="L98" s="23">
        <v>6518</v>
      </c>
    </row>
    <row r="99" spans="1:12">
      <c r="A99" s="27">
        <v>5</v>
      </c>
      <c r="B99" s="22">
        <v>307</v>
      </c>
      <c r="F99" s="27" t="s">
        <v>1000</v>
      </c>
      <c r="G99" s="21"/>
      <c r="H99" s="21"/>
      <c r="I99" s="21"/>
      <c r="J99" s="21"/>
      <c r="K99" s="21"/>
      <c r="L99" s="21"/>
    </row>
    <row r="100" spans="1:12">
      <c r="A100" s="27" t="s">
        <v>1048</v>
      </c>
      <c r="B100" s="22">
        <v>1000</v>
      </c>
      <c r="F100" s="31" t="s">
        <v>17</v>
      </c>
      <c r="G100" s="23">
        <v>1655</v>
      </c>
      <c r="H100" s="23">
        <v>805</v>
      </c>
      <c r="I100" s="23">
        <v>2263</v>
      </c>
      <c r="J100" s="23">
        <v>987</v>
      </c>
      <c r="K100" s="23">
        <v>1075</v>
      </c>
      <c r="L100" s="23">
        <v>6785</v>
      </c>
    </row>
    <row r="101" spans="1:12">
      <c r="F101" s="31" t="s">
        <v>23</v>
      </c>
      <c r="G101" s="23">
        <v>1104</v>
      </c>
      <c r="H101" s="23">
        <v>2280</v>
      </c>
      <c r="I101" s="23">
        <v>1445</v>
      </c>
      <c r="J101" s="23">
        <v>1722</v>
      </c>
      <c r="K101" s="23">
        <v>1196</v>
      </c>
      <c r="L101" s="23">
        <v>7747</v>
      </c>
    </row>
    <row r="102" spans="1:12">
      <c r="F102" s="31" t="s">
        <v>7</v>
      </c>
      <c r="G102" s="23">
        <v>372</v>
      </c>
      <c r="H102" s="23">
        <v>1818</v>
      </c>
      <c r="I102" s="23">
        <v>1346</v>
      </c>
      <c r="J102" s="23">
        <v>1156</v>
      </c>
      <c r="K102" s="23">
        <v>1484</v>
      </c>
      <c r="L102" s="23">
        <v>6176</v>
      </c>
    </row>
    <row r="103" spans="1:12">
      <c r="F103" s="31" t="s">
        <v>22</v>
      </c>
      <c r="G103" s="23">
        <v>1415</v>
      </c>
      <c r="H103" s="23">
        <v>1271</v>
      </c>
      <c r="I103" s="23">
        <v>1214</v>
      </c>
      <c r="J103" s="23">
        <v>1135</v>
      </c>
      <c r="K103" s="23">
        <v>1566</v>
      </c>
      <c r="L103" s="23">
        <v>6601</v>
      </c>
    </row>
    <row r="104" spans="1:12">
      <c r="F104" s="31" t="s">
        <v>21</v>
      </c>
      <c r="G104" s="23">
        <v>1362</v>
      </c>
      <c r="H104" s="23">
        <v>1363</v>
      </c>
      <c r="I104" s="23">
        <v>1152</v>
      </c>
      <c r="J104" s="23">
        <v>777</v>
      </c>
      <c r="K104" s="23">
        <v>750</v>
      </c>
      <c r="L104" s="23">
        <v>5404</v>
      </c>
    </row>
  </sheetData>
  <pageMargins left="0.7" right="0.7" top="0.75" bottom="0.75" header="0.3" footer="0.3"/>
  <pageSetup paperSize="9"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34" zoomScale="115" zoomScaleNormal="115" workbookViewId="0">
      <selection activeCell="C38" sqref="C38"/>
    </sheetView>
  </sheetViews>
  <sheetFormatPr defaultRowHeight="14.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L7"/>
  <sheetViews>
    <sheetView zoomScale="115" zoomScaleNormal="115" workbookViewId="0">
      <selection activeCell="L5" sqref="L5"/>
    </sheetView>
  </sheetViews>
  <sheetFormatPr defaultRowHeight="14.25"/>
  <cols>
    <col min="5" max="5" width="10.875" customWidth="1"/>
    <col min="6" max="6" width="12.125" bestFit="1" customWidth="1"/>
    <col min="8" max="8" width="15" customWidth="1"/>
    <col min="9" max="9" width="10.625" customWidth="1"/>
  </cols>
  <sheetData>
    <row r="2" spans="5:12">
      <c r="E2" t="s">
        <v>1040</v>
      </c>
      <c r="F2" t="s">
        <v>1041</v>
      </c>
    </row>
    <row r="3" spans="5:12" ht="52.5" customHeight="1">
      <c r="E3" t="s">
        <v>11</v>
      </c>
      <c r="F3" t="e" vm="1">
        <v>#VALUE!</v>
      </c>
    </row>
    <row r="4" spans="5:12" ht="51" customHeight="1">
      <c r="E4" t="s">
        <v>9</v>
      </c>
      <c r="F4" t="e" vm="2">
        <v>#VALUE!</v>
      </c>
      <c r="J4" s="28"/>
      <c r="L4">
        <f>I4</f>
        <v>0</v>
      </c>
    </row>
    <row r="5" spans="5:12" ht="25.5" customHeight="1">
      <c r="E5" t="s">
        <v>6</v>
      </c>
      <c r="F5" t="e" vm="3">
        <v>#VALUE!</v>
      </c>
    </row>
    <row r="6" spans="5:12" ht="25.5" customHeight="1">
      <c r="E6" t="s">
        <v>13</v>
      </c>
      <c r="F6" t="e" vm="4">
        <v>#VALUE!</v>
      </c>
    </row>
    <row r="7" spans="5:12"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Prakash Tank</cp:lastModifiedBy>
  <dcterms:created xsi:type="dcterms:W3CDTF">2021-03-14T20:21:32Z</dcterms:created>
  <dcterms:modified xsi:type="dcterms:W3CDTF">2025-01-26T07:51:17Z</dcterms:modified>
</cp:coreProperties>
</file>